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機鑽\AI判定穴位圖\"/>
    </mc:Choice>
  </mc:AlternateContent>
  <bookViews>
    <workbookView xWindow="600" yWindow="1785" windowWidth="18480" windowHeight="5175" firstSheet="2" activeTab="2"/>
  </bookViews>
  <sheets>
    <sheet name="機台等級" sheetId="5" state="hidden" r:id="rId1"/>
    <sheet name="產品AR" sheetId="6" state="hidden" r:id="rId2"/>
    <sheet name="風險圖號" sheetId="13" r:id="rId3"/>
    <sheet name="WSD 產品" sheetId="3" state="hidden" r:id="rId4"/>
    <sheet name="Hitachi(1-40)" sheetId="8" state="hidden" r:id="rId5"/>
    <sheet name="Hitachi" sheetId="7" state="hidden" r:id="rId6"/>
  </sheets>
  <definedNames>
    <definedName name="_xlnm._FilterDatabase" localSheetId="4" hidden="1">'Hitachi(1-40)'!$A$1:$BF$2400</definedName>
    <definedName name="_xlnm._FilterDatabase" localSheetId="3" hidden="1">'WSD 產品'!$A$1:$B$111</definedName>
    <definedName name="_xlnm._FilterDatabase" localSheetId="2" hidden="1">風險圖號!$A$1:$AG$1026</definedName>
    <definedName name="_xlnm._FilterDatabase" localSheetId="1" hidden="1">產品AR!$A$1:$A$805</definedName>
  </definedNames>
  <calcPr calcId="162913"/>
</workbook>
</file>

<file path=xl/calcChain.xml><?xml version="1.0" encoding="utf-8"?>
<calcChain xmlns="http://schemas.openxmlformats.org/spreadsheetml/2006/main">
  <c r="I1175" i="13" l="1"/>
  <c r="M1175" i="13" s="1"/>
  <c r="I1174" i="13"/>
  <c r="M1174" i="13" s="1"/>
  <c r="I1173" i="13"/>
  <c r="M1173" i="13" s="1"/>
  <c r="I1172" i="13" l="1"/>
  <c r="M1172" i="13" s="1"/>
  <c r="I1171" i="13" l="1"/>
  <c r="M1171" i="13" s="1"/>
  <c r="I1170" i="13"/>
  <c r="M1170" i="13" s="1"/>
  <c r="I1169" i="13"/>
  <c r="M1169" i="13" s="1"/>
  <c r="I1168" i="13" l="1"/>
  <c r="M1168" i="13" s="1"/>
  <c r="I1167" i="13"/>
  <c r="M1167" i="13" s="1"/>
  <c r="I1166" i="13"/>
  <c r="M1166" i="13" s="1"/>
  <c r="I1165" i="13"/>
  <c r="M1165" i="13" s="1"/>
  <c r="I1164" i="13"/>
  <c r="M1164" i="13" s="1"/>
  <c r="I1163" i="13" l="1"/>
  <c r="M1163" i="13" s="1"/>
  <c r="I1162" i="13" l="1"/>
  <c r="M1162" i="13" s="1"/>
  <c r="I1161" i="13"/>
  <c r="M1161" i="13" s="1"/>
  <c r="I1160" i="13" l="1"/>
  <c r="M1160" i="13" s="1"/>
  <c r="I1159" i="13" l="1"/>
  <c r="M1159" i="13" s="1"/>
  <c r="I1158" i="13"/>
  <c r="M1158" i="13" s="1"/>
  <c r="I1157" i="13" l="1"/>
  <c r="M1157" i="13" s="1"/>
  <c r="I1156" i="13"/>
  <c r="M1156" i="13" s="1"/>
  <c r="I1155" i="13"/>
  <c r="M1155" i="13" s="1"/>
  <c r="I1154" i="13" l="1"/>
  <c r="M1154" i="13"/>
  <c r="I1153" i="13"/>
  <c r="M1153" i="13" s="1"/>
  <c r="I1152" i="13" l="1"/>
  <c r="M1152" i="13" s="1"/>
  <c r="I1151" i="13" l="1"/>
  <c r="M1151" i="13" s="1"/>
  <c r="I1150" i="13" l="1"/>
  <c r="M1150" i="13"/>
  <c r="I1149" i="13" l="1"/>
  <c r="M1149" i="13" s="1"/>
  <c r="I1148" i="13" l="1"/>
  <c r="M1148" i="13" s="1"/>
  <c r="I1147" i="13"/>
  <c r="M1147" i="13" s="1"/>
  <c r="I1146" i="13"/>
  <c r="M1146" i="13" s="1"/>
  <c r="I1145" i="13"/>
  <c r="M1145" i="13" s="1"/>
  <c r="I1144" i="13" l="1"/>
  <c r="M1144" i="13" s="1"/>
  <c r="I1143" i="13" l="1"/>
  <c r="M1143" i="13" s="1"/>
  <c r="I1142" i="13"/>
  <c r="M1142" i="13" s="1"/>
  <c r="I1141" i="13"/>
  <c r="M1141" i="13" s="1"/>
  <c r="I1140" i="13"/>
  <c r="M1140" i="13" s="1"/>
  <c r="I1139" i="13" l="1"/>
  <c r="M1139" i="13" s="1"/>
  <c r="I1138" i="13"/>
  <c r="M1138" i="13"/>
  <c r="I1137" i="13"/>
  <c r="M1137" i="13"/>
  <c r="I1136" i="13"/>
  <c r="M1136" i="13"/>
  <c r="I1135" i="13" l="1"/>
  <c r="M1135" i="13" s="1"/>
  <c r="I1134" i="13"/>
  <c r="M1134" i="13" s="1"/>
  <c r="I1133" i="13"/>
  <c r="M1133" i="13" s="1"/>
  <c r="I1132" i="13" l="1"/>
  <c r="M1132" i="13" s="1"/>
  <c r="I1131" i="13" l="1"/>
  <c r="M1131" i="13" s="1"/>
  <c r="I1130" i="13"/>
  <c r="M1130" i="13" s="1"/>
  <c r="I1129" i="13" l="1"/>
  <c r="M1129" i="13" s="1"/>
  <c r="I1128" i="13"/>
  <c r="M1128" i="13" s="1"/>
  <c r="I1127" i="13"/>
  <c r="M1127" i="13" s="1"/>
  <c r="I1126" i="13" l="1"/>
  <c r="M1126" i="13" s="1"/>
  <c r="I1125" i="13" l="1"/>
  <c r="M1125" i="13" s="1"/>
  <c r="I1124" i="13"/>
  <c r="M1124" i="13" s="1"/>
  <c r="I1123" i="13" l="1"/>
  <c r="M1123" i="13" s="1"/>
  <c r="I1122" i="13" l="1"/>
  <c r="M1122" i="13" s="1"/>
  <c r="I1121" i="13"/>
  <c r="M1121" i="13" s="1"/>
  <c r="I1120" i="13" l="1"/>
  <c r="M1120" i="13" s="1"/>
  <c r="I1119" i="13"/>
  <c r="M1119" i="13" s="1"/>
  <c r="I1118" i="13" l="1"/>
  <c r="M1118" i="13" s="1"/>
  <c r="I1117" i="13"/>
  <c r="M1117" i="13" s="1"/>
  <c r="I1116" i="13"/>
  <c r="M1116" i="13" s="1"/>
  <c r="I1115" i="13"/>
  <c r="M1115" i="13" s="1"/>
  <c r="I1114" i="13" l="1"/>
  <c r="M1114" i="13" s="1"/>
  <c r="I1113" i="13"/>
  <c r="M1113" i="13" s="1"/>
  <c r="I1112" i="13" l="1"/>
  <c r="M1112" i="13"/>
  <c r="I1111" i="13"/>
  <c r="M1111" i="13" s="1"/>
  <c r="I1110" i="13"/>
  <c r="M1110" i="13" s="1"/>
  <c r="I1109" i="13"/>
  <c r="M1109" i="13" s="1"/>
  <c r="I1108" i="13"/>
  <c r="M1108" i="13"/>
  <c r="I1107" i="13"/>
  <c r="M1107" i="13" s="1"/>
  <c r="I1106" i="13"/>
  <c r="M1106" i="13" s="1"/>
  <c r="I1105" i="13"/>
  <c r="M1105" i="13" s="1"/>
  <c r="I1104" i="13" l="1"/>
  <c r="M1104" i="13" s="1"/>
  <c r="I1103" i="13"/>
  <c r="M1103" i="13" s="1"/>
  <c r="I1102" i="13" l="1"/>
  <c r="M1102" i="13" s="1"/>
  <c r="I1101" i="13"/>
  <c r="M1101" i="13" s="1"/>
  <c r="I1100" i="13"/>
  <c r="M1100" i="13" s="1"/>
  <c r="I1099" i="13"/>
  <c r="M1099" i="13" s="1"/>
  <c r="I1098" i="13"/>
  <c r="M1098" i="13"/>
  <c r="I1097" i="13" l="1"/>
  <c r="M1097" i="13" s="1"/>
  <c r="I1096" i="13" l="1"/>
  <c r="M1096" i="13" s="1"/>
  <c r="I1095" i="13"/>
  <c r="M1095" i="13" s="1"/>
  <c r="I1094" i="13" l="1"/>
  <c r="M1094" i="13" s="1"/>
  <c r="I1093" i="13" l="1"/>
  <c r="M1093" i="13" s="1"/>
  <c r="I1092" i="13" l="1"/>
  <c r="M1092" i="13" s="1"/>
  <c r="I1091" i="13"/>
  <c r="M1091" i="13" s="1"/>
  <c r="I1090" i="13"/>
  <c r="M1090" i="13" s="1"/>
  <c r="I1089" i="13"/>
  <c r="M1089" i="13" s="1"/>
  <c r="I1088" i="13" l="1"/>
  <c r="M1088" i="13" s="1"/>
  <c r="I1087" i="13" l="1"/>
  <c r="M1087" i="13" s="1"/>
  <c r="I1086" i="13"/>
  <c r="M1086" i="13" s="1"/>
  <c r="I1085" i="13" l="1"/>
  <c r="M1085" i="13" s="1"/>
  <c r="I1084" i="13"/>
  <c r="M1084" i="13" s="1"/>
  <c r="I1083" i="13"/>
  <c r="M1083" i="13" s="1"/>
  <c r="I1082" i="13"/>
  <c r="M1082" i="13"/>
  <c r="I1081" i="13"/>
  <c r="M1081" i="13" s="1"/>
  <c r="I1080" i="13"/>
  <c r="M1080" i="13" s="1"/>
  <c r="I1079" i="13" l="1"/>
  <c r="M1079" i="13" s="1"/>
  <c r="I1078" i="13"/>
  <c r="M1078" i="13" s="1"/>
  <c r="I1077" i="13"/>
  <c r="M1077" i="13" s="1"/>
  <c r="I1076" i="13"/>
  <c r="M1076" i="13" s="1"/>
  <c r="I1075" i="13" l="1"/>
  <c r="M1075" i="13" s="1"/>
  <c r="I1074" i="13"/>
  <c r="M1074" i="13" s="1"/>
  <c r="I1073" i="13"/>
  <c r="M1073" i="13" s="1"/>
  <c r="I1072" i="13" l="1"/>
  <c r="M1072" i="13" s="1"/>
  <c r="I1071" i="13" l="1"/>
  <c r="M1071" i="13" s="1"/>
  <c r="I1070" i="13" l="1"/>
  <c r="M1070" i="13" s="1"/>
  <c r="I1069" i="13"/>
  <c r="M1069" i="13" s="1"/>
  <c r="I1068" i="13"/>
  <c r="M1068" i="13"/>
  <c r="I1067" i="13" l="1"/>
  <c r="M1067" i="13" s="1"/>
  <c r="I1066" i="13" l="1"/>
  <c r="M1066" i="13" s="1"/>
  <c r="I1065" i="13" l="1"/>
  <c r="M1065" i="13" s="1"/>
  <c r="I1064" i="13"/>
  <c r="M1064" i="13" s="1"/>
  <c r="I1063" i="13" l="1"/>
  <c r="M1063" i="13" s="1"/>
  <c r="I1062" i="13"/>
  <c r="M1062" i="13" s="1"/>
  <c r="I1061" i="13" l="1"/>
  <c r="M1061" i="13" s="1"/>
  <c r="I1060" i="13" l="1"/>
  <c r="M1060" i="13" s="1"/>
  <c r="I1059" i="13"/>
  <c r="M1059" i="13" s="1"/>
  <c r="I1058" i="13" l="1"/>
  <c r="M1058" i="13" s="1"/>
  <c r="I1057" i="13" l="1"/>
  <c r="M1057" i="13" s="1"/>
  <c r="I1056" i="13" l="1"/>
  <c r="M1056" i="13" s="1"/>
  <c r="I1055" i="13" l="1"/>
  <c r="M1055" i="13" s="1"/>
  <c r="I1054" i="13"/>
  <c r="M1054" i="13" s="1"/>
  <c r="I1053" i="13" l="1"/>
  <c r="M1053" i="13" s="1"/>
  <c r="I1052" i="13" l="1"/>
  <c r="M1052" i="13" s="1"/>
  <c r="I1051" i="13" l="1"/>
  <c r="M1051" i="13" s="1"/>
  <c r="I1050" i="13"/>
  <c r="M1050" i="13" s="1"/>
  <c r="I1049" i="13" l="1"/>
  <c r="M1049" i="13" s="1"/>
  <c r="I1048" i="13" l="1"/>
  <c r="M1048" i="13" s="1"/>
  <c r="I1047" i="13" l="1"/>
  <c r="M1047" i="13" s="1"/>
  <c r="I1046" i="13"/>
  <c r="M1046" i="13" s="1"/>
  <c r="I1045" i="13" l="1"/>
  <c r="M1045" i="13" s="1"/>
  <c r="I1044" i="13"/>
  <c r="M1044" i="13" s="1"/>
  <c r="I1043" i="13"/>
  <c r="M1043" i="13" s="1"/>
  <c r="I1042" i="13" l="1"/>
  <c r="M1042" i="13" s="1"/>
  <c r="I1041" i="13"/>
  <c r="M1041" i="13" s="1"/>
  <c r="I1040" i="13"/>
  <c r="M1040" i="13" s="1"/>
  <c r="I1039" i="13"/>
  <c r="M1039" i="13" s="1"/>
  <c r="I1038" i="13"/>
  <c r="M1038" i="13" s="1"/>
  <c r="I1037" i="13"/>
  <c r="M1037" i="13" s="1"/>
  <c r="I1036" i="13" l="1"/>
  <c r="M1036" i="13" s="1"/>
  <c r="I1035" i="13" l="1"/>
  <c r="M1035" i="13" s="1"/>
  <c r="I1034" i="13"/>
  <c r="M1034" i="13" s="1"/>
  <c r="I1033" i="13"/>
  <c r="M1033" i="13" s="1"/>
  <c r="I1032" i="13"/>
  <c r="M1032" i="13" s="1"/>
  <c r="I1031" i="13"/>
  <c r="M1031" i="13" s="1"/>
  <c r="I1030" i="13" l="1"/>
  <c r="M1030" i="13" s="1"/>
  <c r="I1029" i="13"/>
  <c r="M1029" i="13" s="1"/>
  <c r="I1028" i="13" l="1"/>
  <c r="M1028" i="13" s="1"/>
  <c r="I1027" i="13"/>
  <c r="M1027" i="13" s="1"/>
  <c r="I781" i="13" l="1"/>
  <c r="J781" i="13"/>
  <c r="K781" i="13" l="1"/>
  <c r="L781" i="13" s="1"/>
  <c r="M781" i="13"/>
  <c r="I1026" i="13" l="1"/>
  <c r="M1026" i="13" s="1"/>
  <c r="I1025" i="13"/>
  <c r="M1025" i="13" s="1"/>
  <c r="I1024" i="13"/>
  <c r="M1024" i="13" s="1"/>
  <c r="I1023" i="13"/>
  <c r="M1023" i="13" s="1"/>
  <c r="I1022" i="13" l="1"/>
  <c r="M1022" i="13" s="1"/>
  <c r="I1021" i="13" l="1"/>
  <c r="M1021" i="13" s="1"/>
  <c r="I1020" i="13"/>
  <c r="M1020" i="13" s="1"/>
  <c r="I1019" i="13" l="1"/>
  <c r="M1019" i="13" s="1"/>
  <c r="I1018" i="13"/>
  <c r="M1018" i="13" s="1"/>
  <c r="I1017" i="13"/>
  <c r="M1017" i="13" s="1"/>
  <c r="I1016" i="13"/>
  <c r="M1016" i="13" s="1"/>
  <c r="I1015" i="13"/>
  <c r="M1015" i="13" s="1"/>
  <c r="I1014" i="13"/>
  <c r="M1014" i="13" s="1"/>
  <c r="I1013" i="13"/>
  <c r="M1013" i="13" s="1"/>
  <c r="I1012" i="13"/>
  <c r="M1012" i="13" s="1"/>
  <c r="I1011" i="13"/>
  <c r="M1011" i="13" s="1"/>
  <c r="I1010" i="13"/>
  <c r="M1010" i="13" s="1"/>
  <c r="I1009" i="13"/>
  <c r="M1009" i="13" s="1"/>
  <c r="I1008" i="13"/>
  <c r="M1008" i="13" s="1"/>
  <c r="I1007" i="13" l="1"/>
  <c r="M1007" i="13" s="1"/>
  <c r="I1006" i="13" l="1"/>
  <c r="M1006" i="13" s="1"/>
  <c r="I1005" i="13"/>
  <c r="M1005" i="13" s="1"/>
  <c r="I1004" i="13"/>
  <c r="M1004" i="13" s="1"/>
  <c r="I1003" i="13" l="1"/>
  <c r="M1003" i="13" s="1"/>
  <c r="I1002" i="13"/>
  <c r="M1002" i="13" s="1"/>
  <c r="I1001" i="13"/>
  <c r="M1001" i="13" s="1"/>
  <c r="I308" i="13" l="1"/>
  <c r="M308" i="13" s="1"/>
  <c r="J308" i="13"/>
  <c r="I309" i="13"/>
  <c r="M309" i="13" s="1"/>
  <c r="J309" i="13"/>
  <c r="I310" i="13"/>
  <c r="J310" i="13"/>
  <c r="I311" i="13"/>
  <c r="J311" i="13"/>
  <c r="I312" i="13"/>
  <c r="M312" i="13" s="1"/>
  <c r="J312" i="13"/>
  <c r="I313" i="13"/>
  <c r="J313" i="13"/>
  <c r="I314" i="13"/>
  <c r="M314" i="13" s="1"/>
  <c r="J314" i="13"/>
  <c r="I315" i="13"/>
  <c r="M315" i="13" s="1"/>
  <c r="J315" i="13"/>
  <c r="I316" i="13"/>
  <c r="J316" i="13"/>
  <c r="I317" i="13"/>
  <c r="M317" i="13" s="1"/>
  <c r="J317" i="13"/>
  <c r="I318" i="13"/>
  <c r="M318" i="13" s="1"/>
  <c r="J318" i="13"/>
  <c r="I319" i="13"/>
  <c r="M319" i="13" s="1"/>
  <c r="J319" i="13"/>
  <c r="I320" i="13"/>
  <c r="J320" i="13"/>
  <c r="I321" i="13"/>
  <c r="J321" i="13"/>
  <c r="I322" i="13"/>
  <c r="M322" i="13" s="1"/>
  <c r="J322" i="13"/>
  <c r="I323" i="13"/>
  <c r="M323" i="13" s="1"/>
  <c r="J323" i="13"/>
  <c r="I324" i="13"/>
  <c r="M324" i="13" s="1"/>
  <c r="J324" i="13"/>
  <c r="I325" i="13"/>
  <c r="M325" i="13" s="1"/>
  <c r="J325" i="13"/>
  <c r="I326" i="13"/>
  <c r="M326" i="13" s="1"/>
  <c r="J326" i="13"/>
  <c r="I327" i="13"/>
  <c r="J327" i="13"/>
  <c r="I328" i="13"/>
  <c r="J328" i="13"/>
  <c r="I329" i="13"/>
  <c r="M329" i="13" s="1"/>
  <c r="J329" i="13"/>
  <c r="I330" i="13"/>
  <c r="M330" i="13" s="1"/>
  <c r="J330" i="13"/>
  <c r="I331" i="13"/>
  <c r="M331" i="13" s="1"/>
  <c r="J331" i="13"/>
  <c r="I332" i="13"/>
  <c r="M332" i="13" s="1"/>
  <c r="J332" i="13"/>
  <c r="I333" i="13"/>
  <c r="M333" i="13" s="1"/>
  <c r="J333" i="13"/>
  <c r="I334" i="13"/>
  <c r="M334" i="13" s="1"/>
  <c r="J334" i="13"/>
  <c r="I335" i="13"/>
  <c r="J335" i="13"/>
  <c r="I336" i="13"/>
  <c r="M336" i="13" s="1"/>
  <c r="J336" i="13"/>
  <c r="I337" i="13"/>
  <c r="J337" i="13"/>
  <c r="I338" i="13"/>
  <c r="J338" i="13"/>
  <c r="I339" i="13"/>
  <c r="M339" i="13" s="1"/>
  <c r="J339" i="13"/>
  <c r="I340" i="13"/>
  <c r="M340" i="13" s="1"/>
  <c r="J340" i="13"/>
  <c r="I341" i="13"/>
  <c r="J341" i="13"/>
  <c r="I342" i="13"/>
  <c r="M342" i="13" s="1"/>
  <c r="J342" i="13"/>
  <c r="I343" i="13"/>
  <c r="M343" i="13" s="1"/>
  <c r="J343" i="13"/>
  <c r="I344" i="13"/>
  <c r="J344" i="13"/>
  <c r="I345" i="13"/>
  <c r="M345" i="13" s="1"/>
  <c r="J345" i="13"/>
  <c r="I346" i="13"/>
  <c r="J346" i="13"/>
  <c r="I347" i="13"/>
  <c r="M347" i="13" s="1"/>
  <c r="J347" i="13"/>
  <c r="I348" i="13"/>
  <c r="J348" i="13"/>
  <c r="I349" i="13"/>
  <c r="M349" i="13" s="1"/>
  <c r="J349" i="13"/>
  <c r="I350" i="13"/>
  <c r="M350" i="13" s="1"/>
  <c r="J350" i="13"/>
  <c r="I351" i="13"/>
  <c r="M351" i="13" s="1"/>
  <c r="J351" i="13"/>
  <c r="I352" i="13"/>
  <c r="M352" i="13" s="1"/>
  <c r="J352" i="13"/>
  <c r="I353" i="13"/>
  <c r="M353" i="13" s="1"/>
  <c r="J353" i="13"/>
  <c r="I354" i="13"/>
  <c r="M354" i="13" s="1"/>
  <c r="J354" i="13"/>
  <c r="I355" i="13"/>
  <c r="M355" i="13" s="1"/>
  <c r="J355" i="13"/>
  <c r="I356" i="13"/>
  <c r="M356" i="13" s="1"/>
  <c r="J356" i="13"/>
  <c r="I357" i="13"/>
  <c r="M357" i="13" s="1"/>
  <c r="J357" i="13"/>
  <c r="I358" i="13"/>
  <c r="M358" i="13" s="1"/>
  <c r="J358" i="13"/>
  <c r="I359" i="13"/>
  <c r="J359" i="13"/>
  <c r="I360" i="13"/>
  <c r="J360" i="13"/>
  <c r="I361" i="13"/>
  <c r="M361" i="13" s="1"/>
  <c r="J361" i="13"/>
  <c r="I362" i="13"/>
  <c r="M362" i="13" s="1"/>
  <c r="J362" i="13"/>
  <c r="I363" i="13"/>
  <c r="M363" i="13" s="1"/>
  <c r="J363" i="13"/>
  <c r="I364" i="13"/>
  <c r="M364" i="13" s="1"/>
  <c r="J364" i="13"/>
  <c r="I365" i="13"/>
  <c r="M365" i="13" s="1"/>
  <c r="J365" i="13"/>
  <c r="I366" i="13"/>
  <c r="M366" i="13" s="1"/>
  <c r="J366" i="13"/>
  <c r="I367" i="13"/>
  <c r="M367" i="13" s="1"/>
  <c r="J367" i="13"/>
  <c r="I368" i="13"/>
  <c r="M368" i="13" s="1"/>
  <c r="J368" i="13"/>
  <c r="I369" i="13"/>
  <c r="M369" i="13" s="1"/>
  <c r="J369" i="13"/>
  <c r="I370" i="13"/>
  <c r="J370" i="13"/>
  <c r="I371" i="13"/>
  <c r="M371" i="13" s="1"/>
  <c r="J371" i="13"/>
  <c r="I372" i="13"/>
  <c r="M372" i="13" s="1"/>
  <c r="J372" i="13"/>
  <c r="I373" i="13"/>
  <c r="M373" i="13" s="1"/>
  <c r="J373" i="13"/>
  <c r="I374" i="13"/>
  <c r="M374" i="13" s="1"/>
  <c r="J374" i="13"/>
  <c r="I375" i="13"/>
  <c r="M375" i="13" s="1"/>
  <c r="J375" i="13"/>
  <c r="I376" i="13"/>
  <c r="M376" i="13" s="1"/>
  <c r="J376" i="13"/>
  <c r="I377" i="13"/>
  <c r="M377" i="13" s="1"/>
  <c r="J377" i="13"/>
  <c r="I378" i="13"/>
  <c r="M378" i="13" s="1"/>
  <c r="J378" i="13"/>
  <c r="I379" i="13"/>
  <c r="M379" i="13" s="1"/>
  <c r="J379" i="13"/>
  <c r="I380" i="13"/>
  <c r="M380" i="13" s="1"/>
  <c r="J380" i="13"/>
  <c r="I381" i="13"/>
  <c r="M381" i="13" s="1"/>
  <c r="J381" i="13"/>
  <c r="I382" i="13"/>
  <c r="M382" i="13" s="1"/>
  <c r="J382" i="13"/>
  <c r="I383" i="13"/>
  <c r="M383" i="13" s="1"/>
  <c r="J383" i="13"/>
  <c r="I384" i="13"/>
  <c r="M384" i="13" s="1"/>
  <c r="J384" i="13"/>
  <c r="I385" i="13"/>
  <c r="M385" i="13" s="1"/>
  <c r="J385" i="13"/>
  <c r="I386" i="13"/>
  <c r="M386" i="13" s="1"/>
  <c r="J386" i="13"/>
  <c r="I387" i="13"/>
  <c r="M387" i="13" s="1"/>
  <c r="J387" i="13"/>
  <c r="I388" i="13"/>
  <c r="M388" i="13" s="1"/>
  <c r="J388" i="13"/>
  <c r="I389" i="13"/>
  <c r="J389" i="13"/>
  <c r="I390" i="13"/>
  <c r="M390" i="13" s="1"/>
  <c r="J390" i="13"/>
  <c r="I391" i="13"/>
  <c r="M391" i="13" s="1"/>
  <c r="J391" i="13"/>
  <c r="I392" i="13"/>
  <c r="M392" i="13" s="1"/>
  <c r="J392" i="13"/>
  <c r="I393" i="13"/>
  <c r="M393" i="13" s="1"/>
  <c r="J393" i="13"/>
  <c r="I394" i="13"/>
  <c r="M394" i="13" s="1"/>
  <c r="J394" i="13"/>
  <c r="I395" i="13"/>
  <c r="M395" i="13" s="1"/>
  <c r="J395" i="13"/>
  <c r="I396" i="13"/>
  <c r="J396" i="13"/>
  <c r="I397" i="13"/>
  <c r="M397" i="13" s="1"/>
  <c r="J397" i="13"/>
  <c r="I398" i="13"/>
  <c r="M398" i="13" s="1"/>
  <c r="J398" i="13"/>
  <c r="I399" i="13"/>
  <c r="M399" i="13" s="1"/>
  <c r="J399" i="13"/>
  <c r="I400" i="13"/>
  <c r="M400" i="13" s="1"/>
  <c r="J400" i="13"/>
  <c r="I401" i="13"/>
  <c r="M401" i="13" s="1"/>
  <c r="J401" i="13"/>
  <c r="I402" i="13"/>
  <c r="M402" i="13" s="1"/>
  <c r="J402" i="13"/>
  <c r="I403" i="13"/>
  <c r="M403" i="13" s="1"/>
  <c r="J403" i="13"/>
  <c r="I404" i="13"/>
  <c r="M404" i="13" s="1"/>
  <c r="J404" i="13"/>
  <c r="I405" i="13"/>
  <c r="M405" i="13" s="1"/>
  <c r="J405" i="13"/>
  <c r="I406" i="13"/>
  <c r="M406" i="13" s="1"/>
  <c r="J406" i="13"/>
  <c r="I407" i="13"/>
  <c r="M407" i="13" s="1"/>
  <c r="J407" i="13"/>
  <c r="I408" i="13"/>
  <c r="M408" i="13" s="1"/>
  <c r="J408" i="13"/>
  <c r="I409" i="13"/>
  <c r="M409" i="13" s="1"/>
  <c r="J409" i="13"/>
  <c r="I410" i="13"/>
  <c r="J410" i="13"/>
  <c r="I411" i="13"/>
  <c r="M411" i="13" s="1"/>
  <c r="J411" i="13"/>
  <c r="I412" i="13"/>
  <c r="M412" i="13" s="1"/>
  <c r="J412" i="13"/>
  <c r="I413" i="13"/>
  <c r="M413" i="13" s="1"/>
  <c r="J413" i="13"/>
  <c r="I414" i="13"/>
  <c r="M414" i="13" s="1"/>
  <c r="J414" i="13"/>
  <c r="I415" i="13"/>
  <c r="M415" i="13" s="1"/>
  <c r="J415" i="13"/>
  <c r="I416" i="13"/>
  <c r="J416" i="13"/>
  <c r="I417" i="13"/>
  <c r="M417" i="13" s="1"/>
  <c r="J417" i="13"/>
  <c r="I418" i="13"/>
  <c r="M418" i="13" s="1"/>
  <c r="J418" i="13"/>
  <c r="I419" i="13"/>
  <c r="J419" i="13"/>
  <c r="I420" i="13"/>
  <c r="J420" i="13"/>
  <c r="I421" i="13"/>
  <c r="J421" i="13"/>
  <c r="I422" i="13"/>
  <c r="M422" i="13" s="1"/>
  <c r="J422" i="13"/>
  <c r="I423" i="13"/>
  <c r="J423" i="13"/>
  <c r="I424" i="13"/>
  <c r="M424" i="13" s="1"/>
  <c r="J424" i="13"/>
  <c r="I425" i="13"/>
  <c r="J425" i="13"/>
  <c r="I426" i="13"/>
  <c r="J426" i="13"/>
  <c r="I427" i="13"/>
  <c r="M427" i="13" s="1"/>
  <c r="J427" i="13"/>
  <c r="I428" i="13"/>
  <c r="M428" i="13" s="1"/>
  <c r="J428" i="13"/>
  <c r="I429" i="13"/>
  <c r="J429" i="13"/>
  <c r="I430" i="13"/>
  <c r="J430" i="13"/>
  <c r="I431" i="13"/>
  <c r="M431" i="13" s="1"/>
  <c r="J431" i="13"/>
  <c r="I432" i="13"/>
  <c r="M432" i="13" s="1"/>
  <c r="J432" i="13"/>
  <c r="I433" i="13"/>
  <c r="J433" i="13"/>
  <c r="I434" i="13"/>
  <c r="J434" i="13"/>
  <c r="I435" i="13"/>
  <c r="M435" i="13" s="1"/>
  <c r="J435" i="13"/>
  <c r="I436" i="13"/>
  <c r="M436" i="13" s="1"/>
  <c r="J436" i="13"/>
  <c r="I437" i="13"/>
  <c r="J437" i="13"/>
  <c r="I438" i="13"/>
  <c r="M438" i="13" s="1"/>
  <c r="J438" i="13"/>
  <c r="I439" i="13"/>
  <c r="J439" i="13"/>
  <c r="I440" i="13"/>
  <c r="M440" i="13" s="1"/>
  <c r="J440" i="13"/>
  <c r="I441" i="13"/>
  <c r="M441" i="13" s="1"/>
  <c r="J441" i="13"/>
  <c r="I442" i="13"/>
  <c r="J442" i="13"/>
  <c r="I443" i="13"/>
  <c r="J443" i="13"/>
  <c r="I444" i="13"/>
  <c r="M444" i="13" s="1"/>
  <c r="J444" i="13"/>
  <c r="I445" i="13"/>
  <c r="M445" i="13" s="1"/>
  <c r="J445" i="13"/>
  <c r="I446" i="13"/>
  <c r="J446" i="13"/>
  <c r="I447" i="13"/>
  <c r="J447" i="13"/>
  <c r="I448" i="13"/>
  <c r="J448" i="13"/>
  <c r="I449" i="13"/>
  <c r="J449" i="13"/>
  <c r="I450" i="13"/>
  <c r="J450" i="13"/>
  <c r="I451" i="13"/>
  <c r="M451" i="13" s="1"/>
  <c r="J451" i="13"/>
  <c r="I452" i="13"/>
  <c r="M452" i="13" s="1"/>
  <c r="J452" i="13"/>
  <c r="I453" i="13"/>
  <c r="J453" i="13"/>
  <c r="I454" i="13"/>
  <c r="J454" i="13"/>
  <c r="I455" i="13"/>
  <c r="M455" i="13" s="1"/>
  <c r="J455" i="13"/>
  <c r="I456" i="13"/>
  <c r="J456" i="13"/>
  <c r="I457" i="13"/>
  <c r="J457" i="13"/>
  <c r="I458" i="13"/>
  <c r="M458" i="13" s="1"/>
  <c r="J458" i="13"/>
  <c r="I459" i="13"/>
  <c r="J459" i="13"/>
  <c r="I460" i="13"/>
  <c r="J460" i="13"/>
  <c r="I461" i="13"/>
  <c r="M461" i="13" s="1"/>
  <c r="J461" i="13"/>
  <c r="I462" i="13"/>
  <c r="M462" i="13" s="1"/>
  <c r="J462" i="13"/>
  <c r="I463" i="13"/>
  <c r="J463" i="13"/>
  <c r="I464" i="13"/>
  <c r="J464" i="13"/>
  <c r="I465" i="13"/>
  <c r="J465" i="13"/>
  <c r="I466" i="13"/>
  <c r="J466" i="13"/>
  <c r="I467" i="13"/>
  <c r="M467" i="13" s="1"/>
  <c r="J467" i="13"/>
  <c r="I468" i="13"/>
  <c r="J468" i="13"/>
  <c r="I469" i="13"/>
  <c r="J469" i="13"/>
  <c r="I470" i="13"/>
  <c r="M470" i="13" s="1"/>
  <c r="J470" i="13"/>
  <c r="I471" i="13"/>
  <c r="J471" i="13"/>
  <c r="I472" i="13"/>
  <c r="M472" i="13" s="1"/>
  <c r="J472" i="13"/>
  <c r="I473" i="13"/>
  <c r="M473" i="13" s="1"/>
  <c r="J473" i="13"/>
  <c r="I474" i="13"/>
  <c r="J474" i="13"/>
  <c r="I475" i="13"/>
  <c r="J475" i="13"/>
  <c r="I476" i="13"/>
  <c r="M476" i="13" s="1"/>
  <c r="J476" i="13"/>
  <c r="I477" i="13"/>
  <c r="M477" i="13" s="1"/>
  <c r="J477" i="13"/>
  <c r="I478" i="13"/>
  <c r="M478" i="13" s="1"/>
  <c r="J478" i="13"/>
  <c r="I479" i="13"/>
  <c r="J479" i="13"/>
  <c r="I480" i="13"/>
  <c r="M480" i="13" s="1"/>
  <c r="J480" i="13"/>
  <c r="I481" i="13"/>
  <c r="J481" i="13"/>
  <c r="I482" i="13"/>
  <c r="M482" i="13" s="1"/>
  <c r="J482" i="13"/>
  <c r="I483" i="13"/>
  <c r="M483" i="13" s="1"/>
  <c r="J483" i="13"/>
  <c r="I484" i="13"/>
  <c r="J484" i="13"/>
  <c r="I485" i="13"/>
  <c r="J485" i="13"/>
  <c r="I486" i="13"/>
  <c r="M486" i="13" s="1"/>
  <c r="J486" i="13"/>
  <c r="I487" i="13"/>
  <c r="M487" i="13" s="1"/>
  <c r="J487" i="13"/>
  <c r="I488" i="13"/>
  <c r="J488" i="13"/>
  <c r="I489" i="13"/>
  <c r="M489" i="13" s="1"/>
  <c r="J489" i="13"/>
  <c r="I490" i="13"/>
  <c r="M490" i="13" s="1"/>
  <c r="J490" i="13"/>
  <c r="I491" i="13"/>
  <c r="J491" i="13"/>
  <c r="I492" i="13"/>
  <c r="J492" i="13"/>
  <c r="I493" i="13"/>
  <c r="J493" i="13"/>
  <c r="I494" i="13"/>
  <c r="M494" i="13" s="1"/>
  <c r="J494" i="13"/>
  <c r="I495" i="13"/>
  <c r="J495" i="13"/>
  <c r="I496" i="13"/>
  <c r="M496" i="13" s="1"/>
  <c r="J496" i="13"/>
  <c r="I497" i="13"/>
  <c r="M497" i="13" s="1"/>
  <c r="J497" i="13"/>
  <c r="I498" i="13"/>
  <c r="J498" i="13"/>
  <c r="I499" i="13"/>
  <c r="J499" i="13"/>
  <c r="I500" i="13"/>
  <c r="M500" i="13" s="1"/>
  <c r="J500" i="13"/>
  <c r="I501" i="13"/>
  <c r="M501" i="13" s="1"/>
  <c r="J501" i="13"/>
  <c r="I502" i="13"/>
  <c r="J502" i="13"/>
  <c r="I503" i="13"/>
  <c r="J503" i="13"/>
  <c r="I504" i="13"/>
  <c r="M504" i="13" s="1"/>
  <c r="J504" i="13"/>
  <c r="I505" i="13"/>
  <c r="J505" i="13"/>
  <c r="I506" i="13"/>
  <c r="J506" i="13"/>
  <c r="I507" i="13"/>
  <c r="J507" i="13"/>
  <c r="I508" i="13"/>
  <c r="J508" i="13"/>
  <c r="I509" i="13"/>
  <c r="J509" i="13"/>
  <c r="I510" i="13"/>
  <c r="M510" i="13" s="1"/>
  <c r="J510" i="13"/>
  <c r="I511" i="13"/>
  <c r="J511" i="13"/>
  <c r="I512" i="13"/>
  <c r="M512" i="13" s="1"/>
  <c r="J512" i="13"/>
  <c r="I513" i="13"/>
  <c r="J513" i="13"/>
  <c r="I514" i="13"/>
  <c r="J514" i="13"/>
  <c r="I515" i="13"/>
  <c r="M515" i="13" s="1"/>
  <c r="J515" i="13"/>
  <c r="I516" i="13"/>
  <c r="J516" i="13"/>
  <c r="I517" i="13"/>
  <c r="M517" i="13" s="1"/>
  <c r="J517" i="13"/>
  <c r="I518" i="13"/>
  <c r="M518" i="13" s="1"/>
  <c r="J518" i="13"/>
  <c r="I519" i="13"/>
  <c r="J519" i="13"/>
  <c r="I520" i="13"/>
  <c r="J520" i="13"/>
  <c r="I521" i="13"/>
  <c r="M521" i="13" s="1"/>
  <c r="J521" i="13"/>
  <c r="I522" i="13"/>
  <c r="J522" i="13"/>
  <c r="I523" i="13"/>
  <c r="J523" i="13"/>
  <c r="I524" i="13"/>
  <c r="M524" i="13" s="1"/>
  <c r="J524" i="13"/>
  <c r="I525" i="13"/>
  <c r="J525" i="13"/>
  <c r="I526" i="13"/>
  <c r="M526" i="13" s="1"/>
  <c r="J526" i="13"/>
  <c r="I527" i="13"/>
  <c r="J527" i="13"/>
  <c r="I528" i="13"/>
  <c r="M528" i="13" s="1"/>
  <c r="J528" i="13"/>
  <c r="I529" i="13"/>
  <c r="J529" i="13"/>
  <c r="I530" i="13"/>
  <c r="J530" i="13"/>
  <c r="I531" i="13"/>
  <c r="J531" i="13"/>
  <c r="I532" i="13"/>
  <c r="M532" i="13" s="1"/>
  <c r="J532" i="13"/>
  <c r="I533" i="13"/>
  <c r="J533" i="13"/>
  <c r="I534" i="13"/>
  <c r="J534" i="13"/>
  <c r="I535" i="13"/>
  <c r="M535" i="13" s="1"/>
  <c r="J535" i="13"/>
  <c r="I536" i="13"/>
  <c r="M536" i="13" s="1"/>
  <c r="J536" i="13"/>
  <c r="I537" i="13"/>
  <c r="J537" i="13"/>
  <c r="I538" i="13"/>
  <c r="M538" i="13" s="1"/>
  <c r="J538" i="13"/>
  <c r="I539" i="13"/>
  <c r="M539" i="13" s="1"/>
  <c r="J539" i="13"/>
  <c r="I540" i="13"/>
  <c r="J540" i="13"/>
  <c r="I541" i="13"/>
  <c r="J541" i="13"/>
  <c r="I542" i="13"/>
  <c r="J542" i="13"/>
  <c r="I543" i="13"/>
  <c r="M543" i="13" s="1"/>
  <c r="J543" i="13"/>
  <c r="I544" i="13"/>
  <c r="J544" i="13"/>
  <c r="I545" i="13"/>
  <c r="J545" i="13"/>
  <c r="I546" i="13"/>
  <c r="J546" i="13"/>
  <c r="I547" i="13"/>
  <c r="M547" i="13" s="1"/>
  <c r="J547" i="13"/>
  <c r="I548" i="13"/>
  <c r="J548" i="13"/>
  <c r="I549" i="13"/>
  <c r="M549" i="13" s="1"/>
  <c r="J549" i="13"/>
  <c r="I550" i="13"/>
  <c r="M550" i="13" s="1"/>
  <c r="J550" i="13"/>
  <c r="I551" i="13"/>
  <c r="M551" i="13" s="1"/>
  <c r="J551" i="13"/>
  <c r="I552" i="13"/>
  <c r="J552" i="13"/>
  <c r="I553" i="13"/>
  <c r="J553" i="13"/>
  <c r="I554" i="13"/>
  <c r="M554" i="13" s="1"/>
  <c r="J554" i="13"/>
  <c r="I555" i="13"/>
  <c r="M555" i="13" s="1"/>
  <c r="J555" i="13"/>
  <c r="I556" i="13"/>
  <c r="J556" i="13"/>
  <c r="I557" i="13"/>
  <c r="M557" i="13" s="1"/>
  <c r="J557" i="13"/>
  <c r="I558" i="13"/>
  <c r="J558" i="13"/>
  <c r="I559" i="13"/>
  <c r="J559" i="13"/>
  <c r="I560" i="13"/>
  <c r="J560" i="13"/>
  <c r="I561" i="13"/>
  <c r="J561" i="13"/>
  <c r="I562" i="13"/>
  <c r="J562" i="13"/>
  <c r="I563" i="13"/>
  <c r="J563" i="13"/>
  <c r="I564" i="13"/>
  <c r="M564" i="13" s="1"/>
  <c r="J564" i="13"/>
  <c r="I565" i="13"/>
  <c r="J565" i="13"/>
  <c r="I566" i="13"/>
  <c r="M566" i="13" s="1"/>
  <c r="J566" i="13"/>
  <c r="I567" i="13"/>
  <c r="M567" i="13" s="1"/>
  <c r="J567" i="13"/>
  <c r="I568" i="13"/>
  <c r="J568" i="13"/>
  <c r="I569" i="13"/>
  <c r="J569" i="13"/>
  <c r="I570" i="13"/>
  <c r="M570" i="13" s="1"/>
  <c r="J570" i="13"/>
  <c r="I571" i="13"/>
  <c r="M571" i="13" s="1"/>
  <c r="J571" i="13"/>
  <c r="I572" i="13"/>
  <c r="J572" i="13"/>
  <c r="I573" i="13"/>
  <c r="J573" i="13"/>
  <c r="I574" i="13"/>
  <c r="M574" i="13" s="1"/>
  <c r="J574" i="13"/>
  <c r="I575" i="13"/>
  <c r="M575" i="13" s="1"/>
  <c r="J575" i="13"/>
  <c r="I576" i="13"/>
  <c r="J576" i="13"/>
  <c r="I577" i="13"/>
  <c r="J577" i="13"/>
  <c r="I578" i="13"/>
  <c r="J578" i="13"/>
  <c r="I579" i="13"/>
  <c r="M579" i="13" s="1"/>
  <c r="J579" i="13"/>
  <c r="I580" i="13"/>
  <c r="M580" i="13" s="1"/>
  <c r="J580" i="13"/>
  <c r="I581" i="13"/>
  <c r="J581" i="13"/>
  <c r="I582" i="13"/>
  <c r="M582" i="13" s="1"/>
  <c r="J582" i="13"/>
  <c r="I583" i="13"/>
  <c r="J583" i="13"/>
  <c r="I584" i="13"/>
  <c r="J584" i="13"/>
  <c r="I585" i="13"/>
  <c r="J585" i="13"/>
  <c r="I586" i="13"/>
  <c r="J586" i="13"/>
  <c r="I587" i="13"/>
  <c r="M587" i="13" s="1"/>
  <c r="J587" i="13"/>
  <c r="I588" i="13"/>
  <c r="J588" i="13"/>
  <c r="I589" i="13"/>
  <c r="J589" i="13"/>
  <c r="I590" i="13"/>
  <c r="M590" i="13" s="1"/>
  <c r="J590" i="13"/>
  <c r="I591" i="13"/>
  <c r="J591" i="13"/>
  <c r="I592" i="13"/>
  <c r="J592" i="13"/>
  <c r="I593" i="13"/>
  <c r="M593" i="13" s="1"/>
  <c r="J593" i="13"/>
  <c r="I594" i="13"/>
  <c r="J594" i="13"/>
  <c r="I595" i="13"/>
  <c r="J595" i="13"/>
  <c r="I596" i="13"/>
  <c r="M596" i="13" s="1"/>
  <c r="J596" i="13"/>
  <c r="I597" i="13"/>
  <c r="M597" i="13" s="1"/>
  <c r="J597" i="13"/>
  <c r="I598" i="13"/>
  <c r="J598" i="13"/>
  <c r="I599" i="13"/>
  <c r="M599" i="13" s="1"/>
  <c r="J599" i="13"/>
  <c r="I600" i="13"/>
  <c r="J600" i="13"/>
  <c r="I601" i="13"/>
  <c r="J601" i="13"/>
  <c r="I602" i="13"/>
  <c r="M602" i="13" s="1"/>
  <c r="J602" i="13"/>
  <c r="I603" i="13"/>
  <c r="J603" i="13"/>
  <c r="I604" i="13"/>
  <c r="J604" i="13"/>
  <c r="I605" i="13"/>
  <c r="J605" i="13"/>
  <c r="I606" i="13"/>
  <c r="J606" i="13"/>
  <c r="I607" i="13"/>
  <c r="M607" i="13" s="1"/>
  <c r="J607" i="13"/>
  <c r="I608" i="13"/>
  <c r="J608" i="13"/>
  <c r="I609" i="13"/>
  <c r="M609" i="13" s="1"/>
  <c r="J609" i="13"/>
  <c r="I610" i="13"/>
  <c r="J610" i="13"/>
  <c r="I611" i="13"/>
  <c r="M611" i="13" s="1"/>
  <c r="J611" i="13"/>
  <c r="I612" i="13"/>
  <c r="J612" i="13"/>
  <c r="I613" i="13"/>
  <c r="J613" i="13"/>
  <c r="I614" i="13"/>
  <c r="J614" i="13"/>
  <c r="I615" i="13"/>
  <c r="J615" i="13"/>
  <c r="I616" i="13"/>
  <c r="M616" i="13" s="1"/>
  <c r="J616" i="13"/>
  <c r="I617" i="13"/>
  <c r="J617" i="13"/>
  <c r="I618" i="13"/>
  <c r="J618" i="13"/>
  <c r="I619" i="13"/>
  <c r="M619" i="13" s="1"/>
  <c r="J619" i="13"/>
  <c r="I620" i="13"/>
  <c r="J620" i="13"/>
  <c r="I621" i="13"/>
  <c r="J621" i="13"/>
  <c r="I622" i="13"/>
  <c r="J622" i="13"/>
  <c r="I623" i="13"/>
  <c r="J623" i="13"/>
  <c r="I624" i="13"/>
  <c r="J624" i="13"/>
  <c r="I625" i="13"/>
  <c r="J625" i="13"/>
  <c r="I626" i="13"/>
  <c r="M626" i="13" s="1"/>
  <c r="J626" i="13"/>
  <c r="I627" i="13"/>
  <c r="J627" i="13"/>
  <c r="I628" i="13"/>
  <c r="J628" i="13"/>
  <c r="I629" i="13"/>
  <c r="J629" i="13"/>
  <c r="I630" i="13"/>
  <c r="M630" i="13" s="1"/>
  <c r="J630" i="13"/>
  <c r="I631" i="13"/>
  <c r="J631" i="13"/>
  <c r="I632" i="13"/>
  <c r="M632" i="13" s="1"/>
  <c r="J632" i="13"/>
  <c r="I633" i="13"/>
  <c r="J633" i="13"/>
  <c r="I634" i="13"/>
  <c r="J634" i="13"/>
  <c r="I635" i="13"/>
  <c r="M635" i="13" s="1"/>
  <c r="J635" i="13"/>
  <c r="I636" i="13"/>
  <c r="M636" i="13" s="1"/>
  <c r="J636" i="13"/>
  <c r="I637" i="13"/>
  <c r="J637" i="13"/>
  <c r="I638" i="13"/>
  <c r="J638" i="13"/>
  <c r="I639" i="13"/>
  <c r="J639" i="13"/>
  <c r="I640" i="13"/>
  <c r="M640" i="13" s="1"/>
  <c r="J640" i="13"/>
  <c r="I641" i="13"/>
  <c r="M641" i="13" s="1"/>
  <c r="J641" i="13"/>
  <c r="I642" i="13"/>
  <c r="J642" i="13"/>
  <c r="I643" i="13"/>
  <c r="J643" i="13"/>
  <c r="I644" i="13"/>
  <c r="J644" i="13"/>
  <c r="I645" i="13"/>
  <c r="M645" i="13" s="1"/>
  <c r="J645" i="13"/>
  <c r="I646" i="13"/>
  <c r="M646" i="13" s="1"/>
  <c r="J646" i="13"/>
  <c r="I647" i="13"/>
  <c r="J647" i="13"/>
  <c r="I648" i="13"/>
  <c r="J648" i="13"/>
  <c r="I649" i="13"/>
  <c r="J649" i="13"/>
  <c r="I650" i="13"/>
  <c r="J650" i="13"/>
  <c r="I651" i="13"/>
  <c r="M651" i="13" s="1"/>
  <c r="J651" i="13"/>
  <c r="I652" i="13"/>
  <c r="J652" i="13"/>
  <c r="I653" i="13"/>
  <c r="J653" i="13"/>
  <c r="I654" i="13"/>
  <c r="M654" i="13" s="1"/>
  <c r="J654" i="13"/>
  <c r="I655" i="13"/>
  <c r="J655" i="13"/>
  <c r="I656" i="13"/>
  <c r="J656" i="13"/>
  <c r="I657" i="13"/>
  <c r="M657" i="13" s="1"/>
  <c r="J657" i="13"/>
  <c r="I658" i="13"/>
  <c r="J658" i="13"/>
  <c r="I659" i="13"/>
  <c r="J659" i="13"/>
  <c r="I660" i="13"/>
  <c r="J660" i="13"/>
  <c r="I661" i="13"/>
  <c r="M661" i="13" s="1"/>
  <c r="J661" i="13"/>
  <c r="I662" i="13"/>
  <c r="M662" i="13" s="1"/>
  <c r="J662" i="13"/>
  <c r="I663" i="13"/>
  <c r="M663" i="13" s="1"/>
  <c r="J663" i="13"/>
  <c r="J664" i="13"/>
  <c r="I665" i="13"/>
  <c r="J665" i="13"/>
  <c r="I666" i="13"/>
  <c r="J666" i="13"/>
  <c r="I667" i="13"/>
  <c r="M667" i="13" s="1"/>
  <c r="J667" i="13"/>
  <c r="I668" i="13"/>
  <c r="J668" i="13"/>
  <c r="I669" i="13"/>
  <c r="M669" i="13" s="1"/>
  <c r="J669" i="13"/>
  <c r="I670" i="13"/>
  <c r="M670" i="13" s="1"/>
  <c r="J670" i="13"/>
  <c r="I671" i="13"/>
  <c r="J671" i="13"/>
  <c r="I672" i="13"/>
  <c r="J672" i="13"/>
  <c r="I673" i="13"/>
  <c r="J673" i="13"/>
  <c r="I674" i="13"/>
  <c r="M674" i="13" s="1"/>
  <c r="J674" i="13"/>
  <c r="I675" i="13"/>
  <c r="J675" i="13"/>
  <c r="I676" i="13"/>
  <c r="J676" i="13"/>
  <c r="I677" i="13"/>
  <c r="J677" i="13"/>
  <c r="I678" i="13"/>
  <c r="M678" i="13" s="1"/>
  <c r="J678" i="13"/>
  <c r="I679" i="13"/>
  <c r="J679" i="13"/>
  <c r="I680" i="13"/>
  <c r="M680" i="13" s="1"/>
  <c r="J680" i="13"/>
  <c r="I681" i="13"/>
  <c r="J681" i="13"/>
  <c r="I682" i="13"/>
  <c r="M682" i="13" s="1"/>
  <c r="J682" i="13"/>
  <c r="I683" i="13"/>
  <c r="J683" i="13"/>
  <c r="I684" i="13"/>
  <c r="M684" i="13" s="1"/>
  <c r="J684" i="13"/>
  <c r="I685" i="13"/>
  <c r="M685" i="13" s="1"/>
  <c r="J685" i="13"/>
  <c r="I686" i="13"/>
  <c r="J686" i="13"/>
  <c r="I687" i="13"/>
  <c r="M687" i="13" s="1"/>
  <c r="J687" i="13"/>
  <c r="I688" i="13"/>
  <c r="M688" i="13" s="1"/>
  <c r="J688" i="13"/>
  <c r="I689" i="13"/>
  <c r="J689" i="13"/>
  <c r="I690" i="13"/>
  <c r="M690" i="13" s="1"/>
  <c r="J690" i="13"/>
  <c r="I691" i="13"/>
  <c r="J691" i="13"/>
  <c r="I692" i="13"/>
  <c r="M692" i="13" s="1"/>
  <c r="J692" i="13"/>
  <c r="I693" i="13"/>
  <c r="J693" i="13"/>
  <c r="I694" i="13"/>
  <c r="M694" i="13" s="1"/>
  <c r="J694" i="13"/>
  <c r="I695" i="13"/>
  <c r="J695" i="13"/>
  <c r="I696" i="13"/>
  <c r="J696" i="13"/>
  <c r="I697" i="13"/>
  <c r="M697" i="13" s="1"/>
  <c r="J697" i="13"/>
  <c r="I698" i="13"/>
  <c r="M698" i="13" s="1"/>
  <c r="J698" i="13"/>
  <c r="I699" i="13"/>
  <c r="J699" i="13"/>
  <c r="I700" i="13"/>
  <c r="M700" i="13" s="1"/>
  <c r="J700" i="13"/>
  <c r="I701" i="13"/>
  <c r="M701" i="13" s="1"/>
  <c r="J701" i="13"/>
  <c r="I702" i="13"/>
  <c r="M702" i="13" s="1"/>
  <c r="J702" i="13"/>
  <c r="I703" i="13"/>
  <c r="J703" i="13"/>
  <c r="I704" i="13"/>
  <c r="M704" i="13" s="1"/>
  <c r="J704" i="13"/>
  <c r="I705" i="13"/>
  <c r="M705" i="13" s="1"/>
  <c r="J705" i="13"/>
  <c r="I706" i="13"/>
  <c r="M706" i="13" s="1"/>
  <c r="J706" i="13"/>
  <c r="I707" i="13"/>
  <c r="J707" i="13"/>
  <c r="I708" i="13"/>
  <c r="J708" i="13"/>
  <c r="I709" i="13"/>
  <c r="M709" i="13" s="1"/>
  <c r="J709" i="13"/>
  <c r="I710" i="13"/>
  <c r="M710" i="13" s="1"/>
  <c r="J710" i="13"/>
  <c r="I711" i="13"/>
  <c r="J711" i="13"/>
  <c r="I712" i="13"/>
  <c r="M712" i="13" s="1"/>
  <c r="J712" i="13"/>
  <c r="I713" i="13"/>
  <c r="M713" i="13" s="1"/>
  <c r="J713" i="13"/>
  <c r="I714" i="13"/>
  <c r="M714" i="13" s="1"/>
  <c r="J714" i="13"/>
  <c r="I715" i="13"/>
  <c r="M715" i="13" s="1"/>
  <c r="J715" i="13"/>
  <c r="I716" i="13"/>
  <c r="J716" i="13"/>
  <c r="I717" i="13"/>
  <c r="M717" i="13" s="1"/>
  <c r="J717" i="13"/>
  <c r="I718" i="13"/>
  <c r="M718" i="13" s="1"/>
  <c r="J718" i="13"/>
  <c r="I719" i="13"/>
  <c r="J719" i="13"/>
  <c r="I720" i="13"/>
  <c r="M720" i="13" s="1"/>
  <c r="J720" i="13"/>
  <c r="I721" i="13"/>
  <c r="M721" i="13" s="1"/>
  <c r="J721" i="13"/>
  <c r="I722" i="13"/>
  <c r="J722" i="13"/>
  <c r="I723" i="13"/>
  <c r="J723" i="13"/>
  <c r="I724" i="13"/>
  <c r="J724" i="13"/>
  <c r="I725" i="13"/>
  <c r="M725" i="13" s="1"/>
  <c r="J725" i="13"/>
  <c r="I726" i="13"/>
  <c r="J726" i="13"/>
  <c r="I727" i="13"/>
  <c r="J727" i="13"/>
  <c r="I728" i="13"/>
  <c r="J728" i="13"/>
  <c r="I729" i="13"/>
  <c r="M729" i="13" s="1"/>
  <c r="J729" i="13"/>
  <c r="I730" i="13"/>
  <c r="J730" i="13"/>
  <c r="I731" i="13"/>
  <c r="J731" i="13"/>
  <c r="I732" i="13"/>
  <c r="J732" i="13"/>
  <c r="I733" i="13"/>
  <c r="J733" i="13"/>
  <c r="I734" i="13"/>
  <c r="J734" i="13"/>
  <c r="I735" i="13"/>
  <c r="M735" i="13" s="1"/>
  <c r="J735" i="13"/>
  <c r="I736" i="13"/>
  <c r="M736" i="13" s="1"/>
  <c r="J736" i="13"/>
  <c r="I737" i="13"/>
  <c r="J737" i="13"/>
  <c r="I738" i="13"/>
  <c r="M738" i="13" s="1"/>
  <c r="J738" i="13"/>
  <c r="I739" i="13"/>
  <c r="M739" i="13" s="1"/>
  <c r="J739" i="13"/>
  <c r="I740" i="13"/>
  <c r="M740" i="13" s="1"/>
  <c r="J740" i="13"/>
  <c r="I741" i="13"/>
  <c r="J741" i="13"/>
  <c r="I742" i="13"/>
  <c r="M742" i="13" s="1"/>
  <c r="J742" i="13"/>
  <c r="I743" i="13"/>
  <c r="M743" i="13" s="1"/>
  <c r="J743" i="13"/>
  <c r="I744" i="13"/>
  <c r="M744" i="13" s="1"/>
  <c r="J744" i="13"/>
  <c r="I745" i="13"/>
  <c r="M745" i="13" s="1"/>
  <c r="J745" i="13"/>
  <c r="I746" i="13"/>
  <c r="M746" i="13" s="1"/>
  <c r="J746" i="13"/>
  <c r="I747" i="13"/>
  <c r="J747" i="13"/>
  <c r="I748" i="13"/>
  <c r="J748" i="13"/>
  <c r="I749" i="13"/>
  <c r="M749" i="13" s="1"/>
  <c r="J749" i="13"/>
  <c r="I750" i="13"/>
  <c r="M750" i="13" s="1"/>
  <c r="J750" i="13"/>
  <c r="I751" i="13"/>
  <c r="J751" i="13"/>
  <c r="I752" i="13"/>
  <c r="M752" i="13" s="1"/>
  <c r="J752" i="13"/>
  <c r="I753" i="13"/>
  <c r="J753" i="13"/>
  <c r="I754" i="13"/>
  <c r="M754" i="13" s="1"/>
  <c r="J754" i="13"/>
  <c r="I755" i="13"/>
  <c r="M755" i="13" s="1"/>
  <c r="J755" i="13"/>
  <c r="I756" i="13"/>
  <c r="M756" i="13" s="1"/>
  <c r="J756" i="13"/>
  <c r="I757" i="13"/>
  <c r="J757" i="13"/>
  <c r="I758" i="13"/>
  <c r="M758" i="13" s="1"/>
  <c r="J758" i="13"/>
  <c r="I759" i="13"/>
  <c r="M759" i="13" s="1"/>
  <c r="J759" i="13"/>
  <c r="I760" i="13"/>
  <c r="M760" i="13" s="1"/>
  <c r="J760" i="13"/>
  <c r="I761" i="13"/>
  <c r="J761" i="13"/>
  <c r="I762" i="13"/>
  <c r="M762" i="13" s="1"/>
  <c r="J762" i="13"/>
  <c r="I763" i="13"/>
  <c r="M763" i="13" s="1"/>
  <c r="J763" i="13"/>
  <c r="I764" i="13"/>
  <c r="M764" i="13" s="1"/>
  <c r="J764" i="13"/>
  <c r="I765" i="13"/>
  <c r="M765" i="13" s="1"/>
  <c r="J765" i="13"/>
  <c r="I766" i="13"/>
  <c r="M766" i="13" s="1"/>
  <c r="J766" i="13"/>
  <c r="I767" i="13"/>
  <c r="J767" i="13"/>
  <c r="I768" i="13"/>
  <c r="M768" i="13" s="1"/>
  <c r="J768" i="13"/>
  <c r="I769" i="13"/>
  <c r="M769" i="13" s="1"/>
  <c r="J769" i="13"/>
  <c r="I770" i="13"/>
  <c r="M770" i="13" s="1"/>
  <c r="J770" i="13"/>
  <c r="I771" i="13"/>
  <c r="J771" i="13"/>
  <c r="I772" i="13"/>
  <c r="M772" i="13" s="1"/>
  <c r="J772" i="13"/>
  <c r="I773" i="13"/>
  <c r="M773" i="13" s="1"/>
  <c r="J773" i="13"/>
  <c r="I774" i="13"/>
  <c r="M774" i="13" s="1"/>
  <c r="J774" i="13"/>
  <c r="I775" i="13"/>
  <c r="J775" i="13"/>
  <c r="I776" i="13"/>
  <c r="J776" i="13"/>
  <c r="I777" i="13"/>
  <c r="M777" i="13" s="1"/>
  <c r="J777" i="13"/>
  <c r="I778" i="13"/>
  <c r="M778" i="13" s="1"/>
  <c r="J778" i="13"/>
  <c r="I779" i="13"/>
  <c r="J779" i="13"/>
  <c r="I780" i="13"/>
  <c r="M780" i="13" s="1"/>
  <c r="J780" i="13"/>
  <c r="I782" i="13"/>
  <c r="J782" i="13"/>
  <c r="I783" i="13"/>
  <c r="M783" i="13" s="1"/>
  <c r="J783" i="13"/>
  <c r="I784" i="13"/>
  <c r="M784" i="13" s="1"/>
  <c r="J784" i="13"/>
  <c r="I785" i="13"/>
  <c r="M785" i="13" s="1"/>
  <c r="J785" i="13"/>
  <c r="I786" i="13"/>
  <c r="M786" i="13" s="1"/>
  <c r="J786" i="13"/>
  <c r="I787" i="13"/>
  <c r="M787" i="13" s="1"/>
  <c r="J787" i="13"/>
  <c r="I788" i="13"/>
  <c r="J788" i="13"/>
  <c r="I789" i="13"/>
  <c r="M789" i="13" s="1"/>
  <c r="J789" i="13"/>
  <c r="I790" i="13"/>
  <c r="J790" i="13"/>
  <c r="I791" i="13"/>
  <c r="M791" i="13" s="1"/>
  <c r="J791" i="13"/>
  <c r="I792" i="13"/>
  <c r="M792" i="13" s="1"/>
  <c r="J792" i="13"/>
  <c r="I793" i="13"/>
  <c r="M793" i="13" s="1"/>
  <c r="J793" i="13"/>
  <c r="I794" i="13"/>
  <c r="J794" i="13"/>
  <c r="I795" i="13"/>
  <c r="M795" i="13" s="1"/>
  <c r="J795" i="13"/>
  <c r="I796" i="13"/>
  <c r="M796" i="13" s="1"/>
  <c r="J796" i="13"/>
  <c r="I797" i="13"/>
  <c r="M797" i="13" s="1"/>
  <c r="J797" i="13"/>
  <c r="I798" i="13"/>
  <c r="J798" i="13"/>
  <c r="I799" i="13"/>
  <c r="M799" i="13" s="1"/>
  <c r="J799" i="13"/>
  <c r="I800" i="13"/>
  <c r="M800" i="13" s="1"/>
  <c r="J800" i="13"/>
  <c r="I801" i="13"/>
  <c r="M801" i="13" s="1"/>
  <c r="J801" i="13"/>
  <c r="I802" i="13"/>
  <c r="J802" i="13"/>
  <c r="I803" i="13"/>
  <c r="M803" i="13" s="1"/>
  <c r="J803" i="13"/>
  <c r="I804" i="13"/>
  <c r="M804" i="13" s="1"/>
  <c r="J804" i="13"/>
  <c r="I805" i="13"/>
  <c r="M805" i="13" s="1"/>
  <c r="J805" i="13"/>
  <c r="I806" i="13"/>
  <c r="M806" i="13" s="1"/>
  <c r="J806" i="13"/>
  <c r="I807" i="13"/>
  <c r="J807" i="13"/>
  <c r="I808" i="13"/>
  <c r="J808" i="13"/>
  <c r="I809" i="13"/>
  <c r="J809" i="13"/>
  <c r="I810" i="13"/>
  <c r="J810" i="13"/>
  <c r="I811" i="13"/>
  <c r="M811" i="13" s="1"/>
  <c r="J811" i="13"/>
  <c r="I812" i="13"/>
  <c r="M812" i="13" s="1"/>
  <c r="J812" i="13"/>
  <c r="I813" i="13"/>
  <c r="J813" i="13"/>
  <c r="I814" i="13"/>
  <c r="M814" i="13" s="1"/>
  <c r="J814" i="13"/>
  <c r="I815" i="13"/>
  <c r="J815" i="13"/>
  <c r="I816" i="13"/>
  <c r="J816" i="13"/>
  <c r="I817" i="13"/>
  <c r="J817" i="13"/>
  <c r="I818" i="13"/>
  <c r="M818" i="13" s="1"/>
  <c r="J818" i="13"/>
  <c r="I819" i="13"/>
  <c r="M819" i="13" s="1"/>
  <c r="J819" i="13"/>
  <c r="I820" i="13"/>
  <c r="M820" i="13" s="1"/>
  <c r="J820" i="13"/>
  <c r="I821" i="13"/>
  <c r="J821" i="13"/>
  <c r="I822" i="13"/>
  <c r="M822" i="13" s="1"/>
  <c r="J822" i="13"/>
  <c r="I823" i="13"/>
  <c r="J823" i="13"/>
  <c r="I824" i="13"/>
  <c r="M824" i="13" s="1"/>
  <c r="J824" i="13"/>
  <c r="I825" i="13"/>
  <c r="J825" i="13"/>
  <c r="I826" i="13"/>
  <c r="J826" i="13"/>
  <c r="I827" i="13"/>
  <c r="M827" i="13" s="1"/>
  <c r="J827" i="13"/>
  <c r="I828" i="13"/>
  <c r="J828" i="13"/>
  <c r="I829" i="13"/>
  <c r="M829" i="13" s="1"/>
  <c r="J829" i="13"/>
  <c r="I830" i="13"/>
  <c r="M830" i="13" s="1"/>
  <c r="J830" i="13"/>
  <c r="I831" i="13"/>
  <c r="M831" i="13" s="1"/>
  <c r="J831" i="13"/>
  <c r="I832" i="13"/>
  <c r="M832" i="13" s="1"/>
  <c r="J832" i="13"/>
  <c r="I833" i="13"/>
  <c r="J833" i="13"/>
  <c r="I834" i="13"/>
  <c r="M834" i="13" s="1"/>
  <c r="J834" i="13"/>
  <c r="I835" i="13"/>
  <c r="M835" i="13" s="1"/>
  <c r="J835" i="13"/>
  <c r="I836" i="13"/>
  <c r="J836" i="13"/>
  <c r="I837" i="13"/>
  <c r="M837" i="13" s="1"/>
  <c r="J837" i="13"/>
  <c r="I838" i="13"/>
  <c r="M838" i="13" s="1"/>
  <c r="J838" i="13"/>
  <c r="I839" i="13"/>
  <c r="M839" i="13" s="1"/>
  <c r="J839" i="13"/>
  <c r="I840" i="13"/>
  <c r="J840" i="13"/>
  <c r="I841" i="13"/>
  <c r="M841" i="13" s="1"/>
  <c r="J841" i="13"/>
  <c r="I842" i="13"/>
  <c r="M842" i="13" s="1"/>
  <c r="J842" i="13"/>
  <c r="I843" i="13"/>
  <c r="J843" i="13"/>
  <c r="I844" i="13"/>
  <c r="M844" i="13" s="1"/>
  <c r="J844" i="13"/>
  <c r="I845" i="13"/>
  <c r="M845" i="13" s="1"/>
  <c r="J845" i="13"/>
  <c r="I846" i="13"/>
  <c r="M846" i="13" s="1"/>
  <c r="J846" i="13"/>
  <c r="I847" i="13"/>
  <c r="J847" i="13"/>
  <c r="I848" i="13"/>
  <c r="M848" i="13" s="1"/>
  <c r="J848" i="13"/>
  <c r="I849" i="13"/>
  <c r="J849" i="13"/>
  <c r="I850" i="13"/>
  <c r="M850" i="13" s="1"/>
  <c r="J850" i="13"/>
  <c r="I851" i="13"/>
  <c r="M851" i="13" s="1"/>
  <c r="J851" i="13"/>
  <c r="I852" i="13"/>
  <c r="M852" i="13" s="1"/>
  <c r="J852" i="13"/>
  <c r="I853" i="13"/>
  <c r="J853" i="13"/>
  <c r="I854" i="13"/>
  <c r="J854" i="13"/>
  <c r="I855" i="13"/>
  <c r="M855" i="13" s="1"/>
  <c r="J855" i="13"/>
  <c r="I856" i="13"/>
  <c r="J856" i="13"/>
  <c r="I857" i="13"/>
  <c r="J857" i="13"/>
  <c r="I858" i="13"/>
  <c r="J858" i="13"/>
  <c r="I859" i="13"/>
  <c r="M859" i="13" s="1"/>
  <c r="J859" i="13"/>
  <c r="I860" i="13"/>
  <c r="J860" i="13"/>
  <c r="I861" i="13"/>
  <c r="M861" i="13" s="1"/>
  <c r="J861" i="13"/>
  <c r="I862" i="13"/>
  <c r="M862" i="13" s="1"/>
  <c r="J862" i="13"/>
  <c r="I863" i="13"/>
  <c r="J863" i="13"/>
  <c r="I864" i="13"/>
  <c r="M864" i="13" s="1"/>
  <c r="J864" i="13"/>
  <c r="I865" i="13"/>
  <c r="M865" i="13" s="1"/>
  <c r="J865" i="13"/>
  <c r="I866" i="13"/>
  <c r="J866" i="13"/>
  <c r="I867" i="13"/>
  <c r="M867" i="13" s="1"/>
  <c r="J867" i="13"/>
  <c r="I868" i="13"/>
  <c r="M868" i="13" s="1"/>
  <c r="J868" i="13"/>
  <c r="I869" i="13"/>
  <c r="M869" i="13" s="1"/>
  <c r="J869" i="13"/>
  <c r="I870" i="13"/>
  <c r="M870" i="13" s="1"/>
  <c r="J870" i="13"/>
  <c r="I871" i="13"/>
  <c r="M871" i="13" s="1"/>
  <c r="J871" i="13"/>
  <c r="I872" i="13"/>
  <c r="M872" i="13" s="1"/>
  <c r="J872" i="13"/>
  <c r="I873" i="13"/>
  <c r="J873" i="13"/>
  <c r="I874" i="13"/>
  <c r="M874" i="13" s="1"/>
  <c r="J874" i="13"/>
  <c r="I875" i="13"/>
  <c r="J875" i="13"/>
  <c r="I876" i="13"/>
  <c r="M876" i="13" s="1"/>
  <c r="J876" i="13"/>
  <c r="I877" i="13"/>
  <c r="J877" i="13"/>
  <c r="I878" i="13"/>
  <c r="M878" i="13" s="1"/>
  <c r="J878" i="13"/>
  <c r="I879" i="13"/>
  <c r="M879" i="13" s="1"/>
  <c r="J879" i="13"/>
  <c r="I880" i="13"/>
  <c r="M880" i="13" s="1"/>
  <c r="J880" i="13"/>
  <c r="I881" i="13"/>
  <c r="M881" i="13" s="1"/>
  <c r="J881" i="13"/>
  <c r="I882" i="13"/>
  <c r="M882" i="13" s="1"/>
  <c r="J882" i="13"/>
  <c r="I883" i="13"/>
  <c r="M883" i="13" s="1"/>
  <c r="J883" i="13"/>
  <c r="I884" i="13"/>
  <c r="M884" i="13" s="1"/>
  <c r="J884" i="13"/>
  <c r="I885" i="13"/>
  <c r="M885" i="13" s="1"/>
  <c r="J885" i="13"/>
  <c r="I886" i="13"/>
  <c r="M886" i="13" s="1"/>
  <c r="J886" i="13"/>
  <c r="I887" i="13"/>
  <c r="M887" i="13" s="1"/>
  <c r="J887" i="13"/>
  <c r="I888" i="13"/>
  <c r="M888" i="13" s="1"/>
  <c r="J888" i="13"/>
  <c r="I889" i="13"/>
  <c r="M889" i="13" s="1"/>
  <c r="J889" i="13"/>
  <c r="I890" i="13"/>
  <c r="M890" i="13" s="1"/>
  <c r="J890" i="13"/>
  <c r="I891" i="13"/>
  <c r="J891" i="13"/>
  <c r="I892" i="13"/>
  <c r="M892" i="13" s="1"/>
  <c r="J892" i="13"/>
  <c r="I893" i="13"/>
  <c r="M893" i="13" s="1"/>
  <c r="J893" i="13"/>
  <c r="I894" i="13"/>
  <c r="J894" i="13"/>
  <c r="I895" i="13"/>
  <c r="M895" i="13" s="1"/>
  <c r="J895" i="13"/>
  <c r="I896" i="13"/>
  <c r="J896" i="13"/>
  <c r="I897" i="13"/>
  <c r="M897" i="13" s="1"/>
  <c r="J897" i="13"/>
  <c r="I898" i="13"/>
  <c r="M898" i="13" s="1"/>
  <c r="J898" i="13"/>
  <c r="I899" i="13"/>
  <c r="M899" i="13" s="1"/>
  <c r="J899" i="13"/>
  <c r="I900" i="13"/>
  <c r="M900" i="13" s="1"/>
  <c r="J900" i="13"/>
  <c r="I901" i="13"/>
  <c r="M901" i="13" s="1"/>
  <c r="J901" i="13"/>
  <c r="I902" i="13"/>
  <c r="J902" i="13"/>
  <c r="I903" i="13"/>
  <c r="M903" i="13" s="1"/>
  <c r="J903" i="13"/>
  <c r="I904" i="13"/>
  <c r="J904" i="13"/>
  <c r="I905" i="13"/>
  <c r="J905" i="13"/>
  <c r="I906" i="13"/>
  <c r="M906" i="13" s="1"/>
  <c r="J906" i="13"/>
  <c r="I907" i="13"/>
  <c r="J907" i="13"/>
  <c r="I908" i="13"/>
  <c r="J908" i="13"/>
  <c r="I909" i="13"/>
  <c r="J909" i="13"/>
  <c r="I910" i="13"/>
  <c r="J910" i="13"/>
  <c r="I911" i="13"/>
  <c r="J911" i="13"/>
  <c r="I912" i="13"/>
  <c r="M912" i="13" s="1"/>
  <c r="J912" i="13"/>
  <c r="I913" i="13"/>
  <c r="M913" i="13" s="1"/>
  <c r="J913" i="13"/>
  <c r="I914" i="13"/>
  <c r="J914" i="13"/>
  <c r="I915" i="13"/>
  <c r="M915" i="13" s="1"/>
  <c r="J915" i="13"/>
  <c r="I916" i="13"/>
  <c r="J916" i="13"/>
  <c r="I917" i="13"/>
  <c r="M917" i="13" s="1"/>
  <c r="J917" i="13"/>
  <c r="I918" i="13"/>
  <c r="M918" i="13" s="1"/>
  <c r="J918" i="13"/>
  <c r="I919" i="13"/>
  <c r="M919" i="13" s="1"/>
  <c r="J919" i="13"/>
  <c r="I920" i="13"/>
  <c r="M920" i="13" s="1"/>
  <c r="J920" i="13"/>
  <c r="I921" i="13"/>
  <c r="M921" i="13" s="1"/>
  <c r="J921" i="13"/>
  <c r="I922" i="13"/>
  <c r="M922" i="13" s="1"/>
  <c r="J922" i="13"/>
  <c r="I923" i="13"/>
  <c r="M923" i="13" s="1"/>
  <c r="J923" i="13"/>
  <c r="I924" i="13"/>
  <c r="J924" i="13"/>
  <c r="I925" i="13"/>
  <c r="J925" i="13"/>
  <c r="I926" i="13"/>
  <c r="J926" i="13"/>
  <c r="I927" i="13"/>
  <c r="M927" i="13" s="1"/>
  <c r="J927" i="13"/>
  <c r="I928" i="13"/>
  <c r="M928" i="13" s="1"/>
  <c r="J928" i="13"/>
  <c r="I929" i="13"/>
  <c r="M929" i="13" s="1"/>
  <c r="J929" i="13"/>
  <c r="I930" i="13"/>
  <c r="M930" i="13" s="1"/>
  <c r="J930" i="13"/>
  <c r="I931" i="13"/>
  <c r="M931" i="13" s="1"/>
  <c r="J931" i="13"/>
  <c r="I932" i="13"/>
  <c r="J932" i="13"/>
  <c r="I933" i="13"/>
  <c r="M933" i="13" s="1"/>
  <c r="J933" i="13"/>
  <c r="I934" i="13"/>
  <c r="M934" i="13" s="1"/>
  <c r="J934" i="13"/>
  <c r="I935" i="13"/>
  <c r="M935" i="13" s="1"/>
  <c r="J935" i="13"/>
  <c r="I936" i="13"/>
  <c r="M936" i="13" s="1"/>
  <c r="J936" i="13"/>
  <c r="I937" i="13"/>
  <c r="M937" i="13" s="1"/>
  <c r="J937" i="13"/>
  <c r="I938" i="13"/>
  <c r="M938" i="13" s="1"/>
  <c r="J938" i="13"/>
  <c r="I939" i="13"/>
  <c r="M939" i="13" s="1"/>
  <c r="J939" i="13"/>
  <c r="I940" i="13"/>
  <c r="J940" i="13"/>
  <c r="I941" i="13"/>
  <c r="M941" i="13" s="1"/>
  <c r="J941" i="13"/>
  <c r="I942" i="13"/>
  <c r="M942" i="13" s="1"/>
  <c r="J942" i="13"/>
  <c r="I943" i="13"/>
  <c r="M943" i="13" s="1"/>
  <c r="J943" i="13"/>
  <c r="I944" i="13"/>
  <c r="M944" i="13" s="1"/>
  <c r="J944" i="13"/>
  <c r="I945" i="13"/>
  <c r="M945" i="13" s="1"/>
  <c r="J945" i="13"/>
  <c r="I946" i="13"/>
  <c r="J946" i="13"/>
  <c r="I947" i="13"/>
  <c r="M947" i="13" s="1"/>
  <c r="J947" i="13"/>
  <c r="I948" i="13"/>
  <c r="J948" i="13"/>
  <c r="I949" i="13"/>
  <c r="M949" i="13" s="1"/>
  <c r="J949" i="13"/>
  <c r="I950" i="13"/>
  <c r="M950" i="13" s="1"/>
  <c r="J950" i="13"/>
  <c r="I951" i="13"/>
  <c r="M951" i="13" s="1"/>
  <c r="J951" i="13"/>
  <c r="I952" i="13"/>
  <c r="M952" i="13" s="1"/>
  <c r="J952" i="13"/>
  <c r="I953" i="13"/>
  <c r="M953" i="13" s="1"/>
  <c r="J953" i="13"/>
  <c r="I954" i="13"/>
  <c r="J954" i="13"/>
  <c r="I955" i="13"/>
  <c r="M955" i="13" s="1"/>
  <c r="J955" i="13"/>
  <c r="I956" i="13"/>
  <c r="M956" i="13" s="1"/>
  <c r="J956" i="13"/>
  <c r="I957" i="13"/>
  <c r="J957" i="13"/>
  <c r="I958" i="13"/>
  <c r="M958" i="13" s="1"/>
  <c r="J958" i="13"/>
  <c r="I959" i="13"/>
  <c r="M959" i="13" s="1"/>
  <c r="J959" i="13"/>
  <c r="I960" i="13"/>
  <c r="J960" i="13"/>
  <c r="I961" i="13"/>
  <c r="M961" i="13" s="1"/>
  <c r="J961" i="13"/>
  <c r="I962" i="13"/>
  <c r="J962" i="13"/>
  <c r="I963" i="13"/>
  <c r="M963" i="13" s="1"/>
  <c r="J963" i="13"/>
  <c r="I964" i="13"/>
  <c r="J964" i="13"/>
  <c r="I965" i="13"/>
  <c r="M965" i="13" s="1"/>
  <c r="J965" i="13"/>
  <c r="I966" i="13"/>
  <c r="M966" i="13" s="1"/>
  <c r="J966" i="13"/>
  <c r="I967" i="13"/>
  <c r="J967" i="13"/>
  <c r="I968" i="13"/>
  <c r="J968" i="13"/>
  <c r="I969" i="13"/>
  <c r="M969" i="13" s="1"/>
  <c r="J969" i="13"/>
  <c r="I970" i="13"/>
  <c r="J970" i="13"/>
  <c r="I971" i="13"/>
  <c r="M971" i="13" s="1"/>
  <c r="J971" i="13"/>
  <c r="I972" i="13"/>
  <c r="M972" i="13" s="1"/>
  <c r="J972" i="13"/>
  <c r="I973" i="13"/>
  <c r="J973" i="13"/>
  <c r="I974" i="13"/>
  <c r="M974" i="13" s="1"/>
  <c r="J974" i="13"/>
  <c r="I975" i="13"/>
  <c r="M975" i="13" s="1"/>
  <c r="J975" i="13"/>
  <c r="I976" i="13"/>
  <c r="M976" i="13" s="1"/>
  <c r="J976" i="13"/>
  <c r="I977" i="13"/>
  <c r="J977" i="13"/>
  <c r="I978" i="13"/>
  <c r="M978" i="13" s="1"/>
  <c r="J978" i="13"/>
  <c r="I979" i="13"/>
  <c r="M979" i="13" s="1"/>
  <c r="J979" i="13"/>
  <c r="I980" i="13"/>
  <c r="M980" i="13" s="1"/>
  <c r="J980" i="13"/>
  <c r="I981" i="13"/>
  <c r="M981" i="13" s="1"/>
  <c r="J981" i="13"/>
  <c r="I982" i="13"/>
  <c r="M982" i="13" s="1"/>
  <c r="J982" i="13"/>
  <c r="I983" i="13"/>
  <c r="M983" i="13" s="1"/>
  <c r="J983" i="13"/>
  <c r="I984" i="13"/>
  <c r="M984" i="13" s="1"/>
  <c r="J984" i="13"/>
  <c r="I985" i="13"/>
  <c r="M985" i="13" s="1"/>
  <c r="J985" i="13"/>
  <c r="I986" i="13"/>
  <c r="M986" i="13" s="1"/>
  <c r="J986" i="13"/>
  <c r="I987" i="13"/>
  <c r="M987" i="13" s="1"/>
  <c r="J987" i="13"/>
  <c r="I988" i="13"/>
  <c r="J988" i="13"/>
  <c r="I989" i="13"/>
  <c r="M989" i="13" s="1"/>
  <c r="J989" i="13"/>
  <c r="I990" i="13"/>
  <c r="M990" i="13" s="1"/>
  <c r="J990" i="13"/>
  <c r="I991" i="13"/>
  <c r="M991" i="13" s="1"/>
  <c r="J991" i="13"/>
  <c r="I992" i="13"/>
  <c r="M992" i="13" s="1"/>
  <c r="J992" i="13"/>
  <c r="I993" i="13"/>
  <c r="M993" i="13" s="1"/>
  <c r="J993" i="13"/>
  <c r="I994" i="13"/>
  <c r="M994" i="13" s="1"/>
  <c r="J994" i="13"/>
  <c r="I995" i="13"/>
  <c r="J995" i="13"/>
  <c r="I996" i="13"/>
  <c r="J996" i="13"/>
  <c r="I997" i="13"/>
  <c r="M997" i="13" s="1"/>
  <c r="J997" i="13"/>
  <c r="I998" i="13"/>
  <c r="M998" i="13" s="1"/>
  <c r="J998" i="13"/>
  <c r="I999" i="13"/>
  <c r="J999" i="13"/>
  <c r="I1000" i="13"/>
  <c r="M1000" i="13" s="1"/>
  <c r="J1000" i="13"/>
  <c r="K629" i="13" l="1"/>
  <c r="L629" i="13" s="1"/>
  <c r="K877" i="13"/>
  <c r="L877" i="13" s="1"/>
  <c r="K328" i="13"/>
  <c r="L328" i="13" s="1"/>
  <c r="K980" i="13"/>
  <c r="L980" i="13" s="1"/>
  <c r="K972" i="13"/>
  <c r="L972" i="13" s="1"/>
  <c r="K833" i="13"/>
  <c r="L833" i="13" s="1"/>
  <c r="K819" i="13"/>
  <c r="L819" i="13" s="1"/>
  <c r="K800" i="13"/>
  <c r="L800" i="13" s="1"/>
  <c r="K624" i="13"/>
  <c r="L624" i="13" s="1"/>
  <c r="K596" i="13"/>
  <c r="L596" i="13" s="1"/>
  <c r="K570" i="13"/>
  <c r="L570" i="13" s="1"/>
  <c r="K566" i="13"/>
  <c r="L566" i="13" s="1"/>
  <c r="K880" i="13"/>
  <c r="L880" i="13" s="1"/>
  <c r="K687" i="13"/>
  <c r="L687" i="13" s="1"/>
  <c r="K399" i="13"/>
  <c r="L399" i="13" s="1"/>
  <c r="K392" i="13"/>
  <c r="L392" i="13" s="1"/>
  <c r="K388" i="13"/>
  <c r="L388" i="13" s="1"/>
  <c r="M629" i="13"/>
  <c r="K607" i="13"/>
  <c r="L607" i="13" s="1"/>
  <c r="K478" i="13"/>
  <c r="L478" i="13" s="1"/>
  <c r="K444" i="13"/>
  <c r="L444" i="13" s="1"/>
  <c r="K378" i="13"/>
  <c r="L378" i="13" s="1"/>
  <c r="K373" i="13"/>
  <c r="L373" i="13" s="1"/>
  <c r="K978" i="13"/>
  <c r="L978" i="13" s="1"/>
  <c r="K918" i="13"/>
  <c r="L918" i="13" s="1"/>
  <c r="K787" i="13"/>
  <c r="L787" i="13" s="1"/>
  <c r="K785" i="13"/>
  <c r="L785" i="13" s="1"/>
  <c r="K571" i="13"/>
  <c r="L571" i="13" s="1"/>
  <c r="K462" i="13"/>
  <c r="L462" i="13" s="1"/>
  <c r="K945" i="13"/>
  <c r="L945" i="13" s="1"/>
  <c r="K935" i="13"/>
  <c r="L935" i="13" s="1"/>
  <c r="K878" i="13"/>
  <c r="L878" i="13" s="1"/>
  <c r="K660" i="13"/>
  <c r="L660" i="13" s="1"/>
  <c r="K658" i="13"/>
  <c r="L658" i="13" s="1"/>
  <c r="K606" i="13"/>
  <c r="L606" i="13" s="1"/>
  <c r="K490" i="13"/>
  <c r="L490" i="13" s="1"/>
  <c r="K483" i="13"/>
  <c r="L483" i="13" s="1"/>
  <c r="K909" i="13"/>
  <c r="L909" i="13" s="1"/>
  <c r="K905" i="13"/>
  <c r="L905" i="13" s="1"/>
  <c r="K825" i="13"/>
  <c r="L825" i="13" s="1"/>
  <c r="K926" i="13"/>
  <c r="L926" i="13" s="1"/>
  <c r="K691" i="13"/>
  <c r="L691" i="13" s="1"/>
  <c r="K854" i="13"/>
  <c r="L854" i="13" s="1"/>
  <c r="K746" i="13"/>
  <c r="L746" i="13" s="1"/>
  <c r="K728" i="13"/>
  <c r="L728" i="13" s="1"/>
  <c r="K649" i="13"/>
  <c r="L649" i="13" s="1"/>
  <c r="K638" i="13"/>
  <c r="L638" i="13" s="1"/>
  <c r="K616" i="13"/>
  <c r="L616" i="13" s="1"/>
  <c r="K554" i="13"/>
  <c r="L554" i="13" s="1"/>
  <c r="K538" i="13"/>
  <c r="L538" i="13" s="1"/>
  <c r="K510" i="13"/>
  <c r="L510" i="13" s="1"/>
  <c r="K486" i="13"/>
  <c r="L486" i="13" s="1"/>
  <c r="K431" i="13"/>
  <c r="L431" i="13" s="1"/>
  <c r="K407" i="13"/>
  <c r="L407" i="13" s="1"/>
  <c r="K385" i="13"/>
  <c r="L385" i="13" s="1"/>
  <c r="K381" i="13"/>
  <c r="L381" i="13" s="1"/>
  <c r="K369" i="13"/>
  <c r="L369" i="13" s="1"/>
  <c r="K938" i="13"/>
  <c r="L938" i="13" s="1"/>
  <c r="K904" i="13"/>
  <c r="L904" i="13" s="1"/>
  <c r="K891" i="13"/>
  <c r="L891" i="13" s="1"/>
  <c r="K866" i="13"/>
  <c r="L866" i="13" s="1"/>
  <c r="K848" i="13"/>
  <c r="L848" i="13" s="1"/>
  <c r="K845" i="13"/>
  <c r="L845" i="13" s="1"/>
  <c r="K817" i="13"/>
  <c r="L817" i="13" s="1"/>
  <c r="K813" i="13"/>
  <c r="L813" i="13" s="1"/>
  <c r="K774" i="13"/>
  <c r="L774" i="13" s="1"/>
  <c r="K767" i="13"/>
  <c r="L767" i="13" s="1"/>
  <c r="K765" i="13"/>
  <c r="L765" i="13" s="1"/>
  <c r="K740" i="13"/>
  <c r="L740" i="13" s="1"/>
  <c r="K550" i="13"/>
  <c r="L550" i="13" s="1"/>
  <c r="K528" i="13"/>
  <c r="L528" i="13" s="1"/>
  <c r="K497" i="13"/>
  <c r="L497" i="13" s="1"/>
  <c r="K380" i="13"/>
  <c r="L380" i="13" s="1"/>
  <c r="K982" i="13"/>
  <c r="L982" i="13" s="1"/>
  <c r="K975" i="13"/>
  <c r="L975" i="13" s="1"/>
  <c r="K960" i="13"/>
  <c r="L960" i="13" s="1"/>
  <c r="M926" i="13"/>
  <c r="K922" i="13"/>
  <c r="L922" i="13" s="1"/>
  <c r="K919" i="13"/>
  <c r="L919" i="13" s="1"/>
  <c r="K914" i="13"/>
  <c r="L914" i="13" s="1"/>
  <c r="M904" i="13"/>
  <c r="K896" i="13"/>
  <c r="L896" i="13" s="1"/>
  <c r="K869" i="13"/>
  <c r="L869" i="13" s="1"/>
  <c r="K864" i="13"/>
  <c r="L864" i="13" s="1"/>
  <c r="K857" i="13"/>
  <c r="L857" i="13" s="1"/>
  <c r="K853" i="13"/>
  <c r="L853" i="13" s="1"/>
  <c r="K840" i="13"/>
  <c r="L840" i="13" s="1"/>
  <c r="M833" i="13"/>
  <c r="K716" i="13"/>
  <c r="L716" i="13" s="1"/>
  <c r="K696" i="13"/>
  <c r="L696" i="13" s="1"/>
  <c r="K676" i="13"/>
  <c r="L676" i="13" s="1"/>
  <c r="K669" i="13"/>
  <c r="L669" i="13" s="1"/>
  <c r="K664" i="13"/>
  <c r="L664" i="13" s="1"/>
  <c r="K360" i="13"/>
  <c r="L360" i="13" s="1"/>
  <c r="K341" i="13"/>
  <c r="L341" i="13" s="1"/>
  <c r="K338" i="13"/>
  <c r="L338" i="13" s="1"/>
  <c r="K321" i="13"/>
  <c r="L321" i="13" s="1"/>
  <c r="K311" i="13"/>
  <c r="L311" i="13" s="1"/>
  <c r="K921" i="13"/>
  <c r="L921" i="13" s="1"/>
  <c r="K899" i="13"/>
  <c r="L899" i="13" s="1"/>
  <c r="K897" i="13"/>
  <c r="L897" i="13" s="1"/>
  <c r="K886" i="13"/>
  <c r="L886" i="13" s="1"/>
  <c r="K884" i="13"/>
  <c r="L884" i="13" s="1"/>
  <c r="K873" i="13"/>
  <c r="L873" i="13" s="1"/>
  <c r="K861" i="13"/>
  <c r="L861" i="13" s="1"/>
  <c r="K846" i="13"/>
  <c r="L846" i="13" s="1"/>
  <c r="K826" i="13"/>
  <c r="L826" i="13" s="1"/>
  <c r="K794" i="13"/>
  <c r="L794" i="13" s="1"/>
  <c r="K792" i="13"/>
  <c r="L792" i="13" s="1"/>
  <c r="K789" i="13"/>
  <c r="L789" i="13" s="1"/>
  <c r="K760" i="13"/>
  <c r="L760" i="13" s="1"/>
  <c r="K731" i="13"/>
  <c r="L731" i="13" s="1"/>
  <c r="K721" i="13"/>
  <c r="L721" i="13" s="1"/>
  <c r="K717" i="13"/>
  <c r="L717" i="13" s="1"/>
  <c r="K672" i="13"/>
  <c r="L672" i="13" s="1"/>
  <c r="K662" i="13"/>
  <c r="L662" i="13" s="1"/>
  <c r="K659" i="13"/>
  <c r="L659" i="13" s="1"/>
  <c r="K623" i="13"/>
  <c r="L623" i="13" s="1"/>
  <c r="M606" i="13"/>
  <c r="K597" i="13"/>
  <c r="L597" i="13" s="1"/>
  <c r="K588" i="13"/>
  <c r="L588" i="13" s="1"/>
  <c r="K582" i="13"/>
  <c r="L582" i="13" s="1"/>
  <c r="K496" i="13"/>
  <c r="L496" i="13" s="1"/>
  <c r="M328" i="13"/>
  <c r="K952" i="13"/>
  <c r="L952" i="13" s="1"/>
  <c r="K937" i="13"/>
  <c r="L937" i="13" s="1"/>
  <c r="K934" i="13"/>
  <c r="L934" i="13" s="1"/>
  <c r="K834" i="13"/>
  <c r="L834" i="13" s="1"/>
  <c r="K831" i="13"/>
  <c r="L831" i="13" s="1"/>
  <c r="K780" i="13"/>
  <c r="L780" i="13" s="1"/>
  <c r="K663" i="13"/>
  <c r="L663" i="13" s="1"/>
  <c r="K515" i="13"/>
  <c r="L515" i="13" s="1"/>
  <c r="K509" i="13"/>
  <c r="L509" i="13" s="1"/>
  <c r="K467" i="13"/>
  <c r="L467" i="13" s="1"/>
  <c r="K424" i="13"/>
  <c r="L424" i="13" s="1"/>
  <c r="K412" i="13"/>
  <c r="L412" i="13" s="1"/>
  <c r="K401" i="13"/>
  <c r="L401" i="13" s="1"/>
  <c r="K346" i="13"/>
  <c r="L346" i="13" s="1"/>
  <c r="M341" i="13"/>
  <c r="K332" i="13"/>
  <c r="L332" i="13" s="1"/>
  <c r="K317" i="13"/>
  <c r="L317" i="13" s="1"/>
  <c r="M311" i="13"/>
  <c r="K977" i="13"/>
  <c r="L977" i="13" s="1"/>
  <c r="M977" i="13"/>
  <c r="K968" i="13"/>
  <c r="L968" i="13" s="1"/>
  <c r="M968" i="13"/>
  <c r="M964" i="13"/>
  <c r="K964" i="13"/>
  <c r="L964" i="13" s="1"/>
  <c r="M973" i="13"/>
  <c r="K973" i="13"/>
  <c r="L973" i="13" s="1"/>
  <c r="M946" i="13"/>
  <c r="K946" i="13"/>
  <c r="L946" i="13" s="1"/>
  <c r="K985" i="13"/>
  <c r="L985" i="13" s="1"/>
  <c r="M967" i="13"/>
  <c r="K967" i="13"/>
  <c r="L967" i="13" s="1"/>
  <c r="K999" i="13"/>
  <c r="L999" i="13" s="1"/>
  <c r="K996" i="13"/>
  <c r="L996" i="13" s="1"/>
  <c r="K979" i="13"/>
  <c r="L979" i="13" s="1"/>
  <c r="K956" i="13"/>
  <c r="L956" i="13" s="1"/>
  <c r="K951" i="13"/>
  <c r="L951" i="13" s="1"/>
  <c r="K910" i="13"/>
  <c r="L910" i="13" s="1"/>
  <c r="K907" i="13"/>
  <c r="L907" i="13" s="1"/>
  <c r="M873" i="13"/>
  <c r="K666" i="13"/>
  <c r="L666" i="13" s="1"/>
  <c r="M666" i="13"/>
  <c r="K642" i="13"/>
  <c r="L642" i="13" s="1"/>
  <c r="M642" i="13"/>
  <c r="M620" i="13"/>
  <c r="K620" i="13"/>
  <c r="L620" i="13" s="1"/>
  <c r="K1000" i="13"/>
  <c r="L1000" i="13" s="1"/>
  <c r="K997" i="13"/>
  <c r="L997" i="13" s="1"/>
  <c r="K991" i="13"/>
  <c r="L991" i="13" s="1"/>
  <c r="K986" i="13"/>
  <c r="L986" i="13" s="1"/>
  <c r="K959" i="13"/>
  <c r="L959" i="13" s="1"/>
  <c r="K957" i="13"/>
  <c r="L957" i="13" s="1"/>
  <c r="K949" i="13"/>
  <c r="L949" i="13" s="1"/>
  <c r="K943" i="13"/>
  <c r="L943" i="13" s="1"/>
  <c r="K942" i="13"/>
  <c r="L942" i="13" s="1"/>
  <c r="K941" i="13"/>
  <c r="L941" i="13" s="1"/>
  <c r="K930" i="13"/>
  <c r="L930" i="13" s="1"/>
  <c r="K927" i="13"/>
  <c r="L927" i="13" s="1"/>
  <c r="K913" i="13"/>
  <c r="L913" i="13" s="1"/>
  <c r="K911" i="13"/>
  <c r="L911" i="13" s="1"/>
  <c r="K892" i="13"/>
  <c r="L892" i="13" s="1"/>
  <c r="K868" i="13"/>
  <c r="L868" i="13" s="1"/>
  <c r="M866" i="13"/>
  <c r="K847" i="13"/>
  <c r="L847" i="13" s="1"/>
  <c r="K838" i="13"/>
  <c r="L838" i="13" s="1"/>
  <c r="M817" i="13"/>
  <c r="K809" i="13"/>
  <c r="L809" i="13" s="1"/>
  <c r="K803" i="13"/>
  <c r="L803" i="13" s="1"/>
  <c r="K802" i="13"/>
  <c r="L802" i="13" s="1"/>
  <c r="K793" i="13"/>
  <c r="L793" i="13" s="1"/>
  <c r="K786" i="13"/>
  <c r="L786" i="13" s="1"/>
  <c r="K782" i="13"/>
  <c r="L782" i="13" s="1"/>
  <c r="K773" i="13"/>
  <c r="L773" i="13" s="1"/>
  <c r="K766" i="13"/>
  <c r="L766" i="13" s="1"/>
  <c r="K762" i="13"/>
  <c r="L762" i="13" s="1"/>
  <c r="K753" i="13"/>
  <c r="L753" i="13" s="1"/>
  <c r="K752" i="13"/>
  <c r="L752" i="13" s="1"/>
  <c r="K745" i="13"/>
  <c r="L745" i="13" s="1"/>
  <c r="K714" i="13"/>
  <c r="L714" i="13" s="1"/>
  <c r="K709" i="13"/>
  <c r="L709" i="13" s="1"/>
  <c r="K702" i="13"/>
  <c r="L702" i="13" s="1"/>
  <c r="M696" i="13"/>
  <c r="K688" i="13"/>
  <c r="L688" i="13" s="1"/>
  <c r="K677" i="13"/>
  <c r="L677" i="13" s="1"/>
  <c r="K674" i="13"/>
  <c r="L674" i="13" s="1"/>
  <c r="K673" i="13"/>
  <c r="L673" i="13" s="1"/>
  <c r="K671" i="13"/>
  <c r="L671" i="13" s="1"/>
  <c r="K667" i="13"/>
  <c r="L667" i="13" s="1"/>
  <c r="K665" i="13"/>
  <c r="L665" i="13" s="1"/>
  <c r="K654" i="13"/>
  <c r="L654" i="13" s="1"/>
  <c r="K652" i="13"/>
  <c r="L652" i="13" s="1"/>
  <c r="M649" i="13"/>
  <c r="M638" i="13"/>
  <c r="K635" i="13"/>
  <c r="L635" i="13" s="1"/>
  <c r="K632" i="13"/>
  <c r="L632" i="13" s="1"/>
  <c r="K609" i="13"/>
  <c r="L609" i="13" s="1"/>
  <c r="K575" i="13"/>
  <c r="L575" i="13" s="1"/>
  <c r="K526" i="13"/>
  <c r="L526" i="13" s="1"/>
  <c r="M509" i="13"/>
  <c r="K366" i="13"/>
  <c r="L366" i="13" s="1"/>
  <c r="M338" i="13"/>
  <c r="K929" i="13"/>
  <c r="L929" i="13" s="1"/>
  <c r="M910" i="13"/>
  <c r="K900" i="13"/>
  <c r="L900" i="13" s="1"/>
  <c r="K887" i="13"/>
  <c r="L887" i="13" s="1"/>
  <c r="K801" i="13"/>
  <c r="L801" i="13" s="1"/>
  <c r="K764" i="13"/>
  <c r="L764" i="13" s="1"/>
  <c r="K720" i="13"/>
  <c r="L720" i="13" s="1"/>
  <c r="K713" i="13"/>
  <c r="L713" i="13" s="1"/>
  <c r="K684" i="13"/>
  <c r="L684" i="13" s="1"/>
  <c r="K678" i="13"/>
  <c r="L678" i="13" s="1"/>
  <c r="K670" i="13"/>
  <c r="L670" i="13" s="1"/>
  <c r="K661" i="13"/>
  <c r="L661" i="13" s="1"/>
  <c r="M656" i="13"/>
  <c r="K656" i="13"/>
  <c r="L656" i="13" s="1"/>
  <c r="M624" i="13"/>
  <c r="K619" i="13"/>
  <c r="L619" i="13" s="1"/>
  <c r="K613" i="13"/>
  <c r="L613" i="13" s="1"/>
  <c r="M613" i="13"/>
  <c r="M588" i="13"/>
  <c r="K564" i="13"/>
  <c r="L564" i="13" s="1"/>
  <c r="K517" i="13"/>
  <c r="L517" i="13" s="1"/>
  <c r="K440" i="13"/>
  <c r="L440" i="13" s="1"/>
  <c r="M360" i="13"/>
  <c r="M346" i="13"/>
  <c r="M321" i="13"/>
  <c r="K965" i="13"/>
  <c r="L965" i="13" s="1"/>
  <c r="K841" i="13"/>
  <c r="L841" i="13" s="1"/>
  <c r="K830" i="13"/>
  <c r="L830" i="13" s="1"/>
  <c r="K812" i="13"/>
  <c r="L812" i="13" s="1"/>
  <c r="K775" i="13"/>
  <c r="L775" i="13" s="1"/>
  <c r="K772" i="13"/>
  <c r="L772" i="13" s="1"/>
  <c r="K759" i="13"/>
  <c r="L759" i="13" s="1"/>
  <c r="K747" i="13"/>
  <c r="L747" i="13" s="1"/>
  <c r="K741" i="13"/>
  <c r="L741" i="13" s="1"/>
  <c r="K739" i="13"/>
  <c r="L739" i="13" s="1"/>
  <c r="K735" i="13"/>
  <c r="L735" i="13" s="1"/>
  <c r="K698" i="13"/>
  <c r="L698" i="13" s="1"/>
  <c r="K657" i="13"/>
  <c r="L657" i="13" s="1"/>
  <c r="M633" i="13"/>
  <c r="K633" i="13"/>
  <c r="L633" i="13" s="1"/>
  <c r="K653" i="13"/>
  <c r="L653" i="13" s="1"/>
  <c r="K640" i="13"/>
  <c r="L640" i="13" s="1"/>
  <c r="K636" i="13"/>
  <c r="L636" i="13" s="1"/>
  <c r="K630" i="13"/>
  <c r="L630" i="13" s="1"/>
  <c r="K611" i="13"/>
  <c r="L611" i="13" s="1"/>
  <c r="K590" i="13"/>
  <c r="L590" i="13" s="1"/>
  <c r="K579" i="13"/>
  <c r="L579" i="13" s="1"/>
  <c r="K574" i="13"/>
  <c r="L574" i="13" s="1"/>
  <c r="K539" i="13"/>
  <c r="L539" i="13" s="1"/>
  <c r="K535" i="13"/>
  <c r="L535" i="13" s="1"/>
  <c r="K524" i="13"/>
  <c r="L524" i="13" s="1"/>
  <c r="K504" i="13"/>
  <c r="L504" i="13" s="1"/>
  <c r="K477" i="13"/>
  <c r="L477" i="13" s="1"/>
  <c r="K473" i="13"/>
  <c r="L473" i="13" s="1"/>
  <c r="K472" i="13"/>
  <c r="L472" i="13" s="1"/>
  <c r="K452" i="13"/>
  <c r="L452" i="13" s="1"/>
  <c r="K451" i="13"/>
  <c r="L451" i="13" s="1"/>
  <c r="K438" i="13"/>
  <c r="L438" i="13" s="1"/>
  <c r="K435" i="13"/>
  <c r="L435" i="13" s="1"/>
  <c r="K432" i="13"/>
  <c r="L432" i="13" s="1"/>
  <c r="K427" i="13"/>
  <c r="L427" i="13" s="1"/>
  <c r="K362" i="13"/>
  <c r="L362" i="13" s="1"/>
  <c r="K351" i="13"/>
  <c r="L351" i="13" s="1"/>
  <c r="K324" i="13"/>
  <c r="L324" i="13" s="1"/>
  <c r="K599" i="13"/>
  <c r="L599" i="13" s="1"/>
  <c r="K593" i="13"/>
  <c r="L593" i="13" s="1"/>
  <c r="K587" i="13"/>
  <c r="L587" i="13" s="1"/>
  <c r="K578" i="13"/>
  <c r="L578" i="13" s="1"/>
  <c r="K555" i="13"/>
  <c r="L555" i="13" s="1"/>
  <c r="K547" i="13"/>
  <c r="L547" i="13" s="1"/>
  <c r="K532" i="13"/>
  <c r="L532" i="13" s="1"/>
  <c r="K489" i="13"/>
  <c r="L489" i="13" s="1"/>
  <c r="K458" i="13"/>
  <c r="L458" i="13" s="1"/>
  <c r="K445" i="13"/>
  <c r="L445" i="13" s="1"/>
  <c r="K415" i="13"/>
  <c r="L415" i="13" s="1"/>
  <c r="K395" i="13"/>
  <c r="L395" i="13" s="1"/>
  <c r="K356" i="13"/>
  <c r="L356" i="13" s="1"/>
  <c r="K707" i="13"/>
  <c r="L707" i="13" s="1"/>
  <c r="M707" i="13"/>
  <c r="K683" i="13"/>
  <c r="L683" i="13" s="1"/>
  <c r="M683" i="13"/>
  <c r="M643" i="13"/>
  <c r="K643" i="13"/>
  <c r="L643" i="13" s="1"/>
  <c r="M581" i="13"/>
  <c r="K581" i="13"/>
  <c r="L581" i="13" s="1"/>
  <c r="M548" i="13"/>
  <c r="K548" i="13"/>
  <c r="L548" i="13" s="1"/>
  <c r="M464" i="13"/>
  <c r="K464" i="13"/>
  <c r="L464" i="13" s="1"/>
  <c r="M448" i="13"/>
  <c r="K448" i="13"/>
  <c r="L448" i="13" s="1"/>
  <c r="M421" i="13"/>
  <c r="K421" i="13"/>
  <c r="L421" i="13" s="1"/>
  <c r="M960" i="13"/>
  <c r="M957" i="13"/>
  <c r="K925" i="13"/>
  <c r="L925" i="13" s="1"/>
  <c r="M914" i="13"/>
  <c r="M911" i="13"/>
  <c r="M907" i="13"/>
  <c r="M905" i="13"/>
  <c r="K889" i="13"/>
  <c r="L889" i="13" s="1"/>
  <c r="K860" i="13"/>
  <c r="L860" i="13" s="1"/>
  <c r="M860" i="13"/>
  <c r="K858" i="13"/>
  <c r="L858" i="13" s="1"/>
  <c r="M854" i="13"/>
  <c r="M853" i="13"/>
  <c r="M847" i="13"/>
  <c r="M840" i="13"/>
  <c r="M825" i="13"/>
  <c r="K810" i="13"/>
  <c r="L810" i="13" s="1"/>
  <c r="M810" i="13"/>
  <c r="K788" i="13"/>
  <c r="L788" i="13" s="1"/>
  <c r="M788" i="13"/>
  <c r="K749" i="13"/>
  <c r="L749" i="13" s="1"/>
  <c r="K734" i="13"/>
  <c r="L734" i="13" s="1"/>
  <c r="M734" i="13"/>
  <c r="K732" i="13"/>
  <c r="L732" i="13" s="1"/>
  <c r="M731" i="13"/>
  <c r="M728" i="13"/>
  <c r="K725" i="13"/>
  <c r="L725" i="13" s="1"/>
  <c r="K695" i="13"/>
  <c r="L695" i="13" s="1"/>
  <c r="M695" i="13"/>
  <c r="M614" i="13"/>
  <c r="K614" i="13"/>
  <c r="L614" i="13" s="1"/>
  <c r="K602" i="13"/>
  <c r="L602" i="13" s="1"/>
  <c r="M561" i="13"/>
  <c r="K561" i="13"/>
  <c r="L561" i="13" s="1"/>
  <c r="K531" i="13"/>
  <c r="L531" i="13" s="1"/>
  <c r="M531" i="13"/>
  <c r="M493" i="13"/>
  <c r="K493" i="13"/>
  <c r="L493" i="13" s="1"/>
  <c r="M469" i="13"/>
  <c r="K469" i="13"/>
  <c r="L469" i="13" s="1"/>
  <c r="K316" i="13"/>
  <c r="L316" i="13" s="1"/>
  <c r="M316" i="13"/>
  <c r="M896" i="13"/>
  <c r="M877" i="13"/>
  <c r="K823" i="13"/>
  <c r="L823" i="13" s="1"/>
  <c r="M823" i="13"/>
  <c r="K748" i="13"/>
  <c r="L748" i="13" s="1"/>
  <c r="M748" i="13"/>
  <c r="M722" i="13"/>
  <c r="K722" i="13"/>
  <c r="L722" i="13" s="1"/>
  <c r="K993" i="13"/>
  <c r="L993" i="13" s="1"/>
  <c r="K990" i="13"/>
  <c r="L990" i="13" s="1"/>
  <c r="M909" i="13"/>
  <c r="K883" i="13"/>
  <c r="L883" i="13" s="1"/>
  <c r="M857" i="13"/>
  <c r="M826" i="13"/>
  <c r="M809" i="13"/>
  <c r="K758" i="13"/>
  <c r="L758" i="13" s="1"/>
  <c r="M999" i="13"/>
  <c r="M996" i="13"/>
  <c r="M724" i="13"/>
  <c r="K724" i="13"/>
  <c r="L724" i="13" s="1"/>
  <c r="K816" i="13"/>
  <c r="L816" i="13" s="1"/>
  <c r="M816" i="13"/>
  <c r="K776" i="13"/>
  <c r="L776" i="13" s="1"/>
  <c r="M776" i="13"/>
  <c r="K710" i="13"/>
  <c r="L710" i="13" s="1"/>
  <c r="K701" i="13"/>
  <c r="L701" i="13" s="1"/>
  <c r="K699" i="13"/>
  <c r="L699" i="13" s="1"/>
  <c r="M699" i="13"/>
  <c r="K689" i="13"/>
  <c r="L689" i="13" s="1"/>
  <c r="M689" i="13"/>
  <c r="K647" i="13"/>
  <c r="L647" i="13" s="1"/>
  <c r="M647" i="13"/>
  <c r="M603" i="13"/>
  <c r="K603" i="13"/>
  <c r="L603" i="13" s="1"/>
  <c r="M542" i="13"/>
  <c r="K542" i="13"/>
  <c r="L542" i="13" s="1"/>
  <c r="M410" i="13"/>
  <c r="K410" i="13"/>
  <c r="L410" i="13" s="1"/>
  <c r="M389" i="13"/>
  <c r="K389" i="13"/>
  <c r="L389" i="13" s="1"/>
  <c r="M370" i="13"/>
  <c r="K370" i="13"/>
  <c r="L370" i="13" s="1"/>
  <c r="K989" i="13"/>
  <c r="L989" i="13" s="1"/>
  <c r="K984" i="13"/>
  <c r="L984" i="13" s="1"/>
  <c r="M925" i="13"/>
  <c r="M891" i="13"/>
  <c r="M858" i="13"/>
  <c r="K822" i="13"/>
  <c r="L822" i="13" s="1"/>
  <c r="M813" i="13"/>
  <c r="K799" i="13"/>
  <c r="L799" i="13" s="1"/>
  <c r="K791" i="13"/>
  <c r="L791" i="13" s="1"/>
  <c r="K777" i="13"/>
  <c r="L777" i="13" s="1"/>
  <c r="K761" i="13"/>
  <c r="L761" i="13" s="1"/>
  <c r="M761" i="13"/>
  <c r="K744" i="13"/>
  <c r="L744" i="13" s="1"/>
  <c r="K738" i="13"/>
  <c r="L738" i="13" s="1"/>
  <c r="K704" i="13"/>
  <c r="L704" i="13" s="1"/>
  <c r="K697" i="13"/>
  <c r="L697" i="13" s="1"/>
  <c r="M639" i="13"/>
  <c r="K639" i="13"/>
  <c r="L639" i="13" s="1"/>
  <c r="K626" i="13"/>
  <c r="L626" i="13" s="1"/>
  <c r="M623" i="13"/>
  <c r="M591" i="13"/>
  <c r="K591" i="13"/>
  <c r="L591" i="13" s="1"/>
  <c r="K580" i="13"/>
  <c r="L580" i="13" s="1"/>
  <c r="M578" i="13"/>
  <c r="K560" i="13"/>
  <c r="L560" i="13" s="1"/>
  <c r="M560" i="13"/>
  <c r="M556" i="13"/>
  <c r="K556" i="13"/>
  <c r="L556" i="13" s="1"/>
  <c r="M416" i="13"/>
  <c r="K416" i="13"/>
  <c r="L416" i="13" s="1"/>
  <c r="M396" i="13"/>
  <c r="K396" i="13"/>
  <c r="L396" i="13" s="1"/>
  <c r="K882" i="13"/>
  <c r="L882" i="13" s="1"/>
  <c r="K865" i="13"/>
  <c r="L865" i="13" s="1"/>
  <c r="K851" i="13"/>
  <c r="L851" i="13" s="1"/>
  <c r="K821" i="13"/>
  <c r="L821" i="13" s="1"/>
  <c r="M821" i="13"/>
  <c r="K818" i="13"/>
  <c r="L818" i="13" s="1"/>
  <c r="K808" i="13"/>
  <c r="L808" i="13" s="1"/>
  <c r="M808" i="13"/>
  <c r="K804" i="13"/>
  <c r="L804" i="13" s="1"/>
  <c r="K796" i="13"/>
  <c r="L796" i="13" s="1"/>
  <c r="K795" i="13"/>
  <c r="L795" i="13" s="1"/>
  <c r="K784" i="13"/>
  <c r="L784" i="13" s="1"/>
  <c r="K783" i="13"/>
  <c r="L783" i="13" s="1"/>
  <c r="K769" i="13"/>
  <c r="L769" i="13" s="1"/>
  <c r="K768" i="13"/>
  <c r="L768" i="13" s="1"/>
  <c r="K755" i="13"/>
  <c r="L755" i="13" s="1"/>
  <c r="K754" i="13"/>
  <c r="L754" i="13" s="1"/>
  <c r="K743" i="13"/>
  <c r="L743" i="13" s="1"/>
  <c r="K742" i="13"/>
  <c r="L742" i="13" s="1"/>
  <c r="K712" i="13"/>
  <c r="L712" i="13" s="1"/>
  <c r="K310" i="13"/>
  <c r="L310" i="13" s="1"/>
  <c r="M310" i="13"/>
  <c r="K844" i="13"/>
  <c r="L844" i="13" s="1"/>
  <c r="K733" i="13"/>
  <c r="L733" i="13" s="1"/>
  <c r="K729" i="13"/>
  <c r="L729" i="13" s="1"/>
  <c r="K727" i="13"/>
  <c r="L727" i="13" s="1"/>
  <c r="K726" i="13"/>
  <c r="L726" i="13" s="1"/>
  <c r="K718" i="13"/>
  <c r="L718" i="13" s="1"/>
  <c r="K715" i="13"/>
  <c r="L715" i="13" s="1"/>
  <c r="K706" i="13"/>
  <c r="L706" i="13" s="1"/>
  <c r="K694" i="13"/>
  <c r="L694" i="13" s="1"/>
  <c r="K692" i="13"/>
  <c r="L692" i="13" s="1"/>
  <c r="K690" i="13"/>
  <c r="L690" i="13" s="1"/>
  <c r="K685" i="13"/>
  <c r="L685" i="13" s="1"/>
  <c r="K681" i="13"/>
  <c r="L681" i="13" s="1"/>
  <c r="K680" i="13"/>
  <c r="L680" i="13" s="1"/>
  <c r="K651" i="13"/>
  <c r="L651" i="13" s="1"/>
  <c r="K648" i="13"/>
  <c r="L648" i="13" s="1"/>
  <c r="K645" i="13"/>
  <c r="L645" i="13" s="1"/>
  <c r="K567" i="13"/>
  <c r="L567" i="13" s="1"/>
  <c r="K557" i="13"/>
  <c r="L557" i="13" s="1"/>
  <c r="K551" i="13"/>
  <c r="L551" i="13" s="1"/>
  <c r="K536" i="13"/>
  <c r="L536" i="13" s="1"/>
  <c r="K512" i="13"/>
  <c r="L512" i="13" s="1"/>
  <c r="K500" i="13"/>
  <c r="L500" i="13" s="1"/>
  <c r="K461" i="13"/>
  <c r="L461" i="13" s="1"/>
  <c r="K455" i="13"/>
  <c r="L455" i="13" s="1"/>
  <c r="K413" i="13"/>
  <c r="L413" i="13" s="1"/>
  <c r="K404" i="13"/>
  <c r="L404" i="13" s="1"/>
  <c r="K393" i="13"/>
  <c r="L393" i="13" s="1"/>
  <c r="K382" i="13"/>
  <c r="L382" i="13" s="1"/>
  <c r="K374" i="13"/>
  <c r="L374" i="13" s="1"/>
  <c r="K359" i="13"/>
  <c r="L359" i="13" s="1"/>
  <c r="M359" i="13"/>
  <c r="K337" i="13"/>
  <c r="L337" i="13" s="1"/>
  <c r="M337" i="13"/>
  <c r="K327" i="13"/>
  <c r="L327" i="13" s="1"/>
  <c r="M327" i="13"/>
  <c r="K320" i="13"/>
  <c r="L320" i="13" s="1"/>
  <c r="M320" i="13"/>
  <c r="K708" i="13"/>
  <c r="L708" i="13" s="1"/>
  <c r="K705" i="13"/>
  <c r="L705" i="13" s="1"/>
  <c r="K700" i="13"/>
  <c r="L700" i="13" s="1"/>
  <c r="K682" i="13"/>
  <c r="L682" i="13" s="1"/>
  <c r="K646" i="13"/>
  <c r="L646" i="13" s="1"/>
  <c r="K641" i="13"/>
  <c r="L641" i="13" s="1"/>
  <c r="K521" i="13"/>
  <c r="L521" i="13" s="1"/>
  <c r="K482" i="13"/>
  <c r="L482" i="13" s="1"/>
  <c r="K348" i="13"/>
  <c r="L348" i="13" s="1"/>
  <c r="M348" i="13"/>
  <c r="K344" i="13"/>
  <c r="L344" i="13" s="1"/>
  <c r="M344" i="13"/>
  <c r="K335" i="13"/>
  <c r="L335" i="13" s="1"/>
  <c r="M335" i="13"/>
  <c r="K313" i="13"/>
  <c r="L313" i="13" s="1"/>
  <c r="M313" i="13"/>
  <c r="K543" i="13"/>
  <c r="L543" i="13" s="1"/>
  <c r="K518" i="13"/>
  <c r="L518" i="13" s="1"/>
  <c r="K494" i="13"/>
  <c r="L494" i="13" s="1"/>
  <c r="K480" i="13"/>
  <c r="L480" i="13" s="1"/>
  <c r="K470" i="13"/>
  <c r="L470" i="13" s="1"/>
  <c r="K436" i="13"/>
  <c r="L436" i="13" s="1"/>
  <c r="K422" i="13"/>
  <c r="L422" i="13" s="1"/>
  <c r="K418" i="13"/>
  <c r="L418" i="13" s="1"/>
  <c r="K411" i="13"/>
  <c r="L411" i="13" s="1"/>
  <c r="K409" i="13"/>
  <c r="L409" i="13" s="1"/>
  <c r="K403" i="13"/>
  <c r="L403" i="13" s="1"/>
  <c r="K400" i="13"/>
  <c r="L400" i="13" s="1"/>
  <c r="K398" i="13"/>
  <c r="L398" i="13" s="1"/>
  <c r="K394" i="13"/>
  <c r="L394" i="13" s="1"/>
  <c r="K391" i="13"/>
  <c r="L391" i="13" s="1"/>
  <c r="K387" i="13"/>
  <c r="L387" i="13" s="1"/>
  <c r="K384" i="13"/>
  <c r="L384" i="13" s="1"/>
  <c r="K376" i="13"/>
  <c r="L376" i="13" s="1"/>
  <c r="K372" i="13"/>
  <c r="L372" i="13" s="1"/>
  <c r="K368" i="13"/>
  <c r="L368" i="13" s="1"/>
  <c r="K365" i="13"/>
  <c r="L365" i="13" s="1"/>
  <c r="K501" i="13"/>
  <c r="L501" i="13" s="1"/>
  <c r="K487" i="13"/>
  <c r="L487" i="13" s="1"/>
  <c r="K476" i="13"/>
  <c r="L476" i="13" s="1"/>
  <c r="K441" i="13"/>
  <c r="L441" i="13" s="1"/>
  <c r="K428" i="13"/>
  <c r="L428" i="13" s="1"/>
  <c r="K363" i="13"/>
  <c r="L363" i="13" s="1"/>
  <c r="K357" i="13"/>
  <c r="L357" i="13" s="1"/>
  <c r="K354" i="13"/>
  <c r="L354" i="13" s="1"/>
  <c r="K352" i="13"/>
  <c r="L352" i="13" s="1"/>
  <c r="K349" i="13"/>
  <c r="L349" i="13" s="1"/>
  <c r="K342" i="13"/>
  <c r="L342" i="13" s="1"/>
  <c r="K339" i="13"/>
  <c r="L339" i="13" s="1"/>
  <c r="K336" i="13"/>
  <c r="L336" i="13" s="1"/>
  <c r="K333" i="13"/>
  <c r="L333" i="13" s="1"/>
  <c r="K330" i="13"/>
  <c r="L330" i="13" s="1"/>
  <c r="K329" i="13"/>
  <c r="L329" i="13" s="1"/>
  <c r="K325" i="13"/>
  <c r="L325" i="13" s="1"/>
  <c r="K322" i="13"/>
  <c r="L322" i="13" s="1"/>
  <c r="K318" i="13"/>
  <c r="L318" i="13" s="1"/>
  <c r="K314" i="13"/>
  <c r="L314" i="13" s="1"/>
  <c r="K308" i="13"/>
  <c r="L308" i="13" s="1"/>
  <c r="K790" i="13"/>
  <c r="L790" i="13" s="1"/>
  <c r="M790" i="13"/>
  <c r="K779" i="13"/>
  <c r="L779" i="13" s="1"/>
  <c r="M779" i="13"/>
  <c r="K757" i="13"/>
  <c r="L757" i="13" s="1"/>
  <c r="M757" i="13"/>
  <c r="K737" i="13"/>
  <c r="L737" i="13" s="1"/>
  <c r="M737" i="13"/>
  <c r="M716" i="13"/>
  <c r="M708" i="13"/>
  <c r="M691" i="13"/>
  <c r="K637" i="13"/>
  <c r="L637" i="13" s="1"/>
  <c r="M637" i="13"/>
  <c r="K612" i="13"/>
  <c r="L612" i="13" s="1"/>
  <c r="M612" i="13"/>
  <c r="K601" i="13"/>
  <c r="L601" i="13" s="1"/>
  <c r="M601" i="13"/>
  <c r="K565" i="13"/>
  <c r="L565" i="13" s="1"/>
  <c r="M565" i="13"/>
  <c r="K998" i="13"/>
  <c r="L998" i="13" s="1"/>
  <c r="K994" i="13"/>
  <c r="L994" i="13" s="1"/>
  <c r="K992" i="13"/>
  <c r="L992" i="13" s="1"/>
  <c r="K987" i="13"/>
  <c r="L987" i="13" s="1"/>
  <c r="K983" i="13"/>
  <c r="L983" i="13" s="1"/>
  <c r="K981" i="13"/>
  <c r="L981" i="13" s="1"/>
  <c r="K976" i="13"/>
  <c r="L976" i="13" s="1"/>
  <c r="K974" i="13"/>
  <c r="L974" i="13" s="1"/>
  <c r="K971" i="13"/>
  <c r="L971" i="13" s="1"/>
  <c r="K969" i="13"/>
  <c r="L969" i="13" s="1"/>
  <c r="K966" i="13"/>
  <c r="L966" i="13" s="1"/>
  <c r="K963" i="13"/>
  <c r="L963" i="13" s="1"/>
  <c r="K961" i="13"/>
  <c r="L961" i="13" s="1"/>
  <c r="K958" i="13"/>
  <c r="L958" i="13" s="1"/>
  <c r="K955" i="13"/>
  <c r="L955" i="13" s="1"/>
  <c r="K953" i="13"/>
  <c r="L953" i="13" s="1"/>
  <c r="K950" i="13"/>
  <c r="L950" i="13" s="1"/>
  <c r="K947" i="13"/>
  <c r="L947" i="13" s="1"/>
  <c r="K944" i="13"/>
  <c r="L944" i="13" s="1"/>
  <c r="K939" i="13"/>
  <c r="L939" i="13" s="1"/>
  <c r="K936" i="13"/>
  <c r="L936" i="13" s="1"/>
  <c r="K933" i="13"/>
  <c r="L933" i="13" s="1"/>
  <c r="K931" i="13"/>
  <c r="L931" i="13" s="1"/>
  <c r="K928" i="13"/>
  <c r="L928" i="13" s="1"/>
  <c r="K923" i="13"/>
  <c r="L923" i="13" s="1"/>
  <c r="K920" i="13"/>
  <c r="L920" i="13" s="1"/>
  <c r="K917" i="13"/>
  <c r="L917" i="13" s="1"/>
  <c r="K915" i="13"/>
  <c r="L915" i="13" s="1"/>
  <c r="K912" i="13"/>
  <c r="L912" i="13" s="1"/>
  <c r="K906" i="13"/>
  <c r="L906" i="13" s="1"/>
  <c r="K903" i="13"/>
  <c r="L903" i="13" s="1"/>
  <c r="K901" i="13"/>
  <c r="L901" i="13" s="1"/>
  <c r="K898" i="13"/>
  <c r="L898" i="13" s="1"/>
  <c r="K895" i="13"/>
  <c r="L895" i="13" s="1"/>
  <c r="K893" i="13"/>
  <c r="L893" i="13" s="1"/>
  <c r="K890" i="13"/>
  <c r="L890" i="13" s="1"/>
  <c r="K888" i="13"/>
  <c r="L888" i="13" s="1"/>
  <c r="K885" i="13"/>
  <c r="L885" i="13" s="1"/>
  <c r="K881" i="13"/>
  <c r="L881" i="13" s="1"/>
  <c r="K879" i="13"/>
  <c r="L879" i="13" s="1"/>
  <c r="K876" i="13"/>
  <c r="L876" i="13" s="1"/>
  <c r="K874" i="13"/>
  <c r="L874" i="13" s="1"/>
  <c r="K872" i="13"/>
  <c r="L872" i="13" s="1"/>
  <c r="K871" i="13"/>
  <c r="L871" i="13" s="1"/>
  <c r="K870" i="13"/>
  <c r="L870" i="13" s="1"/>
  <c r="K867" i="13"/>
  <c r="L867" i="13" s="1"/>
  <c r="K862" i="13"/>
  <c r="L862" i="13" s="1"/>
  <c r="K859" i="13"/>
  <c r="L859" i="13" s="1"/>
  <c r="K855" i="13"/>
  <c r="L855" i="13" s="1"/>
  <c r="K852" i="13"/>
  <c r="L852" i="13" s="1"/>
  <c r="K850" i="13"/>
  <c r="L850" i="13" s="1"/>
  <c r="K842" i="13"/>
  <c r="L842" i="13" s="1"/>
  <c r="K839" i="13"/>
  <c r="L839" i="13" s="1"/>
  <c r="K837" i="13"/>
  <c r="L837" i="13" s="1"/>
  <c r="K835" i="13"/>
  <c r="L835" i="13" s="1"/>
  <c r="K832" i="13"/>
  <c r="L832" i="13" s="1"/>
  <c r="K829" i="13"/>
  <c r="L829" i="13" s="1"/>
  <c r="K827" i="13"/>
  <c r="L827" i="13" s="1"/>
  <c r="K824" i="13"/>
  <c r="L824" i="13" s="1"/>
  <c r="K820" i="13"/>
  <c r="L820" i="13" s="1"/>
  <c r="K814" i="13"/>
  <c r="L814" i="13" s="1"/>
  <c r="K811" i="13"/>
  <c r="L811" i="13" s="1"/>
  <c r="K806" i="13"/>
  <c r="L806" i="13" s="1"/>
  <c r="M802" i="13"/>
  <c r="M794" i="13"/>
  <c r="M782" i="13"/>
  <c r="M775" i="13"/>
  <c r="M767" i="13"/>
  <c r="M753" i="13"/>
  <c r="M747" i="13"/>
  <c r="M741" i="13"/>
  <c r="M733" i="13"/>
  <c r="M727" i="13"/>
  <c r="M681" i="13"/>
  <c r="M677" i="13"/>
  <c r="M676" i="13"/>
  <c r="M673" i="13"/>
  <c r="M672" i="13"/>
  <c r="M665" i="13"/>
  <c r="M660" i="13"/>
  <c r="M659" i="13"/>
  <c r="K631" i="13"/>
  <c r="L631" i="13" s="1"/>
  <c r="M631" i="13"/>
  <c r="K625" i="13"/>
  <c r="L625" i="13" s="1"/>
  <c r="M625" i="13"/>
  <c r="K618" i="13"/>
  <c r="L618" i="13" s="1"/>
  <c r="M618" i="13"/>
  <c r="K608" i="13"/>
  <c r="L608" i="13" s="1"/>
  <c r="M608" i="13"/>
  <c r="K600" i="13"/>
  <c r="L600" i="13" s="1"/>
  <c r="M600" i="13"/>
  <c r="K595" i="13"/>
  <c r="L595" i="13" s="1"/>
  <c r="M595" i="13"/>
  <c r="K589" i="13"/>
  <c r="L589" i="13" s="1"/>
  <c r="M589" i="13"/>
  <c r="K584" i="13"/>
  <c r="L584" i="13" s="1"/>
  <c r="M584" i="13"/>
  <c r="K573" i="13"/>
  <c r="L573" i="13" s="1"/>
  <c r="M573" i="13"/>
  <c r="K553" i="13"/>
  <c r="L553" i="13" s="1"/>
  <c r="M553" i="13"/>
  <c r="K628" i="13"/>
  <c r="L628" i="13" s="1"/>
  <c r="M628" i="13"/>
  <c r="K615" i="13"/>
  <c r="L615" i="13" s="1"/>
  <c r="M615" i="13"/>
  <c r="K598" i="13"/>
  <c r="L598" i="13" s="1"/>
  <c r="M598" i="13"/>
  <c r="K585" i="13"/>
  <c r="L585" i="13" s="1"/>
  <c r="M585" i="13"/>
  <c r="K576" i="13"/>
  <c r="L576" i="13" s="1"/>
  <c r="M576" i="13"/>
  <c r="K546" i="13"/>
  <c r="L546" i="13" s="1"/>
  <c r="M546" i="13"/>
  <c r="K537" i="13"/>
  <c r="L537" i="13" s="1"/>
  <c r="M537" i="13"/>
  <c r="K529" i="13"/>
  <c r="L529" i="13" s="1"/>
  <c r="M529" i="13"/>
  <c r="K522" i="13"/>
  <c r="L522" i="13" s="1"/>
  <c r="M522" i="13"/>
  <c r="K519" i="13"/>
  <c r="L519" i="13" s="1"/>
  <c r="M519" i="13"/>
  <c r="K505" i="13"/>
  <c r="L505" i="13" s="1"/>
  <c r="M505" i="13"/>
  <c r="K498" i="13"/>
  <c r="L498" i="13" s="1"/>
  <c r="M498" i="13"/>
  <c r="K479" i="13"/>
  <c r="L479" i="13" s="1"/>
  <c r="M479" i="13"/>
  <c r="K471" i="13"/>
  <c r="L471" i="13" s="1"/>
  <c r="M471" i="13"/>
  <c r="K465" i="13"/>
  <c r="L465" i="13" s="1"/>
  <c r="M465" i="13"/>
  <c r="K456" i="13"/>
  <c r="L456" i="13" s="1"/>
  <c r="M456" i="13"/>
  <c r="K449" i="13"/>
  <c r="L449" i="13" s="1"/>
  <c r="M449" i="13"/>
  <c r="K442" i="13"/>
  <c r="L442" i="13" s="1"/>
  <c r="M442" i="13"/>
  <c r="K433" i="13"/>
  <c r="L433" i="13" s="1"/>
  <c r="M433" i="13"/>
  <c r="K425" i="13"/>
  <c r="L425" i="13" s="1"/>
  <c r="M425" i="13"/>
  <c r="K423" i="13"/>
  <c r="L423" i="13" s="1"/>
  <c r="M423" i="13"/>
  <c r="K420" i="13"/>
  <c r="L420" i="13" s="1"/>
  <c r="M420" i="13"/>
  <c r="K995" i="13"/>
  <c r="L995" i="13" s="1"/>
  <c r="K988" i="13"/>
  <c r="L988" i="13" s="1"/>
  <c r="K970" i="13"/>
  <c r="L970" i="13" s="1"/>
  <c r="K962" i="13"/>
  <c r="L962" i="13" s="1"/>
  <c r="K954" i="13"/>
  <c r="L954" i="13" s="1"/>
  <c r="K916" i="13"/>
  <c r="L916" i="13" s="1"/>
  <c r="K908" i="13"/>
  <c r="L908" i="13" s="1"/>
  <c r="K902" i="13"/>
  <c r="L902" i="13" s="1"/>
  <c r="K894" i="13"/>
  <c r="L894" i="13" s="1"/>
  <c r="K875" i="13"/>
  <c r="L875" i="13" s="1"/>
  <c r="K856" i="13"/>
  <c r="L856" i="13" s="1"/>
  <c r="K849" i="13"/>
  <c r="L849" i="13" s="1"/>
  <c r="K828" i="13"/>
  <c r="L828" i="13" s="1"/>
  <c r="K621" i="13"/>
  <c r="L621" i="13" s="1"/>
  <c r="M621" i="13"/>
  <c r="K605" i="13"/>
  <c r="L605" i="13" s="1"/>
  <c r="M605" i="13"/>
  <c r="K592" i="13"/>
  <c r="L592" i="13" s="1"/>
  <c r="M592" i="13"/>
  <c r="K569" i="13"/>
  <c r="L569" i="13" s="1"/>
  <c r="M569" i="13"/>
  <c r="K559" i="13"/>
  <c r="L559" i="13" s="1"/>
  <c r="M559" i="13"/>
  <c r="K544" i="13"/>
  <c r="L544" i="13" s="1"/>
  <c r="M544" i="13"/>
  <c r="K540" i="13"/>
  <c r="L540" i="13" s="1"/>
  <c r="M540" i="13"/>
  <c r="K533" i="13"/>
  <c r="L533" i="13" s="1"/>
  <c r="M533" i="13"/>
  <c r="K525" i="13"/>
  <c r="L525" i="13" s="1"/>
  <c r="M525" i="13"/>
  <c r="K513" i="13"/>
  <c r="L513" i="13" s="1"/>
  <c r="M513" i="13"/>
  <c r="K507" i="13"/>
  <c r="L507" i="13" s="1"/>
  <c r="M507" i="13"/>
  <c r="K502" i="13"/>
  <c r="L502" i="13" s="1"/>
  <c r="M502" i="13"/>
  <c r="K491" i="13"/>
  <c r="L491" i="13" s="1"/>
  <c r="M491" i="13"/>
  <c r="K484" i="13"/>
  <c r="L484" i="13" s="1"/>
  <c r="M484" i="13"/>
  <c r="K474" i="13"/>
  <c r="L474" i="13" s="1"/>
  <c r="M474" i="13"/>
  <c r="K459" i="13"/>
  <c r="L459" i="13" s="1"/>
  <c r="M459" i="13"/>
  <c r="K453" i="13"/>
  <c r="L453" i="13" s="1"/>
  <c r="M453" i="13"/>
  <c r="K446" i="13"/>
  <c r="L446" i="13" s="1"/>
  <c r="M446" i="13"/>
  <c r="K439" i="13"/>
  <c r="L439" i="13" s="1"/>
  <c r="M439" i="13"/>
  <c r="K429" i="13"/>
  <c r="L429" i="13" s="1"/>
  <c r="M429" i="13"/>
  <c r="K948" i="13"/>
  <c r="L948" i="13" s="1"/>
  <c r="K940" i="13"/>
  <c r="L940" i="13" s="1"/>
  <c r="K932" i="13"/>
  <c r="L932" i="13" s="1"/>
  <c r="K924" i="13"/>
  <c r="L924" i="13" s="1"/>
  <c r="K863" i="13"/>
  <c r="L863" i="13" s="1"/>
  <c r="K843" i="13"/>
  <c r="L843" i="13" s="1"/>
  <c r="K836" i="13"/>
  <c r="L836" i="13" s="1"/>
  <c r="K815" i="13"/>
  <c r="L815" i="13" s="1"/>
  <c r="K807" i="13"/>
  <c r="L807" i="13" s="1"/>
  <c r="K798" i="13"/>
  <c r="L798" i="13" s="1"/>
  <c r="M798" i="13"/>
  <c r="K771" i="13"/>
  <c r="L771" i="13" s="1"/>
  <c r="M771" i="13"/>
  <c r="K751" i="13"/>
  <c r="L751" i="13" s="1"/>
  <c r="M751" i="13"/>
  <c r="M648" i="13"/>
  <c r="K617" i="13"/>
  <c r="L617" i="13" s="1"/>
  <c r="M617" i="13"/>
  <c r="K594" i="13"/>
  <c r="L594" i="13" s="1"/>
  <c r="M594" i="13"/>
  <c r="K583" i="13"/>
  <c r="L583" i="13" s="1"/>
  <c r="M583" i="13"/>
  <c r="K572" i="13"/>
  <c r="L572" i="13" s="1"/>
  <c r="M572" i="13"/>
  <c r="K562" i="13"/>
  <c r="L562" i="13" s="1"/>
  <c r="M562" i="13"/>
  <c r="K552" i="13"/>
  <c r="L552" i="13" s="1"/>
  <c r="M552" i="13"/>
  <c r="M995" i="13"/>
  <c r="M988" i="13"/>
  <c r="M970" i="13"/>
  <c r="M962" i="13"/>
  <c r="M954" i="13"/>
  <c r="M948" i="13"/>
  <c r="M940" i="13"/>
  <c r="M932" i="13"/>
  <c r="M924" i="13"/>
  <c r="M916" i="13"/>
  <c r="M908" i="13"/>
  <c r="M902" i="13"/>
  <c r="M894" i="13"/>
  <c r="M875" i="13"/>
  <c r="M863" i="13"/>
  <c r="M856" i="13"/>
  <c r="M849" i="13"/>
  <c r="M843" i="13"/>
  <c r="M836" i="13"/>
  <c r="M828" i="13"/>
  <c r="M815" i="13"/>
  <c r="M807" i="13"/>
  <c r="K805" i="13"/>
  <c r="L805" i="13" s="1"/>
  <c r="K797" i="13"/>
  <c r="L797" i="13" s="1"/>
  <c r="K778" i="13"/>
  <c r="L778" i="13" s="1"/>
  <c r="K770" i="13"/>
  <c r="L770" i="13" s="1"/>
  <c r="K763" i="13"/>
  <c r="L763" i="13" s="1"/>
  <c r="K756" i="13"/>
  <c r="L756" i="13" s="1"/>
  <c r="K750" i="13"/>
  <c r="L750" i="13" s="1"/>
  <c r="K736" i="13"/>
  <c r="L736" i="13" s="1"/>
  <c r="M732" i="13"/>
  <c r="M726" i="13"/>
  <c r="M671" i="13"/>
  <c r="M664" i="13"/>
  <c r="M658" i="13"/>
  <c r="M653" i="13"/>
  <c r="M652" i="13"/>
  <c r="K634" i="13"/>
  <c r="L634" i="13" s="1"/>
  <c r="M634" i="13"/>
  <c r="K627" i="13"/>
  <c r="L627" i="13" s="1"/>
  <c r="M627" i="13"/>
  <c r="K622" i="13"/>
  <c r="L622" i="13" s="1"/>
  <c r="M622" i="13"/>
  <c r="K610" i="13"/>
  <c r="L610" i="13" s="1"/>
  <c r="M610" i="13"/>
  <c r="K604" i="13"/>
  <c r="L604" i="13" s="1"/>
  <c r="M604" i="13"/>
  <c r="K586" i="13"/>
  <c r="L586" i="13" s="1"/>
  <c r="M586" i="13"/>
  <c r="K577" i="13"/>
  <c r="L577" i="13" s="1"/>
  <c r="M577" i="13"/>
  <c r="K568" i="13"/>
  <c r="L568" i="13" s="1"/>
  <c r="M568" i="13"/>
  <c r="K563" i="13"/>
  <c r="L563" i="13" s="1"/>
  <c r="M563" i="13"/>
  <c r="K558" i="13"/>
  <c r="L558" i="13" s="1"/>
  <c r="M558" i="13"/>
  <c r="K730" i="13"/>
  <c r="L730" i="13" s="1"/>
  <c r="K703" i="13"/>
  <c r="L703" i="13" s="1"/>
  <c r="K679" i="13"/>
  <c r="L679" i="13" s="1"/>
  <c r="K675" i="13"/>
  <c r="L675" i="13" s="1"/>
  <c r="K668" i="13"/>
  <c r="L668" i="13" s="1"/>
  <c r="K650" i="13"/>
  <c r="L650" i="13" s="1"/>
  <c r="K723" i="13"/>
  <c r="L723" i="13" s="1"/>
  <c r="K719" i="13"/>
  <c r="L719" i="13" s="1"/>
  <c r="K711" i="13"/>
  <c r="L711" i="13" s="1"/>
  <c r="K693" i="13"/>
  <c r="L693" i="13" s="1"/>
  <c r="K686" i="13"/>
  <c r="L686" i="13" s="1"/>
  <c r="K655" i="13"/>
  <c r="L655" i="13" s="1"/>
  <c r="K644" i="13"/>
  <c r="L644" i="13" s="1"/>
  <c r="M730" i="13"/>
  <c r="M723" i="13"/>
  <c r="M719" i="13"/>
  <c r="M711" i="13"/>
  <c r="M703" i="13"/>
  <c r="M693" i="13"/>
  <c r="M686" i="13"/>
  <c r="M679" i="13"/>
  <c r="M675" i="13"/>
  <c r="M668" i="13"/>
  <c r="M655" i="13"/>
  <c r="M650" i="13"/>
  <c r="M644" i="13"/>
  <c r="K545" i="13"/>
  <c r="L545" i="13" s="1"/>
  <c r="M545" i="13"/>
  <c r="K549" i="13"/>
  <c r="L549" i="13" s="1"/>
  <c r="K541" i="13"/>
  <c r="L541" i="13" s="1"/>
  <c r="M541" i="13"/>
  <c r="K534" i="13"/>
  <c r="L534" i="13" s="1"/>
  <c r="M534" i="13"/>
  <c r="K530" i="13"/>
  <c r="L530" i="13" s="1"/>
  <c r="M530" i="13"/>
  <c r="K527" i="13"/>
  <c r="L527" i="13" s="1"/>
  <c r="M527" i="13"/>
  <c r="K523" i="13"/>
  <c r="L523" i="13" s="1"/>
  <c r="M523" i="13"/>
  <c r="K520" i="13"/>
  <c r="L520" i="13" s="1"/>
  <c r="M520" i="13"/>
  <c r="K516" i="13"/>
  <c r="L516" i="13" s="1"/>
  <c r="M516" i="13"/>
  <c r="K514" i="13"/>
  <c r="L514" i="13" s="1"/>
  <c r="M514" i="13"/>
  <c r="K511" i="13"/>
  <c r="L511" i="13" s="1"/>
  <c r="M511" i="13"/>
  <c r="K508" i="13"/>
  <c r="L508" i="13" s="1"/>
  <c r="M508" i="13"/>
  <c r="K506" i="13"/>
  <c r="L506" i="13" s="1"/>
  <c r="M506" i="13"/>
  <c r="K503" i="13"/>
  <c r="L503" i="13" s="1"/>
  <c r="M503" i="13"/>
  <c r="K499" i="13"/>
  <c r="L499" i="13" s="1"/>
  <c r="M499" i="13"/>
  <c r="K495" i="13"/>
  <c r="L495" i="13" s="1"/>
  <c r="M495" i="13"/>
  <c r="K492" i="13"/>
  <c r="L492" i="13" s="1"/>
  <c r="M492" i="13"/>
  <c r="K488" i="13"/>
  <c r="L488" i="13" s="1"/>
  <c r="M488" i="13"/>
  <c r="K485" i="13"/>
  <c r="L485" i="13" s="1"/>
  <c r="M485" i="13"/>
  <c r="K481" i="13"/>
  <c r="L481" i="13" s="1"/>
  <c r="M481" i="13"/>
  <c r="K475" i="13"/>
  <c r="L475" i="13" s="1"/>
  <c r="M475" i="13"/>
  <c r="K468" i="13"/>
  <c r="L468" i="13" s="1"/>
  <c r="M468" i="13"/>
  <c r="K466" i="13"/>
  <c r="L466" i="13" s="1"/>
  <c r="M466" i="13"/>
  <c r="K463" i="13"/>
  <c r="L463" i="13" s="1"/>
  <c r="M463" i="13"/>
  <c r="K460" i="13"/>
  <c r="L460" i="13" s="1"/>
  <c r="M460" i="13"/>
  <c r="K457" i="13"/>
  <c r="L457" i="13" s="1"/>
  <c r="M457" i="13"/>
  <c r="K454" i="13"/>
  <c r="L454" i="13" s="1"/>
  <c r="M454" i="13"/>
  <c r="K450" i="13"/>
  <c r="L450" i="13" s="1"/>
  <c r="M450" i="13"/>
  <c r="K447" i="13"/>
  <c r="L447" i="13" s="1"/>
  <c r="M447" i="13"/>
  <c r="K443" i="13"/>
  <c r="L443" i="13" s="1"/>
  <c r="M443" i="13"/>
  <c r="K437" i="13"/>
  <c r="L437" i="13" s="1"/>
  <c r="M437" i="13"/>
  <c r="K434" i="13"/>
  <c r="L434" i="13" s="1"/>
  <c r="M434" i="13"/>
  <c r="K430" i="13"/>
  <c r="L430" i="13" s="1"/>
  <c r="M430" i="13"/>
  <c r="K426" i="13"/>
  <c r="L426" i="13" s="1"/>
  <c r="M426" i="13"/>
  <c r="M419" i="13"/>
  <c r="K419" i="13"/>
  <c r="L419" i="13" s="1"/>
  <c r="K417" i="13"/>
  <c r="L417" i="13" s="1"/>
  <c r="K414" i="13"/>
  <c r="L414" i="13" s="1"/>
  <c r="K408" i="13"/>
  <c r="L408" i="13" s="1"/>
  <c r="K406" i="13"/>
  <c r="L406" i="13" s="1"/>
  <c r="K405" i="13"/>
  <c r="L405" i="13" s="1"/>
  <c r="K402" i="13"/>
  <c r="L402" i="13" s="1"/>
  <c r="K397" i="13"/>
  <c r="L397" i="13" s="1"/>
  <c r="K390" i="13"/>
  <c r="L390" i="13" s="1"/>
  <c r="K386" i="13"/>
  <c r="L386" i="13" s="1"/>
  <c r="K383" i="13"/>
  <c r="L383" i="13" s="1"/>
  <c r="K379" i="13"/>
  <c r="L379" i="13" s="1"/>
  <c r="K377" i="13"/>
  <c r="L377" i="13" s="1"/>
  <c r="K375" i="13"/>
  <c r="L375" i="13" s="1"/>
  <c r="K371" i="13"/>
  <c r="L371" i="13" s="1"/>
  <c r="K367" i="13"/>
  <c r="L367" i="13" s="1"/>
  <c r="K364" i="13"/>
  <c r="L364" i="13" s="1"/>
  <c r="K361" i="13"/>
  <c r="L361" i="13" s="1"/>
  <c r="K358" i="13"/>
  <c r="L358" i="13" s="1"/>
  <c r="K355" i="13"/>
  <c r="L355" i="13" s="1"/>
  <c r="K353" i="13"/>
  <c r="L353" i="13" s="1"/>
  <c r="K350" i="13"/>
  <c r="L350" i="13" s="1"/>
  <c r="K347" i="13"/>
  <c r="L347" i="13" s="1"/>
  <c r="K345" i="13"/>
  <c r="L345" i="13" s="1"/>
  <c r="K343" i="13"/>
  <c r="L343" i="13" s="1"/>
  <c r="K340" i="13"/>
  <c r="L340" i="13" s="1"/>
  <c r="K334" i="13"/>
  <c r="L334" i="13" s="1"/>
  <c r="K331" i="13"/>
  <c r="L331" i="13" s="1"/>
  <c r="K326" i="13"/>
  <c r="L326" i="13" s="1"/>
  <c r="K323" i="13"/>
  <c r="L323" i="13" s="1"/>
  <c r="K319" i="13"/>
  <c r="L319" i="13" s="1"/>
  <c r="K315" i="13"/>
  <c r="L315" i="13" s="1"/>
  <c r="K312" i="13"/>
  <c r="L312" i="13" s="1"/>
  <c r="K309" i="13"/>
  <c r="L309" i="13" s="1"/>
  <c r="I4" i="13"/>
  <c r="M4" i="13" s="1"/>
  <c r="I5" i="13"/>
  <c r="M5" i="13" s="1"/>
  <c r="I6" i="13"/>
  <c r="M6" i="13" s="1"/>
  <c r="I7" i="13"/>
  <c r="M7" i="13" s="1"/>
  <c r="I8" i="13"/>
  <c r="M8" i="13" s="1"/>
  <c r="I9" i="13"/>
  <c r="M9" i="13" s="1"/>
  <c r="I10" i="13"/>
  <c r="M10" i="13" s="1"/>
  <c r="I11" i="13"/>
  <c r="M11" i="13" s="1"/>
  <c r="I12" i="13"/>
  <c r="M12" i="13" s="1"/>
  <c r="I13" i="13"/>
  <c r="M13" i="13" s="1"/>
  <c r="I14" i="13"/>
  <c r="M14" i="13" s="1"/>
  <c r="I15" i="13"/>
  <c r="M15" i="13" s="1"/>
  <c r="I16" i="13"/>
  <c r="M16" i="13" s="1"/>
  <c r="I17" i="13"/>
  <c r="M17" i="13" s="1"/>
  <c r="I18" i="13"/>
  <c r="M18" i="13" s="1"/>
  <c r="I19" i="13"/>
  <c r="M19" i="13" s="1"/>
  <c r="I20" i="13"/>
  <c r="M20" i="13" s="1"/>
  <c r="I21" i="13"/>
  <c r="M21" i="13" s="1"/>
  <c r="I22" i="13"/>
  <c r="M22" i="13" s="1"/>
  <c r="I23" i="13"/>
  <c r="M23" i="13" s="1"/>
  <c r="I24" i="13"/>
  <c r="M24" i="13" s="1"/>
  <c r="I25" i="13"/>
  <c r="M25" i="13" s="1"/>
  <c r="I26" i="13"/>
  <c r="M26" i="13" s="1"/>
  <c r="I27" i="13"/>
  <c r="M27" i="13" s="1"/>
  <c r="I28" i="13"/>
  <c r="M28" i="13" s="1"/>
  <c r="I29" i="13"/>
  <c r="M29" i="13" s="1"/>
  <c r="I30" i="13"/>
  <c r="M30" i="13" s="1"/>
  <c r="I31" i="13"/>
  <c r="M31" i="13" s="1"/>
  <c r="I32" i="13"/>
  <c r="M32" i="13" s="1"/>
  <c r="I33" i="13"/>
  <c r="M33" i="13" s="1"/>
  <c r="I34" i="13"/>
  <c r="M34" i="13" s="1"/>
  <c r="I35" i="13"/>
  <c r="M35" i="13" s="1"/>
  <c r="I36" i="13"/>
  <c r="M36" i="13" s="1"/>
  <c r="I37" i="13"/>
  <c r="M37" i="13" s="1"/>
  <c r="I38" i="13"/>
  <c r="M38" i="13" s="1"/>
  <c r="I39" i="13"/>
  <c r="M39" i="13" s="1"/>
  <c r="I40" i="13"/>
  <c r="M40" i="13" s="1"/>
  <c r="I41" i="13"/>
  <c r="M41" i="13" s="1"/>
  <c r="I42" i="13"/>
  <c r="M42" i="13" s="1"/>
  <c r="I43" i="13"/>
  <c r="M43" i="13" s="1"/>
  <c r="I44" i="13"/>
  <c r="M44" i="13" s="1"/>
  <c r="I45" i="13"/>
  <c r="M45" i="13" s="1"/>
  <c r="I46" i="13"/>
  <c r="M46" i="13" s="1"/>
  <c r="I47" i="13"/>
  <c r="M47" i="13" s="1"/>
  <c r="I48" i="13"/>
  <c r="M48" i="13" s="1"/>
  <c r="I49" i="13"/>
  <c r="M49" i="13" s="1"/>
  <c r="I50" i="13"/>
  <c r="M50" i="13" s="1"/>
  <c r="I51" i="13"/>
  <c r="M51" i="13" s="1"/>
  <c r="I52" i="13"/>
  <c r="M52" i="13" s="1"/>
  <c r="I53" i="13"/>
  <c r="M53" i="13" s="1"/>
  <c r="I54" i="13"/>
  <c r="M54" i="13" s="1"/>
  <c r="I55" i="13"/>
  <c r="M55" i="13" s="1"/>
  <c r="I56" i="13"/>
  <c r="M56" i="13" s="1"/>
  <c r="I57" i="13"/>
  <c r="M57" i="13" s="1"/>
  <c r="I58" i="13"/>
  <c r="M58" i="13" s="1"/>
  <c r="I59" i="13"/>
  <c r="M59" i="13" s="1"/>
  <c r="I60" i="13"/>
  <c r="M60" i="13" s="1"/>
  <c r="I61" i="13"/>
  <c r="M61" i="13" s="1"/>
  <c r="I62" i="13"/>
  <c r="M62" i="13" s="1"/>
  <c r="I63" i="13"/>
  <c r="M63" i="13" s="1"/>
  <c r="I64" i="13"/>
  <c r="M64" i="13" s="1"/>
  <c r="I65" i="13"/>
  <c r="M65" i="13" s="1"/>
  <c r="I66" i="13"/>
  <c r="M66" i="13" s="1"/>
  <c r="I67" i="13"/>
  <c r="M67" i="13" s="1"/>
  <c r="I68" i="13"/>
  <c r="M68" i="13" s="1"/>
  <c r="I69" i="13"/>
  <c r="M69" i="13" s="1"/>
  <c r="I70" i="13"/>
  <c r="M70" i="13" s="1"/>
  <c r="I71" i="13"/>
  <c r="M71" i="13" s="1"/>
  <c r="I72" i="13"/>
  <c r="M72" i="13" s="1"/>
  <c r="I73" i="13"/>
  <c r="M73" i="13" s="1"/>
  <c r="I74" i="13"/>
  <c r="M74" i="13" s="1"/>
  <c r="I75" i="13"/>
  <c r="M75" i="13" s="1"/>
  <c r="I76" i="13"/>
  <c r="M76" i="13" s="1"/>
  <c r="I77" i="13"/>
  <c r="M77" i="13" s="1"/>
  <c r="I78" i="13"/>
  <c r="M78" i="13" s="1"/>
  <c r="I79" i="13"/>
  <c r="M79" i="13" s="1"/>
  <c r="I80" i="13"/>
  <c r="M80" i="13" s="1"/>
  <c r="I81" i="13"/>
  <c r="M81" i="13" s="1"/>
  <c r="I82" i="13"/>
  <c r="M82" i="13" s="1"/>
  <c r="I83" i="13"/>
  <c r="M83" i="13" s="1"/>
  <c r="I84" i="13"/>
  <c r="M84" i="13" s="1"/>
  <c r="I85" i="13"/>
  <c r="M85" i="13" s="1"/>
  <c r="I86" i="13"/>
  <c r="M86" i="13" s="1"/>
  <c r="I87" i="13"/>
  <c r="M87" i="13" s="1"/>
  <c r="I88" i="13"/>
  <c r="M88" i="13" s="1"/>
  <c r="I89" i="13"/>
  <c r="M89" i="13" s="1"/>
  <c r="I90" i="13"/>
  <c r="M90" i="13" s="1"/>
  <c r="I91" i="13"/>
  <c r="M91" i="13" s="1"/>
  <c r="I92" i="13"/>
  <c r="M92" i="13" s="1"/>
  <c r="I93" i="13"/>
  <c r="M93" i="13" s="1"/>
  <c r="I94" i="13"/>
  <c r="M94" i="13" s="1"/>
  <c r="I95" i="13"/>
  <c r="M95" i="13" s="1"/>
  <c r="I96" i="13"/>
  <c r="M96" i="13" s="1"/>
  <c r="I97" i="13"/>
  <c r="M97" i="13" s="1"/>
  <c r="I98" i="13"/>
  <c r="M98" i="13" s="1"/>
  <c r="I99" i="13"/>
  <c r="M99" i="13" s="1"/>
  <c r="I100" i="13"/>
  <c r="M100" i="13" s="1"/>
  <c r="I101" i="13"/>
  <c r="M101" i="13" s="1"/>
  <c r="I102" i="13"/>
  <c r="M102" i="13" s="1"/>
  <c r="I103" i="13"/>
  <c r="M103" i="13" s="1"/>
  <c r="I104" i="13"/>
  <c r="M104" i="13" s="1"/>
  <c r="M105" i="13"/>
  <c r="I106" i="13"/>
  <c r="M106" i="13" s="1"/>
  <c r="I107" i="13"/>
  <c r="M107" i="13" s="1"/>
  <c r="I108" i="13"/>
  <c r="M108" i="13" s="1"/>
  <c r="I109" i="13"/>
  <c r="M109" i="13" s="1"/>
  <c r="I110" i="13"/>
  <c r="M110" i="13" s="1"/>
  <c r="I111" i="13"/>
  <c r="M111" i="13" s="1"/>
  <c r="I112" i="13"/>
  <c r="M112" i="13" s="1"/>
  <c r="I113" i="13"/>
  <c r="M113" i="13" s="1"/>
  <c r="I114" i="13"/>
  <c r="M114" i="13" s="1"/>
  <c r="I115" i="13"/>
  <c r="M115" i="13" s="1"/>
  <c r="I116" i="13"/>
  <c r="M116" i="13" s="1"/>
  <c r="I117" i="13"/>
  <c r="M117" i="13" s="1"/>
  <c r="I118" i="13"/>
  <c r="M118" i="13" s="1"/>
  <c r="I119" i="13"/>
  <c r="M119" i="13" s="1"/>
  <c r="I120" i="13"/>
  <c r="M120" i="13" s="1"/>
  <c r="I121" i="13"/>
  <c r="M121" i="13" s="1"/>
  <c r="I122" i="13"/>
  <c r="M122" i="13" s="1"/>
  <c r="I123" i="13"/>
  <c r="M123" i="13" s="1"/>
  <c r="I124" i="13"/>
  <c r="M124" i="13" s="1"/>
  <c r="I125" i="13"/>
  <c r="M125" i="13" s="1"/>
  <c r="I126" i="13"/>
  <c r="M126" i="13" s="1"/>
  <c r="I127" i="13"/>
  <c r="M127" i="13" s="1"/>
  <c r="I128" i="13"/>
  <c r="M128" i="13" s="1"/>
  <c r="I129" i="13"/>
  <c r="M129" i="13" s="1"/>
  <c r="I130" i="13"/>
  <c r="M130" i="13" s="1"/>
  <c r="I131" i="13"/>
  <c r="M131" i="13" s="1"/>
  <c r="I132" i="13"/>
  <c r="M132" i="13" s="1"/>
  <c r="I133" i="13"/>
  <c r="M133" i="13" s="1"/>
  <c r="I134" i="13"/>
  <c r="M134" i="13" s="1"/>
  <c r="I135" i="13"/>
  <c r="M135" i="13" s="1"/>
  <c r="I136" i="13"/>
  <c r="M136" i="13" s="1"/>
  <c r="I137" i="13"/>
  <c r="M137" i="13" s="1"/>
  <c r="I138" i="13"/>
  <c r="M138" i="13" s="1"/>
  <c r="I139" i="13"/>
  <c r="M139" i="13" s="1"/>
  <c r="I140" i="13"/>
  <c r="M140" i="13" s="1"/>
  <c r="I141" i="13"/>
  <c r="M141" i="13" s="1"/>
  <c r="I142" i="13"/>
  <c r="M142" i="13" s="1"/>
  <c r="I143" i="13"/>
  <c r="M143" i="13" s="1"/>
  <c r="I144" i="13"/>
  <c r="M144" i="13" s="1"/>
  <c r="I145" i="13"/>
  <c r="M145" i="13" s="1"/>
  <c r="I146" i="13"/>
  <c r="M146" i="13" s="1"/>
  <c r="I147" i="13"/>
  <c r="M147" i="13" s="1"/>
  <c r="I148" i="13"/>
  <c r="M148" i="13" s="1"/>
  <c r="I149" i="13"/>
  <c r="M149" i="13" s="1"/>
  <c r="I150" i="13"/>
  <c r="M150" i="13" s="1"/>
  <c r="I151" i="13"/>
  <c r="M151" i="13" s="1"/>
  <c r="I152" i="13"/>
  <c r="M152" i="13" s="1"/>
  <c r="I153" i="13"/>
  <c r="M153" i="13" s="1"/>
  <c r="I154" i="13"/>
  <c r="M154" i="13" s="1"/>
  <c r="I155" i="13"/>
  <c r="M155" i="13" s="1"/>
  <c r="I156" i="13"/>
  <c r="M156" i="13" s="1"/>
  <c r="I157" i="13"/>
  <c r="M157" i="13" s="1"/>
  <c r="I158" i="13"/>
  <c r="M158" i="13" s="1"/>
  <c r="I159" i="13"/>
  <c r="M159" i="13" s="1"/>
  <c r="I160" i="13"/>
  <c r="M160" i="13" s="1"/>
  <c r="I161" i="13"/>
  <c r="M161" i="13" s="1"/>
  <c r="I162" i="13"/>
  <c r="M162" i="13" s="1"/>
  <c r="I163" i="13"/>
  <c r="M163" i="13" s="1"/>
  <c r="I164" i="13"/>
  <c r="M164" i="13" s="1"/>
  <c r="I165" i="13"/>
  <c r="M165" i="13" s="1"/>
  <c r="I166" i="13"/>
  <c r="M166" i="13" s="1"/>
  <c r="I167" i="13"/>
  <c r="M167" i="13" s="1"/>
  <c r="I168" i="13"/>
  <c r="M168" i="13" s="1"/>
  <c r="I169" i="13"/>
  <c r="M169" i="13" s="1"/>
  <c r="I170" i="13"/>
  <c r="M170" i="13" s="1"/>
  <c r="I171" i="13"/>
  <c r="M171" i="13" s="1"/>
  <c r="I172" i="13"/>
  <c r="M172" i="13" s="1"/>
  <c r="I173" i="13"/>
  <c r="M173" i="13" s="1"/>
  <c r="I174" i="13"/>
  <c r="M174" i="13" s="1"/>
  <c r="I175" i="13"/>
  <c r="M175" i="13" s="1"/>
  <c r="I176" i="13"/>
  <c r="M176" i="13" s="1"/>
  <c r="I177" i="13"/>
  <c r="M177" i="13" s="1"/>
  <c r="I178" i="13"/>
  <c r="M178" i="13" s="1"/>
  <c r="I179" i="13"/>
  <c r="M179" i="13" s="1"/>
  <c r="I180" i="13"/>
  <c r="M180" i="13" s="1"/>
  <c r="I181" i="13"/>
  <c r="M181" i="13" s="1"/>
  <c r="I182" i="13"/>
  <c r="M182" i="13" s="1"/>
  <c r="I183" i="13"/>
  <c r="M183" i="13" s="1"/>
  <c r="I184" i="13"/>
  <c r="M184" i="13" s="1"/>
  <c r="I185" i="13"/>
  <c r="M185" i="13" s="1"/>
  <c r="I186" i="13"/>
  <c r="M186" i="13" s="1"/>
  <c r="I187" i="13"/>
  <c r="M187" i="13" s="1"/>
  <c r="I188" i="13"/>
  <c r="M188" i="13" s="1"/>
  <c r="I189" i="13"/>
  <c r="M189" i="13" s="1"/>
  <c r="I190" i="13"/>
  <c r="M190" i="13" s="1"/>
  <c r="I191" i="13"/>
  <c r="M191" i="13" s="1"/>
  <c r="I192" i="13"/>
  <c r="M192" i="13" s="1"/>
  <c r="I193" i="13"/>
  <c r="M193" i="13" s="1"/>
  <c r="I194" i="13"/>
  <c r="M194" i="13" s="1"/>
  <c r="I195" i="13"/>
  <c r="M195" i="13" s="1"/>
  <c r="I196" i="13"/>
  <c r="M196" i="13" s="1"/>
  <c r="I197" i="13"/>
  <c r="M197" i="13" s="1"/>
  <c r="I198" i="13"/>
  <c r="M198" i="13" s="1"/>
  <c r="I199" i="13"/>
  <c r="M199" i="13" s="1"/>
  <c r="I200" i="13"/>
  <c r="M200" i="13" s="1"/>
  <c r="I201" i="13"/>
  <c r="M201" i="13" s="1"/>
  <c r="I202" i="13"/>
  <c r="M202" i="13" s="1"/>
  <c r="I203" i="13"/>
  <c r="M203" i="13" s="1"/>
  <c r="I204" i="13"/>
  <c r="M204" i="13" s="1"/>
  <c r="I205" i="13"/>
  <c r="M205" i="13" s="1"/>
  <c r="I206" i="13"/>
  <c r="M206" i="13" s="1"/>
  <c r="I207" i="13"/>
  <c r="M207" i="13" s="1"/>
  <c r="I208" i="13"/>
  <c r="M208" i="13" s="1"/>
  <c r="I209" i="13"/>
  <c r="M209" i="13" s="1"/>
  <c r="I210" i="13"/>
  <c r="M210" i="13" s="1"/>
  <c r="I211" i="13"/>
  <c r="M211" i="13" s="1"/>
  <c r="I212" i="13"/>
  <c r="M212" i="13" s="1"/>
  <c r="I213" i="13"/>
  <c r="M213" i="13" s="1"/>
  <c r="I214" i="13"/>
  <c r="M214" i="13" s="1"/>
  <c r="I215" i="13"/>
  <c r="M215" i="13" s="1"/>
  <c r="I216" i="13"/>
  <c r="M216" i="13" s="1"/>
  <c r="I217" i="13"/>
  <c r="M217" i="13" s="1"/>
  <c r="I218" i="13"/>
  <c r="M218" i="13" s="1"/>
  <c r="I219" i="13"/>
  <c r="M219" i="13" s="1"/>
  <c r="I220" i="13"/>
  <c r="M220" i="13" s="1"/>
  <c r="I221" i="13"/>
  <c r="M221" i="13" s="1"/>
  <c r="I222" i="13"/>
  <c r="M222" i="13" s="1"/>
  <c r="I223" i="13"/>
  <c r="M223" i="13" s="1"/>
  <c r="I224" i="13"/>
  <c r="M224" i="13" s="1"/>
  <c r="I225" i="13"/>
  <c r="M225" i="13" s="1"/>
  <c r="I226" i="13"/>
  <c r="M226" i="13" s="1"/>
  <c r="I227" i="13"/>
  <c r="M227" i="13" s="1"/>
  <c r="I228" i="13"/>
  <c r="M228" i="13" s="1"/>
  <c r="I229" i="13"/>
  <c r="M229" i="13" s="1"/>
  <c r="I230" i="13"/>
  <c r="M230" i="13" s="1"/>
  <c r="I231" i="13"/>
  <c r="M231" i="13" s="1"/>
  <c r="I232" i="13"/>
  <c r="M232" i="13" s="1"/>
  <c r="I233" i="13"/>
  <c r="M233" i="13" s="1"/>
  <c r="I234" i="13"/>
  <c r="M234" i="13" s="1"/>
  <c r="I235" i="13"/>
  <c r="M235" i="13" s="1"/>
  <c r="I236" i="13"/>
  <c r="M236" i="13" s="1"/>
  <c r="I237" i="13"/>
  <c r="M237" i="13" s="1"/>
  <c r="I238" i="13"/>
  <c r="M238" i="13" s="1"/>
  <c r="I239" i="13"/>
  <c r="M239" i="13" s="1"/>
  <c r="I240" i="13"/>
  <c r="M240" i="13" s="1"/>
  <c r="I241" i="13"/>
  <c r="M241" i="13" s="1"/>
  <c r="I242" i="13"/>
  <c r="M242" i="13" s="1"/>
  <c r="I243" i="13"/>
  <c r="M243" i="13" s="1"/>
  <c r="I244" i="13"/>
  <c r="M244" i="13" s="1"/>
  <c r="I245" i="13"/>
  <c r="M245" i="13" s="1"/>
  <c r="I246" i="13"/>
  <c r="M246" i="13" s="1"/>
  <c r="I247" i="13"/>
  <c r="M247" i="13" s="1"/>
  <c r="I248" i="13"/>
  <c r="M248" i="13" s="1"/>
  <c r="I249" i="13"/>
  <c r="M249" i="13" s="1"/>
  <c r="I250" i="13"/>
  <c r="M250" i="13" s="1"/>
  <c r="I251" i="13"/>
  <c r="M251" i="13" s="1"/>
  <c r="I252" i="13"/>
  <c r="M252" i="13" s="1"/>
  <c r="I253" i="13"/>
  <c r="M253" i="13" s="1"/>
  <c r="I254" i="13"/>
  <c r="M254" i="13" s="1"/>
  <c r="I255" i="13"/>
  <c r="M255" i="13" s="1"/>
  <c r="I256" i="13"/>
  <c r="M256" i="13" s="1"/>
  <c r="I257" i="13"/>
  <c r="M257" i="13" s="1"/>
  <c r="I258" i="13"/>
  <c r="M258" i="13" s="1"/>
  <c r="I259" i="13"/>
  <c r="M259" i="13" s="1"/>
  <c r="I260" i="13"/>
  <c r="M260" i="13" s="1"/>
  <c r="I261" i="13"/>
  <c r="M261" i="13" s="1"/>
  <c r="I262" i="13"/>
  <c r="M262" i="13" s="1"/>
  <c r="I263" i="13"/>
  <c r="M263" i="13" s="1"/>
  <c r="I264" i="13"/>
  <c r="M264" i="13" s="1"/>
  <c r="I265" i="13"/>
  <c r="M265" i="13" s="1"/>
  <c r="I266" i="13"/>
  <c r="M266" i="13" s="1"/>
  <c r="I267" i="13"/>
  <c r="M267" i="13" s="1"/>
  <c r="I268" i="13"/>
  <c r="M268" i="13" s="1"/>
  <c r="I269" i="13"/>
  <c r="M269" i="13" s="1"/>
  <c r="I270" i="13"/>
  <c r="M270" i="13" s="1"/>
  <c r="I271" i="13"/>
  <c r="M271" i="13" s="1"/>
  <c r="I272" i="13"/>
  <c r="M272" i="13" s="1"/>
  <c r="I273" i="13"/>
  <c r="M273" i="13" s="1"/>
  <c r="I274" i="13"/>
  <c r="M274" i="13" s="1"/>
  <c r="I275" i="13"/>
  <c r="M275" i="13" s="1"/>
  <c r="I276" i="13"/>
  <c r="M276" i="13" s="1"/>
  <c r="I277" i="13"/>
  <c r="M277" i="13" s="1"/>
  <c r="I278" i="13"/>
  <c r="M278" i="13" s="1"/>
  <c r="I279" i="13"/>
  <c r="M279" i="13" s="1"/>
  <c r="I280" i="13"/>
  <c r="M280" i="13" s="1"/>
  <c r="I281" i="13"/>
  <c r="M281" i="13" s="1"/>
  <c r="I282" i="13"/>
  <c r="M282" i="13" s="1"/>
  <c r="I283" i="13"/>
  <c r="M283" i="13" s="1"/>
  <c r="I284" i="13"/>
  <c r="M284" i="13" s="1"/>
  <c r="I285" i="13"/>
  <c r="M285" i="13" s="1"/>
  <c r="I286" i="13"/>
  <c r="M286" i="13" s="1"/>
  <c r="I287" i="13"/>
  <c r="M287" i="13" s="1"/>
  <c r="I288" i="13"/>
  <c r="M288" i="13" s="1"/>
  <c r="I289" i="13"/>
  <c r="M289" i="13" s="1"/>
  <c r="I290" i="13"/>
  <c r="M290" i="13" s="1"/>
  <c r="I291" i="13"/>
  <c r="M291" i="13" s="1"/>
  <c r="I292" i="13"/>
  <c r="M292" i="13" s="1"/>
  <c r="I293" i="13"/>
  <c r="M293" i="13" s="1"/>
  <c r="I294" i="13"/>
  <c r="M294" i="13" s="1"/>
  <c r="I295" i="13"/>
  <c r="M295" i="13" s="1"/>
  <c r="I296" i="13"/>
  <c r="M296" i="13" s="1"/>
  <c r="I297" i="13"/>
  <c r="M297" i="13" s="1"/>
  <c r="I298" i="13"/>
  <c r="M298" i="13" s="1"/>
  <c r="I299" i="13"/>
  <c r="M299" i="13" s="1"/>
  <c r="I300" i="13"/>
  <c r="M300" i="13" s="1"/>
  <c r="I301" i="13"/>
  <c r="M301" i="13" s="1"/>
  <c r="I302" i="13"/>
  <c r="M302" i="13" s="1"/>
  <c r="I303" i="13"/>
  <c r="M303" i="13" s="1"/>
  <c r="I304" i="13"/>
  <c r="M304" i="13" s="1"/>
  <c r="I305" i="13"/>
  <c r="M305" i="13" s="1"/>
  <c r="I306" i="13"/>
  <c r="M306" i="13" s="1"/>
  <c r="I307" i="13"/>
  <c r="M307" i="13" s="1"/>
  <c r="I3" i="13"/>
  <c r="M3" i="13" s="1"/>
  <c r="J307" i="13" l="1"/>
  <c r="K307" i="13" s="1"/>
  <c r="L307" i="13" s="1"/>
  <c r="J306" i="13"/>
  <c r="K306" i="13" s="1"/>
  <c r="L306" i="13" s="1"/>
  <c r="J305" i="13"/>
  <c r="J304" i="13"/>
  <c r="K304" i="13" s="1"/>
  <c r="L304" i="13" s="1"/>
  <c r="J303" i="13"/>
  <c r="K303" i="13" s="1"/>
  <c r="L303" i="13" s="1"/>
  <c r="J302" i="13"/>
  <c r="K302" i="13" s="1"/>
  <c r="L302" i="13" s="1"/>
  <c r="J301" i="13"/>
  <c r="K301" i="13" s="1"/>
  <c r="L301" i="13" s="1"/>
  <c r="J300" i="13"/>
  <c r="J299" i="13"/>
  <c r="K299" i="13" s="1"/>
  <c r="L299" i="13" s="1"/>
  <c r="J298" i="13"/>
  <c r="K298" i="13" s="1"/>
  <c r="L298" i="13" s="1"/>
  <c r="J297" i="13"/>
  <c r="K297" i="13" s="1"/>
  <c r="L297" i="13" s="1"/>
  <c r="J296" i="13"/>
  <c r="K296" i="13" s="1"/>
  <c r="L296" i="13" s="1"/>
  <c r="J295" i="13"/>
  <c r="K295" i="13" s="1"/>
  <c r="L295" i="13" s="1"/>
  <c r="J294" i="13"/>
  <c r="J293" i="13"/>
  <c r="K293" i="13" s="1"/>
  <c r="L293" i="13" s="1"/>
  <c r="J292" i="13"/>
  <c r="K292" i="13" s="1"/>
  <c r="L292" i="13" s="1"/>
  <c r="J291" i="13"/>
  <c r="K291" i="13" s="1"/>
  <c r="L291" i="13" s="1"/>
  <c r="J290" i="13"/>
  <c r="J289" i="13"/>
  <c r="K289" i="13" s="1"/>
  <c r="L289" i="13" s="1"/>
  <c r="J288" i="13"/>
  <c r="K288" i="13" s="1"/>
  <c r="L288" i="13" s="1"/>
  <c r="J287" i="13"/>
  <c r="K287" i="13" s="1"/>
  <c r="L287" i="13" s="1"/>
  <c r="J286" i="13"/>
  <c r="K286" i="13" s="1"/>
  <c r="L286" i="13" s="1"/>
  <c r="J285" i="13"/>
  <c r="K285" i="13" s="1"/>
  <c r="L285" i="13" s="1"/>
  <c r="J284" i="13"/>
  <c r="K284" i="13" s="1"/>
  <c r="L284" i="13" s="1"/>
  <c r="J283" i="13"/>
  <c r="K283" i="13" s="1"/>
  <c r="L283" i="13" s="1"/>
  <c r="J282" i="13"/>
  <c r="J281" i="13"/>
  <c r="K281" i="13" s="1"/>
  <c r="L281" i="13" s="1"/>
  <c r="J280" i="13"/>
  <c r="K280" i="13" s="1"/>
  <c r="L280" i="13" s="1"/>
  <c r="J279" i="13"/>
  <c r="K279" i="13" s="1"/>
  <c r="L279" i="13" s="1"/>
  <c r="J278" i="13"/>
  <c r="K278" i="13" s="1"/>
  <c r="L278" i="13" s="1"/>
  <c r="J277" i="13"/>
  <c r="K277" i="13" s="1"/>
  <c r="L277" i="13" s="1"/>
  <c r="J276" i="13"/>
  <c r="J275" i="13"/>
  <c r="K275" i="13" s="1"/>
  <c r="L275" i="13" s="1"/>
  <c r="J274" i="13"/>
  <c r="K274" i="13" s="1"/>
  <c r="L274" i="13" s="1"/>
  <c r="J273" i="13"/>
  <c r="K273" i="13" s="1"/>
  <c r="L273" i="13" s="1"/>
  <c r="J272" i="13"/>
  <c r="K272" i="13" s="1"/>
  <c r="L272" i="13" s="1"/>
  <c r="J271" i="13"/>
  <c r="J270" i="13"/>
  <c r="J269" i="13"/>
  <c r="J268" i="13"/>
  <c r="J267" i="13"/>
  <c r="J266" i="13"/>
  <c r="J265" i="13"/>
  <c r="J264" i="13"/>
  <c r="J263" i="13"/>
  <c r="J262" i="13"/>
  <c r="J261" i="13"/>
  <c r="J260" i="13"/>
  <c r="J259" i="13"/>
  <c r="J258" i="13"/>
  <c r="J257" i="13"/>
  <c r="J256" i="13"/>
  <c r="J255" i="13"/>
  <c r="J254" i="13"/>
  <c r="K254" i="13" s="1"/>
  <c r="L254" i="13" s="1"/>
  <c r="J253" i="13"/>
  <c r="J252" i="13"/>
  <c r="J251" i="13"/>
  <c r="J250" i="13"/>
  <c r="J249" i="13"/>
  <c r="J248" i="13"/>
  <c r="J247" i="13"/>
  <c r="J246" i="13"/>
  <c r="J245" i="13"/>
  <c r="J244" i="13"/>
  <c r="J243" i="13"/>
  <c r="J242" i="13"/>
  <c r="J241" i="13"/>
  <c r="J240" i="13"/>
  <c r="J239" i="13"/>
  <c r="J238" i="13"/>
  <c r="J237" i="13"/>
  <c r="J236" i="13"/>
  <c r="J235" i="13"/>
  <c r="J234" i="13"/>
  <c r="J233" i="13"/>
  <c r="J232" i="13"/>
  <c r="J231" i="13"/>
  <c r="J230" i="13"/>
  <c r="J229" i="13"/>
  <c r="J228" i="13"/>
  <c r="J227" i="13"/>
  <c r="J226" i="13"/>
  <c r="J225" i="13"/>
  <c r="J224" i="13"/>
  <c r="J223" i="13"/>
  <c r="J222" i="13"/>
  <c r="J221" i="13"/>
  <c r="J220" i="13"/>
  <c r="J219" i="13"/>
  <c r="J218" i="13"/>
  <c r="J217" i="13"/>
  <c r="K217" i="13" s="1"/>
  <c r="L217" i="13" s="1"/>
  <c r="J216" i="13"/>
  <c r="J215" i="13"/>
  <c r="J214" i="13"/>
  <c r="J213" i="13"/>
  <c r="J212" i="13"/>
  <c r="J211" i="13"/>
  <c r="J210" i="13"/>
  <c r="K210" i="13" s="1"/>
  <c r="L210" i="13" s="1"/>
  <c r="J209" i="13"/>
  <c r="J208" i="13"/>
  <c r="J207" i="13"/>
  <c r="K207" i="13" s="1"/>
  <c r="L207" i="13" s="1"/>
  <c r="J206" i="13"/>
  <c r="K206" i="13" s="1"/>
  <c r="L206" i="13" s="1"/>
  <c r="J205" i="13"/>
  <c r="K205" i="13" s="1"/>
  <c r="L205" i="13" s="1"/>
  <c r="J204" i="13"/>
  <c r="K204" i="13" s="1"/>
  <c r="L204" i="13" s="1"/>
  <c r="K271" i="13" l="1"/>
  <c r="L271" i="13" s="1"/>
  <c r="K270" i="13"/>
  <c r="L270" i="13" s="1"/>
  <c r="K268" i="13"/>
  <c r="L268" i="13" s="1"/>
  <c r="K267" i="13"/>
  <c r="L267" i="13" s="1"/>
  <c r="K266" i="13"/>
  <c r="L266" i="13" s="1"/>
  <c r="K265" i="13"/>
  <c r="L265" i="13" s="1"/>
  <c r="K264" i="13"/>
  <c r="L264" i="13" s="1"/>
  <c r="K263" i="13"/>
  <c r="L263" i="13" s="1"/>
  <c r="K262" i="13"/>
  <c r="L262" i="13" s="1"/>
  <c r="K260" i="13"/>
  <c r="L260" i="13" s="1"/>
  <c r="K259" i="13"/>
  <c r="L259" i="13" s="1"/>
  <c r="K258" i="13"/>
  <c r="L258" i="13" s="1"/>
  <c r="K257" i="13"/>
  <c r="L257" i="13" s="1"/>
  <c r="K256" i="13"/>
  <c r="L256" i="13" s="1"/>
  <c r="K255" i="13"/>
  <c r="L255" i="13" s="1"/>
  <c r="K252" i="13"/>
  <c r="L252" i="13" s="1"/>
  <c r="K251" i="13"/>
  <c r="L251" i="13" s="1"/>
  <c r="K250" i="13"/>
  <c r="L250" i="13" s="1"/>
  <c r="K249" i="13"/>
  <c r="L249" i="13" s="1"/>
  <c r="K248" i="13"/>
  <c r="L248" i="13" s="1"/>
  <c r="K247" i="13"/>
  <c r="L247" i="13" s="1"/>
  <c r="K246" i="13"/>
  <c r="L246" i="13" s="1"/>
  <c r="K245" i="13"/>
  <c r="L245" i="13" s="1"/>
  <c r="K244" i="13"/>
  <c r="L244" i="13" s="1"/>
  <c r="K243" i="13"/>
  <c r="L243" i="13" s="1"/>
  <c r="K242" i="13"/>
  <c r="L242" i="13" s="1"/>
  <c r="K240" i="13"/>
  <c r="L240" i="13" s="1"/>
  <c r="K239" i="13"/>
  <c r="L239" i="13" s="1"/>
  <c r="K238" i="13"/>
  <c r="L238" i="13" s="1"/>
  <c r="K236" i="13"/>
  <c r="L236" i="13" s="1"/>
  <c r="K235" i="13"/>
  <c r="L235" i="13" s="1"/>
  <c r="K234" i="13"/>
  <c r="L234" i="13" s="1"/>
  <c r="K233" i="13"/>
  <c r="L233" i="13" s="1"/>
  <c r="K232" i="13"/>
  <c r="L232" i="13" s="1"/>
  <c r="K231" i="13"/>
  <c r="L231" i="13" s="1"/>
  <c r="K230" i="13"/>
  <c r="L230" i="13" s="1"/>
  <c r="K229" i="13"/>
  <c r="L229" i="13" s="1"/>
  <c r="K228" i="13"/>
  <c r="L228" i="13" s="1"/>
  <c r="K227" i="13"/>
  <c r="L227" i="13" s="1"/>
  <c r="K226" i="13"/>
  <c r="L226" i="13" s="1"/>
  <c r="K224" i="13"/>
  <c r="L224" i="13" s="1"/>
  <c r="K223" i="13"/>
  <c r="L223" i="13" s="1"/>
  <c r="K222" i="13"/>
  <c r="L222" i="13" s="1"/>
  <c r="K220" i="13"/>
  <c r="L220" i="13" s="1"/>
  <c r="K219" i="13"/>
  <c r="L219" i="13" s="1"/>
  <c r="K218" i="13"/>
  <c r="L218" i="13" s="1"/>
  <c r="K216" i="13"/>
  <c r="L216" i="13" s="1"/>
  <c r="K215" i="13"/>
  <c r="L215" i="13" s="1"/>
  <c r="K214" i="13"/>
  <c r="L214" i="13" s="1"/>
  <c r="K213" i="13"/>
  <c r="L213" i="13" s="1"/>
  <c r="K212" i="13"/>
  <c r="L212" i="13" s="1"/>
  <c r="K211" i="13"/>
  <c r="L211" i="13" s="1"/>
  <c r="K208" i="13"/>
  <c r="L208" i="13" s="1"/>
  <c r="K221" i="13"/>
  <c r="L221" i="13" s="1"/>
  <c r="K237" i="13"/>
  <c r="L237" i="13" s="1"/>
  <c r="K209" i="13"/>
  <c r="L209" i="13" s="1"/>
  <c r="K225" i="13"/>
  <c r="L225" i="13" s="1"/>
  <c r="K241" i="13"/>
  <c r="L241" i="13" s="1"/>
  <c r="K253" i="13"/>
  <c r="L253" i="13" s="1"/>
  <c r="K261" i="13"/>
  <c r="L261" i="13" s="1"/>
  <c r="K269" i="13"/>
  <c r="L269" i="13" s="1"/>
  <c r="K276" i="13"/>
  <c r="L276" i="13" s="1"/>
  <c r="K282" i="13"/>
  <c r="L282" i="13" s="1"/>
  <c r="K290" i="13"/>
  <c r="L290" i="13" s="1"/>
  <c r="K294" i="13"/>
  <c r="L294" i="13" s="1"/>
  <c r="K300" i="13"/>
  <c r="L300" i="13" s="1"/>
  <c r="K305" i="13"/>
  <c r="L305" i="13" s="1"/>
  <c r="J197" i="13" l="1"/>
  <c r="K197" i="13" s="1"/>
  <c r="L197" i="13" s="1"/>
  <c r="J198" i="13"/>
  <c r="K198" i="13" s="1"/>
  <c r="L198" i="13" s="1"/>
  <c r="J199" i="13"/>
  <c r="J200" i="13"/>
  <c r="J201" i="13"/>
  <c r="J202" i="13"/>
  <c r="J203" i="13"/>
  <c r="J194" i="13"/>
  <c r="K194" i="13" s="1"/>
  <c r="L194" i="13" s="1"/>
  <c r="J195" i="13"/>
  <c r="K195" i="13" s="1"/>
  <c r="L195" i="13" s="1"/>
  <c r="J196" i="13"/>
  <c r="K196" i="13" s="1"/>
  <c r="L196" i="13" s="1"/>
  <c r="K201" i="13" l="1"/>
  <c r="L201" i="13" s="1"/>
  <c r="K203" i="13"/>
  <c r="L203" i="13" s="1"/>
  <c r="K202" i="13"/>
  <c r="L202" i="13" s="1"/>
  <c r="K200" i="13"/>
  <c r="L200" i="13" s="1"/>
  <c r="K199" i="13"/>
  <c r="L199" i="13" s="1"/>
  <c r="J193" i="13"/>
  <c r="K193" i="13" s="1"/>
  <c r="L193" i="13" s="1"/>
  <c r="J192" i="13"/>
  <c r="K192" i="13" s="1"/>
  <c r="L192" i="13" s="1"/>
  <c r="J191" i="13"/>
  <c r="J190" i="13"/>
  <c r="K190" i="13" s="1"/>
  <c r="L190" i="13" s="1"/>
  <c r="J189" i="13"/>
  <c r="K189" i="13" s="1"/>
  <c r="L189" i="13" s="1"/>
  <c r="J188" i="13"/>
  <c r="K188" i="13" s="1"/>
  <c r="L188" i="13" s="1"/>
  <c r="J187" i="13"/>
  <c r="K187" i="13" s="1"/>
  <c r="L187" i="13" s="1"/>
  <c r="J186" i="13"/>
  <c r="J185" i="13"/>
  <c r="K185" i="13" s="1"/>
  <c r="L185" i="13" s="1"/>
  <c r="J184" i="13"/>
  <c r="K184" i="13" s="1"/>
  <c r="L184" i="13" s="1"/>
  <c r="J183" i="13"/>
  <c r="K183" i="13" s="1"/>
  <c r="L183" i="13" s="1"/>
  <c r="J182" i="13"/>
  <c r="K182" i="13" s="1"/>
  <c r="L182" i="13" s="1"/>
  <c r="J181" i="13"/>
  <c r="K181" i="13" s="1"/>
  <c r="L181" i="13" s="1"/>
  <c r="J180" i="13"/>
  <c r="K180" i="13" s="1"/>
  <c r="L180" i="13" s="1"/>
  <c r="J179" i="13"/>
  <c r="J178" i="13"/>
  <c r="K178" i="13" s="1"/>
  <c r="L178" i="13" s="1"/>
  <c r="J177" i="13"/>
  <c r="K177" i="13" s="1"/>
  <c r="L177" i="13" s="1"/>
  <c r="J176" i="13"/>
  <c r="K176" i="13" s="1"/>
  <c r="L176" i="13" s="1"/>
  <c r="J175" i="13"/>
  <c r="J174" i="13"/>
  <c r="K174" i="13" s="1"/>
  <c r="L174" i="13" s="1"/>
  <c r="J173" i="13"/>
  <c r="K173" i="13" s="1"/>
  <c r="L173" i="13" s="1"/>
  <c r="J172" i="13"/>
  <c r="K172" i="13" s="1"/>
  <c r="L172" i="13" s="1"/>
  <c r="J171" i="13"/>
  <c r="K171" i="13" s="1"/>
  <c r="L171" i="13" s="1"/>
  <c r="J170" i="13"/>
  <c r="K170" i="13" s="1"/>
  <c r="L170" i="13" s="1"/>
  <c r="J169" i="13"/>
  <c r="K169" i="13" s="1"/>
  <c r="L169" i="13" s="1"/>
  <c r="J168" i="13"/>
  <c r="J167" i="13"/>
  <c r="K167" i="13" s="1"/>
  <c r="L167" i="13" s="1"/>
  <c r="J166" i="13"/>
  <c r="K166" i="13" s="1"/>
  <c r="L166" i="13" s="1"/>
  <c r="J165" i="13"/>
  <c r="K165" i="13" s="1"/>
  <c r="L165" i="13" s="1"/>
  <c r="J164" i="13"/>
  <c r="K164" i="13" s="1"/>
  <c r="L164" i="13" s="1"/>
  <c r="J163" i="13"/>
  <c r="K163" i="13" s="1"/>
  <c r="L163" i="13" s="1"/>
  <c r="J162" i="13"/>
  <c r="K162" i="13" s="1"/>
  <c r="L162" i="13" s="1"/>
  <c r="J161" i="13"/>
  <c r="K161" i="13" s="1"/>
  <c r="L161" i="13" s="1"/>
  <c r="J160" i="13"/>
  <c r="J159" i="13"/>
  <c r="K159" i="13" s="1"/>
  <c r="L159" i="13" s="1"/>
  <c r="J158" i="13"/>
  <c r="K158" i="13" s="1"/>
  <c r="L158" i="13" s="1"/>
  <c r="J157" i="13"/>
  <c r="K157" i="13" s="1"/>
  <c r="L157" i="13" s="1"/>
  <c r="J156" i="13"/>
  <c r="K156" i="13" s="1"/>
  <c r="L156" i="13" s="1"/>
  <c r="J155" i="13"/>
  <c r="K155" i="13" s="1"/>
  <c r="L155" i="13" s="1"/>
  <c r="J154" i="13"/>
  <c r="K154" i="13" s="1"/>
  <c r="L154" i="13" s="1"/>
  <c r="J153" i="13"/>
  <c r="J152" i="13"/>
  <c r="K152" i="13" s="1"/>
  <c r="L152" i="13" s="1"/>
  <c r="J151" i="13"/>
  <c r="K151" i="13" s="1"/>
  <c r="L151" i="13" s="1"/>
  <c r="J150" i="13"/>
  <c r="K150" i="13" s="1"/>
  <c r="L150" i="13" s="1"/>
  <c r="J149" i="13"/>
  <c r="K149" i="13" s="1"/>
  <c r="L149" i="13" s="1"/>
  <c r="J148" i="13"/>
  <c r="J147" i="13"/>
  <c r="K147" i="13" s="1"/>
  <c r="L147" i="13" s="1"/>
  <c r="J146" i="13"/>
  <c r="K146" i="13" s="1"/>
  <c r="L146" i="13" s="1"/>
  <c r="J145" i="13"/>
  <c r="K145" i="13" s="1"/>
  <c r="L145" i="13" s="1"/>
  <c r="J144" i="13"/>
  <c r="K144" i="13" s="1"/>
  <c r="L144" i="13" s="1"/>
  <c r="J143" i="13"/>
  <c r="K143" i="13" s="1"/>
  <c r="L143" i="13" s="1"/>
  <c r="J142" i="13"/>
  <c r="K142" i="13" s="1"/>
  <c r="L142" i="13" s="1"/>
  <c r="J141" i="13"/>
  <c r="K141" i="13" s="1"/>
  <c r="L141" i="13" s="1"/>
  <c r="J140" i="13"/>
  <c r="J139" i="13"/>
  <c r="K139" i="13" s="1"/>
  <c r="L139" i="13" s="1"/>
  <c r="J138" i="13"/>
  <c r="K138" i="13" s="1"/>
  <c r="L138" i="13" s="1"/>
  <c r="J137" i="13"/>
  <c r="K137" i="13" s="1"/>
  <c r="L137" i="13" s="1"/>
  <c r="J136" i="13"/>
  <c r="K136" i="13" s="1"/>
  <c r="L136" i="13" s="1"/>
  <c r="J135" i="13"/>
  <c r="K135" i="13" s="1"/>
  <c r="L135" i="13" s="1"/>
  <c r="J134" i="13"/>
  <c r="K134" i="13" s="1"/>
  <c r="L134" i="13" s="1"/>
  <c r="J133" i="13"/>
  <c r="K133" i="13" s="1"/>
  <c r="L133" i="13" s="1"/>
  <c r="J132" i="13"/>
  <c r="J131" i="13"/>
  <c r="K131" i="13" s="1"/>
  <c r="L131" i="13" s="1"/>
  <c r="J130" i="13"/>
  <c r="K130" i="13" s="1"/>
  <c r="L130" i="13" s="1"/>
  <c r="J129" i="13"/>
  <c r="K129" i="13" s="1"/>
  <c r="L129" i="13" s="1"/>
  <c r="J128" i="13"/>
  <c r="K128" i="13" s="1"/>
  <c r="L128" i="13" s="1"/>
  <c r="J127" i="13"/>
  <c r="K127" i="13" s="1"/>
  <c r="L127" i="13" s="1"/>
  <c r="J126" i="13"/>
  <c r="K126" i="13" s="1"/>
  <c r="L126" i="13" s="1"/>
  <c r="J125" i="13"/>
  <c r="K125" i="13" s="1"/>
  <c r="L125" i="13" s="1"/>
  <c r="J124" i="13"/>
  <c r="J123" i="13"/>
  <c r="K123" i="13" s="1"/>
  <c r="L123" i="13" s="1"/>
  <c r="J122" i="13"/>
  <c r="K122" i="13" s="1"/>
  <c r="L122" i="13" s="1"/>
  <c r="J121" i="13"/>
  <c r="K121" i="13" s="1"/>
  <c r="L121" i="13" s="1"/>
  <c r="J120" i="13"/>
  <c r="J119" i="13"/>
  <c r="K119" i="13" s="1"/>
  <c r="L119" i="13" s="1"/>
  <c r="J118" i="13"/>
  <c r="K118" i="13" s="1"/>
  <c r="L118" i="13" s="1"/>
  <c r="J117" i="13"/>
  <c r="K117" i="13" s="1"/>
  <c r="L117" i="13" s="1"/>
  <c r="J116" i="13"/>
  <c r="K116" i="13" s="1"/>
  <c r="L116" i="13" s="1"/>
  <c r="J115" i="13"/>
  <c r="K115" i="13" s="1"/>
  <c r="L115" i="13" s="1"/>
  <c r="J114" i="13"/>
  <c r="K114" i="13" s="1"/>
  <c r="L114" i="13" s="1"/>
  <c r="J113" i="13"/>
  <c r="K113" i="13" s="1"/>
  <c r="L113" i="13" s="1"/>
  <c r="J112" i="13"/>
  <c r="K112" i="13" s="1"/>
  <c r="L112" i="13" s="1"/>
  <c r="J111" i="13"/>
  <c r="K111" i="13" s="1"/>
  <c r="L111" i="13" s="1"/>
  <c r="J110" i="13"/>
  <c r="K110" i="13" s="1"/>
  <c r="L110" i="13" s="1"/>
  <c r="J109" i="13"/>
  <c r="K109" i="13" s="1"/>
  <c r="L109" i="13" s="1"/>
  <c r="J108" i="13"/>
  <c r="K108" i="13" s="1"/>
  <c r="L108" i="13" s="1"/>
  <c r="J107" i="13"/>
  <c r="J106" i="13"/>
  <c r="K106" i="13" s="1"/>
  <c r="L106" i="13" s="1"/>
  <c r="J105" i="13"/>
  <c r="K105" i="13" s="1"/>
  <c r="L105" i="13" s="1"/>
  <c r="J104" i="13"/>
  <c r="K104" i="13" s="1"/>
  <c r="L104" i="13" s="1"/>
  <c r="J103" i="13"/>
  <c r="K103" i="13" s="1"/>
  <c r="L103" i="13" s="1"/>
  <c r="J102" i="13"/>
  <c r="K102" i="13" s="1"/>
  <c r="L102" i="13" s="1"/>
  <c r="J101" i="13"/>
  <c r="K101" i="13" s="1"/>
  <c r="L101" i="13" s="1"/>
  <c r="J100" i="13"/>
  <c r="J99" i="13"/>
  <c r="K99" i="13" s="1"/>
  <c r="L99" i="13" s="1"/>
  <c r="J98" i="13"/>
  <c r="K98" i="13" s="1"/>
  <c r="L98" i="13" s="1"/>
  <c r="J97" i="13"/>
  <c r="K97" i="13" s="1"/>
  <c r="L97" i="13" s="1"/>
  <c r="J96" i="13"/>
  <c r="K96" i="13" s="1"/>
  <c r="L96" i="13" s="1"/>
  <c r="J95" i="13"/>
  <c r="K95" i="13" s="1"/>
  <c r="L95" i="13" s="1"/>
  <c r="J94" i="13"/>
  <c r="K94" i="13" s="1"/>
  <c r="L94" i="13" s="1"/>
  <c r="J93" i="13"/>
  <c r="K93" i="13" s="1"/>
  <c r="L93" i="13" s="1"/>
  <c r="J92" i="13"/>
  <c r="J91" i="13"/>
  <c r="K91" i="13" s="1"/>
  <c r="L91" i="13" s="1"/>
  <c r="J90" i="13"/>
  <c r="K90" i="13" s="1"/>
  <c r="L90" i="13" s="1"/>
  <c r="J89" i="13"/>
  <c r="K89" i="13" s="1"/>
  <c r="L89" i="13" s="1"/>
  <c r="J88" i="13"/>
  <c r="K88" i="13" s="1"/>
  <c r="L88" i="13" s="1"/>
  <c r="J87" i="13"/>
  <c r="K87" i="13" s="1"/>
  <c r="L87" i="13" s="1"/>
  <c r="J86" i="13"/>
  <c r="K86" i="13" s="1"/>
  <c r="L86" i="13" s="1"/>
  <c r="J85" i="13"/>
  <c r="K85" i="13" s="1"/>
  <c r="L85" i="13" s="1"/>
  <c r="J84" i="13"/>
  <c r="J83" i="13"/>
  <c r="K83" i="13" s="1"/>
  <c r="L83" i="13" s="1"/>
  <c r="J82" i="13"/>
  <c r="K82" i="13" s="1"/>
  <c r="L82" i="13" s="1"/>
  <c r="J81" i="13"/>
  <c r="K81" i="13" s="1"/>
  <c r="L81" i="13" s="1"/>
  <c r="J80" i="13"/>
  <c r="K80" i="13" s="1"/>
  <c r="L80" i="13" s="1"/>
  <c r="J79" i="13"/>
  <c r="K79" i="13" s="1"/>
  <c r="L79" i="13" s="1"/>
  <c r="J78" i="13"/>
  <c r="K78" i="13" s="1"/>
  <c r="L78" i="13" s="1"/>
  <c r="J77" i="13"/>
  <c r="K77" i="13" s="1"/>
  <c r="L77" i="13" s="1"/>
  <c r="J76" i="13"/>
  <c r="K76" i="13" s="1"/>
  <c r="L76" i="13" s="1"/>
  <c r="J75" i="13"/>
  <c r="K75" i="13" s="1"/>
  <c r="L75" i="13" s="1"/>
  <c r="J74" i="13"/>
  <c r="K74" i="13" s="1"/>
  <c r="L74" i="13" s="1"/>
  <c r="J73" i="13"/>
  <c r="K73" i="13" s="1"/>
  <c r="L73" i="13" s="1"/>
  <c r="J72" i="13"/>
  <c r="J71" i="13"/>
  <c r="K71" i="13" s="1"/>
  <c r="L71" i="13" s="1"/>
  <c r="J70" i="13"/>
  <c r="K70" i="13" s="1"/>
  <c r="L70" i="13" s="1"/>
  <c r="J69" i="13"/>
  <c r="K69" i="13" s="1"/>
  <c r="L69" i="13" s="1"/>
  <c r="J68" i="13"/>
  <c r="J67" i="13"/>
  <c r="K67" i="13" s="1"/>
  <c r="L67" i="13" s="1"/>
  <c r="J66" i="13"/>
  <c r="K66" i="13" s="1"/>
  <c r="L66" i="13" s="1"/>
  <c r="J65" i="13"/>
  <c r="K65" i="13" s="1"/>
  <c r="L65" i="13" s="1"/>
  <c r="J64" i="13"/>
  <c r="K64" i="13" s="1"/>
  <c r="L64" i="13" s="1"/>
  <c r="J63" i="13"/>
  <c r="K63" i="13" s="1"/>
  <c r="L63" i="13" s="1"/>
  <c r="J62" i="13"/>
  <c r="K62" i="13" s="1"/>
  <c r="L62" i="13" s="1"/>
  <c r="J61" i="13"/>
  <c r="K61" i="13" s="1"/>
  <c r="L61" i="13" s="1"/>
  <c r="J60" i="13"/>
  <c r="K60" i="13" s="1"/>
  <c r="L60" i="13" s="1"/>
  <c r="J59" i="13"/>
  <c r="K59" i="13" s="1"/>
  <c r="L59" i="13" s="1"/>
  <c r="J58" i="13"/>
  <c r="K58" i="13" s="1"/>
  <c r="L58" i="13" s="1"/>
  <c r="J57" i="13"/>
  <c r="J56" i="13"/>
  <c r="K56" i="13" s="1"/>
  <c r="L56" i="13" s="1"/>
  <c r="J55" i="13"/>
  <c r="K55" i="13" s="1"/>
  <c r="L55" i="13" s="1"/>
  <c r="J54" i="13"/>
  <c r="K54" i="13" s="1"/>
  <c r="L54" i="13" s="1"/>
  <c r="J53" i="13"/>
  <c r="K53" i="13" s="1"/>
  <c r="L53" i="13" s="1"/>
  <c r="J52" i="13"/>
  <c r="K52" i="13" s="1"/>
  <c r="L52" i="13" s="1"/>
  <c r="J51" i="13"/>
  <c r="K51" i="13" s="1"/>
  <c r="L51" i="13" s="1"/>
  <c r="J50" i="13"/>
  <c r="K50" i="13" s="1"/>
  <c r="L50" i="13" s="1"/>
  <c r="J49" i="13"/>
  <c r="K49" i="13" s="1"/>
  <c r="L49" i="13" s="1"/>
  <c r="J48" i="13"/>
  <c r="K48" i="13" s="1"/>
  <c r="L48" i="13" s="1"/>
  <c r="J47" i="13"/>
  <c r="K47" i="13" s="1"/>
  <c r="L47" i="13" s="1"/>
  <c r="J46" i="13"/>
  <c r="K46" i="13" s="1"/>
  <c r="L46" i="13" s="1"/>
  <c r="J45" i="13"/>
  <c r="K45" i="13" s="1"/>
  <c r="L45" i="13" s="1"/>
  <c r="J44" i="13"/>
  <c r="K44" i="13" s="1"/>
  <c r="L44" i="13" s="1"/>
  <c r="J43" i="13"/>
  <c r="K43" i="13" s="1"/>
  <c r="L43" i="13" s="1"/>
  <c r="J42" i="13"/>
  <c r="K42" i="13" s="1"/>
  <c r="L42" i="13" s="1"/>
  <c r="J41" i="13"/>
  <c r="J40" i="13"/>
  <c r="K40" i="13" s="1"/>
  <c r="L40" i="13" s="1"/>
  <c r="J39" i="13"/>
  <c r="K39" i="13" s="1"/>
  <c r="L39" i="13" s="1"/>
  <c r="J38" i="13"/>
  <c r="K38" i="13" s="1"/>
  <c r="L38" i="13" s="1"/>
  <c r="J37" i="13"/>
  <c r="K37" i="13" s="1"/>
  <c r="L37" i="13" s="1"/>
  <c r="J36" i="13"/>
  <c r="K36" i="13" s="1"/>
  <c r="L36" i="13" s="1"/>
  <c r="J35" i="13"/>
  <c r="K35" i="13" s="1"/>
  <c r="L35" i="13" s="1"/>
  <c r="J34" i="13"/>
  <c r="K34" i="13" s="1"/>
  <c r="L34" i="13" s="1"/>
  <c r="J33" i="13"/>
  <c r="K33" i="13" s="1"/>
  <c r="L33" i="13" s="1"/>
  <c r="J32" i="13"/>
  <c r="K32" i="13" s="1"/>
  <c r="L32" i="13" s="1"/>
  <c r="J31" i="13"/>
  <c r="K31" i="13" s="1"/>
  <c r="L31" i="13" s="1"/>
  <c r="J30" i="13"/>
  <c r="K30" i="13" s="1"/>
  <c r="L30" i="13" s="1"/>
  <c r="J29" i="13"/>
  <c r="K29" i="13" s="1"/>
  <c r="L29" i="13" s="1"/>
  <c r="J28" i="13"/>
  <c r="K28" i="13" s="1"/>
  <c r="L28" i="13" s="1"/>
  <c r="J27" i="13"/>
  <c r="K27" i="13" s="1"/>
  <c r="L27" i="13" s="1"/>
  <c r="J26" i="13"/>
  <c r="K26" i="13" s="1"/>
  <c r="L26" i="13" s="1"/>
  <c r="J25" i="13"/>
  <c r="J24" i="13"/>
  <c r="K24" i="13" s="1"/>
  <c r="L24" i="13" s="1"/>
  <c r="J23" i="13"/>
  <c r="K23" i="13" s="1"/>
  <c r="L23" i="13" s="1"/>
  <c r="J22" i="13"/>
  <c r="K22" i="13" s="1"/>
  <c r="L22" i="13" s="1"/>
  <c r="J21" i="13"/>
  <c r="K21" i="13" s="1"/>
  <c r="L21" i="13" s="1"/>
  <c r="J20" i="13"/>
  <c r="K20" i="13" s="1"/>
  <c r="L20" i="13" s="1"/>
  <c r="J19" i="13"/>
  <c r="K19" i="13" s="1"/>
  <c r="L19" i="13" s="1"/>
  <c r="J18" i="13"/>
  <c r="K18" i="13" s="1"/>
  <c r="L18" i="13" s="1"/>
  <c r="J17" i="13"/>
  <c r="K17" i="13" s="1"/>
  <c r="L17" i="13" s="1"/>
  <c r="J16" i="13"/>
  <c r="K16" i="13" s="1"/>
  <c r="L16" i="13" s="1"/>
  <c r="J15" i="13"/>
  <c r="K15" i="13" s="1"/>
  <c r="L15" i="13" s="1"/>
  <c r="J14" i="13"/>
  <c r="K14" i="13" s="1"/>
  <c r="L14" i="13" s="1"/>
  <c r="J13" i="13"/>
  <c r="K13" i="13" s="1"/>
  <c r="L13" i="13" s="1"/>
  <c r="J12" i="13"/>
  <c r="K12" i="13" s="1"/>
  <c r="L12" i="13" s="1"/>
  <c r="J11" i="13"/>
  <c r="K11" i="13" s="1"/>
  <c r="L11" i="13" s="1"/>
  <c r="J10" i="13"/>
  <c r="K10" i="13" s="1"/>
  <c r="L10" i="13" s="1"/>
  <c r="J9" i="13"/>
  <c r="K9" i="13" s="1"/>
  <c r="L9" i="13" s="1"/>
  <c r="J8" i="13"/>
  <c r="K8" i="13" s="1"/>
  <c r="L8" i="13" s="1"/>
  <c r="J7" i="13"/>
  <c r="K7" i="13" s="1"/>
  <c r="L7" i="13" s="1"/>
  <c r="J6" i="13"/>
  <c r="K6" i="13" s="1"/>
  <c r="L6" i="13" s="1"/>
  <c r="J5" i="13"/>
  <c r="K5" i="13" s="1"/>
  <c r="L5" i="13" s="1"/>
  <c r="J4" i="13"/>
  <c r="K4" i="13" s="1"/>
  <c r="L4" i="13" s="1"/>
  <c r="J3" i="13"/>
  <c r="K3" i="13" s="1"/>
  <c r="L3" i="13" s="1"/>
  <c r="J2" i="13"/>
  <c r="K2" i="13" s="1"/>
  <c r="K25" i="13" l="1"/>
  <c r="L25" i="13" s="1"/>
  <c r="K41" i="13"/>
  <c r="L41" i="13" s="1"/>
  <c r="K57" i="13"/>
  <c r="L57" i="13" s="1"/>
  <c r="K72" i="13"/>
  <c r="L72" i="13" s="1"/>
  <c r="K92" i="13"/>
  <c r="L92" i="13" s="1"/>
  <c r="K107" i="13"/>
  <c r="L107" i="13" s="1"/>
  <c r="K68" i="13"/>
  <c r="L68" i="13" s="1"/>
  <c r="K84" i="13"/>
  <c r="L84" i="13" s="1"/>
  <c r="K100" i="13"/>
  <c r="L100" i="13" s="1"/>
  <c r="K120" i="13"/>
  <c r="L120" i="13" s="1"/>
  <c r="K124" i="13"/>
  <c r="L124" i="13" s="1"/>
  <c r="K132" i="13"/>
  <c r="L132" i="13" s="1"/>
  <c r="K140" i="13"/>
  <c r="L140" i="13" s="1"/>
  <c r="K148" i="13"/>
  <c r="L148" i="13" s="1"/>
  <c r="K153" i="13"/>
  <c r="L153" i="13" s="1"/>
  <c r="K160" i="13"/>
  <c r="L160" i="13" s="1"/>
  <c r="K168" i="13"/>
  <c r="L168" i="13" s="1"/>
  <c r="K175" i="13"/>
  <c r="L175" i="13" s="1"/>
  <c r="K179" i="13"/>
  <c r="L179" i="13" s="1"/>
  <c r="K186" i="13"/>
  <c r="L186" i="13" s="1"/>
  <c r="K191" i="13"/>
  <c r="L191" i="13" s="1"/>
  <c r="MK13" i="7" l="1"/>
  <c r="MJ13" i="7" l="1"/>
  <c r="MI13" i="7" l="1"/>
  <c r="MH13" i="7" l="1"/>
  <c r="MG13" i="7" l="1"/>
  <c r="MF13" i="7" l="1"/>
  <c r="ME13" i="7" l="1"/>
  <c r="MD13" i="7" l="1"/>
  <c r="MC13" i="7" l="1"/>
  <c r="MB13" i="7" l="1"/>
  <c r="MA13" i="7" l="1"/>
  <c r="LZ13" i="7" l="1"/>
  <c r="LY13" i="7" l="1"/>
  <c r="LX13" i="7" l="1"/>
  <c r="LW13" i="7" l="1"/>
  <c r="LV13" i="7" l="1"/>
  <c r="LU13" i="7" l="1"/>
  <c r="LT13" i="7" l="1"/>
  <c r="LS13" i="7" l="1"/>
  <c r="LR13" i="7" l="1"/>
  <c r="LQ13" i="7" l="1"/>
  <c r="LP13" i="7" l="1"/>
  <c r="LO13" i="7" l="1"/>
  <c r="LN13" i="7" l="1"/>
  <c r="LM13" i="7" l="1"/>
  <c r="LL13" i="7" l="1"/>
  <c r="LK13" i="7" l="1"/>
  <c r="LJ13" i="7" l="1"/>
  <c r="LI13" i="7" l="1"/>
  <c r="LH13" i="7" l="1"/>
  <c r="LG13" i="7" l="1"/>
  <c r="LF13" i="7" l="1"/>
  <c r="LE13" i="7" l="1"/>
  <c r="LD13" i="7" l="1"/>
  <c r="LC13" i="7" l="1"/>
  <c r="LB13" i="7" l="1"/>
  <c r="LA13" i="7" l="1"/>
  <c r="T2400" i="8" l="1"/>
  <c r="K2400" i="8" s="1"/>
  <c r="N2400" i="8" s="1"/>
  <c r="S2400" i="8"/>
  <c r="M2400" i="8"/>
  <c r="L2400" i="8"/>
  <c r="I2400" i="8"/>
  <c r="H2400" i="8"/>
  <c r="G2400" i="8"/>
  <c r="F2400" i="8"/>
  <c r="E2400" i="8"/>
  <c r="D2400" i="8"/>
  <c r="C2400" i="8"/>
  <c r="B2400" i="8"/>
  <c r="A2400" i="8"/>
  <c r="J2400" i="8" s="1"/>
  <c r="O2400" i="8" s="1"/>
  <c r="P2400" i="8" s="1"/>
  <c r="T2399" i="8"/>
  <c r="K2399" i="8" s="1"/>
  <c r="N2399" i="8" s="1"/>
  <c r="S2399" i="8"/>
  <c r="M2399" i="8"/>
  <c r="L2399" i="8"/>
  <c r="I2399" i="8"/>
  <c r="H2399" i="8"/>
  <c r="G2399" i="8"/>
  <c r="F2399" i="8"/>
  <c r="E2399" i="8"/>
  <c r="D2399" i="8"/>
  <c r="C2399" i="8"/>
  <c r="B2399" i="8"/>
  <c r="A2399" i="8"/>
  <c r="J2399" i="8" s="1"/>
  <c r="O2399" i="8" s="1"/>
  <c r="P2399" i="8" s="1"/>
  <c r="T2398" i="8"/>
  <c r="K2398" i="8" s="1"/>
  <c r="N2398" i="8" s="1"/>
  <c r="S2398" i="8"/>
  <c r="M2398" i="8"/>
  <c r="L2398" i="8"/>
  <c r="I2398" i="8"/>
  <c r="H2398" i="8"/>
  <c r="G2398" i="8"/>
  <c r="F2398" i="8"/>
  <c r="E2398" i="8"/>
  <c r="D2398" i="8"/>
  <c r="C2398" i="8"/>
  <c r="B2398" i="8"/>
  <c r="A2398" i="8"/>
  <c r="J2398" i="8" s="1"/>
  <c r="O2398" i="8" s="1"/>
  <c r="P2398" i="8" s="1"/>
  <c r="T2397" i="8"/>
  <c r="K2397" i="8" s="1"/>
  <c r="N2397" i="8" s="1"/>
  <c r="S2397" i="8"/>
  <c r="M2397" i="8"/>
  <c r="L2397" i="8"/>
  <c r="I2397" i="8"/>
  <c r="H2397" i="8"/>
  <c r="G2397" i="8"/>
  <c r="F2397" i="8"/>
  <c r="E2397" i="8"/>
  <c r="D2397" i="8"/>
  <c r="C2397" i="8"/>
  <c r="B2397" i="8"/>
  <c r="A2397" i="8"/>
  <c r="J2397" i="8" s="1"/>
  <c r="O2397" i="8" s="1"/>
  <c r="P2397" i="8" s="1"/>
  <c r="T2396" i="8"/>
  <c r="K2396" i="8" s="1"/>
  <c r="N2396" i="8" s="1"/>
  <c r="S2396" i="8"/>
  <c r="M2396" i="8"/>
  <c r="L2396" i="8"/>
  <c r="I2396" i="8"/>
  <c r="H2396" i="8"/>
  <c r="G2396" i="8"/>
  <c r="F2396" i="8"/>
  <c r="E2396" i="8"/>
  <c r="D2396" i="8"/>
  <c r="C2396" i="8"/>
  <c r="B2396" i="8"/>
  <c r="A2396" i="8"/>
  <c r="J2396" i="8" s="1"/>
  <c r="O2396" i="8" s="1"/>
  <c r="P2396" i="8" s="1"/>
  <c r="T2395" i="8"/>
  <c r="K2395" i="8" s="1"/>
  <c r="N2395" i="8" s="1"/>
  <c r="S2395" i="8"/>
  <c r="M2395" i="8"/>
  <c r="L2395" i="8"/>
  <c r="I2395" i="8"/>
  <c r="H2395" i="8"/>
  <c r="G2395" i="8"/>
  <c r="F2395" i="8"/>
  <c r="E2395" i="8"/>
  <c r="D2395" i="8"/>
  <c r="C2395" i="8"/>
  <c r="B2395" i="8"/>
  <c r="A2395" i="8"/>
  <c r="J2395" i="8" s="1"/>
  <c r="O2395" i="8" s="1"/>
  <c r="P2395" i="8" s="1"/>
  <c r="T2394" i="8"/>
  <c r="K2394" i="8" s="1"/>
  <c r="N2394" i="8" s="1"/>
  <c r="S2394" i="8"/>
  <c r="M2394" i="8"/>
  <c r="L2394" i="8"/>
  <c r="I2394" i="8"/>
  <c r="H2394" i="8"/>
  <c r="G2394" i="8"/>
  <c r="F2394" i="8"/>
  <c r="E2394" i="8"/>
  <c r="D2394" i="8"/>
  <c r="C2394" i="8"/>
  <c r="B2394" i="8"/>
  <c r="A2394" i="8"/>
  <c r="J2394" i="8" s="1"/>
  <c r="T2393" i="8"/>
  <c r="K2393" i="8" s="1"/>
  <c r="N2393" i="8" s="1"/>
  <c r="S2393" i="8"/>
  <c r="M2393" i="8"/>
  <c r="L2393" i="8"/>
  <c r="I2393" i="8"/>
  <c r="H2393" i="8"/>
  <c r="G2393" i="8"/>
  <c r="F2393" i="8"/>
  <c r="E2393" i="8"/>
  <c r="D2393" i="8"/>
  <c r="C2393" i="8"/>
  <c r="B2393" i="8"/>
  <c r="A2393" i="8"/>
  <c r="J2393" i="8" s="1"/>
  <c r="O2393" i="8" s="1"/>
  <c r="P2393" i="8" s="1"/>
  <c r="T2392" i="8"/>
  <c r="K2392" i="8" s="1"/>
  <c r="N2392" i="8" s="1"/>
  <c r="S2392" i="8"/>
  <c r="M2392" i="8"/>
  <c r="L2392" i="8"/>
  <c r="I2392" i="8"/>
  <c r="H2392" i="8"/>
  <c r="G2392" i="8"/>
  <c r="F2392" i="8"/>
  <c r="E2392" i="8"/>
  <c r="D2392" i="8"/>
  <c r="C2392" i="8"/>
  <c r="B2392" i="8"/>
  <c r="A2392" i="8"/>
  <c r="J2392" i="8" s="1"/>
  <c r="T2391" i="8"/>
  <c r="K2391" i="8" s="1"/>
  <c r="N2391" i="8" s="1"/>
  <c r="S2391" i="8"/>
  <c r="M2391" i="8"/>
  <c r="L2391" i="8"/>
  <c r="I2391" i="8"/>
  <c r="H2391" i="8"/>
  <c r="G2391" i="8"/>
  <c r="F2391" i="8"/>
  <c r="E2391" i="8"/>
  <c r="D2391" i="8"/>
  <c r="C2391" i="8"/>
  <c r="B2391" i="8"/>
  <c r="A2391" i="8"/>
  <c r="J2391" i="8" s="1"/>
  <c r="O2391" i="8" s="1"/>
  <c r="P2391" i="8" s="1"/>
  <c r="T2390" i="8"/>
  <c r="K2390" i="8" s="1"/>
  <c r="N2390" i="8" s="1"/>
  <c r="S2390" i="8"/>
  <c r="M2390" i="8"/>
  <c r="L2390" i="8"/>
  <c r="I2390" i="8"/>
  <c r="H2390" i="8"/>
  <c r="G2390" i="8"/>
  <c r="F2390" i="8"/>
  <c r="E2390" i="8"/>
  <c r="D2390" i="8"/>
  <c r="C2390" i="8"/>
  <c r="B2390" i="8"/>
  <c r="A2390" i="8"/>
  <c r="J2390" i="8" s="1"/>
  <c r="T2389" i="8"/>
  <c r="K2389" i="8" s="1"/>
  <c r="N2389" i="8" s="1"/>
  <c r="S2389" i="8"/>
  <c r="M2389" i="8"/>
  <c r="L2389" i="8"/>
  <c r="I2389" i="8"/>
  <c r="H2389" i="8"/>
  <c r="G2389" i="8"/>
  <c r="F2389" i="8"/>
  <c r="E2389" i="8"/>
  <c r="D2389" i="8"/>
  <c r="C2389" i="8"/>
  <c r="B2389" i="8"/>
  <c r="A2389" i="8"/>
  <c r="J2389" i="8" s="1"/>
  <c r="T2388" i="8"/>
  <c r="K2388" i="8" s="1"/>
  <c r="N2388" i="8" s="1"/>
  <c r="S2388" i="8"/>
  <c r="M2388" i="8"/>
  <c r="L2388" i="8"/>
  <c r="I2388" i="8"/>
  <c r="H2388" i="8"/>
  <c r="G2388" i="8"/>
  <c r="F2388" i="8"/>
  <c r="E2388" i="8"/>
  <c r="D2388" i="8"/>
  <c r="C2388" i="8"/>
  <c r="B2388" i="8"/>
  <c r="A2388" i="8"/>
  <c r="J2388" i="8" s="1"/>
  <c r="O2388" i="8" s="1"/>
  <c r="P2388" i="8" s="1"/>
  <c r="T2387" i="8"/>
  <c r="K2387" i="8" s="1"/>
  <c r="N2387" i="8" s="1"/>
  <c r="S2387" i="8"/>
  <c r="M2387" i="8"/>
  <c r="L2387" i="8"/>
  <c r="I2387" i="8"/>
  <c r="H2387" i="8"/>
  <c r="G2387" i="8"/>
  <c r="F2387" i="8"/>
  <c r="E2387" i="8"/>
  <c r="D2387" i="8"/>
  <c r="C2387" i="8"/>
  <c r="B2387" i="8"/>
  <c r="A2387" i="8"/>
  <c r="J2387" i="8" s="1"/>
  <c r="O2387" i="8" s="1"/>
  <c r="P2387" i="8" s="1"/>
  <c r="T2386" i="8"/>
  <c r="K2386" i="8" s="1"/>
  <c r="N2386" i="8" s="1"/>
  <c r="S2386" i="8"/>
  <c r="M2386" i="8"/>
  <c r="L2386" i="8"/>
  <c r="I2386" i="8"/>
  <c r="H2386" i="8"/>
  <c r="G2386" i="8"/>
  <c r="F2386" i="8"/>
  <c r="E2386" i="8"/>
  <c r="D2386" i="8"/>
  <c r="C2386" i="8"/>
  <c r="B2386" i="8"/>
  <c r="A2386" i="8"/>
  <c r="J2386" i="8" s="1"/>
  <c r="T2385" i="8"/>
  <c r="K2385" i="8" s="1"/>
  <c r="N2385" i="8" s="1"/>
  <c r="S2385" i="8"/>
  <c r="M2385" i="8"/>
  <c r="L2385" i="8"/>
  <c r="I2385" i="8"/>
  <c r="H2385" i="8"/>
  <c r="G2385" i="8"/>
  <c r="F2385" i="8"/>
  <c r="E2385" i="8"/>
  <c r="D2385" i="8"/>
  <c r="C2385" i="8"/>
  <c r="B2385" i="8"/>
  <c r="A2385" i="8"/>
  <c r="J2385" i="8" s="1"/>
  <c r="T2384" i="8"/>
  <c r="K2384" i="8" s="1"/>
  <c r="N2384" i="8" s="1"/>
  <c r="S2384" i="8"/>
  <c r="M2384" i="8"/>
  <c r="L2384" i="8"/>
  <c r="I2384" i="8"/>
  <c r="H2384" i="8"/>
  <c r="G2384" i="8"/>
  <c r="F2384" i="8"/>
  <c r="E2384" i="8"/>
  <c r="D2384" i="8"/>
  <c r="C2384" i="8"/>
  <c r="B2384" i="8"/>
  <c r="A2384" i="8"/>
  <c r="J2384" i="8" s="1"/>
  <c r="O2384" i="8" s="1"/>
  <c r="P2384" i="8" s="1"/>
  <c r="T2383" i="8"/>
  <c r="K2383" i="8" s="1"/>
  <c r="N2383" i="8" s="1"/>
  <c r="S2383" i="8"/>
  <c r="M2383" i="8"/>
  <c r="L2383" i="8"/>
  <c r="I2383" i="8"/>
  <c r="H2383" i="8"/>
  <c r="G2383" i="8"/>
  <c r="F2383" i="8"/>
  <c r="E2383" i="8"/>
  <c r="D2383" i="8"/>
  <c r="C2383" i="8"/>
  <c r="B2383" i="8"/>
  <c r="A2383" i="8"/>
  <c r="J2383" i="8" s="1"/>
  <c r="T2382" i="8"/>
  <c r="K2382" i="8" s="1"/>
  <c r="N2382" i="8" s="1"/>
  <c r="S2382" i="8"/>
  <c r="M2382" i="8"/>
  <c r="L2382" i="8"/>
  <c r="I2382" i="8"/>
  <c r="H2382" i="8"/>
  <c r="G2382" i="8"/>
  <c r="F2382" i="8"/>
  <c r="E2382" i="8"/>
  <c r="D2382" i="8"/>
  <c r="C2382" i="8"/>
  <c r="B2382" i="8"/>
  <c r="A2382" i="8"/>
  <c r="J2382" i="8" s="1"/>
  <c r="O2382" i="8" s="1"/>
  <c r="P2382" i="8" s="1"/>
  <c r="T2381" i="8"/>
  <c r="K2381" i="8" s="1"/>
  <c r="N2381" i="8" s="1"/>
  <c r="S2381" i="8"/>
  <c r="M2381" i="8"/>
  <c r="L2381" i="8"/>
  <c r="I2381" i="8"/>
  <c r="H2381" i="8"/>
  <c r="G2381" i="8"/>
  <c r="F2381" i="8"/>
  <c r="E2381" i="8"/>
  <c r="D2381" i="8"/>
  <c r="C2381" i="8"/>
  <c r="B2381" i="8"/>
  <c r="A2381" i="8"/>
  <c r="J2381" i="8" s="1"/>
  <c r="T2380" i="8"/>
  <c r="K2380" i="8" s="1"/>
  <c r="N2380" i="8" s="1"/>
  <c r="S2380" i="8"/>
  <c r="M2380" i="8"/>
  <c r="L2380" i="8"/>
  <c r="I2380" i="8"/>
  <c r="H2380" i="8"/>
  <c r="G2380" i="8"/>
  <c r="F2380" i="8"/>
  <c r="E2380" i="8"/>
  <c r="D2380" i="8"/>
  <c r="C2380" i="8"/>
  <c r="B2380" i="8"/>
  <c r="A2380" i="8"/>
  <c r="J2380" i="8" s="1"/>
  <c r="O2380" i="8" s="1"/>
  <c r="P2380" i="8" s="1"/>
  <c r="T2379" i="8"/>
  <c r="K2379" i="8" s="1"/>
  <c r="N2379" i="8" s="1"/>
  <c r="S2379" i="8"/>
  <c r="M2379" i="8"/>
  <c r="L2379" i="8"/>
  <c r="I2379" i="8"/>
  <c r="H2379" i="8"/>
  <c r="G2379" i="8"/>
  <c r="F2379" i="8"/>
  <c r="E2379" i="8"/>
  <c r="D2379" i="8"/>
  <c r="C2379" i="8"/>
  <c r="B2379" i="8"/>
  <c r="A2379" i="8"/>
  <c r="J2379" i="8" s="1"/>
  <c r="O2379" i="8" s="1"/>
  <c r="P2379" i="8" s="1"/>
  <c r="T2378" i="8"/>
  <c r="K2378" i="8" s="1"/>
  <c r="N2378" i="8" s="1"/>
  <c r="S2378" i="8"/>
  <c r="M2378" i="8"/>
  <c r="L2378" i="8"/>
  <c r="I2378" i="8"/>
  <c r="H2378" i="8"/>
  <c r="G2378" i="8"/>
  <c r="F2378" i="8"/>
  <c r="E2378" i="8"/>
  <c r="D2378" i="8"/>
  <c r="C2378" i="8"/>
  <c r="B2378" i="8"/>
  <c r="A2378" i="8"/>
  <c r="J2378" i="8" s="1"/>
  <c r="T2377" i="8"/>
  <c r="K2377" i="8" s="1"/>
  <c r="N2377" i="8" s="1"/>
  <c r="S2377" i="8"/>
  <c r="M2377" i="8"/>
  <c r="L2377" i="8"/>
  <c r="I2377" i="8"/>
  <c r="H2377" i="8"/>
  <c r="G2377" i="8"/>
  <c r="F2377" i="8"/>
  <c r="E2377" i="8"/>
  <c r="D2377" i="8"/>
  <c r="C2377" i="8"/>
  <c r="B2377" i="8"/>
  <c r="A2377" i="8"/>
  <c r="J2377" i="8" s="1"/>
  <c r="T2376" i="8"/>
  <c r="K2376" i="8" s="1"/>
  <c r="N2376" i="8" s="1"/>
  <c r="S2376" i="8"/>
  <c r="M2376" i="8"/>
  <c r="L2376" i="8"/>
  <c r="I2376" i="8"/>
  <c r="H2376" i="8"/>
  <c r="G2376" i="8"/>
  <c r="F2376" i="8"/>
  <c r="E2376" i="8"/>
  <c r="D2376" i="8"/>
  <c r="C2376" i="8"/>
  <c r="B2376" i="8"/>
  <c r="A2376" i="8"/>
  <c r="J2376" i="8" s="1"/>
  <c r="O2376" i="8" s="1"/>
  <c r="P2376" i="8" s="1"/>
  <c r="T2375" i="8"/>
  <c r="K2375" i="8" s="1"/>
  <c r="N2375" i="8" s="1"/>
  <c r="S2375" i="8"/>
  <c r="M2375" i="8"/>
  <c r="L2375" i="8"/>
  <c r="I2375" i="8"/>
  <c r="H2375" i="8"/>
  <c r="G2375" i="8"/>
  <c r="F2375" i="8"/>
  <c r="E2375" i="8"/>
  <c r="D2375" i="8"/>
  <c r="C2375" i="8"/>
  <c r="B2375" i="8"/>
  <c r="A2375" i="8"/>
  <c r="J2375" i="8" s="1"/>
  <c r="O2375" i="8" s="1"/>
  <c r="P2375" i="8" s="1"/>
  <c r="T2374" i="8"/>
  <c r="K2374" i="8" s="1"/>
  <c r="N2374" i="8" s="1"/>
  <c r="S2374" i="8"/>
  <c r="M2374" i="8"/>
  <c r="L2374" i="8"/>
  <c r="I2374" i="8"/>
  <c r="H2374" i="8"/>
  <c r="G2374" i="8"/>
  <c r="F2374" i="8"/>
  <c r="E2374" i="8"/>
  <c r="D2374" i="8"/>
  <c r="C2374" i="8"/>
  <c r="B2374" i="8"/>
  <c r="A2374" i="8"/>
  <c r="J2374" i="8" s="1"/>
  <c r="O2374" i="8" s="1"/>
  <c r="P2374" i="8" s="1"/>
  <c r="T2373" i="8"/>
  <c r="K2373" i="8" s="1"/>
  <c r="N2373" i="8" s="1"/>
  <c r="S2373" i="8"/>
  <c r="M2373" i="8"/>
  <c r="L2373" i="8"/>
  <c r="I2373" i="8"/>
  <c r="H2373" i="8"/>
  <c r="G2373" i="8"/>
  <c r="F2373" i="8"/>
  <c r="E2373" i="8"/>
  <c r="D2373" i="8"/>
  <c r="C2373" i="8"/>
  <c r="B2373" i="8"/>
  <c r="A2373" i="8"/>
  <c r="J2373" i="8" s="1"/>
  <c r="T2372" i="8"/>
  <c r="K2372" i="8" s="1"/>
  <c r="N2372" i="8" s="1"/>
  <c r="S2372" i="8"/>
  <c r="M2372" i="8"/>
  <c r="L2372" i="8"/>
  <c r="I2372" i="8"/>
  <c r="H2372" i="8"/>
  <c r="G2372" i="8"/>
  <c r="F2372" i="8"/>
  <c r="E2372" i="8"/>
  <c r="D2372" i="8"/>
  <c r="C2372" i="8"/>
  <c r="B2372" i="8"/>
  <c r="A2372" i="8"/>
  <c r="J2372" i="8" s="1"/>
  <c r="O2372" i="8" s="1"/>
  <c r="P2372" i="8" s="1"/>
  <c r="T2371" i="8"/>
  <c r="K2371" i="8" s="1"/>
  <c r="N2371" i="8" s="1"/>
  <c r="S2371" i="8"/>
  <c r="M2371" i="8"/>
  <c r="L2371" i="8"/>
  <c r="I2371" i="8"/>
  <c r="H2371" i="8"/>
  <c r="G2371" i="8"/>
  <c r="F2371" i="8"/>
  <c r="E2371" i="8"/>
  <c r="D2371" i="8"/>
  <c r="C2371" i="8"/>
  <c r="B2371" i="8"/>
  <c r="A2371" i="8"/>
  <c r="J2371" i="8" s="1"/>
  <c r="O2371" i="8" s="1"/>
  <c r="P2371" i="8" s="1"/>
  <c r="T2370" i="8"/>
  <c r="K2370" i="8" s="1"/>
  <c r="N2370" i="8" s="1"/>
  <c r="S2370" i="8"/>
  <c r="M2370" i="8"/>
  <c r="L2370" i="8"/>
  <c r="I2370" i="8"/>
  <c r="H2370" i="8"/>
  <c r="G2370" i="8"/>
  <c r="F2370" i="8"/>
  <c r="E2370" i="8"/>
  <c r="D2370" i="8"/>
  <c r="C2370" i="8"/>
  <c r="B2370" i="8"/>
  <c r="A2370" i="8"/>
  <c r="J2370" i="8" s="1"/>
  <c r="O2370" i="8" s="1"/>
  <c r="P2370" i="8" s="1"/>
  <c r="T2369" i="8"/>
  <c r="K2369" i="8" s="1"/>
  <c r="N2369" i="8" s="1"/>
  <c r="S2369" i="8"/>
  <c r="M2369" i="8"/>
  <c r="L2369" i="8"/>
  <c r="I2369" i="8"/>
  <c r="H2369" i="8"/>
  <c r="G2369" i="8"/>
  <c r="F2369" i="8"/>
  <c r="E2369" i="8"/>
  <c r="D2369" i="8"/>
  <c r="C2369" i="8"/>
  <c r="B2369" i="8"/>
  <c r="A2369" i="8"/>
  <c r="J2369" i="8" s="1"/>
  <c r="T2368" i="8"/>
  <c r="K2368" i="8" s="1"/>
  <c r="N2368" i="8" s="1"/>
  <c r="S2368" i="8"/>
  <c r="M2368" i="8"/>
  <c r="L2368" i="8"/>
  <c r="I2368" i="8"/>
  <c r="H2368" i="8"/>
  <c r="G2368" i="8"/>
  <c r="F2368" i="8"/>
  <c r="E2368" i="8"/>
  <c r="D2368" i="8"/>
  <c r="C2368" i="8"/>
  <c r="B2368" i="8"/>
  <c r="A2368" i="8"/>
  <c r="J2368" i="8" s="1"/>
  <c r="O2368" i="8" s="1"/>
  <c r="P2368" i="8" s="1"/>
  <c r="T2367" i="8"/>
  <c r="K2367" i="8" s="1"/>
  <c r="N2367" i="8" s="1"/>
  <c r="S2367" i="8"/>
  <c r="M2367" i="8"/>
  <c r="L2367" i="8"/>
  <c r="I2367" i="8"/>
  <c r="H2367" i="8"/>
  <c r="G2367" i="8"/>
  <c r="F2367" i="8"/>
  <c r="E2367" i="8"/>
  <c r="D2367" i="8"/>
  <c r="C2367" i="8"/>
  <c r="B2367" i="8"/>
  <c r="A2367" i="8"/>
  <c r="J2367" i="8" s="1"/>
  <c r="T2366" i="8"/>
  <c r="K2366" i="8" s="1"/>
  <c r="N2366" i="8" s="1"/>
  <c r="S2366" i="8"/>
  <c r="M2366" i="8"/>
  <c r="L2366" i="8"/>
  <c r="I2366" i="8"/>
  <c r="H2366" i="8"/>
  <c r="G2366" i="8"/>
  <c r="F2366" i="8"/>
  <c r="E2366" i="8"/>
  <c r="D2366" i="8"/>
  <c r="C2366" i="8"/>
  <c r="B2366" i="8"/>
  <c r="A2366" i="8"/>
  <c r="J2366" i="8" s="1"/>
  <c r="O2366" i="8" s="1"/>
  <c r="P2366" i="8" s="1"/>
  <c r="T2365" i="8"/>
  <c r="K2365" i="8" s="1"/>
  <c r="N2365" i="8" s="1"/>
  <c r="S2365" i="8"/>
  <c r="M2365" i="8"/>
  <c r="L2365" i="8"/>
  <c r="I2365" i="8"/>
  <c r="H2365" i="8"/>
  <c r="G2365" i="8"/>
  <c r="F2365" i="8"/>
  <c r="E2365" i="8"/>
  <c r="D2365" i="8"/>
  <c r="C2365" i="8"/>
  <c r="B2365" i="8"/>
  <c r="A2365" i="8"/>
  <c r="J2365" i="8" s="1"/>
  <c r="T2364" i="8"/>
  <c r="K2364" i="8" s="1"/>
  <c r="N2364" i="8" s="1"/>
  <c r="S2364" i="8"/>
  <c r="M2364" i="8"/>
  <c r="L2364" i="8"/>
  <c r="I2364" i="8"/>
  <c r="H2364" i="8"/>
  <c r="G2364" i="8"/>
  <c r="F2364" i="8"/>
  <c r="E2364" i="8"/>
  <c r="D2364" i="8"/>
  <c r="C2364" i="8"/>
  <c r="B2364" i="8"/>
  <c r="A2364" i="8"/>
  <c r="J2364" i="8" s="1"/>
  <c r="O2364" i="8" s="1"/>
  <c r="P2364" i="8" s="1"/>
  <c r="T2363" i="8"/>
  <c r="K2363" i="8" s="1"/>
  <c r="N2363" i="8" s="1"/>
  <c r="S2363" i="8"/>
  <c r="M2363" i="8"/>
  <c r="L2363" i="8"/>
  <c r="I2363" i="8"/>
  <c r="H2363" i="8"/>
  <c r="G2363" i="8"/>
  <c r="F2363" i="8"/>
  <c r="E2363" i="8"/>
  <c r="D2363" i="8"/>
  <c r="C2363" i="8"/>
  <c r="B2363" i="8"/>
  <c r="A2363" i="8"/>
  <c r="J2363" i="8" s="1"/>
  <c r="T2362" i="8"/>
  <c r="K2362" i="8" s="1"/>
  <c r="N2362" i="8" s="1"/>
  <c r="S2362" i="8"/>
  <c r="M2362" i="8"/>
  <c r="L2362" i="8"/>
  <c r="I2362" i="8"/>
  <c r="H2362" i="8"/>
  <c r="G2362" i="8"/>
  <c r="F2362" i="8"/>
  <c r="E2362" i="8"/>
  <c r="D2362" i="8"/>
  <c r="C2362" i="8"/>
  <c r="B2362" i="8"/>
  <c r="A2362" i="8"/>
  <c r="J2362" i="8" s="1"/>
  <c r="O2362" i="8" s="1"/>
  <c r="P2362" i="8" s="1"/>
  <c r="T2361" i="8"/>
  <c r="K2361" i="8" s="1"/>
  <c r="N2361" i="8" s="1"/>
  <c r="S2361" i="8"/>
  <c r="M2361" i="8"/>
  <c r="L2361" i="8"/>
  <c r="I2361" i="8"/>
  <c r="H2361" i="8"/>
  <c r="G2361" i="8"/>
  <c r="F2361" i="8"/>
  <c r="E2361" i="8"/>
  <c r="D2361" i="8"/>
  <c r="C2361" i="8"/>
  <c r="B2361" i="8"/>
  <c r="A2361" i="8"/>
  <c r="J2361" i="8" s="1"/>
  <c r="O2361" i="8" s="1"/>
  <c r="P2361" i="8" s="1"/>
  <c r="T2360" i="8"/>
  <c r="K2360" i="8" s="1"/>
  <c r="N2360" i="8" s="1"/>
  <c r="S2360" i="8"/>
  <c r="M2360" i="8"/>
  <c r="L2360" i="8"/>
  <c r="I2360" i="8"/>
  <c r="H2360" i="8"/>
  <c r="G2360" i="8"/>
  <c r="F2360" i="8"/>
  <c r="E2360" i="8"/>
  <c r="D2360" i="8"/>
  <c r="C2360" i="8"/>
  <c r="B2360" i="8"/>
  <c r="A2360" i="8"/>
  <c r="J2360" i="8" s="1"/>
  <c r="O2360" i="8" s="1"/>
  <c r="P2360" i="8" s="1"/>
  <c r="T2359" i="8"/>
  <c r="S2359" i="8"/>
  <c r="M2359" i="8"/>
  <c r="L2359" i="8"/>
  <c r="K2359" i="8"/>
  <c r="N2359" i="8" s="1"/>
  <c r="I2359" i="8"/>
  <c r="H2359" i="8"/>
  <c r="G2359" i="8"/>
  <c r="F2359" i="8"/>
  <c r="E2359" i="8"/>
  <c r="D2359" i="8"/>
  <c r="C2359" i="8"/>
  <c r="B2359" i="8"/>
  <c r="A2359" i="8"/>
  <c r="J2359" i="8" s="1"/>
  <c r="T2358" i="8"/>
  <c r="K2358" i="8" s="1"/>
  <c r="N2358" i="8" s="1"/>
  <c r="S2358" i="8"/>
  <c r="M2358" i="8"/>
  <c r="L2358" i="8"/>
  <c r="I2358" i="8"/>
  <c r="H2358" i="8"/>
  <c r="G2358" i="8"/>
  <c r="F2358" i="8"/>
  <c r="E2358" i="8"/>
  <c r="D2358" i="8"/>
  <c r="C2358" i="8"/>
  <c r="B2358" i="8"/>
  <c r="A2358" i="8"/>
  <c r="J2358" i="8" s="1"/>
  <c r="O2358" i="8" s="1"/>
  <c r="P2358" i="8" s="1"/>
  <c r="T2357" i="8"/>
  <c r="K2357" i="8" s="1"/>
  <c r="N2357" i="8" s="1"/>
  <c r="S2357" i="8"/>
  <c r="M2357" i="8"/>
  <c r="L2357" i="8"/>
  <c r="I2357" i="8"/>
  <c r="H2357" i="8"/>
  <c r="G2357" i="8"/>
  <c r="F2357" i="8"/>
  <c r="E2357" i="8"/>
  <c r="D2357" i="8"/>
  <c r="C2357" i="8"/>
  <c r="B2357" i="8"/>
  <c r="A2357" i="8"/>
  <c r="J2357" i="8" s="1"/>
  <c r="T2356" i="8"/>
  <c r="K2356" i="8" s="1"/>
  <c r="N2356" i="8" s="1"/>
  <c r="S2356" i="8"/>
  <c r="M2356" i="8"/>
  <c r="L2356" i="8"/>
  <c r="I2356" i="8"/>
  <c r="H2356" i="8"/>
  <c r="G2356" i="8"/>
  <c r="F2356" i="8"/>
  <c r="E2356" i="8"/>
  <c r="D2356" i="8"/>
  <c r="C2356" i="8"/>
  <c r="B2356" i="8"/>
  <c r="A2356" i="8"/>
  <c r="J2356" i="8" s="1"/>
  <c r="O2356" i="8" s="1"/>
  <c r="P2356" i="8" s="1"/>
  <c r="T2355" i="8"/>
  <c r="K2355" i="8" s="1"/>
  <c r="N2355" i="8" s="1"/>
  <c r="S2355" i="8"/>
  <c r="M2355" i="8"/>
  <c r="L2355" i="8"/>
  <c r="I2355" i="8"/>
  <c r="H2355" i="8"/>
  <c r="G2355" i="8"/>
  <c r="F2355" i="8"/>
  <c r="E2355" i="8"/>
  <c r="D2355" i="8"/>
  <c r="C2355" i="8"/>
  <c r="B2355" i="8"/>
  <c r="A2355" i="8"/>
  <c r="J2355" i="8" s="1"/>
  <c r="O2355" i="8" s="1"/>
  <c r="P2355" i="8" s="1"/>
  <c r="T2354" i="8"/>
  <c r="K2354" i="8" s="1"/>
  <c r="N2354" i="8" s="1"/>
  <c r="S2354" i="8"/>
  <c r="M2354" i="8"/>
  <c r="L2354" i="8"/>
  <c r="I2354" i="8"/>
  <c r="H2354" i="8"/>
  <c r="G2354" i="8"/>
  <c r="F2354" i="8"/>
  <c r="E2354" i="8"/>
  <c r="D2354" i="8"/>
  <c r="C2354" i="8"/>
  <c r="B2354" i="8"/>
  <c r="A2354" i="8"/>
  <c r="J2354" i="8" s="1"/>
  <c r="O2354" i="8" s="1"/>
  <c r="P2354" i="8" s="1"/>
  <c r="T2353" i="8"/>
  <c r="K2353" i="8" s="1"/>
  <c r="N2353" i="8" s="1"/>
  <c r="S2353" i="8"/>
  <c r="M2353" i="8"/>
  <c r="L2353" i="8"/>
  <c r="I2353" i="8"/>
  <c r="H2353" i="8"/>
  <c r="G2353" i="8"/>
  <c r="F2353" i="8"/>
  <c r="E2353" i="8"/>
  <c r="D2353" i="8"/>
  <c r="C2353" i="8"/>
  <c r="B2353" i="8"/>
  <c r="A2353" i="8"/>
  <c r="J2353" i="8" s="1"/>
  <c r="T2352" i="8"/>
  <c r="K2352" i="8" s="1"/>
  <c r="N2352" i="8" s="1"/>
  <c r="S2352" i="8"/>
  <c r="M2352" i="8"/>
  <c r="L2352" i="8"/>
  <c r="I2352" i="8"/>
  <c r="H2352" i="8"/>
  <c r="G2352" i="8"/>
  <c r="F2352" i="8"/>
  <c r="E2352" i="8"/>
  <c r="D2352" i="8"/>
  <c r="C2352" i="8"/>
  <c r="B2352" i="8"/>
  <c r="A2352" i="8"/>
  <c r="J2352" i="8" s="1"/>
  <c r="O2352" i="8" s="1"/>
  <c r="P2352" i="8" s="1"/>
  <c r="T2351" i="8"/>
  <c r="K2351" i="8" s="1"/>
  <c r="N2351" i="8" s="1"/>
  <c r="S2351" i="8"/>
  <c r="M2351" i="8"/>
  <c r="L2351" i="8"/>
  <c r="I2351" i="8"/>
  <c r="H2351" i="8"/>
  <c r="G2351" i="8"/>
  <c r="F2351" i="8"/>
  <c r="E2351" i="8"/>
  <c r="D2351" i="8"/>
  <c r="C2351" i="8"/>
  <c r="B2351" i="8"/>
  <c r="A2351" i="8"/>
  <c r="J2351" i="8" s="1"/>
  <c r="T2350" i="8"/>
  <c r="K2350" i="8" s="1"/>
  <c r="N2350" i="8" s="1"/>
  <c r="S2350" i="8"/>
  <c r="M2350" i="8"/>
  <c r="L2350" i="8"/>
  <c r="I2350" i="8"/>
  <c r="H2350" i="8"/>
  <c r="G2350" i="8"/>
  <c r="F2350" i="8"/>
  <c r="E2350" i="8"/>
  <c r="D2350" i="8"/>
  <c r="C2350" i="8"/>
  <c r="B2350" i="8"/>
  <c r="A2350" i="8"/>
  <c r="J2350" i="8" s="1"/>
  <c r="O2350" i="8" s="1"/>
  <c r="P2350" i="8" s="1"/>
  <c r="T2349" i="8"/>
  <c r="K2349" i="8" s="1"/>
  <c r="N2349" i="8" s="1"/>
  <c r="S2349" i="8"/>
  <c r="M2349" i="8"/>
  <c r="L2349" i="8"/>
  <c r="I2349" i="8"/>
  <c r="H2349" i="8"/>
  <c r="G2349" i="8"/>
  <c r="F2349" i="8"/>
  <c r="E2349" i="8"/>
  <c r="D2349" i="8"/>
  <c r="C2349" i="8"/>
  <c r="B2349" i="8"/>
  <c r="A2349" i="8"/>
  <c r="J2349" i="8" s="1"/>
  <c r="O2349" i="8" s="1"/>
  <c r="P2349" i="8" s="1"/>
  <c r="T2348" i="8"/>
  <c r="K2348" i="8" s="1"/>
  <c r="N2348" i="8" s="1"/>
  <c r="S2348" i="8"/>
  <c r="M2348" i="8"/>
  <c r="L2348" i="8"/>
  <c r="I2348" i="8"/>
  <c r="H2348" i="8"/>
  <c r="G2348" i="8"/>
  <c r="F2348" i="8"/>
  <c r="E2348" i="8"/>
  <c r="D2348" i="8"/>
  <c r="C2348" i="8"/>
  <c r="B2348" i="8"/>
  <c r="A2348" i="8"/>
  <c r="J2348" i="8" s="1"/>
  <c r="O2348" i="8" s="1"/>
  <c r="P2348" i="8" s="1"/>
  <c r="T2347" i="8"/>
  <c r="K2347" i="8" s="1"/>
  <c r="N2347" i="8" s="1"/>
  <c r="S2347" i="8"/>
  <c r="M2347" i="8"/>
  <c r="L2347" i="8"/>
  <c r="I2347" i="8"/>
  <c r="H2347" i="8"/>
  <c r="G2347" i="8"/>
  <c r="F2347" i="8"/>
  <c r="E2347" i="8"/>
  <c r="D2347" i="8"/>
  <c r="C2347" i="8"/>
  <c r="B2347" i="8"/>
  <c r="A2347" i="8"/>
  <c r="J2347" i="8" s="1"/>
  <c r="O2347" i="8" s="1"/>
  <c r="P2347" i="8" s="1"/>
  <c r="T2346" i="8"/>
  <c r="K2346" i="8" s="1"/>
  <c r="N2346" i="8" s="1"/>
  <c r="S2346" i="8"/>
  <c r="M2346" i="8"/>
  <c r="L2346" i="8"/>
  <c r="I2346" i="8"/>
  <c r="H2346" i="8"/>
  <c r="G2346" i="8"/>
  <c r="F2346" i="8"/>
  <c r="E2346" i="8"/>
  <c r="D2346" i="8"/>
  <c r="C2346" i="8"/>
  <c r="B2346" i="8"/>
  <c r="A2346" i="8"/>
  <c r="J2346" i="8" s="1"/>
  <c r="O2346" i="8" s="1"/>
  <c r="P2346" i="8" s="1"/>
  <c r="T2345" i="8"/>
  <c r="K2345" i="8" s="1"/>
  <c r="N2345" i="8" s="1"/>
  <c r="S2345" i="8"/>
  <c r="M2345" i="8"/>
  <c r="L2345" i="8"/>
  <c r="I2345" i="8"/>
  <c r="H2345" i="8"/>
  <c r="G2345" i="8"/>
  <c r="F2345" i="8"/>
  <c r="E2345" i="8"/>
  <c r="D2345" i="8"/>
  <c r="C2345" i="8"/>
  <c r="B2345" i="8"/>
  <c r="A2345" i="8"/>
  <c r="J2345" i="8" s="1"/>
  <c r="O2345" i="8" s="1"/>
  <c r="P2345" i="8" s="1"/>
  <c r="T2344" i="8"/>
  <c r="K2344" i="8" s="1"/>
  <c r="N2344" i="8" s="1"/>
  <c r="S2344" i="8"/>
  <c r="M2344" i="8"/>
  <c r="L2344" i="8"/>
  <c r="I2344" i="8"/>
  <c r="H2344" i="8"/>
  <c r="G2344" i="8"/>
  <c r="F2344" i="8"/>
  <c r="E2344" i="8"/>
  <c r="D2344" i="8"/>
  <c r="C2344" i="8"/>
  <c r="B2344" i="8"/>
  <c r="A2344" i="8"/>
  <c r="J2344" i="8" s="1"/>
  <c r="O2344" i="8" s="1"/>
  <c r="P2344" i="8" s="1"/>
  <c r="T2343" i="8"/>
  <c r="K2343" i="8" s="1"/>
  <c r="N2343" i="8" s="1"/>
  <c r="S2343" i="8"/>
  <c r="M2343" i="8"/>
  <c r="L2343" i="8"/>
  <c r="I2343" i="8"/>
  <c r="H2343" i="8"/>
  <c r="G2343" i="8"/>
  <c r="F2343" i="8"/>
  <c r="E2343" i="8"/>
  <c r="D2343" i="8"/>
  <c r="C2343" i="8"/>
  <c r="B2343" i="8"/>
  <c r="A2343" i="8"/>
  <c r="J2343" i="8" s="1"/>
  <c r="O2343" i="8" s="1"/>
  <c r="P2343" i="8" s="1"/>
  <c r="T2342" i="8"/>
  <c r="K2342" i="8" s="1"/>
  <c r="N2342" i="8" s="1"/>
  <c r="S2342" i="8"/>
  <c r="M2342" i="8"/>
  <c r="L2342" i="8"/>
  <c r="I2342" i="8"/>
  <c r="H2342" i="8"/>
  <c r="G2342" i="8"/>
  <c r="F2342" i="8"/>
  <c r="E2342" i="8"/>
  <c r="D2342" i="8"/>
  <c r="C2342" i="8"/>
  <c r="B2342" i="8"/>
  <c r="A2342" i="8"/>
  <c r="J2342" i="8" s="1"/>
  <c r="O2342" i="8" s="1"/>
  <c r="P2342" i="8" s="1"/>
  <c r="T2341" i="8"/>
  <c r="K2341" i="8" s="1"/>
  <c r="N2341" i="8" s="1"/>
  <c r="S2341" i="8"/>
  <c r="M2341" i="8"/>
  <c r="L2341" i="8"/>
  <c r="I2341" i="8"/>
  <c r="H2341" i="8"/>
  <c r="G2341" i="8"/>
  <c r="F2341" i="8"/>
  <c r="E2341" i="8"/>
  <c r="D2341" i="8"/>
  <c r="C2341" i="8"/>
  <c r="B2341" i="8"/>
  <c r="A2341" i="8"/>
  <c r="J2341" i="8" s="1"/>
  <c r="T2340" i="8"/>
  <c r="K2340" i="8" s="1"/>
  <c r="N2340" i="8" s="1"/>
  <c r="S2340" i="8"/>
  <c r="M2340" i="8"/>
  <c r="L2340" i="8"/>
  <c r="I2340" i="8"/>
  <c r="H2340" i="8"/>
  <c r="G2340" i="8"/>
  <c r="F2340" i="8"/>
  <c r="E2340" i="8"/>
  <c r="D2340" i="8"/>
  <c r="C2340" i="8"/>
  <c r="B2340" i="8"/>
  <c r="A2340" i="8"/>
  <c r="J2340" i="8" s="1"/>
  <c r="O2340" i="8" s="1"/>
  <c r="P2340" i="8" s="1"/>
  <c r="T2339" i="8"/>
  <c r="K2339" i="8" s="1"/>
  <c r="N2339" i="8" s="1"/>
  <c r="S2339" i="8"/>
  <c r="M2339" i="8"/>
  <c r="L2339" i="8"/>
  <c r="I2339" i="8"/>
  <c r="H2339" i="8"/>
  <c r="G2339" i="8"/>
  <c r="F2339" i="8"/>
  <c r="E2339" i="8"/>
  <c r="D2339" i="8"/>
  <c r="C2339" i="8"/>
  <c r="B2339" i="8"/>
  <c r="A2339" i="8"/>
  <c r="J2339" i="8" s="1"/>
  <c r="O2339" i="8" s="1"/>
  <c r="P2339" i="8" s="1"/>
  <c r="T2338" i="8"/>
  <c r="K2338" i="8" s="1"/>
  <c r="N2338" i="8" s="1"/>
  <c r="S2338" i="8"/>
  <c r="M2338" i="8"/>
  <c r="L2338" i="8"/>
  <c r="I2338" i="8"/>
  <c r="H2338" i="8"/>
  <c r="G2338" i="8"/>
  <c r="F2338" i="8"/>
  <c r="E2338" i="8"/>
  <c r="D2338" i="8"/>
  <c r="C2338" i="8"/>
  <c r="B2338" i="8"/>
  <c r="A2338" i="8"/>
  <c r="J2338" i="8" s="1"/>
  <c r="O2338" i="8" s="1"/>
  <c r="P2338" i="8" s="1"/>
  <c r="T2337" i="8"/>
  <c r="K2337" i="8" s="1"/>
  <c r="N2337" i="8" s="1"/>
  <c r="S2337" i="8"/>
  <c r="M2337" i="8"/>
  <c r="L2337" i="8"/>
  <c r="I2337" i="8"/>
  <c r="H2337" i="8"/>
  <c r="G2337" i="8"/>
  <c r="F2337" i="8"/>
  <c r="E2337" i="8"/>
  <c r="D2337" i="8"/>
  <c r="C2337" i="8"/>
  <c r="B2337" i="8"/>
  <c r="A2337" i="8"/>
  <c r="J2337" i="8" s="1"/>
  <c r="T2336" i="8"/>
  <c r="K2336" i="8" s="1"/>
  <c r="N2336" i="8" s="1"/>
  <c r="S2336" i="8"/>
  <c r="M2336" i="8"/>
  <c r="L2336" i="8"/>
  <c r="I2336" i="8"/>
  <c r="H2336" i="8"/>
  <c r="G2336" i="8"/>
  <c r="F2336" i="8"/>
  <c r="E2336" i="8"/>
  <c r="D2336" i="8"/>
  <c r="C2336" i="8"/>
  <c r="B2336" i="8"/>
  <c r="A2336" i="8"/>
  <c r="J2336" i="8" s="1"/>
  <c r="O2336" i="8" s="1"/>
  <c r="P2336" i="8" s="1"/>
  <c r="T2335" i="8"/>
  <c r="K2335" i="8" s="1"/>
  <c r="N2335" i="8" s="1"/>
  <c r="S2335" i="8"/>
  <c r="M2335" i="8"/>
  <c r="L2335" i="8"/>
  <c r="I2335" i="8"/>
  <c r="H2335" i="8"/>
  <c r="G2335" i="8"/>
  <c r="F2335" i="8"/>
  <c r="E2335" i="8"/>
  <c r="D2335" i="8"/>
  <c r="C2335" i="8"/>
  <c r="B2335" i="8"/>
  <c r="A2335" i="8"/>
  <c r="J2335" i="8" s="1"/>
  <c r="T2334" i="8"/>
  <c r="K2334" i="8" s="1"/>
  <c r="N2334" i="8" s="1"/>
  <c r="S2334" i="8"/>
  <c r="M2334" i="8"/>
  <c r="L2334" i="8"/>
  <c r="I2334" i="8"/>
  <c r="H2334" i="8"/>
  <c r="G2334" i="8"/>
  <c r="F2334" i="8"/>
  <c r="E2334" i="8"/>
  <c r="D2334" i="8"/>
  <c r="C2334" i="8"/>
  <c r="B2334" i="8"/>
  <c r="A2334" i="8"/>
  <c r="J2334" i="8" s="1"/>
  <c r="T2333" i="8"/>
  <c r="K2333" i="8" s="1"/>
  <c r="N2333" i="8" s="1"/>
  <c r="S2333" i="8"/>
  <c r="M2333" i="8"/>
  <c r="L2333" i="8"/>
  <c r="I2333" i="8"/>
  <c r="H2333" i="8"/>
  <c r="G2333" i="8"/>
  <c r="F2333" i="8"/>
  <c r="E2333" i="8"/>
  <c r="D2333" i="8"/>
  <c r="C2333" i="8"/>
  <c r="B2333" i="8"/>
  <c r="A2333" i="8"/>
  <c r="J2333" i="8" s="1"/>
  <c r="T2332" i="8"/>
  <c r="K2332" i="8" s="1"/>
  <c r="N2332" i="8" s="1"/>
  <c r="S2332" i="8"/>
  <c r="M2332" i="8"/>
  <c r="L2332" i="8"/>
  <c r="I2332" i="8"/>
  <c r="H2332" i="8"/>
  <c r="G2332" i="8"/>
  <c r="F2332" i="8"/>
  <c r="E2332" i="8"/>
  <c r="D2332" i="8"/>
  <c r="C2332" i="8"/>
  <c r="B2332" i="8"/>
  <c r="A2332" i="8"/>
  <c r="J2332" i="8" s="1"/>
  <c r="T2331" i="8"/>
  <c r="K2331" i="8" s="1"/>
  <c r="N2331" i="8" s="1"/>
  <c r="S2331" i="8"/>
  <c r="M2331" i="8"/>
  <c r="L2331" i="8"/>
  <c r="I2331" i="8"/>
  <c r="H2331" i="8"/>
  <c r="G2331" i="8"/>
  <c r="F2331" i="8"/>
  <c r="E2331" i="8"/>
  <c r="D2331" i="8"/>
  <c r="C2331" i="8"/>
  <c r="B2331" i="8"/>
  <c r="A2331" i="8"/>
  <c r="J2331" i="8" s="1"/>
  <c r="O2331" i="8" s="1"/>
  <c r="P2331" i="8" s="1"/>
  <c r="T2330" i="8"/>
  <c r="K2330" i="8" s="1"/>
  <c r="N2330" i="8" s="1"/>
  <c r="S2330" i="8"/>
  <c r="M2330" i="8"/>
  <c r="L2330" i="8"/>
  <c r="I2330" i="8"/>
  <c r="H2330" i="8"/>
  <c r="G2330" i="8"/>
  <c r="F2330" i="8"/>
  <c r="E2330" i="8"/>
  <c r="D2330" i="8"/>
  <c r="C2330" i="8"/>
  <c r="B2330" i="8"/>
  <c r="A2330" i="8"/>
  <c r="J2330" i="8" s="1"/>
  <c r="O2330" i="8" s="1"/>
  <c r="P2330" i="8" s="1"/>
  <c r="T2329" i="8"/>
  <c r="K2329" i="8" s="1"/>
  <c r="N2329" i="8" s="1"/>
  <c r="S2329" i="8"/>
  <c r="M2329" i="8"/>
  <c r="L2329" i="8"/>
  <c r="I2329" i="8"/>
  <c r="H2329" i="8"/>
  <c r="G2329" i="8"/>
  <c r="F2329" i="8"/>
  <c r="E2329" i="8"/>
  <c r="D2329" i="8"/>
  <c r="C2329" i="8"/>
  <c r="B2329" i="8"/>
  <c r="A2329" i="8"/>
  <c r="J2329" i="8" s="1"/>
  <c r="O2329" i="8" s="1"/>
  <c r="P2329" i="8" s="1"/>
  <c r="T2328" i="8"/>
  <c r="K2328" i="8" s="1"/>
  <c r="N2328" i="8" s="1"/>
  <c r="S2328" i="8"/>
  <c r="M2328" i="8"/>
  <c r="L2328" i="8"/>
  <c r="I2328" i="8"/>
  <c r="H2328" i="8"/>
  <c r="G2328" i="8"/>
  <c r="F2328" i="8"/>
  <c r="E2328" i="8"/>
  <c r="D2328" i="8"/>
  <c r="C2328" i="8"/>
  <c r="B2328" i="8"/>
  <c r="A2328" i="8"/>
  <c r="J2328" i="8" s="1"/>
  <c r="O2328" i="8" s="1"/>
  <c r="P2328" i="8" s="1"/>
  <c r="T2327" i="8"/>
  <c r="K2327" i="8" s="1"/>
  <c r="N2327" i="8" s="1"/>
  <c r="S2327" i="8"/>
  <c r="M2327" i="8"/>
  <c r="L2327" i="8"/>
  <c r="I2327" i="8"/>
  <c r="H2327" i="8"/>
  <c r="G2327" i="8"/>
  <c r="F2327" i="8"/>
  <c r="E2327" i="8"/>
  <c r="D2327" i="8"/>
  <c r="C2327" i="8"/>
  <c r="B2327" i="8"/>
  <c r="A2327" i="8"/>
  <c r="J2327" i="8" s="1"/>
  <c r="O2327" i="8" s="1"/>
  <c r="P2327" i="8" s="1"/>
  <c r="T2326" i="8"/>
  <c r="K2326" i="8" s="1"/>
  <c r="N2326" i="8" s="1"/>
  <c r="S2326" i="8"/>
  <c r="M2326" i="8"/>
  <c r="L2326" i="8"/>
  <c r="I2326" i="8"/>
  <c r="H2326" i="8"/>
  <c r="G2326" i="8"/>
  <c r="F2326" i="8"/>
  <c r="E2326" i="8"/>
  <c r="D2326" i="8"/>
  <c r="C2326" i="8"/>
  <c r="B2326" i="8"/>
  <c r="A2326" i="8"/>
  <c r="J2326" i="8" s="1"/>
  <c r="O2326" i="8" s="1"/>
  <c r="P2326" i="8" s="1"/>
  <c r="T2325" i="8"/>
  <c r="K2325" i="8" s="1"/>
  <c r="N2325" i="8" s="1"/>
  <c r="S2325" i="8"/>
  <c r="M2325" i="8"/>
  <c r="L2325" i="8"/>
  <c r="I2325" i="8"/>
  <c r="H2325" i="8"/>
  <c r="G2325" i="8"/>
  <c r="F2325" i="8"/>
  <c r="E2325" i="8"/>
  <c r="D2325" i="8"/>
  <c r="C2325" i="8"/>
  <c r="B2325" i="8"/>
  <c r="A2325" i="8"/>
  <c r="J2325" i="8" s="1"/>
  <c r="T2324" i="8"/>
  <c r="S2324" i="8"/>
  <c r="M2324" i="8"/>
  <c r="L2324" i="8"/>
  <c r="K2324" i="8"/>
  <c r="N2324" i="8" s="1"/>
  <c r="I2324" i="8"/>
  <c r="H2324" i="8"/>
  <c r="G2324" i="8"/>
  <c r="F2324" i="8"/>
  <c r="E2324" i="8"/>
  <c r="D2324" i="8"/>
  <c r="C2324" i="8"/>
  <c r="B2324" i="8"/>
  <c r="A2324" i="8"/>
  <c r="J2324" i="8" s="1"/>
  <c r="T2323" i="8"/>
  <c r="K2323" i="8" s="1"/>
  <c r="N2323" i="8" s="1"/>
  <c r="S2323" i="8"/>
  <c r="M2323" i="8"/>
  <c r="L2323" i="8"/>
  <c r="I2323" i="8"/>
  <c r="H2323" i="8"/>
  <c r="G2323" i="8"/>
  <c r="F2323" i="8"/>
  <c r="E2323" i="8"/>
  <c r="D2323" i="8"/>
  <c r="C2323" i="8"/>
  <c r="B2323" i="8"/>
  <c r="A2323" i="8"/>
  <c r="J2323" i="8" s="1"/>
  <c r="T2322" i="8"/>
  <c r="K2322" i="8" s="1"/>
  <c r="N2322" i="8" s="1"/>
  <c r="S2322" i="8"/>
  <c r="M2322" i="8"/>
  <c r="L2322" i="8"/>
  <c r="I2322" i="8"/>
  <c r="H2322" i="8"/>
  <c r="G2322" i="8"/>
  <c r="F2322" i="8"/>
  <c r="E2322" i="8"/>
  <c r="D2322" i="8"/>
  <c r="C2322" i="8"/>
  <c r="B2322" i="8"/>
  <c r="A2322" i="8"/>
  <c r="J2322" i="8" s="1"/>
  <c r="O2322" i="8" s="1"/>
  <c r="P2322" i="8" s="1"/>
  <c r="T2321" i="8"/>
  <c r="K2321" i="8" s="1"/>
  <c r="N2321" i="8" s="1"/>
  <c r="S2321" i="8"/>
  <c r="M2321" i="8"/>
  <c r="L2321" i="8"/>
  <c r="I2321" i="8"/>
  <c r="H2321" i="8"/>
  <c r="G2321" i="8"/>
  <c r="F2321" i="8"/>
  <c r="E2321" i="8"/>
  <c r="D2321" i="8"/>
  <c r="C2321" i="8"/>
  <c r="B2321" i="8"/>
  <c r="A2321" i="8"/>
  <c r="J2321" i="8" s="1"/>
  <c r="T2320" i="8"/>
  <c r="K2320" i="8" s="1"/>
  <c r="N2320" i="8" s="1"/>
  <c r="S2320" i="8"/>
  <c r="M2320" i="8"/>
  <c r="L2320" i="8"/>
  <c r="I2320" i="8"/>
  <c r="H2320" i="8"/>
  <c r="G2320" i="8"/>
  <c r="F2320" i="8"/>
  <c r="E2320" i="8"/>
  <c r="D2320" i="8"/>
  <c r="C2320" i="8"/>
  <c r="B2320" i="8"/>
  <c r="A2320" i="8"/>
  <c r="J2320" i="8" s="1"/>
  <c r="O2320" i="8" s="1"/>
  <c r="P2320" i="8" s="1"/>
  <c r="T2319" i="8"/>
  <c r="K2319" i="8" s="1"/>
  <c r="N2319" i="8" s="1"/>
  <c r="S2319" i="8"/>
  <c r="M2319" i="8"/>
  <c r="L2319" i="8"/>
  <c r="I2319" i="8"/>
  <c r="H2319" i="8"/>
  <c r="G2319" i="8"/>
  <c r="F2319" i="8"/>
  <c r="E2319" i="8"/>
  <c r="D2319" i="8"/>
  <c r="C2319" i="8"/>
  <c r="B2319" i="8"/>
  <c r="A2319" i="8"/>
  <c r="J2319" i="8" s="1"/>
  <c r="T2318" i="8"/>
  <c r="K2318" i="8" s="1"/>
  <c r="N2318" i="8" s="1"/>
  <c r="S2318" i="8"/>
  <c r="M2318" i="8"/>
  <c r="L2318" i="8"/>
  <c r="I2318" i="8"/>
  <c r="H2318" i="8"/>
  <c r="G2318" i="8"/>
  <c r="F2318" i="8"/>
  <c r="E2318" i="8"/>
  <c r="D2318" i="8"/>
  <c r="C2318" i="8"/>
  <c r="B2318" i="8"/>
  <c r="A2318" i="8"/>
  <c r="J2318" i="8" s="1"/>
  <c r="T2317" i="8"/>
  <c r="K2317" i="8" s="1"/>
  <c r="N2317" i="8" s="1"/>
  <c r="S2317" i="8"/>
  <c r="M2317" i="8"/>
  <c r="L2317" i="8"/>
  <c r="I2317" i="8"/>
  <c r="H2317" i="8"/>
  <c r="G2317" i="8"/>
  <c r="F2317" i="8"/>
  <c r="E2317" i="8"/>
  <c r="D2317" i="8"/>
  <c r="C2317" i="8"/>
  <c r="B2317" i="8"/>
  <c r="A2317" i="8"/>
  <c r="J2317" i="8" s="1"/>
  <c r="T2316" i="8"/>
  <c r="K2316" i="8" s="1"/>
  <c r="N2316" i="8" s="1"/>
  <c r="S2316" i="8"/>
  <c r="M2316" i="8"/>
  <c r="L2316" i="8"/>
  <c r="I2316" i="8"/>
  <c r="H2316" i="8"/>
  <c r="G2316" i="8"/>
  <c r="F2316" i="8"/>
  <c r="E2316" i="8"/>
  <c r="D2316" i="8"/>
  <c r="C2316" i="8"/>
  <c r="B2316" i="8"/>
  <c r="A2316" i="8"/>
  <c r="J2316" i="8" s="1"/>
  <c r="O2316" i="8" s="1"/>
  <c r="P2316" i="8" s="1"/>
  <c r="T2315" i="8"/>
  <c r="K2315" i="8" s="1"/>
  <c r="N2315" i="8" s="1"/>
  <c r="S2315" i="8"/>
  <c r="M2315" i="8"/>
  <c r="L2315" i="8"/>
  <c r="I2315" i="8"/>
  <c r="H2315" i="8"/>
  <c r="G2315" i="8"/>
  <c r="F2315" i="8"/>
  <c r="E2315" i="8"/>
  <c r="D2315" i="8"/>
  <c r="C2315" i="8"/>
  <c r="B2315" i="8"/>
  <c r="A2315" i="8"/>
  <c r="J2315" i="8" s="1"/>
  <c r="O2315" i="8" s="1"/>
  <c r="P2315" i="8" s="1"/>
  <c r="T2314" i="8"/>
  <c r="S2314" i="8"/>
  <c r="M2314" i="8"/>
  <c r="L2314" i="8"/>
  <c r="K2314" i="8"/>
  <c r="N2314" i="8" s="1"/>
  <c r="I2314" i="8"/>
  <c r="H2314" i="8"/>
  <c r="G2314" i="8"/>
  <c r="F2314" i="8"/>
  <c r="E2314" i="8"/>
  <c r="D2314" i="8"/>
  <c r="C2314" i="8"/>
  <c r="B2314" i="8"/>
  <c r="A2314" i="8"/>
  <c r="J2314" i="8" s="1"/>
  <c r="O2314" i="8" s="1"/>
  <c r="P2314" i="8" s="1"/>
  <c r="T2313" i="8"/>
  <c r="K2313" i="8" s="1"/>
  <c r="N2313" i="8" s="1"/>
  <c r="S2313" i="8"/>
  <c r="M2313" i="8"/>
  <c r="L2313" i="8"/>
  <c r="I2313" i="8"/>
  <c r="H2313" i="8"/>
  <c r="G2313" i="8"/>
  <c r="F2313" i="8"/>
  <c r="E2313" i="8"/>
  <c r="D2313" i="8"/>
  <c r="C2313" i="8"/>
  <c r="B2313" i="8"/>
  <c r="A2313" i="8"/>
  <c r="J2313" i="8" s="1"/>
  <c r="T2312" i="8"/>
  <c r="K2312" i="8" s="1"/>
  <c r="N2312" i="8" s="1"/>
  <c r="S2312" i="8"/>
  <c r="M2312" i="8"/>
  <c r="L2312" i="8"/>
  <c r="I2312" i="8"/>
  <c r="H2312" i="8"/>
  <c r="G2312" i="8"/>
  <c r="F2312" i="8"/>
  <c r="E2312" i="8"/>
  <c r="D2312" i="8"/>
  <c r="C2312" i="8"/>
  <c r="B2312" i="8"/>
  <c r="A2312" i="8"/>
  <c r="J2312" i="8" s="1"/>
  <c r="O2312" i="8" s="1"/>
  <c r="P2312" i="8" s="1"/>
  <c r="T2311" i="8"/>
  <c r="K2311" i="8" s="1"/>
  <c r="N2311" i="8" s="1"/>
  <c r="S2311" i="8"/>
  <c r="M2311" i="8"/>
  <c r="L2311" i="8"/>
  <c r="I2311" i="8"/>
  <c r="H2311" i="8"/>
  <c r="G2311" i="8"/>
  <c r="F2311" i="8"/>
  <c r="E2311" i="8"/>
  <c r="D2311" i="8"/>
  <c r="C2311" i="8"/>
  <c r="B2311" i="8"/>
  <c r="A2311" i="8"/>
  <c r="J2311" i="8" s="1"/>
  <c r="O2311" i="8" s="1"/>
  <c r="P2311" i="8" s="1"/>
  <c r="T2310" i="8"/>
  <c r="S2310" i="8"/>
  <c r="M2310" i="8"/>
  <c r="L2310" i="8"/>
  <c r="K2310" i="8"/>
  <c r="N2310" i="8" s="1"/>
  <c r="I2310" i="8"/>
  <c r="H2310" i="8"/>
  <c r="G2310" i="8"/>
  <c r="F2310" i="8"/>
  <c r="E2310" i="8"/>
  <c r="D2310" i="8"/>
  <c r="C2310" i="8"/>
  <c r="B2310" i="8"/>
  <c r="A2310" i="8"/>
  <c r="J2310" i="8" s="1"/>
  <c r="T2309" i="8"/>
  <c r="K2309" i="8" s="1"/>
  <c r="N2309" i="8" s="1"/>
  <c r="S2309" i="8"/>
  <c r="M2309" i="8"/>
  <c r="L2309" i="8"/>
  <c r="I2309" i="8"/>
  <c r="H2309" i="8"/>
  <c r="G2309" i="8"/>
  <c r="F2309" i="8"/>
  <c r="E2309" i="8"/>
  <c r="D2309" i="8"/>
  <c r="C2309" i="8"/>
  <c r="B2309" i="8"/>
  <c r="A2309" i="8"/>
  <c r="J2309" i="8" s="1"/>
  <c r="T2308" i="8"/>
  <c r="K2308" i="8" s="1"/>
  <c r="N2308" i="8" s="1"/>
  <c r="S2308" i="8"/>
  <c r="M2308" i="8"/>
  <c r="L2308" i="8"/>
  <c r="I2308" i="8"/>
  <c r="H2308" i="8"/>
  <c r="G2308" i="8"/>
  <c r="F2308" i="8"/>
  <c r="E2308" i="8"/>
  <c r="D2308" i="8"/>
  <c r="C2308" i="8"/>
  <c r="B2308" i="8"/>
  <c r="A2308" i="8"/>
  <c r="J2308" i="8" s="1"/>
  <c r="O2308" i="8" s="1"/>
  <c r="P2308" i="8" s="1"/>
  <c r="T2307" i="8"/>
  <c r="K2307" i="8" s="1"/>
  <c r="N2307" i="8" s="1"/>
  <c r="S2307" i="8"/>
  <c r="M2307" i="8"/>
  <c r="L2307" i="8"/>
  <c r="I2307" i="8"/>
  <c r="H2307" i="8"/>
  <c r="G2307" i="8"/>
  <c r="F2307" i="8"/>
  <c r="E2307" i="8"/>
  <c r="D2307" i="8"/>
  <c r="C2307" i="8"/>
  <c r="B2307" i="8"/>
  <c r="A2307" i="8"/>
  <c r="J2307" i="8" s="1"/>
  <c r="O2307" i="8" s="1"/>
  <c r="P2307" i="8" s="1"/>
  <c r="T2306" i="8"/>
  <c r="K2306" i="8" s="1"/>
  <c r="N2306" i="8" s="1"/>
  <c r="S2306" i="8"/>
  <c r="M2306" i="8"/>
  <c r="L2306" i="8"/>
  <c r="I2306" i="8"/>
  <c r="H2306" i="8"/>
  <c r="G2306" i="8"/>
  <c r="F2306" i="8"/>
  <c r="E2306" i="8"/>
  <c r="D2306" i="8"/>
  <c r="C2306" i="8"/>
  <c r="B2306" i="8"/>
  <c r="A2306" i="8"/>
  <c r="J2306" i="8" s="1"/>
  <c r="O2306" i="8" s="1"/>
  <c r="P2306" i="8" s="1"/>
  <c r="T2305" i="8"/>
  <c r="K2305" i="8" s="1"/>
  <c r="N2305" i="8" s="1"/>
  <c r="S2305" i="8"/>
  <c r="M2305" i="8"/>
  <c r="L2305" i="8"/>
  <c r="I2305" i="8"/>
  <c r="H2305" i="8"/>
  <c r="G2305" i="8"/>
  <c r="F2305" i="8"/>
  <c r="E2305" i="8"/>
  <c r="D2305" i="8"/>
  <c r="C2305" i="8"/>
  <c r="B2305" i="8"/>
  <c r="A2305" i="8"/>
  <c r="J2305" i="8" s="1"/>
  <c r="T2304" i="8"/>
  <c r="K2304" i="8" s="1"/>
  <c r="N2304" i="8" s="1"/>
  <c r="S2304" i="8"/>
  <c r="M2304" i="8"/>
  <c r="L2304" i="8"/>
  <c r="I2304" i="8"/>
  <c r="H2304" i="8"/>
  <c r="G2304" i="8"/>
  <c r="F2304" i="8"/>
  <c r="E2304" i="8"/>
  <c r="D2304" i="8"/>
  <c r="C2304" i="8"/>
  <c r="B2304" i="8"/>
  <c r="A2304" i="8"/>
  <c r="J2304" i="8" s="1"/>
  <c r="O2304" i="8" s="1"/>
  <c r="P2304" i="8" s="1"/>
  <c r="T2303" i="8"/>
  <c r="K2303" i="8" s="1"/>
  <c r="N2303" i="8" s="1"/>
  <c r="S2303" i="8"/>
  <c r="M2303" i="8"/>
  <c r="L2303" i="8"/>
  <c r="I2303" i="8"/>
  <c r="H2303" i="8"/>
  <c r="G2303" i="8"/>
  <c r="F2303" i="8"/>
  <c r="E2303" i="8"/>
  <c r="D2303" i="8"/>
  <c r="C2303" i="8"/>
  <c r="B2303" i="8"/>
  <c r="A2303" i="8"/>
  <c r="J2303" i="8" s="1"/>
  <c r="O2303" i="8" s="1"/>
  <c r="P2303" i="8" s="1"/>
  <c r="T2302" i="8"/>
  <c r="S2302" i="8"/>
  <c r="M2302" i="8"/>
  <c r="L2302" i="8"/>
  <c r="K2302" i="8"/>
  <c r="N2302" i="8" s="1"/>
  <c r="I2302" i="8"/>
  <c r="H2302" i="8"/>
  <c r="G2302" i="8"/>
  <c r="F2302" i="8"/>
  <c r="E2302" i="8"/>
  <c r="D2302" i="8"/>
  <c r="C2302" i="8"/>
  <c r="B2302" i="8"/>
  <c r="A2302" i="8"/>
  <c r="J2302" i="8" s="1"/>
  <c r="O2302" i="8" s="1"/>
  <c r="P2302" i="8" s="1"/>
  <c r="T2301" i="8"/>
  <c r="K2301" i="8" s="1"/>
  <c r="N2301" i="8" s="1"/>
  <c r="S2301" i="8"/>
  <c r="M2301" i="8"/>
  <c r="L2301" i="8"/>
  <c r="I2301" i="8"/>
  <c r="H2301" i="8"/>
  <c r="G2301" i="8"/>
  <c r="F2301" i="8"/>
  <c r="E2301" i="8"/>
  <c r="D2301" i="8"/>
  <c r="C2301" i="8"/>
  <c r="B2301" i="8"/>
  <c r="A2301" i="8"/>
  <c r="J2301" i="8" s="1"/>
  <c r="T2300" i="8"/>
  <c r="K2300" i="8" s="1"/>
  <c r="N2300" i="8" s="1"/>
  <c r="S2300" i="8"/>
  <c r="M2300" i="8"/>
  <c r="L2300" i="8"/>
  <c r="I2300" i="8"/>
  <c r="H2300" i="8"/>
  <c r="G2300" i="8"/>
  <c r="F2300" i="8"/>
  <c r="E2300" i="8"/>
  <c r="D2300" i="8"/>
  <c r="C2300" i="8"/>
  <c r="B2300" i="8"/>
  <c r="A2300" i="8"/>
  <c r="J2300" i="8" s="1"/>
  <c r="O2300" i="8" s="1"/>
  <c r="P2300" i="8" s="1"/>
  <c r="T2299" i="8"/>
  <c r="K2299" i="8" s="1"/>
  <c r="N2299" i="8" s="1"/>
  <c r="S2299" i="8"/>
  <c r="M2299" i="8"/>
  <c r="L2299" i="8"/>
  <c r="I2299" i="8"/>
  <c r="H2299" i="8"/>
  <c r="G2299" i="8"/>
  <c r="F2299" i="8"/>
  <c r="E2299" i="8"/>
  <c r="D2299" i="8"/>
  <c r="C2299" i="8"/>
  <c r="B2299" i="8"/>
  <c r="A2299" i="8"/>
  <c r="J2299" i="8" s="1"/>
  <c r="O2299" i="8" s="1"/>
  <c r="P2299" i="8" s="1"/>
  <c r="T2298" i="8"/>
  <c r="K2298" i="8" s="1"/>
  <c r="N2298" i="8" s="1"/>
  <c r="S2298" i="8"/>
  <c r="M2298" i="8"/>
  <c r="L2298" i="8"/>
  <c r="I2298" i="8"/>
  <c r="H2298" i="8"/>
  <c r="G2298" i="8"/>
  <c r="F2298" i="8"/>
  <c r="E2298" i="8"/>
  <c r="D2298" i="8"/>
  <c r="C2298" i="8"/>
  <c r="B2298" i="8"/>
  <c r="A2298" i="8"/>
  <c r="J2298" i="8" s="1"/>
  <c r="O2298" i="8" s="1"/>
  <c r="P2298" i="8" s="1"/>
  <c r="T2297" i="8"/>
  <c r="K2297" i="8" s="1"/>
  <c r="N2297" i="8" s="1"/>
  <c r="S2297" i="8"/>
  <c r="M2297" i="8"/>
  <c r="L2297" i="8"/>
  <c r="I2297" i="8"/>
  <c r="H2297" i="8"/>
  <c r="G2297" i="8"/>
  <c r="F2297" i="8"/>
  <c r="E2297" i="8"/>
  <c r="D2297" i="8"/>
  <c r="C2297" i="8"/>
  <c r="B2297" i="8"/>
  <c r="A2297" i="8"/>
  <c r="J2297" i="8" s="1"/>
  <c r="T2296" i="8"/>
  <c r="K2296" i="8" s="1"/>
  <c r="N2296" i="8" s="1"/>
  <c r="S2296" i="8"/>
  <c r="M2296" i="8"/>
  <c r="L2296" i="8"/>
  <c r="I2296" i="8"/>
  <c r="H2296" i="8"/>
  <c r="G2296" i="8"/>
  <c r="F2296" i="8"/>
  <c r="E2296" i="8"/>
  <c r="D2296" i="8"/>
  <c r="C2296" i="8"/>
  <c r="B2296" i="8"/>
  <c r="A2296" i="8"/>
  <c r="J2296" i="8" s="1"/>
  <c r="O2296" i="8" s="1"/>
  <c r="P2296" i="8" s="1"/>
  <c r="T2295" i="8"/>
  <c r="K2295" i="8" s="1"/>
  <c r="N2295" i="8" s="1"/>
  <c r="S2295" i="8"/>
  <c r="M2295" i="8"/>
  <c r="L2295" i="8"/>
  <c r="I2295" i="8"/>
  <c r="H2295" i="8"/>
  <c r="G2295" i="8"/>
  <c r="F2295" i="8"/>
  <c r="E2295" i="8"/>
  <c r="D2295" i="8"/>
  <c r="C2295" i="8"/>
  <c r="B2295" i="8"/>
  <c r="A2295" i="8"/>
  <c r="J2295" i="8" s="1"/>
  <c r="O2295" i="8" s="1"/>
  <c r="P2295" i="8" s="1"/>
  <c r="T2294" i="8"/>
  <c r="K2294" i="8" s="1"/>
  <c r="N2294" i="8" s="1"/>
  <c r="S2294" i="8"/>
  <c r="M2294" i="8"/>
  <c r="L2294" i="8"/>
  <c r="I2294" i="8"/>
  <c r="H2294" i="8"/>
  <c r="G2294" i="8"/>
  <c r="F2294" i="8"/>
  <c r="E2294" i="8"/>
  <c r="D2294" i="8"/>
  <c r="C2294" i="8"/>
  <c r="B2294" i="8"/>
  <c r="A2294" i="8"/>
  <c r="J2294" i="8" s="1"/>
  <c r="O2294" i="8" s="1"/>
  <c r="P2294" i="8" s="1"/>
  <c r="T2293" i="8"/>
  <c r="K2293" i="8" s="1"/>
  <c r="N2293" i="8" s="1"/>
  <c r="S2293" i="8"/>
  <c r="M2293" i="8"/>
  <c r="L2293" i="8"/>
  <c r="I2293" i="8"/>
  <c r="H2293" i="8"/>
  <c r="G2293" i="8"/>
  <c r="F2293" i="8"/>
  <c r="E2293" i="8"/>
  <c r="D2293" i="8"/>
  <c r="C2293" i="8"/>
  <c r="B2293" i="8"/>
  <c r="A2293" i="8"/>
  <c r="J2293" i="8" s="1"/>
  <c r="T2292" i="8"/>
  <c r="K2292" i="8" s="1"/>
  <c r="N2292" i="8" s="1"/>
  <c r="S2292" i="8"/>
  <c r="M2292" i="8"/>
  <c r="L2292" i="8"/>
  <c r="I2292" i="8"/>
  <c r="H2292" i="8"/>
  <c r="G2292" i="8"/>
  <c r="F2292" i="8"/>
  <c r="E2292" i="8"/>
  <c r="D2292" i="8"/>
  <c r="C2292" i="8"/>
  <c r="B2292" i="8"/>
  <c r="A2292" i="8"/>
  <c r="J2292" i="8" s="1"/>
  <c r="O2292" i="8" s="1"/>
  <c r="P2292" i="8" s="1"/>
  <c r="T2291" i="8"/>
  <c r="K2291" i="8" s="1"/>
  <c r="N2291" i="8" s="1"/>
  <c r="S2291" i="8"/>
  <c r="M2291" i="8"/>
  <c r="L2291" i="8"/>
  <c r="I2291" i="8"/>
  <c r="H2291" i="8"/>
  <c r="G2291" i="8"/>
  <c r="F2291" i="8"/>
  <c r="E2291" i="8"/>
  <c r="D2291" i="8"/>
  <c r="C2291" i="8"/>
  <c r="B2291" i="8"/>
  <c r="A2291" i="8"/>
  <c r="J2291" i="8" s="1"/>
  <c r="O2291" i="8" s="1"/>
  <c r="P2291" i="8" s="1"/>
  <c r="T2290" i="8"/>
  <c r="K2290" i="8" s="1"/>
  <c r="N2290" i="8" s="1"/>
  <c r="S2290" i="8"/>
  <c r="M2290" i="8"/>
  <c r="L2290" i="8"/>
  <c r="I2290" i="8"/>
  <c r="H2290" i="8"/>
  <c r="G2290" i="8"/>
  <c r="F2290" i="8"/>
  <c r="E2290" i="8"/>
  <c r="D2290" i="8"/>
  <c r="C2290" i="8"/>
  <c r="B2290" i="8"/>
  <c r="A2290" i="8"/>
  <c r="J2290" i="8" s="1"/>
  <c r="O2290" i="8" s="1"/>
  <c r="P2290" i="8" s="1"/>
  <c r="T2289" i="8"/>
  <c r="K2289" i="8" s="1"/>
  <c r="N2289" i="8" s="1"/>
  <c r="S2289" i="8"/>
  <c r="M2289" i="8"/>
  <c r="L2289" i="8"/>
  <c r="I2289" i="8"/>
  <c r="H2289" i="8"/>
  <c r="G2289" i="8"/>
  <c r="F2289" i="8"/>
  <c r="E2289" i="8"/>
  <c r="D2289" i="8"/>
  <c r="C2289" i="8"/>
  <c r="B2289" i="8"/>
  <c r="A2289" i="8"/>
  <c r="J2289" i="8" s="1"/>
  <c r="T2288" i="8"/>
  <c r="K2288" i="8" s="1"/>
  <c r="N2288" i="8" s="1"/>
  <c r="S2288" i="8"/>
  <c r="M2288" i="8"/>
  <c r="L2288" i="8"/>
  <c r="I2288" i="8"/>
  <c r="H2288" i="8"/>
  <c r="G2288" i="8"/>
  <c r="F2288" i="8"/>
  <c r="E2288" i="8"/>
  <c r="D2288" i="8"/>
  <c r="C2288" i="8"/>
  <c r="B2288" i="8"/>
  <c r="A2288" i="8"/>
  <c r="J2288" i="8" s="1"/>
  <c r="O2288" i="8" s="1"/>
  <c r="P2288" i="8" s="1"/>
  <c r="T2287" i="8"/>
  <c r="K2287" i="8" s="1"/>
  <c r="N2287" i="8" s="1"/>
  <c r="S2287" i="8"/>
  <c r="M2287" i="8"/>
  <c r="L2287" i="8"/>
  <c r="I2287" i="8"/>
  <c r="H2287" i="8"/>
  <c r="G2287" i="8"/>
  <c r="F2287" i="8"/>
  <c r="E2287" i="8"/>
  <c r="D2287" i="8"/>
  <c r="C2287" i="8"/>
  <c r="B2287" i="8"/>
  <c r="A2287" i="8"/>
  <c r="J2287" i="8" s="1"/>
  <c r="O2287" i="8" s="1"/>
  <c r="P2287" i="8" s="1"/>
  <c r="T2286" i="8"/>
  <c r="K2286" i="8" s="1"/>
  <c r="N2286" i="8" s="1"/>
  <c r="S2286" i="8"/>
  <c r="M2286" i="8"/>
  <c r="L2286" i="8"/>
  <c r="I2286" i="8"/>
  <c r="H2286" i="8"/>
  <c r="G2286" i="8"/>
  <c r="F2286" i="8"/>
  <c r="E2286" i="8"/>
  <c r="D2286" i="8"/>
  <c r="C2286" i="8"/>
  <c r="B2286" i="8"/>
  <c r="A2286" i="8"/>
  <c r="J2286" i="8" s="1"/>
  <c r="O2286" i="8" s="1"/>
  <c r="P2286" i="8" s="1"/>
  <c r="T2285" i="8"/>
  <c r="K2285" i="8" s="1"/>
  <c r="N2285" i="8" s="1"/>
  <c r="S2285" i="8"/>
  <c r="M2285" i="8"/>
  <c r="L2285" i="8"/>
  <c r="I2285" i="8"/>
  <c r="H2285" i="8"/>
  <c r="G2285" i="8"/>
  <c r="F2285" i="8"/>
  <c r="E2285" i="8"/>
  <c r="D2285" i="8"/>
  <c r="C2285" i="8"/>
  <c r="B2285" i="8"/>
  <c r="A2285" i="8"/>
  <c r="J2285" i="8" s="1"/>
  <c r="T2284" i="8"/>
  <c r="K2284" i="8" s="1"/>
  <c r="N2284" i="8" s="1"/>
  <c r="S2284" i="8"/>
  <c r="M2284" i="8"/>
  <c r="L2284" i="8"/>
  <c r="I2284" i="8"/>
  <c r="H2284" i="8"/>
  <c r="G2284" i="8"/>
  <c r="F2284" i="8"/>
  <c r="E2284" i="8"/>
  <c r="D2284" i="8"/>
  <c r="C2284" i="8"/>
  <c r="B2284" i="8"/>
  <c r="A2284" i="8"/>
  <c r="J2284" i="8" s="1"/>
  <c r="O2284" i="8" s="1"/>
  <c r="P2284" i="8" s="1"/>
  <c r="T2283" i="8"/>
  <c r="K2283" i="8" s="1"/>
  <c r="N2283" i="8" s="1"/>
  <c r="S2283" i="8"/>
  <c r="M2283" i="8"/>
  <c r="L2283" i="8"/>
  <c r="I2283" i="8"/>
  <c r="H2283" i="8"/>
  <c r="G2283" i="8"/>
  <c r="F2283" i="8"/>
  <c r="E2283" i="8"/>
  <c r="D2283" i="8"/>
  <c r="C2283" i="8"/>
  <c r="B2283" i="8"/>
  <c r="A2283" i="8"/>
  <c r="J2283" i="8" s="1"/>
  <c r="O2283" i="8" s="1"/>
  <c r="P2283" i="8" s="1"/>
  <c r="T2282" i="8"/>
  <c r="S2282" i="8"/>
  <c r="M2282" i="8"/>
  <c r="L2282" i="8"/>
  <c r="K2282" i="8"/>
  <c r="N2282" i="8" s="1"/>
  <c r="I2282" i="8"/>
  <c r="H2282" i="8"/>
  <c r="G2282" i="8"/>
  <c r="F2282" i="8"/>
  <c r="E2282" i="8"/>
  <c r="D2282" i="8"/>
  <c r="C2282" i="8"/>
  <c r="B2282" i="8"/>
  <c r="A2282" i="8"/>
  <c r="J2282" i="8" s="1"/>
  <c r="T2281" i="8"/>
  <c r="K2281" i="8" s="1"/>
  <c r="N2281" i="8" s="1"/>
  <c r="S2281" i="8"/>
  <c r="M2281" i="8"/>
  <c r="L2281" i="8"/>
  <c r="I2281" i="8"/>
  <c r="H2281" i="8"/>
  <c r="G2281" i="8"/>
  <c r="F2281" i="8"/>
  <c r="E2281" i="8"/>
  <c r="D2281" i="8"/>
  <c r="C2281" i="8"/>
  <c r="B2281" i="8"/>
  <c r="A2281" i="8"/>
  <c r="J2281" i="8" s="1"/>
  <c r="T2280" i="8"/>
  <c r="K2280" i="8" s="1"/>
  <c r="N2280" i="8" s="1"/>
  <c r="S2280" i="8"/>
  <c r="M2280" i="8"/>
  <c r="L2280" i="8"/>
  <c r="I2280" i="8"/>
  <c r="H2280" i="8"/>
  <c r="G2280" i="8"/>
  <c r="F2280" i="8"/>
  <c r="E2280" i="8"/>
  <c r="D2280" i="8"/>
  <c r="C2280" i="8"/>
  <c r="B2280" i="8"/>
  <c r="A2280" i="8"/>
  <c r="J2280" i="8" s="1"/>
  <c r="O2280" i="8" s="1"/>
  <c r="P2280" i="8" s="1"/>
  <c r="T2279" i="8"/>
  <c r="K2279" i="8" s="1"/>
  <c r="N2279" i="8" s="1"/>
  <c r="S2279" i="8"/>
  <c r="M2279" i="8"/>
  <c r="L2279" i="8"/>
  <c r="I2279" i="8"/>
  <c r="H2279" i="8"/>
  <c r="G2279" i="8"/>
  <c r="F2279" i="8"/>
  <c r="E2279" i="8"/>
  <c r="D2279" i="8"/>
  <c r="C2279" i="8"/>
  <c r="B2279" i="8"/>
  <c r="A2279" i="8"/>
  <c r="J2279" i="8" s="1"/>
  <c r="O2279" i="8" s="1"/>
  <c r="P2279" i="8" s="1"/>
  <c r="T2278" i="8"/>
  <c r="K2278" i="8" s="1"/>
  <c r="N2278" i="8" s="1"/>
  <c r="S2278" i="8"/>
  <c r="M2278" i="8"/>
  <c r="L2278" i="8"/>
  <c r="I2278" i="8"/>
  <c r="H2278" i="8"/>
  <c r="G2278" i="8"/>
  <c r="F2278" i="8"/>
  <c r="E2278" i="8"/>
  <c r="D2278" i="8"/>
  <c r="C2278" i="8"/>
  <c r="B2278" i="8"/>
  <c r="A2278" i="8"/>
  <c r="J2278" i="8" s="1"/>
  <c r="O2278" i="8" s="1"/>
  <c r="P2278" i="8" s="1"/>
  <c r="T2277" i="8"/>
  <c r="K2277" i="8" s="1"/>
  <c r="N2277" i="8" s="1"/>
  <c r="S2277" i="8"/>
  <c r="M2277" i="8"/>
  <c r="L2277" i="8"/>
  <c r="I2277" i="8"/>
  <c r="H2277" i="8"/>
  <c r="G2277" i="8"/>
  <c r="F2277" i="8"/>
  <c r="E2277" i="8"/>
  <c r="D2277" i="8"/>
  <c r="C2277" i="8"/>
  <c r="B2277" i="8"/>
  <c r="A2277" i="8"/>
  <c r="J2277" i="8" s="1"/>
  <c r="T2276" i="8"/>
  <c r="K2276" i="8" s="1"/>
  <c r="N2276" i="8" s="1"/>
  <c r="S2276" i="8"/>
  <c r="M2276" i="8"/>
  <c r="L2276" i="8"/>
  <c r="I2276" i="8"/>
  <c r="H2276" i="8"/>
  <c r="G2276" i="8"/>
  <c r="F2276" i="8"/>
  <c r="E2276" i="8"/>
  <c r="D2276" i="8"/>
  <c r="C2276" i="8"/>
  <c r="B2276" i="8"/>
  <c r="A2276" i="8"/>
  <c r="J2276" i="8" s="1"/>
  <c r="O2276" i="8" s="1"/>
  <c r="P2276" i="8" s="1"/>
  <c r="T2275" i="8"/>
  <c r="K2275" i="8" s="1"/>
  <c r="N2275" i="8" s="1"/>
  <c r="S2275" i="8"/>
  <c r="M2275" i="8"/>
  <c r="L2275" i="8"/>
  <c r="I2275" i="8"/>
  <c r="H2275" i="8"/>
  <c r="G2275" i="8"/>
  <c r="F2275" i="8"/>
  <c r="E2275" i="8"/>
  <c r="D2275" i="8"/>
  <c r="C2275" i="8"/>
  <c r="B2275" i="8"/>
  <c r="A2275" i="8"/>
  <c r="J2275" i="8" s="1"/>
  <c r="T2274" i="8"/>
  <c r="S2274" i="8"/>
  <c r="M2274" i="8"/>
  <c r="L2274" i="8"/>
  <c r="K2274" i="8"/>
  <c r="N2274" i="8" s="1"/>
  <c r="I2274" i="8"/>
  <c r="H2274" i="8"/>
  <c r="G2274" i="8"/>
  <c r="F2274" i="8"/>
  <c r="E2274" i="8"/>
  <c r="D2274" i="8"/>
  <c r="C2274" i="8"/>
  <c r="B2274" i="8"/>
  <c r="A2274" i="8"/>
  <c r="J2274" i="8" s="1"/>
  <c r="T2273" i="8"/>
  <c r="K2273" i="8" s="1"/>
  <c r="N2273" i="8" s="1"/>
  <c r="S2273" i="8"/>
  <c r="M2273" i="8"/>
  <c r="L2273" i="8"/>
  <c r="I2273" i="8"/>
  <c r="H2273" i="8"/>
  <c r="G2273" i="8"/>
  <c r="F2273" i="8"/>
  <c r="E2273" i="8"/>
  <c r="D2273" i="8"/>
  <c r="C2273" i="8"/>
  <c r="B2273" i="8"/>
  <c r="A2273" i="8"/>
  <c r="J2273" i="8" s="1"/>
  <c r="T2272" i="8"/>
  <c r="K2272" i="8" s="1"/>
  <c r="N2272" i="8" s="1"/>
  <c r="S2272" i="8"/>
  <c r="M2272" i="8"/>
  <c r="L2272" i="8"/>
  <c r="I2272" i="8"/>
  <c r="H2272" i="8"/>
  <c r="G2272" i="8"/>
  <c r="F2272" i="8"/>
  <c r="E2272" i="8"/>
  <c r="D2272" i="8"/>
  <c r="C2272" i="8"/>
  <c r="B2272" i="8"/>
  <c r="A2272" i="8"/>
  <c r="J2272" i="8" s="1"/>
  <c r="O2272" i="8" s="1"/>
  <c r="P2272" i="8" s="1"/>
  <c r="T2271" i="8"/>
  <c r="K2271" i="8" s="1"/>
  <c r="N2271" i="8" s="1"/>
  <c r="S2271" i="8"/>
  <c r="M2271" i="8"/>
  <c r="L2271" i="8"/>
  <c r="I2271" i="8"/>
  <c r="H2271" i="8"/>
  <c r="G2271" i="8"/>
  <c r="F2271" i="8"/>
  <c r="E2271" i="8"/>
  <c r="D2271" i="8"/>
  <c r="C2271" i="8"/>
  <c r="B2271" i="8"/>
  <c r="A2271" i="8"/>
  <c r="J2271" i="8" s="1"/>
  <c r="O2271" i="8" s="1"/>
  <c r="P2271" i="8" s="1"/>
  <c r="T2270" i="8"/>
  <c r="K2270" i="8" s="1"/>
  <c r="N2270" i="8" s="1"/>
  <c r="S2270" i="8"/>
  <c r="M2270" i="8"/>
  <c r="L2270" i="8"/>
  <c r="I2270" i="8"/>
  <c r="H2270" i="8"/>
  <c r="G2270" i="8"/>
  <c r="F2270" i="8"/>
  <c r="E2270" i="8"/>
  <c r="D2270" i="8"/>
  <c r="C2270" i="8"/>
  <c r="B2270" i="8"/>
  <c r="A2270" i="8"/>
  <c r="J2270" i="8" s="1"/>
  <c r="O2270" i="8" s="1"/>
  <c r="P2270" i="8" s="1"/>
  <c r="T2269" i="8"/>
  <c r="K2269" i="8" s="1"/>
  <c r="N2269" i="8" s="1"/>
  <c r="S2269" i="8"/>
  <c r="M2269" i="8"/>
  <c r="L2269" i="8"/>
  <c r="I2269" i="8"/>
  <c r="H2269" i="8"/>
  <c r="G2269" i="8"/>
  <c r="F2269" i="8"/>
  <c r="E2269" i="8"/>
  <c r="D2269" i="8"/>
  <c r="C2269" i="8"/>
  <c r="B2269" i="8"/>
  <c r="A2269" i="8"/>
  <c r="J2269" i="8" s="1"/>
  <c r="T2268" i="8"/>
  <c r="K2268" i="8" s="1"/>
  <c r="N2268" i="8" s="1"/>
  <c r="S2268" i="8"/>
  <c r="M2268" i="8"/>
  <c r="L2268" i="8"/>
  <c r="I2268" i="8"/>
  <c r="H2268" i="8"/>
  <c r="G2268" i="8"/>
  <c r="F2268" i="8"/>
  <c r="E2268" i="8"/>
  <c r="D2268" i="8"/>
  <c r="C2268" i="8"/>
  <c r="B2268" i="8"/>
  <c r="A2268" i="8"/>
  <c r="J2268" i="8" s="1"/>
  <c r="O2268" i="8" s="1"/>
  <c r="P2268" i="8" s="1"/>
  <c r="T2267" i="8"/>
  <c r="K2267" i="8" s="1"/>
  <c r="N2267" i="8" s="1"/>
  <c r="S2267" i="8"/>
  <c r="M2267" i="8"/>
  <c r="L2267" i="8"/>
  <c r="I2267" i="8"/>
  <c r="H2267" i="8"/>
  <c r="G2267" i="8"/>
  <c r="F2267" i="8"/>
  <c r="E2267" i="8"/>
  <c r="D2267" i="8"/>
  <c r="C2267" i="8"/>
  <c r="B2267" i="8"/>
  <c r="A2267" i="8"/>
  <c r="J2267" i="8" s="1"/>
  <c r="O2267" i="8" s="1"/>
  <c r="P2267" i="8" s="1"/>
  <c r="T2266" i="8"/>
  <c r="K2266" i="8" s="1"/>
  <c r="N2266" i="8" s="1"/>
  <c r="S2266" i="8"/>
  <c r="M2266" i="8"/>
  <c r="L2266" i="8"/>
  <c r="I2266" i="8"/>
  <c r="H2266" i="8"/>
  <c r="G2266" i="8"/>
  <c r="F2266" i="8"/>
  <c r="E2266" i="8"/>
  <c r="D2266" i="8"/>
  <c r="C2266" i="8"/>
  <c r="B2266" i="8"/>
  <c r="A2266" i="8"/>
  <c r="J2266" i="8" s="1"/>
  <c r="O2266" i="8" s="1"/>
  <c r="P2266" i="8" s="1"/>
  <c r="T2265" i="8"/>
  <c r="K2265" i="8" s="1"/>
  <c r="N2265" i="8" s="1"/>
  <c r="S2265" i="8"/>
  <c r="M2265" i="8"/>
  <c r="L2265" i="8"/>
  <c r="I2265" i="8"/>
  <c r="H2265" i="8"/>
  <c r="G2265" i="8"/>
  <c r="F2265" i="8"/>
  <c r="E2265" i="8"/>
  <c r="D2265" i="8"/>
  <c r="C2265" i="8"/>
  <c r="B2265" i="8"/>
  <c r="A2265" i="8"/>
  <c r="J2265" i="8" s="1"/>
  <c r="T2264" i="8"/>
  <c r="K2264" i="8" s="1"/>
  <c r="N2264" i="8" s="1"/>
  <c r="S2264" i="8"/>
  <c r="M2264" i="8"/>
  <c r="L2264" i="8"/>
  <c r="I2264" i="8"/>
  <c r="H2264" i="8"/>
  <c r="G2264" i="8"/>
  <c r="F2264" i="8"/>
  <c r="E2264" i="8"/>
  <c r="D2264" i="8"/>
  <c r="C2264" i="8"/>
  <c r="B2264" i="8"/>
  <c r="A2264" i="8"/>
  <c r="J2264" i="8" s="1"/>
  <c r="O2264" i="8" s="1"/>
  <c r="P2264" i="8" s="1"/>
  <c r="T2263" i="8"/>
  <c r="K2263" i="8" s="1"/>
  <c r="N2263" i="8" s="1"/>
  <c r="S2263" i="8"/>
  <c r="M2263" i="8"/>
  <c r="L2263" i="8"/>
  <c r="I2263" i="8"/>
  <c r="H2263" i="8"/>
  <c r="G2263" i="8"/>
  <c r="F2263" i="8"/>
  <c r="E2263" i="8"/>
  <c r="D2263" i="8"/>
  <c r="C2263" i="8"/>
  <c r="B2263" i="8"/>
  <c r="A2263" i="8"/>
  <c r="J2263" i="8" s="1"/>
  <c r="O2263" i="8" s="1"/>
  <c r="P2263" i="8" s="1"/>
  <c r="T2262" i="8"/>
  <c r="K2262" i="8" s="1"/>
  <c r="N2262" i="8" s="1"/>
  <c r="S2262" i="8"/>
  <c r="M2262" i="8"/>
  <c r="L2262" i="8"/>
  <c r="I2262" i="8"/>
  <c r="H2262" i="8"/>
  <c r="G2262" i="8"/>
  <c r="F2262" i="8"/>
  <c r="E2262" i="8"/>
  <c r="D2262" i="8"/>
  <c r="C2262" i="8"/>
  <c r="B2262" i="8"/>
  <c r="A2262" i="8"/>
  <c r="J2262" i="8" s="1"/>
  <c r="O2262" i="8" s="1"/>
  <c r="P2262" i="8" s="1"/>
  <c r="T2261" i="8"/>
  <c r="K2261" i="8" s="1"/>
  <c r="N2261" i="8" s="1"/>
  <c r="S2261" i="8"/>
  <c r="M2261" i="8"/>
  <c r="L2261" i="8"/>
  <c r="I2261" i="8"/>
  <c r="H2261" i="8"/>
  <c r="G2261" i="8"/>
  <c r="F2261" i="8"/>
  <c r="E2261" i="8"/>
  <c r="D2261" i="8"/>
  <c r="C2261" i="8"/>
  <c r="B2261" i="8"/>
  <c r="A2261" i="8"/>
  <c r="J2261" i="8" s="1"/>
  <c r="O2261" i="8" s="1"/>
  <c r="P2261" i="8" s="1"/>
  <c r="T2260" i="8"/>
  <c r="K2260" i="8" s="1"/>
  <c r="N2260" i="8" s="1"/>
  <c r="S2260" i="8"/>
  <c r="M2260" i="8"/>
  <c r="L2260" i="8"/>
  <c r="I2260" i="8"/>
  <c r="H2260" i="8"/>
  <c r="G2260" i="8"/>
  <c r="F2260" i="8"/>
  <c r="E2260" i="8"/>
  <c r="D2260" i="8"/>
  <c r="C2260" i="8"/>
  <c r="B2260" i="8"/>
  <c r="A2260" i="8"/>
  <c r="J2260" i="8" s="1"/>
  <c r="O2260" i="8" s="1"/>
  <c r="P2260" i="8" s="1"/>
  <c r="T2259" i="8"/>
  <c r="K2259" i="8" s="1"/>
  <c r="N2259" i="8" s="1"/>
  <c r="S2259" i="8"/>
  <c r="M2259" i="8"/>
  <c r="L2259" i="8"/>
  <c r="I2259" i="8"/>
  <c r="H2259" i="8"/>
  <c r="G2259" i="8"/>
  <c r="F2259" i="8"/>
  <c r="E2259" i="8"/>
  <c r="D2259" i="8"/>
  <c r="C2259" i="8"/>
  <c r="B2259" i="8"/>
  <c r="A2259" i="8"/>
  <c r="J2259" i="8" s="1"/>
  <c r="O2259" i="8" s="1"/>
  <c r="P2259" i="8" s="1"/>
  <c r="T2258" i="8"/>
  <c r="K2258" i="8" s="1"/>
  <c r="N2258" i="8" s="1"/>
  <c r="S2258" i="8"/>
  <c r="M2258" i="8"/>
  <c r="L2258" i="8"/>
  <c r="I2258" i="8"/>
  <c r="H2258" i="8"/>
  <c r="G2258" i="8"/>
  <c r="F2258" i="8"/>
  <c r="E2258" i="8"/>
  <c r="D2258" i="8"/>
  <c r="C2258" i="8"/>
  <c r="B2258" i="8"/>
  <c r="A2258" i="8"/>
  <c r="J2258" i="8" s="1"/>
  <c r="O2258" i="8" s="1"/>
  <c r="P2258" i="8" s="1"/>
  <c r="T2257" i="8"/>
  <c r="K2257" i="8" s="1"/>
  <c r="N2257" i="8" s="1"/>
  <c r="S2257" i="8"/>
  <c r="M2257" i="8"/>
  <c r="L2257" i="8"/>
  <c r="I2257" i="8"/>
  <c r="H2257" i="8"/>
  <c r="G2257" i="8"/>
  <c r="F2257" i="8"/>
  <c r="E2257" i="8"/>
  <c r="D2257" i="8"/>
  <c r="C2257" i="8"/>
  <c r="B2257" i="8"/>
  <c r="A2257" i="8"/>
  <c r="J2257" i="8" s="1"/>
  <c r="T2256" i="8"/>
  <c r="K2256" i="8" s="1"/>
  <c r="N2256" i="8" s="1"/>
  <c r="S2256" i="8"/>
  <c r="M2256" i="8"/>
  <c r="L2256" i="8"/>
  <c r="I2256" i="8"/>
  <c r="H2256" i="8"/>
  <c r="G2256" i="8"/>
  <c r="F2256" i="8"/>
  <c r="E2256" i="8"/>
  <c r="D2256" i="8"/>
  <c r="C2256" i="8"/>
  <c r="B2256" i="8"/>
  <c r="A2256" i="8"/>
  <c r="J2256" i="8" s="1"/>
  <c r="O2256" i="8" s="1"/>
  <c r="P2256" i="8" s="1"/>
  <c r="T2255" i="8"/>
  <c r="K2255" i="8" s="1"/>
  <c r="N2255" i="8" s="1"/>
  <c r="S2255" i="8"/>
  <c r="M2255" i="8"/>
  <c r="L2255" i="8"/>
  <c r="I2255" i="8"/>
  <c r="H2255" i="8"/>
  <c r="G2255" i="8"/>
  <c r="F2255" i="8"/>
  <c r="E2255" i="8"/>
  <c r="D2255" i="8"/>
  <c r="C2255" i="8"/>
  <c r="B2255" i="8"/>
  <c r="A2255" i="8"/>
  <c r="J2255" i="8" s="1"/>
  <c r="O2255" i="8" s="1"/>
  <c r="P2255" i="8" s="1"/>
  <c r="T2254" i="8"/>
  <c r="K2254" i="8" s="1"/>
  <c r="N2254" i="8" s="1"/>
  <c r="S2254" i="8"/>
  <c r="M2254" i="8"/>
  <c r="L2254" i="8"/>
  <c r="I2254" i="8"/>
  <c r="H2254" i="8"/>
  <c r="G2254" i="8"/>
  <c r="F2254" i="8"/>
  <c r="E2254" i="8"/>
  <c r="D2254" i="8"/>
  <c r="C2254" i="8"/>
  <c r="B2254" i="8"/>
  <c r="A2254" i="8"/>
  <c r="J2254" i="8" s="1"/>
  <c r="O2254" i="8" s="1"/>
  <c r="P2254" i="8" s="1"/>
  <c r="T2253" i="8"/>
  <c r="K2253" i="8" s="1"/>
  <c r="N2253" i="8" s="1"/>
  <c r="S2253" i="8"/>
  <c r="M2253" i="8"/>
  <c r="L2253" i="8"/>
  <c r="I2253" i="8"/>
  <c r="H2253" i="8"/>
  <c r="G2253" i="8"/>
  <c r="F2253" i="8"/>
  <c r="E2253" i="8"/>
  <c r="D2253" i="8"/>
  <c r="C2253" i="8"/>
  <c r="B2253" i="8"/>
  <c r="A2253" i="8"/>
  <c r="J2253" i="8" s="1"/>
  <c r="T2252" i="8"/>
  <c r="K2252" i="8" s="1"/>
  <c r="N2252" i="8" s="1"/>
  <c r="S2252" i="8"/>
  <c r="M2252" i="8"/>
  <c r="L2252" i="8"/>
  <c r="I2252" i="8"/>
  <c r="H2252" i="8"/>
  <c r="G2252" i="8"/>
  <c r="F2252" i="8"/>
  <c r="E2252" i="8"/>
  <c r="D2252" i="8"/>
  <c r="C2252" i="8"/>
  <c r="B2252" i="8"/>
  <c r="A2252" i="8"/>
  <c r="J2252" i="8" s="1"/>
  <c r="T2251" i="8"/>
  <c r="K2251" i="8" s="1"/>
  <c r="N2251" i="8" s="1"/>
  <c r="S2251" i="8"/>
  <c r="M2251" i="8"/>
  <c r="L2251" i="8"/>
  <c r="I2251" i="8"/>
  <c r="H2251" i="8"/>
  <c r="G2251" i="8"/>
  <c r="F2251" i="8"/>
  <c r="E2251" i="8"/>
  <c r="D2251" i="8"/>
  <c r="C2251" i="8"/>
  <c r="B2251" i="8"/>
  <c r="A2251" i="8"/>
  <c r="J2251" i="8" s="1"/>
  <c r="T2250" i="8"/>
  <c r="K2250" i="8" s="1"/>
  <c r="N2250" i="8" s="1"/>
  <c r="S2250" i="8"/>
  <c r="M2250" i="8"/>
  <c r="L2250" i="8"/>
  <c r="I2250" i="8"/>
  <c r="H2250" i="8"/>
  <c r="G2250" i="8"/>
  <c r="F2250" i="8"/>
  <c r="E2250" i="8"/>
  <c r="D2250" i="8"/>
  <c r="C2250" i="8"/>
  <c r="B2250" i="8"/>
  <c r="A2250" i="8"/>
  <c r="J2250" i="8" s="1"/>
  <c r="O2250" i="8" s="1"/>
  <c r="P2250" i="8" s="1"/>
  <c r="T2249" i="8"/>
  <c r="K2249" i="8" s="1"/>
  <c r="N2249" i="8" s="1"/>
  <c r="S2249" i="8"/>
  <c r="M2249" i="8"/>
  <c r="L2249" i="8"/>
  <c r="I2249" i="8"/>
  <c r="H2249" i="8"/>
  <c r="G2249" i="8"/>
  <c r="F2249" i="8"/>
  <c r="E2249" i="8"/>
  <c r="D2249" i="8"/>
  <c r="C2249" i="8"/>
  <c r="B2249" i="8"/>
  <c r="A2249" i="8"/>
  <c r="J2249" i="8" s="1"/>
  <c r="O2249" i="8" s="1"/>
  <c r="P2249" i="8" s="1"/>
  <c r="T2248" i="8"/>
  <c r="K2248" i="8" s="1"/>
  <c r="N2248" i="8" s="1"/>
  <c r="S2248" i="8"/>
  <c r="M2248" i="8"/>
  <c r="L2248" i="8"/>
  <c r="I2248" i="8"/>
  <c r="H2248" i="8"/>
  <c r="G2248" i="8"/>
  <c r="F2248" i="8"/>
  <c r="E2248" i="8"/>
  <c r="D2248" i="8"/>
  <c r="C2248" i="8"/>
  <c r="B2248" i="8"/>
  <c r="A2248" i="8"/>
  <c r="J2248" i="8" s="1"/>
  <c r="O2248" i="8" s="1"/>
  <c r="P2248" i="8" s="1"/>
  <c r="T2247" i="8"/>
  <c r="K2247" i="8" s="1"/>
  <c r="N2247" i="8" s="1"/>
  <c r="S2247" i="8"/>
  <c r="M2247" i="8"/>
  <c r="L2247" i="8"/>
  <c r="I2247" i="8"/>
  <c r="H2247" i="8"/>
  <c r="G2247" i="8"/>
  <c r="F2247" i="8"/>
  <c r="E2247" i="8"/>
  <c r="D2247" i="8"/>
  <c r="C2247" i="8"/>
  <c r="B2247" i="8"/>
  <c r="A2247" i="8"/>
  <c r="J2247" i="8" s="1"/>
  <c r="T2246" i="8"/>
  <c r="K2246" i="8" s="1"/>
  <c r="N2246" i="8" s="1"/>
  <c r="S2246" i="8"/>
  <c r="M2246" i="8"/>
  <c r="L2246" i="8"/>
  <c r="I2246" i="8"/>
  <c r="H2246" i="8"/>
  <c r="G2246" i="8"/>
  <c r="F2246" i="8"/>
  <c r="E2246" i="8"/>
  <c r="D2246" i="8"/>
  <c r="C2246" i="8"/>
  <c r="B2246" i="8"/>
  <c r="A2246" i="8"/>
  <c r="J2246" i="8" s="1"/>
  <c r="T2245" i="8"/>
  <c r="K2245" i="8" s="1"/>
  <c r="N2245" i="8" s="1"/>
  <c r="S2245" i="8"/>
  <c r="M2245" i="8"/>
  <c r="L2245" i="8"/>
  <c r="I2245" i="8"/>
  <c r="H2245" i="8"/>
  <c r="G2245" i="8"/>
  <c r="F2245" i="8"/>
  <c r="E2245" i="8"/>
  <c r="D2245" i="8"/>
  <c r="C2245" i="8"/>
  <c r="B2245" i="8"/>
  <c r="A2245" i="8"/>
  <c r="J2245" i="8" s="1"/>
  <c r="O2245" i="8" s="1"/>
  <c r="P2245" i="8" s="1"/>
  <c r="T2244" i="8"/>
  <c r="K2244" i="8" s="1"/>
  <c r="N2244" i="8" s="1"/>
  <c r="S2244" i="8"/>
  <c r="M2244" i="8"/>
  <c r="L2244" i="8"/>
  <c r="I2244" i="8"/>
  <c r="H2244" i="8"/>
  <c r="G2244" i="8"/>
  <c r="F2244" i="8"/>
  <c r="E2244" i="8"/>
  <c r="D2244" i="8"/>
  <c r="C2244" i="8"/>
  <c r="B2244" i="8"/>
  <c r="A2244" i="8"/>
  <c r="J2244" i="8" s="1"/>
  <c r="O2244" i="8" s="1"/>
  <c r="P2244" i="8" s="1"/>
  <c r="T2243" i="8"/>
  <c r="K2243" i="8" s="1"/>
  <c r="N2243" i="8" s="1"/>
  <c r="S2243" i="8"/>
  <c r="M2243" i="8"/>
  <c r="L2243" i="8"/>
  <c r="I2243" i="8"/>
  <c r="H2243" i="8"/>
  <c r="G2243" i="8"/>
  <c r="F2243" i="8"/>
  <c r="E2243" i="8"/>
  <c r="D2243" i="8"/>
  <c r="C2243" i="8"/>
  <c r="B2243" i="8"/>
  <c r="A2243" i="8"/>
  <c r="J2243" i="8" s="1"/>
  <c r="O2243" i="8" s="1"/>
  <c r="P2243" i="8" s="1"/>
  <c r="T2242" i="8"/>
  <c r="K2242" i="8" s="1"/>
  <c r="N2242" i="8" s="1"/>
  <c r="S2242" i="8"/>
  <c r="M2242" i="8"/>
  <c r="L2242" i="8"/>
  <c r="I2242" i="8"/>
  <c r="H2242" i="8"/>
  <c r="G2242" i="8"/>
  <c r="F2242" i="8"/>
  <c r="E2242" i="8"/>
  <c r="D2242" i="8"/>
  <c r="C2242" i="8"/>
  <c r="B2242" i="8"/>
  <c r="A2242" i="8"/>
  <c r="J2242" i="8" s="1"/>
  <c r="T2241" i="8"/>
  <c r="S2241" i="8"/>
  <c r="M2241" i="8"/>
  <c r="L2241" i="8"/>
  <c r="K2241" i="8"/>
  <c r="N2241" i="8" s="1"/>
  <c r="I2241" i="8"/>
  <c r="H2241" i="8"/>
  <c r="G2241" i="8"/>
  <c r="F2241" i="8"/>
  <c r="E2241" i="8"/>
  <c r="D2241" i="8"/>
  <c r="C2241" i="8"/>
  <c r="B2241" i="8"/>
  <c r="A2241" i="8"/>
  <c r="J2241" i="8" s="1"/>
  <c r="T2240" i="8"/>
  <c r="K2240" i="8" s="1"/>
  <c r="N2240" i="8" s="1"/>
  <c r="S2240" i="8"/>
  <c r="M2240" i="8"/>
  <c r="L2240" i="8"/>
  <c r="I2240" i="8"/>
  <c r="H2240" i="8"/>
  <c r="G2240" i="8"/>
  <c r="F2240" i="8"/>
  <c r="E2240" i="8"/>
  <c r="D2240" i="8"/>
  <c r="C2240" i="8"/>
  <c r="B2240" i="8"/>
  <c r="A2240" i="8"/>
  <c r="J2240" i="8" s="1"/>
  <c r="O2240" i="8" s="1"/>
  <c r="P2240" i="8" s="1"/>
  <c r="T2239" i="8"/>
  <c r="K2239" i="8" s="1"/>
  <c r="N2239" i="8" s="1"/>
  <c r="S2239" i="8"/>
  <c r="M2239" i="8"/>
  <c r="L2239" i="8"/>
  <c r="I2239" i="8"/>
  <c r="H2239" i="8"/>
  <c r="G2239" i="8"/>
  <c r="F2239" i="8"/>
  <c r="E2239" i="8"/>
  <c r="D2239" i="8"/>
  <c r="C2239" i="8"/>
  <c r="B2239" i="8"/>
  <c r="A2239" i="8"/>
  <c r="J2239" i="8" s="1"/>
  <c r="T2238" i="8"/>
  <c r="K2238" i="8" s="1"/>
  <c r="N2238" i="8" s="1"/>
  <c r="S2238" i="8"/>
  <c r="M2238" i="8"/>
  <c r="L2238" i="8"/>
  <c r="I2238" i="8"/>
  <c r="H2238" i="8"/>
  <c r="G2238" i="8"/>
  <c r="F2238" i="8"/>
  <c r="E2238" i="8"/>
  <c r="D2238" i="8"/>
  <c r="C2238" i="8"/>
  <c r="B2238" i="8"/>
  <c r="A2238" i="8"/>
  <c r="J2238" i="8" s="1"/>
  <c r="T2237" i="8"/>
  <c r="K2237" i="8" s="1"/>
  <c r="N2237" i="8" s="1"/>
  <c r="S2237" i="8"/>
  <c r="M2237" i="8"/>
  <c r="L2237" i="8"/>
  <c r="I2237" i="8"/>
  <c r="H2237" i="8"/>
  <c r="G2237" i="8"/>
  <c r="F2237" i="8"/>
  <c r="E2237" i="8"/>
  <c r="D2237" i="8"/>
  <c r="C2237" i="8"/>
  <c r="B2237" i="8"/>
  <c r="A2237" i="8"/>
  <c r="J2237" i="8" s="1"/>
  <c r="O2237" i="8" s="1"/>
  <c r="P2237" i="8" s="1"/>
  <c r="T2236" i="8"/>
  <c r="S2236" i="8"/>
  <c r="M2236" i="8"/>
  <c r="L2236" i="8"/>
  <c r="K2236" i="8"/>
  <c r="N2236" i="8" s="1"/>
  <c r="I2236" i="8"/>
  <c r="H2236" i="8"/>
  <c r="G2236" i="8"/>
  <c r="F2236" i="8"/>
  <c r="E2236" i="8"/>
  <c r="D2236" i="8"/>
  <c r="C2236" i="8"/>
  <c r="B2236" i="8"/>
  <c r="A2236" i="8"/>
  <c r="J2236" i="8" s="1"/>
  <c r="O2236" i="8" s="1"/>
  <c r="P2236" i="8" s="1"/>
  <c r="T2235" i="8"/>
  <c r="K2235" i="8" s="1"/>
  <c r="N2235" i="8" s="1"/>
  <c r="S2235" i="8"/>
  <c r="M2235" i="8"/>
  <c r="L2235" i="8"/>
  <c r="I2235" i="8"/>
  <c r="H2235" i="8"/>
  <c r="G2235" i="8"/>
  <c r="F2235" i="8"/>
  <c r="E2235" i="8"/>
  <c r="D2235" i="8"/>
  <c r="C2235" i="8"/>
  <c r="B2235" i="8"/>
  <c r="A2235" i="8"/>
  <c r="J2235" i="8" s="1"/>
  <c r="T2234" i="8"/>
  <c r="K2234" i="8" s="1"/>
  <c r="N2234" i="8" s="1"/>
  <c r="S2234" i="8"/>
  <c r="M2234" i="8"/>
  <c r="L2234" i="8"/>
  <c r="I2234" i="8"/>
  <c r="H2234" i="8"/>
  <c r="G2234" i="8"/>
  <c r="F2234" i="8"/>
  <c r="E2234" i="8"/>
  <c r="D2234" i="8"/>
  <c r="C2234" i="8"/>
  <c r="B2234" i="8"/>
  <c r="A2234" i="8"/>
  <c r="J2234" i="8" s="1"/>
  <c r="T2233" i="8"/>
  <c r="S2233" i="8"/>
  <c r="M2233" i="8"/>
  <c r="L2233" i="8"/>
  <c r="K2233" i="8"/>
  <c r="N2233" i="8" s="1"/>
  <c r="I2233" i="8"/>
  <c r="H2233" i="8"/>
  <c r="G2233" i="8"/>
  <c r="F2233" i="8"/>
  <c r="E2233" i="8"/>
  <c r="D2233" i="8"/>
  <c r="C2233" i="8"/>
  <c r="B2233" i="8"/>
  <c r="A2233" i="8"/>
  <c r="J2233" i="8" s="1"/>
  <c r="O2233" i="8" s="1"/>
  <c r="P2233" i="8" s="1"/>
  <c r="T2232" i="8"/>
  <c r="S2232" i="8"/>
  <c r="M2232" i="8"/>
  <c r="L2232" i="8"/>
  <c r="K2232" i="8"/>
  <c r="N2232" i="8" s="1"/>
  <c r="I2232" i="8"/>
  <c r="H2232" i="8"/>
  <c r="G2232" i="8"/>
  <c r="F2232" i="8"/>
  <c r="E2232" i="8"/>
  <c r="D2232" i="8"/>
  <c r="C2232" i="8"/>
  <c r="B2232" i="8"/>
  <c r="A2232" i="8"/>
  <c r="J2232" i="8" s="1"/>
  <c r="T2231" i="8"/>
  <c r="K2231" i="8" s="1"/>
  <c r="N2231" i="8" s="1"/>
  <c r="S2231" i="8"/>
  <c r="M2231" i="8"/>
  <c r="L2231" i="8"/>
  <c r="I2231" i="8"/>
  <c r="H2231" i="8"/>
  <c r="G2231" i="8"/>
  <c r="F2231" i="8"/>
  <c r="E2231" i="8"/>
  <c r="D2231" i="8"/>
  <c r="C2231" i="8"/>
  <c r="B2231" i="8"/>
  <c r="A2231" i="8"/>
  <c r="J2231" i="8" s="1"/>
  <c r="T2230" i="8"/>
  <c r="K2230" i="8" s="1"/>
  <c r="N2230" i="8" s="1"/>
  <c r="S2230" i="8"/>
  <c r="M2230" i="8"/>
  <c r="L2230" i="8"/>
  <c r="I2230" i="8"/>
  <c r="H2230" i="8"/>
  <c r="G2230" i="8"/>
  <c r="F2230" i="8"/>
  <c r="E2230" i="8"/>
  <c r="D2230" i="8"/>
  <c r="C2230" i="8"/>
  <c r="B2230" i="8"/>
  <c r="A2230" i="8"/>
  <c r="J2230" i="8" s="1"/>
  <c r="O2230" i="8" s="1"/>
  <c r="P2230" i="8" s="1"/>
  <c r="T2229" i="8"/>
  <c r="K2229" i="8" s="1"/>
  <c r="N2229" i="8" s="1"/>
  <c r="S2229" i="8"/>
  <c r="M2229" i="8"/>
  <c r="L2229" i="8"/>
  <c r="I2229" i="8"/>
  <c r="H2229" i="8"/>
  <c r="G2229" i="8"/>
  <c r="F2229" i="8"/>
  <c r="E2229" i="8"/>
  <c r="D2229" i="8"/>
  <c r="C2229" i="8"/>
  <c r="B2229" i="8"/>
  <c r="A2229" i="8"/>
  <c r="J2229" i="8" s="1"/>
  <c r="O2229" i="8" s="1"/>
  <c r="P2229" i="8" s="1"/>
  <c r="T2228" i="8"/>
  <c r="K2228" i="8" s="1"/>
  <c r="N2228" i="8" s="1"/>
  <c r="S2228" i="8"/>
  <c r="M2228" i="8"/>
  <c r="L2228" i="8"/>
  <c r="I2228" i="8"/>
  <c r="H2228" i="8"/>
  <c r="G2228" i="8"/>
  <c r="F2228" i="8"/>
  <c r="E2228" i="8"/>
  <c r="D2228" i="8"/>
  <c r="C2228" i="8"/>
  <c r="B2228" i="8"/>
  <c r="A2228" i="8"/>
  <c r="J2228" i="8" s="1"/>
  <c r="O2228" i="8" s="1"/>
  <c r="P2228" i="8" s="1"/>
  <c r="T2227" i="8"/>
  <c r="K2227" i="8" s="1"/>
  <c r="N2227" i="8" s="1"/>
  <c r="S2227" i="8"/>
  <c r="M2227" i="8"/>
  <c r="L2227" i="8"/>
  <c r="I2227" i="8"/>
  <c r="H2227" i="8"/>
  <c r="G2227" i="8"/>
  <c r="F2227" i="8"/>
  <c r="E2227" i="8"/>
  <c r="D2227" i="8"/>
  <c r="C2227" i="8"/>
  <c r="B2227" i="8"/>
  <c r="A2227" i="8"/>
  <c r="J2227" i="8" s="1"/>
  <c r="T2226" i="8"/>
  <c r="K2226" i="8" s="1"/>
  <c r="N2226" i="8" s="1"/>
  <c r="S2226" i="8"/>
  <c r="M2226" i="8"/>
  <c r="L2226" i="8"/>
  <c r="I2226" i="8"/>
  <c r="H2226" i="8"/>
  <c r="G2226" i="8"/>
  <c r="F2226" i="8"/>
  <c r="E2226" i="8"/>
  <c r="D2226" i="8"/>
  <c r="C2226" i="8"/>
  <c r="B2226" i="8"/>
  <c r="A2226" i="8"/>
  <c r="J2226" i="8" s="1"/>
  <c r="O2226" i="8" s="1"/>
  <c r="P2226" i="8" s="1"/>
  <c r="T2225" i="8"/>
  <c r="K2225" i="8" s="1"/>
  <c r="N2225" i="8" s="1"/>
  <c r="S2225" i="8"/>
  <c r="M2225" i="8"/>
  <c r="L2225" i="8"/>
  <c r="I2225" i="8"/>
  <c r="H2225" i="8"/>
  <c r="G2225" i="8"/>
  <c r="F2225" i="8"/>
  <c r="E2225" i="8"/>
  <c r="D2225" i="8"/>
  <c r="C2225" i="8"/>
  <c r="B2225" i="8"/>
  <c r="A2225" i="8"/>
  <c r="J2225" i="8" s="1"/>
  <c r="O2225" i="8" s="1"/>
  <c r="P2225" i="8" s="1"/>
  <c r="T2224" i="8"/>
  <c r="K2224" i="8" s="1"/>
  <c r="N2224" i="8" s="1"/>
  <c r="S2224" i="8"/>
  <c r="M2224" i="8"/>
  <c r="L2224" i="8"/>
  <c r="I2224" i="8"/>
  <c r="H2224" i="8"/>
  <c r="G2224" i="8"/>
  <c r="F2224" i="8"/>
  <c r="E2224" i="8"/>
  <c r="D2224" i="8"/>
  <c r="C2224" i="8"/>
  <c r="B2224" i="8"/>
  <c r="A2224" i="8"/>
  <c r="J2224" i="8" s="1"/>
  <c r="O2224" i="8" s="1"/>
  <c r="P2224" i="8" s="1"/>
  <c r="T2223" i="8"/>
  <c r="K2223" i="8" s="1"/>
  <c r="N2223" i="8" s="1"/>
  <c r="S2223" i="8"/>
  <c r="M2223" i="8"/>
  <c r="L2223" i="8"/>
  <c r="I2223" i="8"/>
  <c r="H2223" i="8"/>
  <c r="G2223" i="8"/>
  <c r="F2223" i="8"/>
  <c r="E2223" i="8"/>
  <c r="D2223" i="8"/>
  <c r="C2223" i="8"/>
  <c r="B2223" i="8"/>
  <c r="A2223" i="8"/>
  <c r="J2223" i="8" s="1"/>
  <c r="T2222" i="8"/>
  <c r="K2222" i="8" s="1"/>
  <c r="N2222" i="8" s="1"/>
  <c r="S2222" i="8"/>
  <c r="M2222" i="8"/>
  <c r="L2222" i="8"/>
  <c r="I2222" i="8"/>
  <c r="H2222" i="8"/>
  <c r="G2222" i="8"/>
  <c r="F2222" i="8"/>
  <c r="E2222" i="8"/>
  <c r="D2222" i="8"/>
  <c r="C2222" i="8"/>
  <c r="B2222" i="8"/>
  <c r="A2222" i="8"/>
  <c r="J2222" i="8" s="1"/>
  <c r="T2221" i="8"/>
  <c r="K2221" i="8" s="1"/>
  <c r="N2221" i="8" s="1"/>
  <c r="S2221" i="8"/>
  <c r="M2221" i="8"/>
  <c r="L2221" i="8"/>
  <c r="I2221" i="8"/>
  <c r="H2221" i="8"/>
  <c r="G2221" i="8"/>
  <c r="F2221" i="8"/>
  <c r="E2221" i="8"/>
  <c r="D2221" i="8"/>
  <c r="C2221" i="8"/>
  <c r="B2221" i="8"/>
  <c r="A2221" i="8"/>
  <c r="J2221" i="8" s="1"/>
  <c r="O2221" i="8" s="1"/>
  <c r="P2221" i="8" s="1"/>
  <c r="T2220" i="8"/>
  <c r="S2220" i="8"/>
  <c r="M2220" i="8"/>
  <c r="L2220" i="8"/>
  <c r="K2220" i="8"/>
  <c r="N2220" i="8" s="1"/>
  <c r="I2220" i="8"/>
  <c r="H2220" i="8"/>
  <c r="G2220" i="8"/>
  <c r="F2220" i="8"/>
  <c r="E2220" i="8"/>
  <c r="D2220" i="8"/>
  <c r="C2220" i="8"/>
  <c r="B2220" i="8"/>
  <c r="A2220" i="8"/>
  <c r="J2220" i="8" s="1"/>
  <c r="T2219" i="8"/>
  <c r="K2219" i="8" s="1"/>
  <c r="N2219" i="8" s="1"/>
  <c r="S2219" i="8"/>
  <c r="M2219" i="8"/>
  <c r="L2219" i="8"/>
  <c r="I2219" i="8"/>
  <c r="H2219" i="8"/>
  <c r="G2219" i="8"/>
  <c r="F2219" i="8"/>
  <c r="E2219" i="8"/>
  <c r="D2219" i="8"/>
  <c r="C2219" i="8"/>
  <c r="B2219" i="8"/>
  <c r="A2219" i="8"/>
  <c r="J2219" i="8" s="1"/>
  <c r="T2218" i="8"/>
  <c r="K2218" i="8" s="1"/>
  <c r="N2218" i="8" s="1"/>
  <c r="S2218" i="8"/>
  <c r="M2218" i="8"/>
  <c r="L2218" i="8"/>
  <c r="I2218" i="8"/>
  <c r="H2218" i="8"/>
  <c r="G2218" i="8"/>
  <c r="F2218" i="8"/>
  <c r="E2218" i="8"/>
  <c r="D2218" i="8"/>
  <c r="C2218" i="8"/>
  <c r="B2218" i="8"/>
  <c r="A2218" i="8"/>
  <c r="J2218" i="8" s="1"/>
  <c r="O2218" i="8" s="1"/>
  <c r="P2218" i="8" s="1"/>
  <c r="T2217" i="8"/>
  <c r="K2217" i="8" s="1"/>
  <c r="N2217" i="8" s="1"/>
  <c r="S2217" i="8"/>
  <c r="M2217" i="8"/>
  <c r="L2217" i="8"/>
  <c r="I2217" i="8"/>
  <c r="H2217" i="8"/>
  <c r="G2217" i="8"/>
  <c r="F2217" i="8"/>
  <c r="E2217" i="8"/>
  <c r="D2217" i="8"/>
  <c r="C2217" i="8"/>
  <c r="B2217" i="8"/>
  <c r="A2217" i="8"/>
  <c r="J2217" i="8" s="1"/>
  <c r="O2217" i="8" s="1"/>
  <c r="P2217" i="8" s="1"/>
  <c r="T2216" i="8"/>
  <c r="K2216" i="8" s="1"/>
  <c r="N2216" i="8" s="1"/>
  <c r="S2216" i="8"/>
  <c r="M2216" i="8"/>
  <c r="L2216" i="8"/>
  <c r="I2216" i="8"/>
  <c r="H2216" i="8"/>
  <c r="G2216" i="8"/>
  <c r="F2216" i="8"/>
  <c r="E2216" i="8"/>
  <c r="D2216" i="8"/>
  <c r="C2216" i="8"/>
  <c r="B2216" i="8"/>
  <c r="A2216" i="8"/>
  <c r="J2216" i="8" s="1"/>
  <c r="O2216" i="8" s="1"/>
  <c r="P2216" i="8" s="1"/>
  <c r="T2215" i="8"/>
  <c r="K2215" i="8" s="1"/>
  <c r="N2215" i="8" s="1"/>
  <c r="S2215" i="8"/>
  <c r="M2215" i="8"/>
  <c r="L2215" i="8"/>
  <c r="I2215" i="8"/>
  <c r="H2215" i="8"/>
  <c r="G2215" i="8"/>
  <c r="F2215" i="8"/>
  <c r="E2215" i="8"/>
  <c r="D2215" i="8"/>
  <c r="C2215" i="8"/>
  <c r="B2215" i="8"/>
  <c r="A2215" i="8"/>
  <c r="J2215" i="8" s="1"/>
  <c r="T2214" i="8"/>
  <c r="K2214" i="8" s="1"/>
  <c r="N2214" i="8" s="1"/>
  <c r="S2214" i="8"/>
  <c r="M2214" i="8"/>
  <c r="L2214" i="8"/>
  <c r="I2214" i="8"/>
  <c r="H2214" i="8"/>
  <c r="G2214" i="8"/>
  <c r="F2214" i="8"/>
  <c r="E2214" i="8"/>
  <c r="D2214" i="8"/>
  <c r="C2214" i="8"/>
  <c r="B2214" i="8"/>
  <c r="A2214" i="8"/>
  <c r="J2214" i="8" s="1"/>
  <c r="O2214" i="8" s="1"/>
  <c r="P2214" i="8" s="1"/>
  <c r="T2213" i="8"/>
  <c r="K2213" i="8" s="1"/>
  <c r="N2213" i="8" s="1"/>
  <c r="S2213" i="8"/>
  <c r="M2213" i="8"/>
  <c r="L2213" i="8"/>
  <c r="I2213" i="8"/>
  <c r="H2213" i="8"/>
  <c r="G2213" i="8"/>
  <c r="F2213" i="8"/>
  <c r="E2213" i="8"/>
  <c r="D2213" i="8"/>
  <c r="C2213" i="8"/>
  <c r="B2213" i="8"/>
  <c r="A2213" i="8"/>
  <c r="J2213" i="8" s="1"/>
  <c r="O2213" i="8" s="1"/>
  <c r="P2213" i="8" s="1"/>
  <c r="T2212" i="8"/>
  <c r="K2212" i="8" s="1"/>
  <c r="N2212" i="8" s="1"/>
  <c r="S2212" i="8"/>
  <c r="M2212" i="8"/>
  <c r="L2212" i="8"/>
  <c r="I2212" i="8"/>
  <c r="H2212" i="8"/>
  <c r="G2212" i="8"/>
  <c r="F2212" i="8"/>
  <c r="E2212" i="8"/>
  <c r="D2212" i="8"/>
  <c r="C2212" i="8"/>
  <c r="B2212" i="8"/>
  <c r="A2212" i="8"/>
  <c r="J2212" i="8" s="1"/>
  <c r="O2212" i="8" s="1"/>
  <c r="P2212" i="8" s="1"/>
  <c r="T2211" i="8"/>
  <c r="K2211" i="8" s="1"/>
  <c r="N2211" i="8" s="1"/>
  <c r="S2211" i="8"/>
  <c r="M2211" i="8"/>
  <c r="L2211" i="8"/>
  <c r="I2211" i="8"/>
  <c r="H2211" i="8"/>
  <c r="G2211" i="8"/>
  <c r="F2211" i="8"/>
  <c r="E2211" i="8"/>
  <c r="D2211" i="8"/>
  <c r="C2211" i="8"/>
  <c r="B2211" i="8"/>
  <c r="A2211" i="8"/>
  <c r="J2211" i="8" s="1"/>
  <c r="T2210" i="8"/>
  <c r="K2210" i="8" s="1"/>
  <c r="N2210" i="8" s="1"/>
  <c r="S2210" i="8"/>
  <c r="M2210" i="8"/>
  <c r="L2210" i="8"/>
  <c r="I2210" i="8"/>
  <c r="H2210" i="8"/>
  <c r="G2210" i="8"/>
  <c r="F2210" i="8"/>
  <c r="E2210" i="8"/>
  <c r="D2210" i="8"/>
  <c r="C2210" i="8"/>
  <c r="B2210" i="8"/>
  <c r="A2210" i="8"/>
  <c r="J2210" i="8" s="1"/>
  <c r="O2210" i="8" s="1"/>
  <c r="P2210" i="8" s="1"/>
  <c r="T2209" i="8"/>
  <c r="K2209" i="8" s="1"/>
  <c r="N2209" i="8" s="1"/>
  <c r="S2209" i="8"/>
  <c r="M2209" i="8"/>
  <c r="L2209" i="8"/>
  <c r="I2209" i="8"/>
  <c r="H2209" i="8"/>
  <c r="G2209" i="8"/>
  <c r="F2209" i="8"/>
  <c r="E2209" i="8"/>
  <c r="D2209" i="8"/>
  <c r="C2209" i="8"/>
  <c r="B2209" i="8"/>
  <c r="A2209" i="8"/>
  <c r="J2209" i="8" s="1"/>
  <c r="O2209" i="8" s="1"/>
  <c r="P2209" i="8" s="1"/>
  <c r="T2208" i="8"/>
  <c r="K2208" i="8" s="1"/>
  <c r="N2208" i="8" s="1"/>
  <c r="S2208" i="8"/>
  <c r="M2208" i="8"/>
  <c r="L2208" i="8"/>
  <c r="I2208" i="8"/>
  <c r="H2208" i="8"/>
  <c r="G2208" i="8"/>
  <c r="F2208" i="8"/>
  <c r="E2208" i="8"/>
  <c r="D2208" i="8"/>
  <c r="C2208" i="8"/>
  <c r="B2208" i="8"/>
  <c r="A2208" i="8"/>
  <c r="J2208" i="8" s="1"/>
  <c r="O2208" i="8" s="1"/>
  <c r="P2208" i="8" s="1"/>
  <c r="T2207" i="8"/>
  <c r="K2207" i="8" s="1"/>
  <c r="N2207" i="8" s="1"/>
  <c r="S2207" i="8"/>
  <c r="M2207" i="8"/>
  <c r="L2207" i="8"/>
  <c r="I2207" i="8"/>
  <c r="H2207" i="8"/>
  <c r="G2207" i="8"/>
  <c r="F2207" i="8"/>
  <c r="E2207" i="8"/>
  <c r="D2207" i="8"/>
  <c r="C2207" i="8"/>
  <c r="B2207" i="8"/>
  <c r="A2207" i="8"/>
  <c r="J2207" i="8" s="1"/>
  <c r="T2206" i="8"/>
  <c r="K2206" i="8" s="1"/>
  <c r="N2206" i="8" s="1"/>
  <c r="S2206" i="8"/>
  <c r="M2206" i="8"/>
  <c r="L2206" i="8"/>
  <c r="I2206" i="8"/>
  <c r="H2206" i="8"/>
  <c r="G2206" i="8"/>
  <c r="F2206" i="8"/>
  <c r="E2206" i="8"/>
  <c r="D2206" i="8"/>
  <c r="C2206" i="8"/>
  <c r="B2206" i="8"/>
  <c r="A2206" i="8"/>
  <c r="J2206" i="8" s="1"/>
  <c r="T2205" i="8"/>
  <c r="K2205" i="8" s="1"/>
  <c r="N2205" i="8" s="1"/>
  <c r="S2205" i="8"/>
  <c r="M2205" i="8"/>
  <c r="L2205" i="8"/>
  <c r="I2205" i="8"/>
  <c r="H2205" i="8"/>
  <c r="G2205" i="8"/>
  <c r="F2205" i="8"/>
  <c r="E2205" i="8"/>
  <c r="D2205" i="8"/>
  <c r="C2205" i="8"/>
  <c r="B2205" i="8"/>
  <c r="A2205" i="8"/>
  <c r="J2205" i="8" s="1"/>
  <c r="O2205" i="8" s="1"/>
  <c r="P2205" i="8" s="1"/>
  <c r="T2204" i="8"/>
  <c r="S2204" i="8"/>
  <c r="M2204" i="8"/>
  <c r="L2204" i="8"/>
  <c r="K2204" i="8"/>
  <c r="N2204" i="8" s="1"/>
  <c r="I2204" i="8"/>
  <c r="H2204" i="8"/>
  <c r="G2204" i="8"/>
  <c r="F2204" i="8"/>
  <c r="E2204" i="8"/>
  <c r="D2204" i="8"/>
  <c r="C2204" i="8"/>
  <c r="B2204" i="8"/>
  <c r="A2204" i="8"/>
  <c r="J2204" i="8" s="1"/>
  <c r="O2204" i="8" s="1"/>
  <c r="P2204" i="8" s="1"/>
  <c r="T2203" i="8"/>
  <c r="K2203" i="8" s="1"/>
  <c r="N2203" i="8" s="1"/>
  <c r="S2203" i="8"/>
  <c r="M2203" i="8"/>
  <c r="L2203" i="8"/>
  <c r="I2203" i="8"/>
  <c r="H2203" i="8"/>
  <c r="G2203" i="8"/>
  <c r="F2203" i="8"/>
  <c r="E2203" i="8"/>
  <c r="D2203" i="8"/>
  <c r="C2203" i="8"/>
  <c r="B2203" i="8"/>
  <c r="A2203" i="8"/>
  <c r="J2203" i="8" s="1"/>
  <c r="T2202" i="8"/>
  <c r="K2202" i="8" s="1"/>
  <c r="N2202" i="8" s="1"/>
  <c r="S2202" i="8"/>
  <c r="M2202" i="8"/>
  <c r="L2202" i="8"/>
  <c r="I2202" i="8"/>
  <c r="H2202" i="8"/>
  <c r="G2202" i="8"/>
  <c r="F2202" i="8"/>
  <c r="E2202" i="8"/>
  <c r="D2202" i="8"/>
  <c r="C2202" i="8"/>
  <c r="B2202" i="8"/>
  <c r="A2202" i="8"/>
  <c r="J2202" i="8" s="1"/>
  <c r="O2202" i="8" s="1"/>
  <c r="P2202" i="8" s="1"/>
  <c r="T2201" i="8"/>
  <c r="K2201" i="8" s="1"/>
  <c r="N2201" i="8" s="1"/>
  <c r="S2201" i="8"/>
  <c r="M2201" i="8"/>
  <c r="L2201" i="8"/>
  <c r="I2201" i="8"/>
  <c r="H2201" i="8"/>
  <c r="G2201" i="8"/>
  <c r="F2201" i="8"/>
  <c r="E2201" i="8"/>
  <c r="D2201" i="8"/>
  <c r="C2201" i="8"/>
  <c r="B2201" i="8"/>
  <c r="A2201" i="8"/>
  <c r="J2201" i="8" s="1"/>
  <c r="O2201" i="8" s="1"/>
  <c r="P2201" i="8" s="1"/>
  <c r="T2200" i="8"/>
  <c r="K2200" i="8" s="1"/>
  <c r="N2200" i="8" s="1"/>
  <c r="S2200" i="8"/>
  <c r="M2200" i="8"/>
  <c r="L2200" i="8"/>
  <c r="I2200" i="8"/>
  <c r="H2200" i="8"/>
  <c r="G2200" i="8"/>
  <c r="F2200" i="8"/>
  <c r="E2200" i="8"/>
  <c r="D2200" i="8"/>
  <c r="C2200" i="8"/>
  <c r="B2200" i="8"/>
  <c r="A2200" i="8"/>
  <c r="J2200" i="8" s="1"/>
  <c r="O2200" i="8" s="1"/>
  <c r="P2200" i="8" s="1"/>
  <c r="T2199" i="8"/>
  <c r="K2199" i="8" s="1"/>
  <c r="N2199" i="8" s="1"/>
  <c r="S2199" i="8"/>
  <c r="M2199" i="8"/>
  <c r="L2199" i="8"/>
  <c r="I2199" i="8"/>
  <c r="H2199" i="8"/>
  <c r="G2199" i="8"/>
  <c r="F2199" i="8"/>
  <c r="E2199" i="8"/>
  <c r="D2199" i="8"/>
  <c r="C2199" i="8"/>
  <c r="B2199" i="8"/>
  <c r="A2199" i="8"/>
  <c r="J2199" i="8" s="1"/>
  <c r="T2198" i="8"/>
  <c r="K2198" i="8" s="1"/>
  <c r="N2198" i="8" s="1"/>
  <c r="S2198" i="8"/>
  <c r="M2198" i="8"/>
  <c r="L2198" i="8"/>
  <c r="I2198" i="8"/>
  <c r="H2198" i="8"/>
  <c r="G2198" i="8"/>
  <c r="F2198" i="8"/>
  <c r="E2198" i="8"/>
  <c r="D2198" i="8"/>
  <c r="C2198" i="8"/>
  <c r="B2198" i="8"/>
  <c r="A2198" i="8"/>
  <c r="J2198" i="8" s="1"/>
  <c r="O2198" i="8" s="1"/>
  <c r="P2198" i="8" s="1"/>
  <c r="T2197" i="8"/>
  <c r="K2197" i="8" s="1"/>
  <c r="N2197" i="8" s="1"/>
  <c r="S2197" i="8"/>
  <c r="M2197" i="8"/>
  <c r="L2197" i="8"/>
  <c r="I2197" i="8"/>
  <c r="H2197" i="8"/>
  <c r="G2197" i="8"/>
  <c r="F2197" i="8"/>
  <c r="E2197" i="8"/>
  <c r="D2197" i="8"/>
  <c r="C2197" i="8"/>
  <c r="B2197" i="8"/>
  <c r="A2197" i="8"/>
  <c r="J2197" i="8" s="1"/>
  <c r="T2196" i="8"/>
  <c r="K2196" i="8" s="1"/>
  <c r="N2196" i="8" s="1"/>
  <c r="S2196" i="8"/>
  <c r="M2196" i="8"/>
  <c r="L2196" i="8"/>
  <c r="I2196" i="8"/>
  <c r="H2196" i="8"/>
  <c r="G2196" i="8"/>
  <c r="F2196" i="8"/>
  <c r="E2196" i="8"/>
  <c r="D2196" i="8"/>
  <c r="C2196" i="8"/>
  <c r="B2196" i="8"/>
  <c r="A2196" i="8"/>
  <c r="J2196" i="8" s="1"/>
  <c r="O2196" i="8" s="1"/>
  <c r="P2196" i="8" s="1"/>
  <c r="T2195" i="8"/>
  <c r="K2195" i="8" s="1"/>
  <c r="N2195" i="8" s="1"/>
  <c r="S2195" i="8"/>
  <c r="M2195" i="8"/>
  <c r="L2195" i="8"/>
  <c r="I2195" i="8"/>
  <c r="H2195" i="8"/>
  <c r="G2195" i="8"/>
  <c r="F2195" i="8"/>
  <c r="E2195" i="8"/>
  <c r="D2195" i="8"/>
  <c r="C2195" i="8"/>
  <c r="B2195" i="8"/>
  <c r="A2195" i="8"/>
  <c r="J2195" i="8" s="1"/>
  <c r="T2194" i="8"/>
  <c r="K2194" i="8" s="1"/>
  <c r="N2194" i="8" s="1"/>
  <c r="S2194" i="8"/>
  <c r="M2194" i="8"/>
  <c r="L2194" i="8"/>
  <c r="I2194" i="8"/>
  <c r="H2194" i="8"/>
  <c r="G2194" i="8"/>
  <c r="F2194" i="8"/>
  <c r="E2194" i="8"/>
  <c r="D2194" i="8"/>
  <c r="C2194" i="8"/>
  <c r="B2194" i="8"/>
  <c r="A2194" i="8"/>
  <c r="J2194" i="8" s="1"/>
  <c r="O2194" i="8" s="1"/>
  <c r="P2194" i="8" s="1"/>
  <c r="T2193" i="8"/>
  <c r="K2193" i="8" s="1"/>
  <c r="N2193" i="8" s="1"/>
  <c r="S2193" i="8"/>
  <c r="M2193" i="8"/>
  <c r="L2193" i="8"/>
  <c r="I2193" i="8"/>
  <c r="H2193" i="8"/>
  <c r="G2193" i="8"/>
  <c r="F2193" i="8"/>
  <c r="E2193" i="8"/>
  <c r="D2193" i="8"/>
  <c r="C2193" i="8"/>
  <c r="B2193" i="8"/>
  <c r="A2193" i="8"/>
  <c r="J2193" i="8" s="1"/>
  <c r="O2193" i="8" s="1"/>
  <c r="P2193" i="8" s="1"/>
  <c r="T2192" i="8"/>
  <c r="K2192" i="8" s="1"/>
  <c r="N2192" i="8" s="1"/>
  <c r="S2192" i="8"/>
  <c r="M2192" i="8"/>
  <c r="L2192" i="8"/>
  <c r="I2192" i="8"/>
  <c r="H2192" i="8"/>
  <c r="G2192" i="8"/>
  <c r="F2192" i="8"/>
  <c r="E2192" i="8"/>
  <c r="D2192" i="8"/>
  <c r="C2192" i="8"/>
  <c r="B2192" i="8"/>
  <c r="A2192" i="8"/>
  <c r="J2192" i="8" s="1"/>
  <c r="O2192" i="8" s="1"/>
  <c r="P2192" i="8" s="1"/>
  <c r="T2191" i="8"/>
  <c r="K2191" i="8" s="1"/>
  <c r="N2191" i="8" s="1"/>
  <c r="S2191" i="8"/>
  <c r="M2191" i="8"/>
  <c r="L2191" i="8"/>
  <c r="I2191" i="8"/>
  <c r="H2191" i="8"/>
  <c r="G2191" i="8"/>
  <c r="F2191" i="8"/>
  <c r="E2191" i="8"/>
  <c r="D2191" i="8"/>
  <c r="C2191" i="8"/>
  <c r="B2191" i="8"/>
  <c r="A2191" i="8"/>
  <c r="J2191" i="8" s="1"/>
  <c r="T2190" i="8"/>
  <c r="K2190" i="8" s="1"/>
  <c r="N2190" i="8" s="1"/>
  <c r="S2190" i="8"/>
  <c r="M2190" i="8"/>
  <c r="L2190" i="8"/>
  <c r="I2190" i="8"/>
  <c r="H2190" i="8"/>
  <c r="G2190" i="8"/>
  <c r="F2190" i="8"/>
  <c r="E2190" i="8"/>
  <c r="D2190" i="8"/>
  <c r="C2190" i="8"/>
  <c r="B2190" i="8"/>
  <c r="A2190" i="8"/>
  <c r="J2190" i="8" s="1"/>
  <c r="T2189" i="8"/>
  <c r="K2189" i="8" s="1"/>
  <c r="N2189" i="8" s="1"/>
  <c r="S2189" i="8"/>
  <c r="M2189" i="8"/>
  <c r="L2189" i="8"/>
  <c r="I2189" i="8"/>
  <c r="H2189" i="8"/>
  <c r="G2189" i="8"/>
  <c r="F2189" i="8"/>
  <c r="E2189" i="8"/>
  <c r="D2189" i="8"/>
  <c r="C2189" i="8"/>
  <c r="B2189" i="8"/>
  <c r="A2189" i="8"/>
  <c r="J2189" i="8" s="1"/>
  <c r="O2189" i="8" s="1"/>
  <c r="P2189" i="8" s="1"/>
  <c r="T2188" i="8"/>
  <c r="K2188" i="8" s="1"/>
  <c r="N2188" i="8" s="1"/>
  <c r="S2188" i="8"/>
  <c r="M2188" i="8"/>
  <c r="L2188" i="8"/>
  <c r="I2188" i="8"/>
  <c r="H2188" i="8"/>
  <c r="G2188" i="8"/>
  <c r="F2188" i="8"/>
  <c r="E2188" i="8"/>
  <c r="D2188" i="8"/>
  <c r="C2188" i="8"/>
  <c r="B2188" i="8"/>
  <c r="A2188" i="8"/>
  <c r="J2188" i="8" s="1"/>
  <c r="O2188" i="8" s="1"/>
  <c r="P2188" i="8" s="1"/>
  <c r="T2187" i="8"/>
  <c r="K2187" i="8" s="1"/>
  <c r="N2187" i="8" s="1"/>
  <c r="S2187" i="8"/>
  <c r="M2187" i="8"/>
  <c r="L2187" i="8"/>
  <c r="I2187" i="8"/>
  <c r="H2187" i="8"/>
  <c r="G2187" i="8"/>
  <c r="F2187" i="8"/>
  <c r="E2187" i="8"/>
  <c r="D2187" i="8"/>
  <c r="C2187" i="8"/>
  <c r="B2187" i="8"/>
  <c r="A2187" i="8"/>
  <c r="J2187" i="8" s="1"/>
  <c r="T2186" i="8"/>
  <c r="K2186" i="8" s="1"/>
  <c r="N2186" i="8" s="1"/>
  <c r="S2186" i="8"/>
  <c r="M2186" i="8"/>
  <c r="L2186" i="8"/>
  <c r="I2186" i="8"/>
  <c r="H2186" i="8"/>
  <c r="G2186" i="8"/>
  <c r="F2186" i="8"/>
  <c r="E2186" i="8"/>
  <c r="D2186" i="8"/>
  <c r="C2186" i="8"/>
  <c r="B2186" i="8"/>
  <c r="A2186" i="8"/>
  <c r="J2186" i="8" s="1"/>
  <c r="T2185" i="8"/>
  <c r="K2185" i="8" s="1"/>
  <c r="N2185" i="8" s="1"/>
  <c r="S2185" i="8"/>
  <c r="M2185" i="8"/>
  <c r="L2185" i="8"/>
  <c r="I2185" i="8"/>
  <c r="H2185" i="8"/>
  <c r="G2185" i="8"/>
  <c r="F2185" i="8"/>
  <c r="E2185" i="8"/>
  <c r="D2185" i="8"/>
  <c r="C2185" i="8"/>
  <c r="B2185" i="8"/>
  <c r="A2185" i="8"/>
  <c r="J2185" i="8" s="1"/>
  <c r="O2185" i="8" s="1"/>
  <c r="P2185" i="8" s="1"/>
  <c r="T2184" i="8"/>
  <c r="S2184" i="8"/>
  <c r="M2184" i="8"/>
  <c r="L2184" i="8"/>
  <c r="K2184" i="8"/>
  <c r="N2184" i="8" s="1"/>
  <c r="I2184" i="8"/>
  <c r="H2184" i="8"/>
  <c r="G2184" i="8"/>
  <c r="F2184" i="8"/>
  <c r="E2184" i="8"/>
  <c r="D2184" i="8"/>
  <c r="C2184" i="8"/>
  <c r="B2184" i="8"/>
  <c r="A2184" i="8"/>
  <c r="J2184" i="8" s="1"/>
  <c r="O2184" i="8" s="1"/>
  <c r="P2184" i="8" s="1"/>
  <c r="T2183" i="8"/>
  <c r="K2183" i="8" s="1"/>
  <c r="N2183" i="8" s="1"/>
  <c r="S2183" i="8"/>
  <c r="M2183" i="8"/>
  <c r="L2183" i="8"/>
  <c r="I2183" i="8"/>
  <c r="H2183" i="8"/>
  <c r="G2183" i="8"/>
  <c r="F2183" i="8"/>
  <c r="E2183" i="8"/>
  <c r="D2183" i="8"/>
  <c r="C2183" i="8"/>
  <c r="B2183" i="8"/>
  <c r="A2183" i="8"/>
  <c r="J2183" i="8" s="1"/>
  <c r="T2182" i="8"/>
  <c r="K2182" i="8" s="1"/>
  <c r="N2182" i="8" s="1"/>
  <c r="S2182" i="8"/>
  <c r="M2182" i="8"/>
  <c r="L2182" i="8"/>
  <c r="I2182" i="8"/>
  <c r="H2182" i="8"/>
  <c r="G2182" i="8"/>
  <c r="F2182" i="8"/>
  <c r="E2182" i="8"/>
  <c r="D2182" i="8"/>
  <c r="C2182" i="8"/>
  <c r="B2182" i="8"/>
  <c r="A2182" i="8"/>
  <c r="J2182" i="8" s="1"/>
  <c r="T2181" i="8"/>
  <c r="K2181" i="8" s="1"/>
  <c r="N2181" i="8" s="1"/>
  <c r="S2181" i="8"/>
  <c r="M2181" i="8"/>
  <c r="L2181" i="8"/>
  <c r="I2181" i="8"/>
  <c r="H2181" i="8"/>
  <c r="G2181" i="8"/>
  <c r="F2181" i="8"/>
  <c r="E2181" i="8"/>
  <c r="D2181" i="8"/>
  <c r="C2181" i="8"/>
  <c r="B2181" i="8"/>
  <c r="A2181" i="8"/>
  <c r="J2181" i="8" s="1"/>
  <c r="O2181" i="8" s="1"/>
  <c r="P2181" i="8" s="1"/>
  <c r="T2180" i="8"/>
  <c r="K2180" i="8" s="1"/>
  <c r="N2180" i="8" s="1"/>
  <c r="S2180" i="8"/>
  <c r="M2180" i="8"/>
  <c r="L2180" i="8"/>
  <c r="I2180" i="8"/>
  <c r="H2180" i="8"/>
  <c r="G2180" i="8"/>
  <c r="F2180" i="8"/>
  <c r="E2180" i="8"/>
  <c r="D2180" i="8"/>
  <c r="C2180" i="8"/>
  <c r="B2180" i="8"/>
  <c r="A2180" i="8"/>
  <c r="J2180" i="8" s="1"/>
  <c r="O2180" i="8" s="1"/>
  <c r="P2180" i="8" s="1"/>
  <c r="T2179" i="8"/>
  <c r="K2179" i="8" s="1"/>
  <c r="N2179" i="8" s="1"/>
  <c r="S2179" i="8"/>
  <c r="M2179" i="8"/>
  <c r="L2179" i="8"/>
  <c r="I2179" i="8"/>
  <c r="H2179" i="8"/>
  <c r="G2179" i="8"/>
  <c r="F2179" i="8"/>
  <c r="E2179" i="8"/>
  <c r="D2179" i="8"/>
  <c r="C2179" i="8"/>
  <c r="B2179" i="8"/>
  <c r="A2179" i="8"/>
  <c r="J2179" i="8" s="1"/>
  <c r="T2178" i="8"/>
  <c r="K2178" i="8" s="1"/>
  <c r="N2178" i="8" s="1"/>
  <c r="S2178" i="8"/>
  <c r="M2178" i="8"/>
  <c r="L2178" i="8"/>
  <c r="I2178" i="8"/>
  <c r="H2178" i="8"/>
  <c r="G2178" i="8"/>
  <c r="F2178" i="8"/>
  <c r="E2178" i="8"/>
  <c r="D2178" i="8"/>
  <c r="C2178" i="8"/>
  <c r="B2178" i="8"/>
  <c r="A2178" i="8"/>
  <c r="J2178" i="8" s="1"/>
  <c r="T2177" i="8"/>
  <c r="K2177" i="8" s="1"/>
  <c r="N2177" i="8" s="1"/>
  <c r="S2177" i="8"/>
  <c r="M2177" i="8"/>
  <c r="L2177" i="8"/>
  <c r="I2177" i="8"/>
  <c r="H2177" i="8"/>
  <c r="G2177" i="8"/>
  <c r="F2177" i="8"/>
  <c r="E2177" i="8"/>
  <c r="D2177" i="8"/>
  <c r="C2177" i="8"/>
  <c r="B2177" i="8"/>
  <c r="A2177" i="8"/>
  <c r="J2177" i="8" s="1"/>
  <c r="O2177" i="8" s="1"/>
  <c r="P2177" i="8" s="1"/>
  <c r="T2176" i="8"/>
  <c r="S2176" i="8"/>
  <c r="M2176" i="8"/>
  <c r="L2176" i="8"/>
  <c r="K2176" i="8"/>
  <c r="N2176" i="8" s="1"/>
  <c r="I2176" i="8"/>
  <c r="H2176" i="8"/>
  <c r="G2176" i="8"/>
  <c r="F2176" i="8"/>
  <c r="E2176" i="8"/>
  <c r="D2176" i="8"/>
  <c r="C2176" i="8"/>
  <c r="B2176" i="8"/>
  <c r="A2176" i="8"/>
  <c r="J2176" i="8" s="1"/>
  <c r="T2175" i="8"/>
  <c r="K2175" i="8" s="1"/>
  <c r="N2175" i="8" s="1"/>
  <c r="S2175" i="8"/>
  <c r="M2175" i="8"/>
  <c r="L2175" i="8"/>
  <c r="I2175" i="8"/>
  <c r="H2175" i="8"/>
  <c r="G2175" i="8"/>
  <c r="F2175" i="8"/>
  <c r="E2175" i="8"/>
  <c r="D2175" i="8"/>
  <c r="C2175" i="8"/>
  <c r="B2175" i="8"/>
  <c r="A2175" i="8"/>
  <c r="J2175" i="8" s="1"/>
  <c r="T2174" i="8"/>
  <c r="K2174" i="8" s="1"/>
  <c r="N2174" i="8" s="1"/>
  <c r="S2174" i="8"/>
  <c r="M2174" i="8"/>
  <c r="L2174" i="8"/>
  <c r="I2174" i="8"/>
  <c r="H2174" i="8"/>
  <c r="G2174" i="8"/>
  <c r="F2174" i="8"/>
  <c r="E2174" i="8"/>
  <c r="D2174" i="8"/>
  <c r="C2174" i="8"/>
  <c r="B2174" i="8"/>
  <c r="A2174" i="8"/>
  <c r="J2174" i="8" s="1"/>
  <c r="T2173" i="8"/>
  <c r="K2173" i="8" s="1"/>
  <c r="N2173" i="8" s="1"/>
  <c r="S2173" i="8"/>
  <c r="M2173" i="8"/>
  <c r="L2173" i="8"/>
  <c r="I2173" i="8"/>
  <c r="H2173" i="8"/>
  <c r="G2173" i="8"/>
  <c r="F2173" i="8"/>
  <c r="E2173" i="8"/>
  <c r="D2173" i="8"/>
  <c r="C2173" i="8"/>
  <c r="B2173" i="8"/>
  <c r="A2173" i="8"/>
  <c r="J2173" i="8" s="1"/>
  <c r="O2173" i="8" s="1"/>
  <c r="P2173" i="8" s="1"/>
  <c r="T2172" i="8"/>
  <c r="K2172" i="8" s="1"/>
  <c r="N2172" i="8" s="1"/>
  <c r="S2172" i="8"/>
  <c r="M2172" i="8"/>
  <c r="L2172" i="8"/>
  <c r="I2172" i="8"/>
  <c r="H2172" i="8"/>
  <c r="G2172" i="8"/>
  <c r="F2172" i="8"/>
  <c r="E2172" i="8"/>
  <c r="D2172" i="8"/>
  <c r="C2172" i="8"/>
  <c r="B2172" i="8"/>
  <c r="A2172" i="8"/>
  <c r="J2172" i="8" s="1"/>
  <c r="O2172" i="8" s="1"/>
  <c r="P2172" i="8" s="1"/>
  <c r="T2171" i="8"/>
  <c r="K2171" i="8" s="1"/>
  <c r="N2171" i="8" s="1"/>
  <c r="S2171" i="8"/>
  <c r="M2171" i="8"/>
  <c r="L2171" i="8"/>
  <c r="I2171" i="8"/>
  <c r="H2171" i="8"/>
  <c r="G2171" i="8"/>
  <c r="F2171" i="8"/>
  <c r="E2171" i="8"/>
  <c r="D2171" i="8"/>
  <c r="C2171" i="8"/>
  <c r="B2171" i="8"/>
  <c r="A2171" i="8"/>
  <c r="J2171" i="8" s="1"/>
  <c r="T2170" i="8"/>
  <c r="K2170" i="8" s="1"/>
  <c r="N2170" i="8" s="1"/>
  <c r="S2170" i="8"/>
  <c r="M2170" i="8"/>
  <c r="L2170" i="8"/>
  <c r="I2170" i="8"/>
  <c r="H2170" i="8"/>
  <c r="G2170" i="8"/>
  <c r="F2170" i="8"/>
  <c r="E2170" i="8"/>
  <c r="D2170" i="8"/>
  <c r="C2170" i="8"/>
  <c r="B2170" i="8"/>
  <c r="A2170" i="8"/>
  <c r="J2170" i="8" s="1"/>
  <c r="T2169" i="8"/>
  <c r="K2169" i="8" s="1"/>
  <c r="N2169" i="8" s="1"/>
  <c r="S2169" i="8"/>
  <c r="M2169" i="8"/>
  <c r="L2169" i="8"/>
  <c r="I2169" i="8"/>
  <c r="H2169" i="8"/>
  <c r="G2169" i="8"/>
  <c r="F2169" i="8"/>
  <c r="E2169" i="8"/>
  <c r="D2169" i="8"/>
  <c r="C2169" i="8"/>
  <c r="B2169" i="8"/>
  <c r="A2169" i="8"/>
  <c r="J2169" i="8" s="1"/>
  <c r="O2169" i="8" s="1"/>
  <c r="P2169" i="8" s="1"/>
  <c r="T2168" i="8"/>
  <c r="K2168" i="8" s="1"/>
  <c r="N2168" i="8" s="1"/>
  <c r="S2168" i="8"/>
  <c r="M2168" i="8"/>
  <c r="L2168" i="8"/>
  <c r="I2168" i="8"/>
  <c r="H2168" i="8"/>
  <c r="G2168" i="8"/>
  <c r="F2168" i="8"/>
  <c r="E2168" i="8"/>
  <c r="D2168" i="8"/>
  <c r="C2168" i="8"/>
  <c r="B2168" i="8"/>
  <c r="A2168" i="8"/>
  <c r="J2168" i="8" s="1"/>
  <c r="T2167" i="8"/>
  <c r="S2167" i="8"/>
  <c r="M2167" i="8"/>
  <c r="L2167" i="8"/>
  <c r="K2167" i="8"/>
  <c r="N2167" i="8" s="1"/>
  <c r="I2167" i="8"/>
  <c r="H2167" i="8"/>
  <c r="G2167" i="8"/>
  <c r="F2167" i="8"/>
  <c r="E2167" i="8"/>
  <c r="D2167" i="8"/>
  <c r="C2167" i="8"/>
  <c r="B2167" i="8"/>
  <c r="A2167" i="8"/>
  <c r="J2167" i="8" s="1"/>
  <c r="T2166" i="8"/>
  <c r="K2166" i="8" s="1"/>
  <c r="N2166" i="8" s="1"/>
  <c r="S2166" i="8"/>
  <c r="M2166" i="8"/>
  <c r="L2166" i="8"/>
  <c r="I2166" i="8"/>
  <c r="H2166" i="8"/>
  <c r="G2166" i="8"/>
  <c r="F2166" i="8"/>
  <c r="E2166" i="8"/>
  <c r="D2166" i="8"/>
  <c r="C2166" i="8"/>
  <c r="B2166" i="8"/>
  <c r="A2166" i="8"/>
  <c r="J2166" i="8" s="1"/>
  <c r="O2166" i="8" s="1"/>
  <c r="P2166" i="8" s="1"/>
  <c r="T2165" i="8"/>
  <c r="K2165" i="8" s="1"/>
  <c r="N2165" i="8" s="1"/>
  <c r="S2165" i="8"/>
  <c r="M2165" i="8"/>
  <c r="L2165" i="8"/>
  <c r="I2165" i="8"/>
  <c r="H2165" i="8"/>
  <c r="G2165" i="8"/>
  <c r="F2165" i="8"/>
  <c r="E2165" i="8"/>
  <c r="D2165" i="8"/>
  <c r="C2165" i="8"/>
  <c r="B2165" i="8"/>
  <c r="A2165" i="8"/>
  <c r="J2165" i="8" s="1"/>
  <c r="T2164" i="8"/>
  <c r="K2164" i="8" s="1"/>
  <c r="N2164" i="8" s="1"/>
  <c r="S2164" i="8"/>
  <c r="M2164" i="8"/>
  <c r="L2164" i="8"/>
  <c r="I2164" i="8"/>
  <c r="H2164" i="8"/>
  <c r="G2164" i="8"/>
  <c r="F2164" i="8"/>
  <c r="E2164" i="8"/>
  <c r="D2164" i="8"/>
  <c r="C2164" i="8"/>
  <c r="B2164" i="8"/>
  <c r="A2164" i="8"/>
  <c r="J2164" i="8" s="1"/>
  <c r="O2164" i="8" s="1"/>
  <c r="P2164" i="8" s="1"/>
  <c r="T2163" i="8"/>
  <c r="K2163" i="8" s="1"/>
  <c r="N2163" i="8" s="1"/>
  <c r="S2163" i="8"/>
  <c r="M2163" i="8"/>
  <c r="L2163" i="8"/>
  <c r="I2163" i="8"/>
  <c r="H2163" i="8"/>
  <c r="G2163" i="8"/>
  <c r="F2163" i="8"/>
  <c r="E2163" i="8"/>
  <c r="D2163" i="8"/>
  <c r="C2163" i="8"/>
  <c r="B2163" i="8"/>
  <c r="A2163" i="8"/>
  <c r="J2163" i="8" s="1"/>
  <c r="O2163" i="8" s="1"/>
  <c r="P2163" i="8" s="1"/>
  <c r="T2162" i="8"/>
  <c r="K2162" i="8" s="1"/>
  <c r="N2162" i="8" s="1"/>
  <c r="S2162" i="8"/>
  <c r="M2162" i="8"/>
  <c r="L2162" i="8"/>
  <c r="I2162" i="8"/>
  <c r="H2162" i="8"/>
  <c r="G2162" i="8"/>
  <c r="F2162" i="8"/>
  <c r="E2162" i="8"/>
  <c r="D2162" i="8"/>
  <c r="C2162" i="8"/>
  <c r="B2162" i="8"/>
  <c r="A2162" i="8"/>
  <c r="J2162" i="8" s="1"/>
  <c r="T2161" i="8"/>
  <c r="K2161" i="8" s="1"/>
  <c r="N2161" i="8" s="1"/>
  <c r="S2161" i="8"/>
  <c r="M2161" i="8"/>
  <c r="L2161" i="8"/>
  <c r="I2161" i="8"/>
  <c r="H2161" i="8"/>
  <c r="G2161" i="8"/>
  <c r="F2161" i="8"/>
  <c r="E2161" i="8"/>
  <c r="D2161" i="8"/>
  <c r="C2161" i="8"/>
  <c r="B2161" i="8"/>
  <c r="A2161" i="8"/>
  <c r="J2161" i="8" s="1"/>
  <c r="T2160" i="8"/>
  <c r="K2160" i="8" s="1"/>
  <c r="N2160" i="8" s="1"/>
  <c r="S2160" i="8"/>
  <c r="M2160" i="8"/>
  <c r="L2160" i="8"/>
  <c r="I2160" i="8"/>
  <c r="H2160" i="8"/>
  <c r="G2160" i="8"/>
  <c r="F2160" i="8"/>
  <c r="E2160" i="8"/>
  <c r="D2160" i="8"/>
  <c r="C2160" i="8"/>
  <c r="B2160" i="8"/>
  <c r="A2160" i="8"/>
  <c r="J2160" i="8" s="1"/>
  <c r="O2160" i="8" s="1"/>
  <c r="P2160" i="8" s="1"/>
  <c r="T2159" i="8"/>
  <c r="K2159" i="8" s="1"/>
  <c r="N2159" i="8" s="1"/>
  <c r="S2159" i="8"/>
  <c r="M2159" i="8"/>
  <c r="L2159" i="8"/>
  <c r="I2159" i="8"/>
  <c r="H2159" i="8"/>
  <c r="G2159" i="8"/>
  <c r="F2159" i="8"/>
  <c r="E2159" i="8"/>
  <c r="D2159" i="8"/>
  <c r="C2159" i="8"/>
  <c r="B2159" i="8"/>
  <c r="A2159" i="8"/>
  <c r="J2159" i="8" s="1"/>
  <c r="O2159" i="8" s="1"/>
  <c r="P2159" i="8" s="1"/>
  <c r="T2158" i="8"/>
  <c r="K2158" i="8" s="1"/>
  <c r="N2158" i="8" s="1"/>
  <c r="S2158" i="8"/>
  <c r="M2158" i="8"/>
  <c r="L2158" i="8"/>
  <c r="I2158" i="8"/>
  <c r="H2158" i="8"/>
  <c r="G2158" i="8"/>
  <c r="F2158" i="8"/>
  <c r="E2158" i="8"/>
  <c r="D2158" i="8"/>
  <c r="C2158" i="8"/>
  <c r="B2158" i="8"/>
  <c r="A2158" i="8"/>
  <c r="J2158" i="8" s="1"/>
  <c r="T2157" i="8"/>
  <c r="K2157" i="8" s="1"/>
  <c r="N2157" i="8" s="1"/>
  <c r="S2157" i="8"/>
  <c r="M2157" i="8"/>
  <c r="L2157" i="8"/>
  <c r="I2157" i="8"/>
  <c r="H2157" i="8"/>
  <c r="G2157" i="8"/>
  <c r="F2157" i="8"/>
  <c r="E2157" i="8"/>
  <c r="D2157" i="8"/>
  <c r="C2157" i="8"/>
  <c r="B2157" i="8"/>
  <c r="A2157" i="8"/>
  <c r="J2157" i="8" s="1"/>
  <c r="T2156" i="8"/>
  <c r="K2156" i="8" s="1"/>
  <c r="N2156" i="8" s="1"/>
  <c r="S2156" i="8"/>
  <c r="M2156" i="8"/>
  <c r="L2156" i="8"/>
  <c r="I2156" i="8"/>
  <c r="H2156" i="8"/>
  <c r="G2156" i="8"/>
  <c r="F2156" i="8"/>
  <c r="E2156" i="8"/>
  <c r="D2156" i="8"/>
  <c r="C2156" i="8"/>
  <c r="B2156" i="8"/>
  <c r="A2156" i="8"/>
  <c r="J2156" i="8" s="1"/>
  <c r="O2156" i="8" s="1"/>
  <c r="P2156" i="8" s="1"/>
  <c r="T2155" i="8"/>
  <c r="S2155" i="8"/>
  <c r="M2155" i="8"/>
  <c r="L2155" i="8"/>
  <c r="K2155" i="8"/>
  <c r="N2155" i="8" s="1"/>
  <c r="I2155" i="8"/>
  <c r="H2155" i="8"/>
  <c r="G2155" i="8"/>
  <c r="F2155" i="8"/>
  <c r="E2155" i="8"/>
  <c r="D2155" i="8"/>
  <c r="C2155" i="8"/>
  <c r="B2155" i="8"/>
  <c r="A2155" i="8"/>
  <c r="J2155" i="8" s="1"/>
  <c r="T2154" i="8"/>
  <c r="K2154" i="8" s="1"/>
  <c r="N2154" i="8" s="1"/>
  <c r="S2154" i="8"/>
  <c r="M2154" i="8"/>
  <c r="L2154" i="8"/>
  <c r="I2154" i="8"/>
  <c r="H2154" i="8"/>
  <c r="G2154" i="8"/>
  <c r="F2154" i="8"/>
  <c r="E2154" i="8"/>
  <c r="D2154" i="8"/>
  <c r="C2154" i="8"/>
  <c r="B2154" i="8"/>
  <c r="A2154" i="8"/>
  <c r="J2154" i="8" s="1"/>
  <c r="T2153" i="8"/>
  <c r="K2153" i="8" s="1"/>
  <c r="N2153" i="8" s="1"/>
  <c r="S2153" i="8"/>
  <c r="M2153" i="8"/>
  <c r="L2153" i="8"/>
  <c r="I2153" i="8"/>
  <c r="H2153" i="8"/>
  <c r="G2153" i="8"/>
  <c r="F2153" i="8"/>
  <c r="E2153" i="8"/>
  <c r="D2153" i="8"/>
  <c r="C2153" i="8"/>
  <c r="B2153" i="8"/>
  <c r="A2153" i="8"/>
  <c r="J2153" i="8" s="1"/>
  <c r="T2152" i="8"/>
  <c r="K2152" i="8" s="1"/>
  <c r="N2152" i="8" s="1"/>
  <c r="S2152" i="8"/>
  <c r="M2152" i="8"/>
  <c r="L2152" i="8"/>
  <c r="I2152" i="8"/>
  <c r="H2152" i="8"/>
  <c r="G2152" i="8"/>
  <c r="F2152" i="8"/>
  <c r="E2152" i="8"/>
  <c r="D2152" i="8"/>
  <c r="C2152" i="8"/>
  <c r="B2152" i="8"/>
  <c r="A2152" i="8"/>
  <c r="J2152" i="8" s="1"/>
  <c r="O2152" i="8" s="1"/>
  <c r="P2152" i="8" s="1"/>
  <c r="T2151" i="8"/>
  <c r="S2151" i="8"/>
  <c r="M2151" i="8"/>
  <c r="L2151" i="8"/>
  <c r="K2151" i="8"/>
  <c r="N2151" i="8" s="1"/>
  <c r="I2151" i="8"/>
  <c r="H2151" i="8"/>
  <c r="G2151" i="8"/>
  <c r="F2151" i="8"/>
  <c r="E2151" i="8"/>
  <c r="D2151" i="8"/>
  <c r="C2151" i="8"/>
  <c r="B2151" i="8"/>
  <c r="A2151" i="8"/>
  <c r="J2151" i="8" s="1"/>
  <c r="O2151" i="8" s="1"/>
  <c r="P2151" i="8" s="1"/>
  <c r="T2150" i="8"/>
  <c r="K2150" i="8" s="1"/>
  <c r="N2150" i="8" s="1"/>
  <c r="S2150" i="8"/>
  <c r="M2150" i="8"/>
  <c r="L2150" i="8"/>
  <c r="I2150" i="8"/>
  <c r="H2150" i="8"/>
  <c r="G2150" i="8"/>
  <c r="F2150" i="8"/>
  <c r="E2150" i="8"/>
  <c r="D2150" i="8"/>
  <c r="C2150" i="8"/>
  <c r="B2150" i="8"/>
  <c r="A2150" i="8"/>
  <c r="J2150" i="8" s="1"/>
  <c r="T2149" i="8"/>
  <c r="K2149" i="8" s="1"/>
  <c r="N2149" i="8" s="1"/>
  <c r="S2149" i="8"/>
  <c r="M2149" i="8"/>
  <c r="L2149" i="8"/>
  <c r="I2149" i="8"/>
  <c r="H2149" i="8"/>
  <c r="G2149" i="8"/>
  <c r="F2149" i="8"/>
  <c r="E2149" i="8"/>
  <c r="D2149" i="8"/>
  <c r="C2149" i="8"/>
  <c r="B2149" i="8"/>
  <c r="A2149" i="8"/>
  <c r="J2149" i="8" s="1"/>
  <c r="T2148" i="8"/>
  <c r="K2148" i="8" s="1"/>
  <c r="N2148" i="8" s="1"/>
  <c r="S2148" i="8"/>
  <c r="M2148" i="8"/>
  <c r="L2148" i="8"/>
  <c r="I2148" i="8"/>
  <c r="H2148" i="8"/>
  <c r="G2148" i="8"/>
  <c r="F2148" i="8"/>
  <c r="E2148" i="8"/>
  <c r="D2148" i="8"/>
  <c r="C2148" i="8"/>
  <c r="B2148" i="8"/>
  <c r="A2148" i="8"/>
  <c r="J2148" i="8" s="1"/>
  <c r="O2148" i="8" s="1"/>
  <c r="P2148" i="8" s="1"/>
  <c r="T2147" i="8"/>
  <c r="K2147" i="8" s="1"/>
  <c r="N2147" i="8" s="1"/>
  <c r="S2147" i="8"/>
  <c r="M2147" i="8"/>
  <c r="L2147" i="8"/>
  <c r="I2147" i="8"/>
  <c r="H2147" i="8"/>
  <c r="G2147" i="8"/>
  <c r="F2147" i="8"/>
  <c r="E2147" i="8"/>
  <c r="D2147" i="8"/>
  <c r="C2147" i="8"/>
  <c r="B2147" i="8"/>
  <c r="A2147" i="8"/>
  <c r="J2147" i="8" s="1"/>
  <c r="O2147" i="8" s="1"/>
  <c r="P2147" i="8" s="1"/>
  <c r="T2146" i="8"/>
  <c r="K2146" i="8" s="1"/>
  <c r="N2146" i="8" s="1"/>
  <c r="S2146" i="8"/>
  <c r="M2146" i="8"/>
  <c r="L2146" i="8"/>
  <c r="I2146" i="8"/>
  <c r="H2146" i="8"/>
  <c r="G2146" i="8"/>
  <c r="F2146" i="8"/>
  <c r="E2146" i="8"/>
  <c r="D2146" i="8"/>
  <c r="C2146" i="8"/>
  <c r="B2146" i="8"/>
  <c r="A2146" i="8"/>
  <c r="J2146" i="8" s="1"/>
  <c r="T2145" i="8"/>
  <c r="K2145" i="8" s="1"/>
  <c r="N2145" i="8" s="1"/>
  <c r="S2145" i="8"/>
  <c r="M2145" i="8"/>
  <c r="L2145" i="8"/>
  <c r="I2145" i="8"/>
  <c r="H2145" i="8"/>
  <c r="G2145" i="8"/>
  <c r="F2145" i="8"/>
  <c r="E2145" i="8"/>
  <c r="D2145" i="8"/>
  <c r="C2145" i="8"/>
  <c r="B2145" i="8"/>
  <c r="A2145" i="8"/>
  <c r="J2145" i="8" s="1"/>
  <c r="T2144" i="8"/>
  <c r="K2144" i="8" s="1"/>
  <c r="N2144" i="8" s="1"/>
  <c r="S2144" i="8"/>
  <c r="M2144" i="8"/>
  <c r="L2144" i="8"/>
  <c r="I2144" i="8"/>
  <c r="H2144" i="8"/>
  <c r="G2144" i="8"/>
  <c r="F2144" i="8"/>
  <c r="E2144" i="8"/>
  <c r="D2144" i="8"/>
  <c r="C2144" i="8"/>
  <c r="B2144" i="8"/>
  <c r="A2144" i="8"/>
  <c r="J2144" i="8" s="1"/>
  <c r="O2144" i="8" s="1"/>
  <c r="P2144" i="8" s="1"/>
  <c r="T2143" i="8"/>
  <c r="K2143" i="8" s="1"/>
  <c r="N2143" i="8" s="1"/>
  <c r="S2143" i="8"/>
  <c r="M2143" i="8"/>
  <c r="L2143" i="8"/>
  <c r="I2143" i="8"/>
  <c r="H2143" i="8"/>
  <c r="G2143" i="8"/>
  <c r="F2143" i="8"/>
  <c r="E2143" i="8"/>
  <c r="D2143" i="8"/>
  <c r="C2143" i="8"/>
  <c r="B2143" i="8"/>
  <c r="A2143" i="8"/>
  <c r="J2143" i="8" s="1"/>
  <c r="O2143" i="8" s="1"/>
  <c r="P2143" i="8" s="1"/>
  <c r="T2142" i="8"/>
  <c r="K2142" i="8" s="1"/>
  <c r="N2142" i="8" s="1"/>
  <c r="S2142" i="8"/>
  <c r="M2142" i="8"/>
  <c r="L2142" i="8"/>
  <c r="I2142" i="8"/>
  <c r="H2142" i="8"/>
  <c r="G2142" i="8"/>
  <c r="F2142" i="8"/>
  <c r="E2142" i="8"/>
  <c r="D2142" i="8"/>
  <c r="C2142" i="8"/>
  <c r="B2142" i="8"/>
  <c r="A2142" i="8"/>
  <c r="J2142" i="8" s="1"/>
  <c r="T2141" i="8"/>
  <c r="K2141" i="8" s="1"/>
  <c r="N2141" i="8" s="1"/>
  <c r="S2141" i="8"/>
  <c r="M2141" i="8"/>
  <c r="L2141" i="8"/>
  <c r="I2141" i="8"/>
  <c r="H2141" i="8"/>
  <c r="G2141" i="8"/>
  <c r="F2141" i="8"/>
  <c r="E2141" i="8"/>
  <c r="D2141" i="8"/>
  <c r="C2141" i="8"/>
  <c r="B2141" i="8"/>
  <c r="A2141" i="8"/>
  <c r="J2141" i="8" s="1"/>
  <c r="T2140" i="8"/>
  <c r="K2140" i="8" s="1"/>
  <c r="N2140" i="8" s="1"/>
  <c r="S2140" i="8"/>
  <c r="M2140" i="8"/>
  <c r="L2140" i="8"/>
  <c r="I2140" i="8"/>
  <c r="H2140" i="8"/>
  <c r="G2140" i="8"/>
  <c r="F2140" i="8"/>
  <c r="E2140" i="8"/>
  <c r="D2140" i="8"/>
  <c r="C2140" i="8"/>
  <c r="B2140" i="8"/>
  <c r="A2140" i="8"/>
  <c r="J2140" i="8" s="1"/>
  <c r="O2140" i="8" s="1"/>
  <c r="P2140" i="8" s="1"/>
  <c r="T2139" i="8"/>
  <c r="K2139" i="8" s="1"/>
  <c r="N2139" i="8" s="1"/>
  <c r="S2139" i="8"/>
  <c r="M2139" i="8"/>
  <c r="L2139" i="8"/>
  <c r="I2139" i="8"/>
  <c r="H2139" i="8"/>
  <c r="G2139" i="8"/>
  <c r="F2139" i="8"/>
  <c r="E2139" i="8"/>
  <c r="D2139" i="8"/>
  <c r="C2139" i="8"/>
  <c r="B2139" i="8"/>
  <c r="A2139" i="8"/>
  <c r="J2139" i="8" s="1"/>
  <c r="O2139" i="8" s="1"/>
  <c r="P2139" i="8" s="1"/>
  <c r="T2138" i="8"/>
  <c r="K2138" i="8" s="1"/>
  <c r="N2138" i="8" s="1"/>
  <c r="S2138" i="8"/>
  <c r="M2138" i="8"/>
  <c r="L2138" i="8"/>
  <c r="I2138" i="8"/>
  <c r="H2138" i="8"/>
  <c r="G2138" i="8"/>
  <c r="F2138" i="8"/>
  <c r="E2138" i="8"/>
  <c r="D2138" i="8"/>
  <c r="C2138" i="8"/>
  <c r="B2138" i="8"/>
  <c r="A2138" i="8"/>
  <c r="J2138" i="8" s="1"/>
  <c r="T2137" i="8"/>
  <c r="K2137" i="8" s="1"/>
  <c r="N2137" i="8" s="1"/>
  <c r="S2137" i="8"/>
  <c r="M2137" i="8"/>
  <c r="L2137" i="8"/>
  <c r="I2137" i="8"/>
  <c r="H2137" i="8"/>
  <c r="G2137" i="8"/>
  <c r="F2137" i="8"/>
  <c r="E2137" i="8"/>
  <c r="D2137" i="8"/>
  <c r="C2137" i="8"/>
  <c r="B2137" i="8"/>
  <c r="A2137" i="8"/>
  <c r="J2137" i="8" s="1"/>
  <c r="O2137" i="8" s="1"/>
  <c r="P2137" i="8" s="1"/>
  <c r="T2136" i="8"/>
  <c r="K2136" i="8" s="1"/>
  <c r="N2136" i="8" s="1"/>
  <c r="S2136" i="8"/>
  <c r="M2136" i="8"/>
  <c r="L2136" i="8"/>
  <c r="I2136" i="8"/>
  <c r="H2136" i="8"/>
  <c r="G2136" i="8"/>
  <c r="F2136" i="8"/>
  <c r="E2136" i="8"/>
  <c r="D2136" i="8"/>
  <c r="C2136" i="8"/>
  <c r="B2136" i="8"/>
  <c r="A2136" i="8"/>
  <c r="J2136" i="8" s="1"/>
  <c r="O2136" i="8" s="1"/>
  <c r="P2136" i="8" s="1"/>
  <c r="T2135" i="8"/>
  <c r="K2135" i="8" s="1"/>
  <c r="N2135" i="8" s="1"/>
  <c r="S2135" i="8"/>
  <c r="M2135" i="8"/>
  <c r="L2135" i="8"/>
  <c r="I2135" i="8"/>
  <c r="H2135" i="8"/>
  <c r="G2135" i="8"/>
  <c r="F2135" i="8"/>
  <c r="E2135" i="8"/>
  <c r="D2135" i="8"/>
  <c r="C2135" i="8"/>
  <c r="B2135" i="8"/>
  <c r="A2135" i="8"/>
  <c r="J2135" i="8" s="1"/>
  <c r="O2135" i="8" s="1"/>
  <c r="P2135" i="8" s="1"/>
  <c r="T2134" i="8"/>
  <c r="K2134" i="8" s="1"/>
  <c r="N2134" i="8" s="1"/>
  <c r="S2134" i="8"/>
  <c r="M2134" i="8"/>
  <c r="L2134" i="8"/>
  <c r="I2134" i="8"/>
  <c r="H2134" i="8"/>
  <c r="G2134" i="8"/>
  <c r="F2134" i="8"/>
  <c r="E2134" i="8"/>
  <c r="D2134" i="8"/>
  <c r="C2134" i="8"/>
  <c r="B2134" i="8"/>
  <c r="A2134" i="8"/>
  <c r="J2134" i="8" s="1"/>
  <c r="T2133" i="8"/>
  <c r="K2133" i="8" s="1"/>
  <c r="N2133" i="8" s="1"/>
  <c r="S2133" i="8"/>
  <c r="M2133" i="8"/>
  <c r="L2133" i="8"/>
  <c r="I2133" i="8"/>
  <c r="H2133" i="8"/>
  <c r="G2133" i="8"/>
  <c r="F2133" i="8"/>
  <c r="E2133" i="8"/>
  <c r="D2133" i="8"/>
  <c r="C2133" i="8"/>
  <c r="B2133" i="8"/>
  <c r="A2133" i="8"/>
  <c r="J2133" i="8" s="1"/>
  <c r="O2133" i="8" s="1"/>
  <c r="P2133" i="8" s="1"/>
  <c r="T2132" i="8"/>
  <c r="K2132" i="8" s="1"/>
  <c r="N2132" i="8" s="1"/>
  <c r="S2132" i="8"/>
  <c r="M2132" i="8"/>
  <c r="L2132" i="8"/>
  <c r="I2132" i="8"/>
  <c r="H2132" i="8"/>
  <c r="G2132" i="8"/>
  <c r="F2132" i="8"/>
  <c r="E2132" i="8"/>
  <c r="D2132" i="8"/>
  <c r="C2132" i="8"/>
  <c r="B2132" i="8"/>
  <c r="A2132" i="8"/>
  <c r="J2132" i="8" s="1"/>
  <c r="T2131" i="8"/>
  <c r="S2131" i="8"/>
  <c r="M2131" i="8"/>
  <c r="L2131" i="8"/>
  <c r="K2131" i="8"/>
  <c r="N2131" i="8" s="1"/>
  <c r="I2131" i="8"/>
  <c r="H2131" i="8"/>
  <c r="G2131" i="8"/>
  <c r="F2131" i="8"/>
  <c r="E2131" i="8"/>
  <c r="D2131" i="8"/>
  <c r="C2131" i="8"/>
  <c r="B2131" i="8"/>
  <c r="A2131" i="8"/>
  <c r="J2131" i="8" s="1"/>
  <c r="O2131" i="8" s="1"/>
  <c r="P2131" i="8" s="1"/>
  <c r="T2130" i="8"/>
  <c r="K2130" i="8" s="1"/>
  <c r="N2130" i="8" s="1"/>
  <c r="S2130" i="8"/>
  <c r="M2130" i="8"/>
  <c r="L2130" i="8"/>
  <c r="I2130" i="8"/>
  <c r="H2130" i="8"/>
  <c r="G2130" i="8"/>
  <c r="F2130" i="8"/>
  <c r="E2130" i="8"/>
  <c r="D2130" i="8"/>
  <c r="C2130" i="8"/>
  <c r="B2130" i="8"/>
  <c r="A2130" i="8"/>
  <c r="J2130" i="8" s="1"/>
  <c r="T2129" i="8"/>
  <c r="K2129" i="8" s="1"/>
  <c r="N2129" i="8" s="1"/>
  <c r="S2129" i="8"/>
  <c r="M2129" i="8"/>
  <c r="L2129" i="8"/>
  <c r="I2129" i="8"/>
  <c r="H2129" i="8"/>
  <c r="G2129" i="8"/>
  <c r="F2129" i="8"/>
  <c r="E2129" i="8"/>
  <c r="D2129" i="8"/>
  <c r="C2129" i="8"/>
  <c r="B2129" i="8"/>
  <c r="A2129" i="8"/>
  <c r="J2129" i="8" s="1"/>
  <c r="O2129" i="8" s="1"/>
  <c r="P2129" i="8" s="1"/>
  <c r="T2128" i="8"/>
  <c r="K2128" i="8" s="1"/>
  <c r="N2128" i="8" s="1"/>
  <c r="S2128" i="8"/>
  <c r="M2128" i="8"/>
  <c r="L2128" i="8"/>
  <c r="I2128" i="8"/>
  <c r="H2128" i="8"/>
  <c r="G2128" i="8"/>
  <c r="F2128" i="8"/>
  <c r="E2128" i="8"/>
  <c r="D2128" i="8"/>
  <c r="C2128" i="8"/>
  <c r="B2128" i="8"/>
  <c r="A2128" i="8"/>
  <c r="J2128" i="8" s="1"/>
  <c r="O2128" i="8" s="1"/>
  <c r="P2128" i="8" s="1"/>
  <c r="T2127" i="8"/>
  <c r="K2127" i="8" s="1"/>
  <c r="N2127" i="8" s="1"/>
  <c r="S2127" i="8"/>
  <c r="M2127" i="8"/>
  <c r="L2127" i="8"/>
  <c r="I2127" i="8"/>
  <c r="H2127" i="8"/>
  <c r="G2127" i="8"/>
  <c r="F2127" i="8"/>
  <c r="E2127" i="8"/>
  <c r="D2127" i="8"/>
  <c r="C2127" i="8"/>
  <c r="B2127" i="8"/>
  <c r="A2127" i="8"/>
  <c r="J2127" i="8" s="1"/>
  <c r="O2127" i="8" s="1"/>
  <c r="P2127" i="8" s="1"/>
  <c r="T2126" i="8"/>
  <c r="K2126" i="8" s="1"/>
  <c r="N2126" i="8" s="1"/>
  <c r="S2126" i="8"/>
  <c r="M2126" i="8"/>
  <c r="L2126" i="8"/>
  <c r="I2126" i="8"/>
  <c r="H2126" i="8"/>
  <c r="G2126" i="8"/>
  <c r="F2126" i="8"/>
  <c r="E2126" i="8"/>
  <c r="D2126" i="8"/>
  <c r="C2126" i="8"/>
  <c r="B2126" i="8"/>
  <c r="A2126" i="8"/>
  <c r="J2126" i="8" s="1"/>
  <c r="T2125" i="8"/>
  <c r="K2125" i="8" s="1"/>
  <c r="N2125" i="8" s="1"/>
  <c r="S2125" i="8"/>
  <c r="M2125" i="8"/>
  <c r="L2125" i="8"/>
  <c r="I2125" i="8"/>
  <c r="H2125" i="8"/>
  <c r="G2125" i="8"/>
  <c r="F2125" i="8"/>
  <c r="E2125" i="8"/>
  <c r="D2125" i="8"/>
  <c r="C2125" i="8"/>
  <c r="B2125" i="8"/>
  <c r="A2125" i="8"/>
  <c r="J2125" i="8" s="1"/>
  <c r="O2125" i="8" s="1"/>
  <c r="P2125" i="8" s="1"/>
  <c r="T2124" i="8"/>
  <c r="K2124" i="8" s="1"/>
  <c r="N2124" i="8" s="1"/>
  <c r="S2124" i="8"/>
  <c r="M2124" i="8"/>
  <c r="L2124" i="8"/>
  <c r="I2124" i="8"/>
  <c r="H2124" i="8"/>
  <c r="G2124" i="8"/>
  <c r="F2124" i="8"/>
  <c r="E2124" i="8"/>
  <c r="D2124" i="8"/>
  <c r="C2124" i="8"/>
  <c r="B2124" i="8"/>
  <c r="A2124" i="8"/>
  <c r="J2124" i="8" s="1"/>
  <c r="O2124" i="8" s="1"/>
  <c r="P2124" i="8" s="1"/>
  <c r="T2123" i="8"/>
  <c r="K2123" i="8" s="1"/>
  <c r="N2123" i="8" s="1"/>
  <c r="S2123" i="8"/>
  <c r="M2123" i="8"/>
  <c r="L2123" i="8"/>
  <c r="I2123" i="8"/>
  <c r="H2123" i="8"/>
  <c r="G2123" i="8"/>
  <c r="F2123" i="8"/>
  <c r="E2123" i="8"/>
  <c r="D2123" i="8"/>
  <c r="C2123" i="8"/>
  <c r="B2123" i="8"/>
  <c r="A2123" i="8"/>
  <c r="J2123" i="8" s="1"/>
  <c r="O2123" i="8" s="1"/>
  <c r="P2123" i="8" s="1"/>
  <c r="T2122" i="8"/>
  <c r="K2122" i="8" s="1"/>
  <c r="N2122" i="8" s="1"/>
  <c r="S2122" i="8"/>
  <c r="M2122" i="8"/>
  <c r="L2122" i="8"/>
  <c r="I2122" i="8"/>
  <c r="H2122" i="8"/>
  <c r="G2122" i="8"/>
  <c r="F2122" i="8"/>
  <c r="E2122" i="8"/>
  <c r="D2122" i="8"/>
  <c r="C2122" i="8"/>
  <c r="B2122" i="8"/>
  <c r="A2122" i="8"/>
  <c r="J2122" i="8" s="1"/>
  <c r="O2122" i="8" s="1"/>
  <c r="P2122" i="8" s="1"/>
  <c r="T2121" i="8"/>
  <c r="K2121" i="8" s="1"/>
  <c r="N2121" i="8" s="1"/>
  <c r="S2121" i="8"/>
  <c r="M2121" i="8"/>
  <c r="L2121" i="8"/>
  <c r="I2121" i="8"/>
  <c r="H2121" i="8"/>
  <c r="G2121" i="8"/>
  <c r="F2121" i="8"/>
  <c r="E2121" i="8"/>
  <c r="D2121" i="8"/>
  <c r="C2121" i="8"/>
  <c r="B2121" i="8"/>
  <c r="A2121" i="8"/>
  <c r="J2121" i="8" s="1"/>
  <c r="O2121" i="8" s="1"/>
  <c r="P2121" i="8" s="1"/>
  <c r="T2120" i="8"/>
  <c r="K2120" i="8" s="1"/>
  <c r="N2120" i="8" s="1"/>
  <c r="S2120" i="8"/>
  <c r="M2120" i="8"/>
  <c r="L2120" i="8"/>
  <c r="I2120" i="8"/>
  <c r="H2120" i="8"/>
  <c r="G2120" i="8"/>
  <c r="F2120" i="8"/>
  <c r="E2120" i="8"/>
  <c r="D2120" i="8"/>
  <c r="C2120" i="8"/>
  <c r="B2120" i="8"/>
  <c r="A2120" i="8"/>
  <c r="J2120" i="8" s="1"/>
  <c r="O2120" i="8" s="1"/>
  <c r="P2120" i="8" s="1"/>
  <c r="T2119" i="8"/>
  <c r="K2119" i="8" s="1"/>
  <c r="N2119" i="8" s="1"/>
  <c r="S2119" i="8"/>
  <c r="M2119" i="8"/>
  <c r="L2119" i="8"/>
  <c r="I2119" i="8"/>
  <c r="H2119" i="8"/>
  <c r="G2119" i="8"/>
  <c r="F2119" i="8"/>
  <c r="E2119" i="8"/>
  <c r="D2119" i="8"/>
  <c r="C2119" i="8"/>
  <c r="B2119" i="8"/>
  <c r="A2119" i="8"/>
  <c r="J2119" i="8" s="1"/>
  <c r="O2119" i="8" s="1"/>
  <c r="P2119" i="8" s="1"/>
  <c r="T2118" i="8"/>
  <c r="K2118" i="8" s="1"/>
  <c r="N2118" i="8" s="1"/>
  <c r="S2118" i="8"/>
  <c r="M2118" i="8"/>
  <c r="L2118" i="8"/>
  <c r="I2118" i="8"/>
  <c r="H2118" i="8"/>
  <c r="G2118" i="8"/>
  <c r="F2118" i="8"/>
  <c r="E2118" i="8"/>
  <c r="D2118" i="8"/>
  <c r="C2118" i="8"/>
  <c r="B2118" i="8"/>
  <c r="A2118" i="8"/>
  <c r="J2118" i="8" s="1"/>
  <c r="T2117" i="8"/>
  <c r="K2117" i="8" s="1"/>
  <c r="N2117" i="8" s="1"/>
  <c r="S2117" i="8"/>
  <c r="M2117" i="8"/>
  <c r="L2117" i="8"/>
  <c r="I2117" i="8"/>
  <c r="H2117" i="8"/>
  <c r="G2117" i="8"/>
  <c r="F2117" i="8"/>
  <c r="E2117" i="8"/>
  <c r="D2117" i="8"/>
  <c r="C2117" i="8"/>
  <c r="B2117" i="8"/>
  <c r="A2117" i="8"/>
  <c r="J2117" i="8" s="1"/>
  <c r="O2117" i="8" s="1"/>
  <c r="P2117" i="8" s="1"/>
  <c r="T2116" i="8"/>
  <c r="K2116" i="8" s="1"/>
  <c r="N2116" i="8" s="1"/>
  <c r="S2116" i="8"/>
  <c r="M2116" i="8"/>
  <c r="L2116" i="8"/>
  <c r="I2116" i="8"/>
  <c r="H2116" i="8"/>
  <c r="G2116" i="8"/>
  <c r="F2116" i="8"/>
  <c r="E2116" i="8"/>
  <c r="D2116" i="8"/>
  <c r="C2116" i="8"/>
  <c r="B2116" i="8"/>
  <c r="A2116" i="8"/>
  <c r="J2116" i="8" s="1"/>
  <c r="O2116" i="8" s="1"/>
  <c r="P2116" i="8" s="1"/>
  <c r="T2115" i="8"/>
  <c r="K2115" i="8" s="1"/>
  <c r="N2115" i="8" s="1"/>
  <c r="S2115" i="8"/>
  <c r="M2115" i="8"/>
  <c r="L2115" i="8"/>
  <c r="I2115" i="8"/>
  <c r="H2115" i="8"/>
  <c r="G2115" i="8"/>
  <c r="F2115" i="8"/>
  <c r="E2115" i="8"/>
  <c r="D2115" i="8"/>
  <c r="C2115" i="8"/>
  <c r="B2115" i="8"/>
  <c r="A2115" i="8"/>
  <c r="J2115" i="8" s="1"/>
  <c r="T2114" i="8"/>
  <c r="K2114" i="8" s="1"/>
  <c r="N2114" i="8" s="1"/>
  <c r="S2114" i="8"/>
  <c r="M2114" i="8"/>
  <c r="L2114" i="8"/>
  <c r="I2114" i="8"/>
  <c r="H2114" i="8"/>
  <c r="G2114" i="8"/>
  <c r="F2114" i="8"/>
  <c r="E2114" i="8"/>
  <c r="D2114" i="8"/>
  <c r="C2114" i="8"/>
  <c r="B2114" i="8"/>
  <c r="A2114" i="8"/>
  <c r="J2114" i="8" s="1"/>
  <c r="T2113" i="8"/>
  <c r="K2113" i="8" s="1"/>
  <c r="N2113" i="8" s="1"/>
  <c r="S2113" i="8"/>
  <c r="M2113" i="8"/>
  <c r="L2113" i="8"/>
  <c r="I2113" i="8"/>
  <c r="H2113" i="8"/>
  <c r="G2113" i="8"/>
  <c r="F2113" i="8"/>
  <c r="E2113" i="8"/>
  <c r="D2113" i="8"/>
  <c r="C2113" i="8"/>
  <c r="B2113" i="8"/>
  <c r="A2113" i="8"/>
  <c r="J2113" i="8" s="1"/>
  <c r="T2112" i="8"/>
  <c r="K2112" i="8" s="1"/>
  <c r="N2112" i="8" s="1"/>
  <c r="S2112" i="8"/>
  <c r="M2112" i="8"/>
  <c r="L2112" i="8"/>
  <c r="I2112" i="8"/>
  <c r="H2112" i="8"/>
  <c r="G2112" i="8"/>
  <c r="F2112" i="8"/>
  <c r="E2112" i="8"/>
  <c r="D2112" i="8"/>
  <c r="C2112" i="8"/>
  <c r="B2112" i="8"/>
  <c r="A2112" i="8"/>
  <c r="J2112" i="8" s="1"/>
  <c r="O2112" i="8" s="1"/>
  <c r="P2112" i="8" s="1"/>
  <c r="T2111" i="8"/>
  <c r="K2111" i="8" s="1"/>
  <c r="N2111" i="8" s="1"/>
  <c r="S2111" i="8"/>
  <c r="M2111" i="8"/>
  <c r="L2111" i="8"/>
  <c r="I2111" i="8"/>
  <c r="H2111" i="8"/>
  <c r="G2111" i="8"/>
  <c r="F2111" i="8"/>
  <c r="E2111" i="8"/>
  <c r="D2111" i="8"/>
  <c r="C2111" i="8"/>
  <c r="B2111" i="8"/>
  <c r="A2111" i="8"/>
  <c r="J2111" i="8" s="1"/>
  <c r="O2111" i="8" s="1"/>
  <c r="P2111" i="8" s="1"/>
  <c r="T2110" i="8"/>
  <c r="K2110" i="8" s="1"/>
  <c r="N2110" i="8" s="1"/>
  <c r="S2110" i="8"/>
  <c r="M2110" i="8"/>
  <c r="L2110" i="8"/>
  <c r="I2110" i="8"/>
  <c r="H2110" i="8"/>
  <c r="G2110" i="8"/>
  <c r="F2110" i="8"/>
  <c r="E2110" i="8"/>
  <c r="D2110" i="8"/>
  <c r="C2110" i="8"/>
  <c r="B2110" i="8"/>
  <c r="A2110" i="8"/>
  <c r="J2110" i="8" s="1"/>
  <c r="T2109" i="8"/>
  <c r="K2109" i="8" s="1"/>
  <c r="N2109" i="8" s="1"/>
  <c r="S2109" i="8"/>
  <c r="M2109" i="8"/>
  <c r="L2109" i="8"/>
  <c r="I2109" i="8"/>
  <c r="H2109" i="8"/>
  <c r="G2109" i="8"/>
  <c r="F2109" i="8"/>
  <c r="E2109" i="8"/>
  <c r="D2109" i="8"/>
  <c r="C2109" i="8"/>
  <c r="B2109" i="8"/>
  <c r="A2109" i="8"/>
  <c r="J2109" i="8" s="1"/>
  <c r="T2108" i="8"/>
  <c r="K2108" i="8" s="1"/>
  <c r="N2108" i="8" s="1"/>
  <c r="S2108" i="8"/>
  <c r="M2108" i="8"/>
  <c r="L2108" i="8"/>
  <c r="I2108" i="8"/>
  <c r="H2108" i="8"/>
  <c r="G2108" i="8"/>
  <c r="F2108" i="8"/>
  <c r="E2108" i="8"/>
  <c r="D2108" i="8"/>
  <c r="C2108" i="8"/>
  <c r="B2108" i="8"/>
  <c r="A2108" i="8"/>
  <c r="J2108" i="8" s="1"/>
  <c r="O2108" i="8" s="1"/>
  <c r="P2108" i="8" s="1"/>
  <c r="T2107" i="8"/>
  <c r="K2107" i="8" s="1"/>
  <c r="N2107" i="8" s="1"/>
  <c r="S2107" i="8"/>
  <c r="M2107" i="8"/>
  <c r="L2107" i="8"/>
  <c r="I2107" i="8"/>
  <c r="H2107" i="8"/>
  <c r="G2107" i="8"/>
  <c r="F2107" i="8"/>
  <c r="E2107" i="8"/>
  <c r="D2107" i="8"/>
  <c r="C2107" i="8"/>
  <c r="B2107" i="8"/>
  <c r="A2107" i="8"/>
  <c r="J2107" i="8" s="1"/>
  <c r="T2106" i="8"/>
  <c r="K2106" i="8" s="1"/>
  <c r="N2106" i="8" s="1"/>
  <c r="S2106" i="8"/>
  <c r="M2106" i="8"/>
  <c r="L2106" i="8"/>
  <c r="I2106" i="8"/>
  <c r="H2106" i="8"/>
  <c r="G2106" i="8"/>
  <c r="F2106" i="8"/>
  <c r="E2106" i="8"/>
  <c r="D2106" i="8"/>
  <c r="C2106" i="8"/>
  <c r="B2106" i="8"/>
  <c r="A2106" i="8"/>
  <c r="J2106" i="8" s="1"/>
  <c r="T2105" i="8"/>
  <c r="K2105" i="8" s="1"/>
  <c r="N2105" i="8" s="1"/>
  <c r="S2105" i="8"/>
  <c r="M2105" i="8"/>
  <c r="L2105" i="8"/>
  <c r="I2105" i="8"/>
  <c r="H2105" i="8"/>
  <c r="G2105" i="8"/>
  <c r="F2105" i="8"/>
  <c r="E2105" i="8"/>
  <c r="D2105" i="8"/>
  <c r="C2105" i="8"/>
  <c r="B2105" i="8"/>
  <c r="A2105" i="8"/>
  <c r="J2105" i="8" s="1"/>
  <c r="O2105" i="8" s="1"/>
  <c r="P2105" i="8" s="1"/>
  <c r="T2104" i="8"/>
  <c r="K2104" i="8" s="1"/>
  <c r="N2104" i="8" s="1"/>
  <c r="S2104" i="8"/>
  <c r="M2104" i="8"/>
  <c r="L2104" i="8"/>
  <c r="I2104" i="8"/>
  <c r="H2104" i="8"/>
  <c r="G2104" i="8"/>
  <c r="F2104" i="8"/>
  <c r="E2104" i="8"/>
  <c r="D2104" i="8"/>
  <c r="C2104" i="8"/>
  <c r="B2104" i="8"/>
  <c r="A2104" i="8"/>
  <c r="J2104" i="8" s="1"/>
  <c r="O2104" i="8" s="1"/>
  <c r="P2104" i="8" s="1"/>
  <c r="T2103" i="8"/>
  <c r="K2103" i="8" s="1"/>
  <c r="N2103" i="8" s="1"/>
  <c r="S2103" i="8"/>
  <c r="M2103" i="8"/>
  <c r="L2103" i="8"/>
  <c r="I2103" i="8"/>
  <c r="H2103" i="8"/>
  <c r="G2103" i="8"/>
  <c r="F2103" i="8"/>
  <c r="E2103" i="8"/>
  <c r="D2103" i="8"/>
  <c r="C2103" i="8"/>
  <c r="B2103" i="8"/>
  <c r="A2103" i="8"/>
  <c r="J2103" i="8" s="1"/>
  <c r="O2103" i="8" s="1"/>
  <c r="P2103" i="8" s="1"/>
  <c r="T2102" i="8"/>
  <c r="K2102" i="8" s="1"/>
  <c r="N2102" i="8" s="1"/>
  <c r="S2102" i="8"/>
  <c r="M2102" i="8"/>
  <c r="L2102" i="8"/>
  <c r="I2102" i="8"/>
  <c r="H2102" i="8"/>
  <c r="G2102" i="8"/>
  <c r="F2102" i="8"/>
  <c r="E2102" i="8"/>
  <c r="D2102" i="8"/>
  <c r="C2102" i="8"/>
  <c r="B2102" i="8"/>
  <c r="A2102" i="8"/>
  <c r="J2102" i="8" s="1"/>
  <c r="O2102" i="8" s="1"/>
  <c r="P2102" i="8" s="1"/>
  <c r="T2101" i="8"/>
  <c r="K2101" i="8" s="1"/>
  <c r="N2101" i="8" s="1"/>
  <c r="S2101" i="8"/>
  <c r="M2101" i="8"/>
  <c r="L2101" i="8"/>
  <c r="I2101" i="8"/>
  <c r="H2101" i="8"/>
  <c r="G2101" i="8"/>
  <c r="F2101" i="8"/>
  <c r="E2101" i="8"/>
  <c r="D2101" i="8"/>
  <c r="C2101" i="8"/>
  <c r="B2101" i="8"/>
  <c r="A2101" i="8"/>
  <c r="J2101" i="8" s="1"/>
  <c r="T2100" i="8"/>
  <c r="K2100" i="8" s="1"/>
  <c r="N2100" i="8" s="1"/>
  <c r="S2100" i="8"/>
  <c r="M2100" i="8"/>
  <c r="L2100" i="8"/>
  <c r="I2100" i="8"/>
  <c r="H2100" i="8"/>
  <c r="G2100" i="8"/>
  <c r="F2100" i="8"/>
  <c r="E2100" i="8"/>
  <c r="D2100" i="8"/>
  <c r="C2100" i="8"/>
  <c r="B2100" i="8"/>
  <c r="A2100" i="8"/>
  <c r="J2100" i="8" s="1"/>
  <c r="O2100" i="8" s="1"/>
  <c r="P2100" i="8" s="1"/>
  <c r="T2099" i="8"/>
  <c r="K2099" i="8" s="1"/>
  <c r="N2099" i="8" s="1"/>
  <c r="S2099" i="8"/>
  <c r="M2099" i="8"/>
  <c r="L2099" i="8"/>
  <c r="I2099" i="8"/>
  <c r="H2099" i="8"/>
  <c r="G2099" i="8"/>
  <c r="F2099" i="8"/>
  <c r="E2099" i="8"/>
  <c r="D2099" i="8"/>
  <c r="C2099" i="8"/>
  <c r="B2099" i="8"/>
  <c r="A2099" i="8"/>
  <c r="J2099" i="8" s="1"/>
  <c r="T2098" i="8"/>
  <c r="K2098" i="8" s="1"/>
  <c r="N2098" i="8" s="1"/>
  <c r="S2098" i="8"/>
  <c r="M2098" i="8"/>
  <c r="L2098" i="8"/>
  <c r="I2098" i="8"/>
  <c r="H2098" i="8"/>
  <c r="G2098" i="8"/>
  <c r="F2098" i="8"/>
  <c r="E2098" i="8"/>
  <c r="D2098" i="8"/>
  <c r="C2098" i="8"/>
  <c r="B2098" i="8"/>
  <c r="A2098" i="8"/>
  <c r="J2098" i="8" s="1"/>
  <c r="T2097" i="8"/>
  <c r="K2097" i="8" s="1"/>
  <c r="N2097" i="8" s="1"/>
  <c r="S2097" i="8"/>
  <c r="M2097" i="8"/>
  <c r="L2097" i="8"/>
  <c r="I2097" i="8"/>
  <c r="H2097" i="8"/>
  <c r="G2097" i="8"/>
  <c r="F2097" i="8"/>
  <c r="E2097" i="8"/>
  <c r="D2097" i="8"/>
  <c r="C2097" i="8"/>
  <c r="B2097" i="8"/>
  <c r="A2097" i="8"/>
  <c r="J2097" i="8" s="1"/>
  <c r="O2097" i="8" s="1"/>
  <c r="P2097" i="8" s="1"/>
  <c r="T2096" i="8"/>
  <c r="K2096" i="8" s="1"/>
  <c r="N2096" i="8" s="1"/>
  <c r="S2096" i="8"/>
  <c r="M2096" i="8"/>
  <c r="L2096" i="8"/>
  <c r="I2096" i="8"/>
  <c r="H2096" i="8"/>
  <c r="G2096" i="8"/>
  <c r="F2096" i="8"/>
  <c r="E2096" i="8"/>
  <c r="D2096" i="8"/>
  <c r="C2096" i="8"/>
  <c r="B2096" i="8"/>
  <c r="A2096" i="8"/>
  <c r="J2096" i="8" s="1"/>
  <c r="T2095" i="8"/>
  <c r="K2095" i="8" s="1"/>
  <c r="N2095" i="8" s="1"/>
  <c r="S2095" i="8"/>
  <c r="M2095" i="8"/>
  <c r="L2095" i="8"/>
  <c r="I2095" i="8"/>
  <c r="H2095" i="8"/>
  <c r="G2095" i="8"/>
  <c r="F2095" i="8"/>
  <c r="E2095" i="8"/>
  <c r="D2095" i="8"/>
  <c r="C2095" i="8"/>
  <c r="B2095" i="8"/>
  <c r="A2095" i="8"/>
  <c r="J2095" i="8" s="1"/>
  <c r="T2094" i="8"/>
  <c r="K2094" i="8" s="1"/>
  <c r="N2094" i="8" s="1"/>
  <c r="S2094" i="8"/>
  <c r="M2094" i="8"/>
  <c r="L2094" i="8"/>
  <c r="I2094" i="8"/>
  <c r="H2094" i="8"/>
  <c r="G2094" i="8"/>
  <c r="F2094" i="8"/>
  <c r="E2094" i="8"/>
  <c r="D2094" i="8"/>
  <c r="C2094" i="8"/>
  <c r="B2094" i="8"/>
  <c r="A2094" i="8"/>
  <c r="J2094" i="8" s="1"/>
  <c r="T2093" i="8"/>
  <c r="K2093" i="8" s="1"/>
  <c r="N2093" i="8" s="1"/>
  <c r="S2093" i="8"/>
  <c r="M2093" i="8"/>
  <c r="L2093" i="8"/>
  <c r="I2093" i="8"/>
  <c r="H2093" i="8"/>
  <c r="G2093" i="8"/>
  <c r="F2093" i="8"/>
  <c r="E2093" i="8"/>
  <c r="D2093" i="8"/>
  <c r="C2093" i="8"/>
  <c r="B2093" i="8"/>
  <c r="A2093" i="8"/>
  <c r="J2093" i="8" s="1"/>
  <c r="O2093" i="8" s="1"/>
  <c r="P2093" i="8" s="1"/>
  <c r="T2092" i="8"/>
  <c r="K2092" i="8" s="1"/>
  <c r="N2092" i="8" s="1"/>
  <c r="S2092" i="8"/>
  <c r="M2092" i="8"/>
  <c r="L2092" i="8"/>
  <c r="I2092" i="8"/>
  <c r="H2092" i="8"/>
  <c r="G2092" i="8"/>
  <c r="F2092" i="8"/>
  <c r="E2092" i="8"/>
  <c r="D2092" i="8"/>
  <c r="C2092" i="8"/>
  <c r="B2092" i="8"/>
  <c r="A2092" i="8"/>
  <c r="J2092" i="8" s="1"/>
  <c r="O2092" i="8" s="1"/>
  <c r="P2092" i="8" s="1"/>
  <c r="T2091" i="8"/>
  <c r="K2091" i="8" s="1"/>
  <c r="N2091" i="8" s="1"/>
  <c r="S2091" i="8"/>
  <c r="M2091" i="8"/>
  <c r="L2091" i="8"/>
  <c r="I2091" i="8"/>
  <c r="H2091" i="8"/>
  <c r="G2091" i="8"/>
  <c r="F2091" i="8"/>
  <c r="E2091" i="8"/>
  <c r="D2091" i="8"/>
  <c r="C2091" i="8"/>
  <c r="B2091" i="8"/>
  <c r="A2091" i="8"/>
  <c r="J2091" i="8" s="1"/>
  <c r="T2090" i="8"/>
  <c r="K2090" i="8" s="1"/>
  <c r="N2090" i="8" s="1"/>
  <c r="S2090" i="8"/>
  <c r="M2090" i="8"/>
  <c r="L2090" i="8"/>
  <c r="I2090" i="8"/>
  <c r="H2090" i="8"/>
  <c r="G2090" i="8"/>
  <c r="F2090" i="8"/>
  <c r="E2090" i="8"/>
  <c r="D2090" i="8"/>
  <c r="C2090" i="8"/>
  <c r="B2090" i="8"/>
  <c r="A2090" i="8"/>
  <c r="J2090" i="8" s="1"/>
  <c r="T2089" i="8"/>
  <c r="K2089" i="8" s="1"/>
  <c r="N2089" i="8" s="1"/>
  <c r="S2089" i="8"/>
  <c r="M2089" i="8"/>
  <c r="L2089" i="8"/>
  <c r="I2089" i="8"/>
  <c r="H2089" i="8"/>
  <c r="G2089" i="8"/>
  <c r="F2089" i="8"/>
  <c r="E2089" i="8"/>
  <c r="D2089" i="8"/>
  <c r="C2089" i="8"/>
  <c r="B2089" i="8"/>
  <c r="A2089" i="8"/>
  <c r="J2089" i="8" s="1"/>
  <c r="O2089" i="8" s="1"/>
  <c r="P2089" i="8" s="1"/>
  <c r="T2088" i="8"/>
  <c r="K2088" i="8" s="1"/>
  <c r="N2088" i="8" s="1"/>
  <c r="S2088" i="8"/>
  <c r="M2088" i="8"/>
  <c r="L2088" i="8"/>
  <c r="I2088" i="8"/>
  <c r="H2088" i="8"/>
  <c r="G2088" i="8"/>
  <c r="F2088" i="8"/>
  <c r="E2088" i="8"/>
  <c r="D2088" i="8"/>
  <c r="C2088" i="8"/>
  <c r="B2088" i="8"/>
  <c r="A2088" i="8"/>
  <c r="J2088" i="8" s="1"/>
  <c r="T2087" i="8"/>
  <c r="K2087" i="8" s="1"/>
  <c r="N2087" i="8" s="1"/>
  <c r="S2087" i="8"/>
  <c r="M2087" i="8"/>
  <c r="L2087" i="8"/>
  <c r="I2087" i="8"/>
  <c r="H2087" i="8"/>
  <c r="G2087" i="8"/>
  <c r="F2087" i="8"/>
  <c r="E2087" i="8"/>
  <c r="D2087" i="8"/>
  <c r="C2087" i="8"/>
  <c r="B2087" i="8"/>
  <c r="A2087" i="8"/>
  <c r="J2087" i="8" s="1"/>
  <c r="O2087" i="8" s="1"/>
  <c r="P2087" i="8" s="1"/>
  <c r="T2086" i="8"/>
  <c r="K2086" i="8" s="1"/>
  <c r="N2086" i="8" s="1"/>
  <c r="S2086" i="8"/>
  <c r="M2086" i="8"/>
  <c r="L2086" i="8"/>
  <c r="I2086" i="8"/>
  <c r="H2086" i="8"/>
  <c r="G2086" i="8"/>
  <c r="F2086" i="8"/>
  <c r="E2086" i="8"/>
  <c r="D2086" i="8"/>
  <c r="C2086" i="8"/>
  <c r="B2086" i="8"/>
  <c r="A2086" i="8"/>
  <c r="J2086" i="8" s="1"/>
  <c r="T2085" i="8"/>
  <c r="K2085" i="8" s="1"/>
  <c r="N2085" i="8" s="1"/>
  <c r="S2085" i="8"/>
  <c r="M2085" i="8"/>
  <c r="L2085" i="8"/>
  <c r="I2085" i="8"/>
  <c r="H2085" i="8"/>
  <c r="G2085" i="8"/>
  <c r="F2085" i="8"/>
  <c r="E2085" i="8"/>
  <c r="D2085" i="8"/>
  <c r="C2085" i="8"/>
  <c r="B2085" i="8"/>
  <c r="A2085" i="8"/>
  <c r="J2085" i="8" s="1"/>
  <c r="O2085" i="8" s="1"/>
  <c r="P2085" i="8" s="1"/>
  <c r="T2084" i="8"/>
  <c r="K2084" i="8" s="1"/>
  <c r="N2084" i="8" s="1"/>
  <c r="S2084" i="8"/>
  <c r="M2084" i="8"/>
  <c r="L2084" i="8"/>
  <c r="I2084" i="8"/>
  <c r="H2084" i="8"/>
  <c r="G2084" i="8"/>
  <c r="F2084" i="8"/>
  <c r="E2084" i="8"/>
  <c r="D2084" i="8"/>
  <c r="C2084" i="8"/>
  <c r="B2084" i="8"/>
  <c r="A2084" i="8"/>
  <c r="J2084" i="8" s="1"/>
  <c r="O2084" i="8" s="1"/>
  <c r="P2084" i="8" s="1"/>
  <c r="T2083" i="8"/>
  <c r="K2083" i="8" s="1"/>
  <c r="N2083" i="8" s="1"/>
  <c r="S2083" i="8"/>
  <c r="M2083" i="8"/>
  <c r="L2083" i="8"/>
  <c r="I2083" i="8"/>
  <c r="H2083" i="8"/>
  <c r="G2083" i="8"/>
  <c r="F2083" i="8"/>
  <c r="E2083" i="8"/>
  <c r="D2083" i="8"/>
  <c r="C2083" i="8"/>
  <c r="B2083" i="8"/>
  <c r="A2083" i="8"/>
  <c r="J2083" i="8" s="1"/>
  <c r="T2082" i="8"/>
  <c r="K2082" i="8" s="1"/>
  <c r="N2082" i="8" s="1"/>
  <c r="S2082" i="8"/>
  <c r="M2082" i="8"/>
  <c r="L2082" i="8"/>
  <c r="I2082" i="8"/>
  <c r="H2082" i="8"/>
  <c r="G2082" i="8"/>
  <c r="F2082" i="8"/>
  <c r="E2082" i="8"/>
  <c r="D2082" i="8"/>
  <c r="C2082" i="8"/>
  <c r="B2082" i="8"/>
  <c r="A2082" i="8"/>
  <c r="J2082" i="8" s="1"/>
  <c r="T2081" i="8"/>
  <c r="K2081" i="8" s="1"/>
  <c r="N2081" i="8" s="1"/>
  <c r="S2081" i="8"/>
  <c r="M2081" i="8"/>
  <c r="L2081" i="8"/>
  <c r="I2081" i="8"/>
  <c r="H2081" i="8"/>
  <c r="G2081" i="8"/>
  <c r="F2081" i="8"/>
  <c r="E2081" i="8"/>
  <c r="D2081" i="8"/>
  <c r="C2081" i="8"/>
  <c r="B2081" i="8"/>
  <c r="A2081" i="8"/>
  <c r="J2081" i="8" s="1"/>
  <c r="O2081" i="8" s="1"/>
  <c r="P2081" i="8" s="1"/>
  <c r="T2080" i="8"/>
  <c r="K2080" i="8" s="1"/>
  <c r="N2080" i="8" s="1"/>
  <c r="S2080" i="8"/>
  <c r="M2080" i="8"/>
  <c r="L2080" i="8"/>
  <c r="I2080" i="8"/>
  <c r="H2080" i="8"/>
  <c r="G2080" i="8"/>
  <c r="F2080" i="8"/>
  <c r="E2080" i="8"/>
  <c r="D2080" i="8"/>
  <c r="C2080" i="8"/>
  <c r="B2080" i="8"/>
  <c r="A2080" i="8"/>
  <c r="J2080" i="8" s="1"/>
  <c r="O2080" i="8" s="1"/>
  <c r="P2080" i="8" s="1"/>
  <c r="T2079" i="8"/>
  <c r="K2079" i="8" s="1"/>
  <c r="N2079" i="8" s="1"/>
  <c r="S2079" i="8"/>
  <c r="M2079" i="8"/>
  <c r="L2079" i="8"/>
  <c r="I2079" i="8"/>
  <c r="H2079" i="8"/>
  <c r="G2079" i="8"/>
  <c r="F2079" i="8"/>
  <c r="E2079" i="8"/>
  <c r="D2079" i="8"/>
  <c r="C2079" i="8"/>
  <c r="B2079" i="8"/>
  <c r="A2079" i="8"/>
  <c r="J2079" i="8" s="1"/>
  <c r="O2079" i="8" s="1"/>
  <c r="P2079" i="8" s="1"/>
  <c r="T2078" i="8"/>
  <c r="K2078" i="8" s="1"/>
  <c r="N2078" i="8" s="1"/>
  <c r="S2078" i="8"/>
  <c r="M2078" i="8"/>
  <c r="L2078" i="8"/>
  <c r="I2078" i="8"/>
  <c r="H2078" i="8"/>
  <c r="G2078" i="8"/>
  <c r="F2078" i="8"/>
  <c r="E2078" i="8"/>
  <c r="D2078" i="8"/>
  <c r="C2078" i="8"/>
  <c r="B2078" i="8"/>
  <c r="A2078" i="8"/>
  <c r="J2078" i="8" s="1"/>
  <c r="T2077" i="8"/>
  <c r="K2077" i="8" s="1"/>
  <c r="N2077" i="8" s="1"/>
  <c r="S2077" i="8"/>
  <c r="M2077" i="8"/>
  <c r="L2077" i="8"/>
  <c r="I2077" i="8"/>
  <c r="H2077" i="8"/>
  <c r="G2077" i="8"/>
  <c r="F2077" i="8"/>
  <c r="E2077" i="8"/>
  <c r="D2077" i="8"/>
  <c r="C2077" i="8"/>
  <c r="B2077" i="8"/>
  <c r="A2077" i="8"/>
  <c r="J2077" i="8" s="1"/>
  <c r="O2077" i="8" s="1"/>
  <c r="P2077" i="8" s="1"/>
  <c r="T2076" i="8"/>
  <c r="K2076" i="8" s="1"/>
  <c r="N2076" i="8" s="1"/>
  <c r="S2076" i="8"/>
  <c r="M2076" i="8"/>
  <c r="L2076" i="8"/>
  <c r="I2076" i="8"/>
  <c r="H2076" i="8"/>
  <c r="G2076" i="8"/>
  <c r="F2076" i="8"/>
  <c r="E2076" i="8"/>
  <c r="D2076" i="8"/>
  <c r="C2076" i="8"/>
  <c r="B2076" i="8"/>
  <c r="A2076" i="8"/>
  <c r="J2076" i="8" s="1"/>
  <c r="O2076" i="8" s="1"/>
  <c r="P2076" i="8" s="1"/>
  <c r="T2075" i="8"/>
  <c r="K2075" i="8" s="1"/>
  <c r="N2075" i="8" s="1"/>
  <c r="S2075" i="8"/>
  <c r="M2075" i="8"/>
  <c r="L2075" i="8"/>
  <c r="I2075" i="8"/>
  <c r="H2075" i="8"/>
  <c r="G2075" i="8"/>
  <c r="F2075" i="8"/>
  <c r="E2075" i="8"/>
  <c r="D2075" i="8"/>
  <c r="C2075" i="8"/>
  <c r="B2075" i="8"/>
  <c r="A2075" i="8"/>
  <c r="J2075" i="8" s="1"/>
  <c r="O2075" i="8" s="1"/>
  <c r="P2075" i="8" s="1"/>
  <c r="T2074" i="8"/>
  <c r="K2074" i="8" s="1"/>
  <c r="N2074" i="8" s="1"/>
  <c r="S2074" i="8"/>
  <c r="M2074" i="8"/>
  <c r="L2074" i="8"/>
  <c r="I2074" i="8"/>
  <c r="H2074" i="8"/>
  <c r="G2074" i="8"/>
  <c r="F2074" i="8"/>
  <c r="E2074" i="8"/>
  <c r="D2074" i="8"/>
  <c r="C2074" i="8"/>
  <c r="B2074" i="8"/>
  <c r="A2074" i="8"/>
  <c r="J2074" i="8" s="1"/>
  <c r="T2073" i="8"/>
  <c r="S2073" i="8"/>
  <c r="M2073" i="8"/>
  <c r="L2073" i="8"/>
  <c r="K2073" i="8"/>
  <c r="N2073" i="8" s="1"/>
  <c r="I2073" i="8"/>
  <c r="H2073" i="8"/>
  <c r="G2073" i="8"/>
  <c r="F2073" i="8"/>
  <c r="E2073" i="8"/>
  <c r="D2073" i="8"/>
  <c r="C2073" i="8"/>
  <c r="B2073" i="8"/>
  <c r="A2073" i="8"/>
  <c r="J2073" i="8" s="1"/>
  <c r="O2073" i="8" s="1"/>
  <c r="P2073" i="8" s="1"/>
  <c r="T2072" i="8"/>
  <c r="K2072" i="8" s="1"/>
  <c r="N2072" i="8" s="1"/>
  <c r="S2072" i="8"/>
  <c r="M2072" i="8"/>
  <c r="L2072" i="8"/>
  <c r="I2072" i="8"/>
  <c r="H2072" i="8"/>
  <c r="G2072" i="8"/>
  <c r="F2072" i="8"/>
  <c r="E2072" i="8"/>
  <c r="D2072" i="8"/>
  <c r="C2072" i="8"/>
  <c r="B2072" i="8"/>
  <c r="A2072" i="8"/>
  <c r="J2072" i="8" s="1"/>
  <c r="T2071" i="8"/>
  <c r="K2071" i="8" s="1"/>
  <c r="N2071" i="8" s="1"/>
  <c r="S2071" i="8"/>
  <c r="M2071" i="8"/>
  <c r="L2071" i="8"/>
  <c r="I2071" i="8"/>
  <c r="H2071" i="8"/>
  <c r="G2071" i="8"/>
  <c r="F2071" i="8"/>
  <c r="E2071" i="8"/>
  <c r="D2071" i="8"/>
  <c r="C2071" i="8"/>
  <c r="B2071" i="8"/>
  <c r="A2071" i="8"/>
  <c r="J2071" i="8" s="1"/>
  <c r="O2071" i="8" s="1"/>
  <c r="P2071" i="8" s="1"/>
  <c r="T2070" i="8"/>
  <c r="K2070" i="8" s="1"/>
  <c r="N2070" i="8" s="1"/>
  <c r="S2070" i="8"/>
  <c r="M2070" i="8"/>
  <c r="L2070" i="8"/>
  <c r="I2070" i="8"/>
  <c r="H2070" i="8"/>
  <c r="G2070" i="8"/>
  <c r="F2070" i="8"/>
  <c r="E2070" i="8"/>
  <c r="D2070" i="8"/>
  <c r="C2070" i="8"/>
  <c r="B2070" i="8"/>
  <c r="A2070" i="8"/>
  <c r="J2070" i="8" s="1"/>
  <c r="T2069" i="8"/>
  <c r="K2069" i="8" s="1"/>
  <c r="N2069" i="8" s="1"/>
  <c r="S2069" i="8"/>
  <c r="M2069" i="8"/>
  <c r="L2069" i="8"/>
  <c r="I2069" i="8"/>
  <c r="H2069" i="8"/>
  <c r="G2069" i="8"/>
  <c r="F2069" i="8"/>
  <c r="E2069" i="8"/>
  <c r="D2069" i="8"/>
  <c r="C2069" i="8"/>
  <c r="B2069" i="8"/>
  <c r="A2069" i="8"/>
  <c r="J2069" i="8" s="1"/>
  <c r="T2068" i="8"/>
  <c r="K2068" i="8" s="1"/>
  <c r="N2068" i="8" s="1"/>
  <c r="S2068" i="8"/>
  <c r="M2068" i="8"/>
  <c r="L2068" i="8"/>
  <c r="I2068" i="8"/>
  <c r="H2068" i="8"/>
  <c r="G2068" i="8"/>
  <c r="F2068" i="8"/>
  <c r="E2068" i="8"/>
  <c r="D2068" i="8"/>
  <c r="C2068" i="8"/>
  <c r="B2068" i="8"/>
  <c r="A2068" i="8"/>
  <c r="J2068" i="8" s="1"/>
  <c r="O2068" i="8" s="1"/>
  <c r="P2068" i="8" s="1"/>
  <c r="T2067" i="8"/>
  <c r="K2067" i="8" s="1"/>
  <c r="N2067" i="8" s="1"/>
  <c r="S2067" i="8"/>
  <c r="M2067" i="8"/>
  <c r="L2067" i="8"/>
  <c r="I2067" i="8"/>
  <c r="H2067" i="8"/>
  <c r="G2067" i="8"/>
  <c r="F2067" i="8"/>
  <c r="E2067" i="8"/>
  <c r="D2067" i="8"/>
  <c r="C2067" i="8"/>
  <c r="B2067" i="8"/>
  <c r="A2067" i="8"/>
  <c r="J2067" i="8" s="1"/>
  <c r="T2066" i="8"/>
  <c r="K2066" i="8" s="1"/>
  <c r="N2066" i="8" s="1"/>
  <c r="S2066" i="8"/>
  <c r="M2066" i="8"/>
  <c r="L2066" i="8"/>
  <c r="I2066" i="8"/>
  <c r="H2066" i="8"/>
  <c r="G2066" i="8"/>
  <c r="F2066" i="8"/>
  <c r="E2066" i="8"/>
  <c r="D2066" i="8"/>
  <c r="C2066" i="8"/>
  <c r="B2066" i="8"/>
  <c r="A2066" i="8"/>
  <c r="J2066" i="8" s="1"/>
  <c r="T2065" i="8"/>
  <c r="S2065" i="8"/>
  <c r="M2065" i="8"/>
  <c r="L2065" i="8"/>
  <c r="K2065" i="8"/>
  <c r="N2065" i="8" s="1"/>
  <c r="I2065" i="8"/>
  <c r="H2065" i="8"/>
  <c r="G2065" i="8"/>
  <c r="F2065" i="8"/>
  <c r="E2065" i="8"/>
  <c r="D2065" i="8"/>
  <c r="C2065" i="8"/>
  <c r="B2065" i="8"/>
  <c r="A2065" i="8"/>
  <c r="J2065" i="8" s="1"/>
  <c r="O2065" i="8" s="1"/>
  <c r="P2065" i="8" s="1"/>
  <c r="T2064" i="8"/>
  <c r="K2064" i="8" s="1"/>
  <c r="N2064" i="8" s="1"/>
  <c r="S2064" i="8"/>
  <c r="M2064" i="8"/>
  <c r="L2064" i="8"/>
  <c r="I2064" i="8"/>
  <c r="H2064" i="8"/>
  <c r="G2064" i="8"/>
  <c r="F2064" i="8"/>
  <c r="E2064" i="8"/>
  <c r="D2064" i="8"/>
  <c r="C2064" i="8"/>
  <c r="B2064" i="8"/>
  <c r="A2064" i="8"/>
  <c r="J2064" i="8" s="1"/>
  <c r="O2064" i="8" s="1"/>
  <c r="P2064" i="8" s="1"/>
  <c r="T2063" i="8"/>
  <c r="K2063" i="8" s="1"/>
  <c r="N2063" i="8" s="1"/>
  <c r="S2063" i="8"/>
  <c r="M2063" i="8"/>
  <c r="L2063" i="8"/>
  <c r="I2063" i="8"/>
  <c r="H2063" i="8"/>
  <c r="G2063" i="8"/>
  <c r="F2063" i="8"/>
  <c r="E2063" i="8"/>
  <c r="D2063" i="8"/>
  <c r="C2063" i="8"/>
  <c r="B2063" i="8"/>
  <c r="A2063" i="8"/>
  <c r="J2063" i="8" s="1"/>
  <c r="O2063" i="8" s="1"/>
  <c r="P2063" i="8" s="1"/>
  <c r="T2062" i="8"/>
  <c r="K2062" i="8" s="1"/>
  <c r="N2062" i="8" s="1"/>
  <c r="S2062" i="8"/>
  <c r="M2062" i="8"/>
  <c r="L2062" i="8"/>
  <c r="I2062" i="8"/>
  <c r="H2062" i="8"/>
  <c r="G2062" i="8"/>
  <c r="F2062" i="8"/>
  <c r="E2062" i="8"/>
  <c r="D2062" i="8"/>
  <c r="C2062" i="8"/>
  <c r="B2062" i="8"/>
  <c r="A2062" i="8"/>
  <c r="J2062" i="8" s="1"/>
  <c r="T2061" i="8"/>
  <c r="K2061" i="8" s="1"/>
  <c r="N2061" i="8" s="1"/>
  <c r="S2061" i="8"/>
  <c r="M2061" i="8"/>
  <c r="L2061" i="8"/>
  <c r="I2061" i="8"/>
  <c r="H2061" i="8"/>
  <c r="G2061" i="8"/>
  <c r="F2061" i="8"/>
  <c r="E2061" i="8"/>
  <c r="D2061" i="8"/>
  <c r="C2061" i="8"/>
  <c r="B2061" i="8"/>
  <c r="A2061" i="8"/>
  <c r="J2061" i="8" s="1"/>
  <c r="O2061" i="8" s="1"/>
  <c r="P2061" i="8" s="1"/>
  <c r="T2060" i="8"/>
  <c r="K2060" i="8" s="1"/>
  <c r="N2060" i="8" s="1"/>
  <c r="S2060" i="8"/>
  <c r="M2060" i="8"/>
  <c r="L2060" i="8"/>
  <c r="I2060" i="8"/>
  <c r="H2060" i="8"/>
  <c r="G2060" i="8"/>
  <c r="F2060" i="8"/>
  <c r="E2060" i="8"/>
  <c r="D2060" i="8"/>
  <c r="C2060" i="8"/>
  <c r="B2060" i="8"/>
  <c r="A2060" i="8"/>
  <c r="J2060" i="8" s="1"/>
  <c r="O2060" i="8" s="1"/>
  <c r="P2060" i="8" s="1"/>
  <c r="T2059" i="8"/>
  <c r="K2059" i="8" s="1"/>
  <c r="N2059" i="8" s="1"/>
  <c r="S2059" i="8"/>
  <c r="M2059" i="8"/>
  <c r="L2059" i="8"/>
  <c r="I2059" i="8"/>
  <c r="H2059" i="8"/>
  <c r="G2059" i="8"/>
  <c r="F2059" i="8"/>
  <c r="E2059" i="8"/>
  <c r="D2059" i="8"/>
  <c r="C2059" i="8"/>
  <c r="B2059" i="8"/>
  <c r="A2059" i="8"/>
  <c r="J2059" i="8" s="1"/>
  <c r="T2058" i="8"/>
  <c r="K2058" i="8" s="1"/>
  <c r="N2058" i="8" s="1"/>
  <c r="S2058" i="8"/>
  <c r="M2058" i="8"/>
  <c r="L2058" i="8"/>
  <c r="I2058" i="8"/>
  <c r="H2058" i="8"/>
  <c r="G2058" i="8"/>
  <c r="F2058" i="8"/>
  <c r="E2058" i="8"/>
  <c r="D2058" i="8"/>
  <c r="C2058" i="8"/>
  <c r="B2058" i="8"/>
  <c r="A2058" i="8"/>
  <c r="J2058" i="8" s="1"/>
  <c r="T2057" i="8"/>
  <c r="K2057" i="8" s="1"/>
  <c r="N2057" i="8" s="1"/>
  <c r="S2057" i="8"/>
  <c r="M2057" i="8"/>
  <c r="L2057" i="8"/>
  <c r="I2057" i="8"/>
  <c r="H2057" i="8"/>
  <c r="G2057" i="8"/>
  <c r="F2057" i="8"/>
  <c r="E2057" i="8"/>
  <c r="D2057" i="8"/>
  <c r="C2057" i="8"/>
  <c r="B2057" i="8"/>
  <c r="A2057" i="8"/>
  <c r="J2057" i="8" s="1"/>
  <c r="O2057" i="8" s="1"/>
  <c r="P2057" i="8" s="1"/>
  <c r="T2056" i="8"/>
  <c r="K2056" i="8" s="1"/>
  <c r="N2056" i="8" s="1"/>
  <c r="S2056" i="8"/>
  <c r="M2056" i="8"/>
  <c r="L2056" i="8"/>
  <c r="I2056" i="8"/>
  <c r="H2056" i="8"/>
  <c r="G2056" i="8"/>
  <c r="F2056" i="8"/>
  <c r="E2056" i="8"/>
  <c r="D2056" i="8"/>
  <c r="C2056" i="8"/>
  <c r="B2056" i="8"/>
  <c r="A2056" i="8"/>
  <c r="J2056" i="8" s="1"/>
  <c r="O2056" i="8" s="1"/>
  <c r="P2056" i="8" s="1"/>
  <c r="T2055" i="8"/>
  <c r="K2055" i="8" s="1"/>
  <c r="N2055" i="8" s="1"/>
  <c r="S2055" i="8"/>
  <c r="M2055" i="8"/>
  <c r="L2055" i="8"/>
  <c r="I2055" i="8"/>
  <c r="H2055" i="8"/>
  <c r="G2055" i="8"/>
  <c r="F2055" i="8"/>
  <c r="E2055" i="8"/>
  <c r="D2055" i="8"/>
  <c r="C2055" i="8"/>
  <c r="B2055" i="8"/>
  <c r="A2055" i="8"/>
  <c r="J2055" i="8" s="1"/>
  <c r="O2055" i="8" s="1"/>
  <c r="P2055" i="8" s="1"/>
  <c r="T2054" i="8"/>
  <c r="K2054" i="8" s="1"/>
  <c r="N2054" i="8" s="1"/>
  <c r="S2054" i="8"/>
  <c r="M2054" i="8"/>
  <c r="L2054" i="8"/>
  <c r="I2054" i="8"/>
  <c r="H2054" i="8"/>
  <c r="G2054" i="8"/>
  <c r="F2054" i="8"/>
  <c r="E2054" i="8"/>
  <c r="D2054" i="8"/>
  <c r="C2054" i="8"/>
  <c r="B2054" i="8"/>
  <c r="A2054" i="8"/>
  <c r="J2054" i="8" s="1"/>
  <c r="T2053" i="8"/>
  <c r="K2053" i="8" s="1"/>
  <c r="N2053" i="8" s="1"/>
  <c r="S2053" i="8"/>
  <c r="M2053" i="8"/>
  <c r="L2053" i="8"/>
  <c r="I2053" i="8"/>
  <c r="H2053" i="8"/>
  <c r="G2053" i="8"/>
  <c r="F2053" i="8"/>
  <c r="E2053" i="8"/>
  <c r="D2053" i="8"/>
  <c r="C2053" i="8"/>
  <c r="B2053" i="8"/>
  <c r="A2053" i="8"/>
  <c r="J2053" i="8" s="1"/>
  <c r="T2052" i="8"/>
  <c r="K2052" i="8" s="1"/>
  <c r="N2052" i="8" s="1"/>
  <c r="S2052" i="8"/>
  <c r="M2052" i="8"/>
  <c r="L2052" i="8"/>
  <c r="I2052" i="8"/>
  <c r="H2052" i="8"/>
  <c r="G2052" i="8"/>
  <c r="F2052" i="8"/>
  <c r="E2052" i="8"/>
  <c r="D2052" i="8"/>
  <c r="C2052" i="8"/>
  <c r="B2052" i="8"/>
  <c r="A2052" i="8"/>
  <c r="J2052" i="8" s="1"/>
  <c r="O2052" i="8" s="1"/>
  <c r="P2052" i="8" s="1"/>
  <c r="T2051" i="8"/>
  <c r="K2051" i="8" s="1"/>
  <c r="N2051" i="8" s="1"/>
  <c r="S2051" i="8"/>
  <c r="M2051" i="8"/>
  <c r="L2051" i="8"/>
  <c r="I2051" i="8"/>
  <c r="H2051" i="8"/>
  <c r="G2051" i="8"/>
  <c r="F2051" i="8"/>
  <c r="E2051" i="8"/>
  <c r="D2051" i="8"/>
  <c r="C2051" i="8"/>
  <c r="B2051" i="8"/>
  <c r="A2051" i="8"/>
  <c r="J2051" i="8" s="1"/>
  <c r="O2051" i="8" s="1"/>
  <c r="P2051" i="8" s="1"/>
  <c r="T2050" i="8"/>
  <c r="K2050" i="8" s="1"/>
  <c r="N2050" i="8" s="1"/>
  <c r="S2050" i="8"/>
  <c r="M2050" i="8"/>
  <c r="L2050" i="8"/>
  <c r="I2050" i="8"/>
  <c r="H2050" i="8"/>
  <c r="G2050" i="8"/>
  <c r="F2050" i="8"/>
  <c r="E2050" i="8"/>
  <c r="D2050" i="8"/>
  <c r="C2050" i="8"/>
  <c r="B2050" i="8"/>
  <c r="A2050" i="8"/>
  <c r="J2050" i="8" s="1"/>
  <c r="T2049" i="8"/>
  <c r="K2049" i="8" s="1"/>
  <c r="N2049" i="8" s="1"/>
  <c r="S2049" i="8"/>
  <c r="M2049" i="8"/>
  <c r="L2049" i="8"/>
  <c r="I2049" i="8"/>
  <c r="H2049" i="8"/>
  <c r="G2049" i="8"/>
  <c r="F2049" i="8"/>
  <c r="E2049" i="8"/>
  <c r="D2049" i="8"/>
  <c r="C2049" i="8"/>
  <c r="B2049" i="8"/>
  <c r="A2049" i="8"/>
  <c r="J2049" i="8" s="1"/>
  <c r="O2049" i="8" s="1"/>
  <c r="P2049" i="8" s="1"/>
  <c r="T2048" i="8"/>
  <c r="K2048" i="8" s="1"/>
  <c r="N2048" i="8" s="1"/>
  <c r="S2048" i="8"/>
  <c r="M2048" i="8"/>
  <c r="L2048" i="8"/>
  <c r="I2048" i="8"/>
  <c r="H2048" i="8"/>
  <c r="G2048" i="8"/>
  <c r="F2048" i="8"/>
  <c r="E2048" i="8"/>
  <c r="D2048" i="8"/>
  <c r="C2048" i="8"/>
  <c r="B2048" i="8"/>
  <c r="A2048" i="8"/>
  <c r="J2048" i="8" s="1"/>
  <c r="O2048" i="8" s="1"/>
  <c r="P2048" i="8" s="1"/>
  <c r="T2047" i="8"/>
  <c r="K2047" i="8" s="1"/>
  <c r="N2047" i="8" s="1"/>
  <c r="S2047" i="8"/>
  <c r="M2047" i="8"/>
  <c r="L2047" i="8"/>
  <c r="I2047" i="8"/>
  <c r="H2047" i="8"/>
  <c r="G2047" i="8"/>
  <c r="F2047" i="8"/>
  <c r="E2047" i="8"/>
  <c r="D2047" i="8"/>
  <c r="C2047" i="8"/>
  <c r="B2047" i="8"/>
  <c r="A2047" i="8"/>
  <c r="J2047" i="8" s="1"/>
  <c r="O2047" i="8" s="1"/>
  <c r="P2047" i="8" s="1"/>
  <c r="T2046" i="8"/>
  <c r="K2046" i="8" s="1"/>
  <c r="N2046" i="8" s="1"/>
  <c r="S2046" i="8"/>
  <c r="M2046" i="8"/>
  <c r="L2046" i="8"/>
  <c r="I2046" i="8"/>
  <c r="H2046" i="8"/>
  <c r="G2046" i="8"/>
  <c r="F2046" i="8"/>
  <c r="E2046" i="8"/>
  <c r="D2046" i="8"/>
  <c r="C2046" i="8"/>
  <c r="B2046" i="8"/>
  <c r="A2046" i="8"/>
  <c r="J2046" i="8" s="1"/>
  <c r="T2045" i="8"/>
  <c r="K2045" i="8" s="1"/>
  <c r="N2045" i="8" s="1"/>
  <c r="S2045" i="8"/>
  <c r="M2045" i="8"/>
  <c r="L2045" i="8"/>
  <c r="I2045" i="8"/>
  <c r="H2045" i="8"/>
  <c r="G2045" i="8"/>
  <c r="F2045" i="8"/>
  <c r="E2045" i="8"/>
  <c r="D2045" i="8"/>
  <c r="C2045" i="8"/>
  <c r="B2045" i="8"/>
  <c r="A2045" i="8"/>
  <c r="J2045" i="8" s="1"/>
  <c r="O2045" i="8" s="1"/>
  <c r="P2045" i="8" s="1"/>
  <c r="T2044" i="8"/>
  <c r="K2044" i="8" s="1"/>
  <c r="N2044" i="8" s="1"/>
  <c r="S2044" i="8"/>
  <c r="M2044" i="8"/>
  <c r="L2044" i="8"/>
  <c r="I2044" i="8"/>
  <c r="H2044" i="8"/>
  <c r="G2044" i="8"/>
  <c r="F2044" i="8"/>
  <c r="E2044" i="8"/>
  <c r="D2044" i="8"/>
  <c r="C2044" i="8"/>
  <c r="B2044" i="8"/>
  <c r="A2044" i="8"/>
  <c r="J2044" i="8" s="1"/>
  <c r="O2044" i="8" s="1"/>
  <c r="P2044" i="8" s="1"/>
  <c r="T2043" i="8"/>
  <c r="K2043" i="8" s="1"/>
  <c r="N2043" i="8" s="1"/>
  <c r="S2043" i="8"/>
  <c r="M2043" i="8"/>
  <c r="L2043" i="8"/>
  <c r="I2043" i="8"/>
  <c r="H2043" i="8"/>
  <c r="G2043" i="8"/>
  <c r="F2043" i="8"/>
  <c r="E2043" i="8"/>
  <c r="D2043" i="8"/>
  <c r="C2043" i="8"/>
  <c r="B2043" i="8"/>
  <c r="A2043" i="8"/>
  <c r="J2043" i="8" s="1"/>
  <c r="T2042" i="8"/>
  <c r="K2042" i="8" s="1"/>
  <c r="N2042" i="8" s="1"/>
  <c r="S2042" i="8"/>
  <c r="M2042" i="8"/>
  <c r="L2042" i="8"/>
  <c r="I2042" i="8"/>
  <c r="H2042" i="8"/>
  <c r="G2042" i="8"/>
  <c r="F2042" i="8"/>
  <c r="E2042" i="8"/>
  <c r="D2042" i="8"/>
  <c r="C2042" i="8"/>
  <c r="B2042" i="8"/>
  <c r="A2042" i="8"/>
  <c r="J2042" i="8" s="1"/>
  <c r="T2041" i="8"/>
  <c r="K2041" i="8" s="1"/>
  <c r="N2041" i="8" s="1"/>
  <c r="S2041" i="8"/>
  <c r="M2041" i="8"/>
  <c r="L2041" i="8"/>
  <c r="I2041" i="8"/>
  <c r="H2041" i="8"/>
  <c r="G2041" i="8"/>
  <c r="F2041" i="8"/>
  <c r="E2041" i="8"/>
  <c r="D2041" i="8"/>
  <c r="C2041" i="8"/>
  <c r="B2041" i="8"/>
  <c r="A2041" i="8"/>
  <c r="J2041" i="8" s="1"/>
  <c r="O2041" i="8" s="1"/>
  <c r="P2041" i="8" s="1"/>
  <c r="T2040" i="8"/>
  <c r="K2040" i="8" s="1"/>
  <c r="N2040" i="8" s="1"/>
  <c r="S2040" i="8"/>
  <c r="M2040" i="8"/>
  <c r="L2040" i="8"/>
  <c r="I2040" i="8"/>
  <c r="H2040" i="8"/>
  <c r="G2040" i="8"/>
  <c r="F2040" i="8"/>
  <c r="E2040" i="8"/>
  <c r="D2040" i="8"/>
  <c r="C2040" i="8"/>
  <c r="B2040" i="8"/>
  <c r="A2040" i="8"/>
  <c r="J2040" i="8" s="1"/>
  <c r="O2040" i="8" s="1"/>
  <c r="P2040" i="8" s="1"/>
  <c r="T2039" i="8"/>
  <c r="K2039" i="8" s="1"/>
  <c r="N2039" i="8" s="1"/>
  <c r="S2039" i="8"/>
  <c r="M2039" i="8"/>
  <c r="L2039" i="8"/>
  <c r="I2039" i="8"/>
  <c r="H2039" i="8"/>
  <c r="G2039" i="8"/>
  <c r="F2039" i="8"/>
  <c r="E2039" i="8"/>
  <c r="D2039" i="8"/>
  <c r="C2039" i="8"/>
  <c r="B2039" i="8"/>
  <c r="A2039" i="8"/>
  <c r="J2039" i="8" s="1"/>
  <c r="O2039" i="8" s="1"/>
  <c r="P2039" i="8" s="1"/>
  <c r="T2038" i="8"/>
  <c r="K2038" i="8" s="1"/>
  <c r="N2038" i="8" s="1"/>
  <c r="S2038" i="8"/>
  <c r="M2038" i="8"/>
  <c r="L2038" i="8"/>
  <c r="I2038" i="8"/>
  <c r="H2038" i="8"/>
  <c r="G2038" i="8"/>
  <c r="F2038" i="8"/>
  <c r="E2038" i="8"/>
  <c r="D2038" i="8"/>
  <c r="C2038" i="8"/>
  <c r="B2038" i="8"/>
  <c r="A2038" i="8"/>
  <c r="J2038" i="8" s="1"/>
  <c r="T2037" i="8"/>
  <c r="K2037" i="8" s="1"/>
  <c r="N2037" i="8" s="1"/>
  <c r="S2037" i="8"/>
  <c r="M2037" i="8"/>
  <c r="L2037" i="8"/>
  <c r="I2037" i="8"/>
  <c r="H2037" i="8"/>
  <c r="G2037" i="8"/>
  <c r="F2037" i="8"/>
  <c r="E2037" i="8"/>
  <c r="D2037" i="8"/>
  <c r="C2037" i="8"/>
  <c r="B2037" i="8"/>
  <c r="A2037" i="8"/>
  <c r="J2037" i="8" s="1"/>
  <c r="T2036" i="8"/>
  <c r="K2036" i="8" s="1"/>
  <c r="N2036" i="8" s="1"/>
  <c r="S2036" i="8"/>
  <c r="M2036" i="8"/>
  <c r="L2036" i="8"/>
  <c r="I2036" i="8"/>
  <c r="H2036" i="8"/>
  <c r="G2036" i="8"/>
  <c r="F2036" i="8"/>
  <c r="E2036" i="8"/>
  <c r="D2036" i="8"/>
  <c r="C2036" i="8"/>
  <c r="B2036" i="8"/>
  <c r="A2036" i="8"/>
  <c r="J2036" i="8" s="1"/>
  <c r="O2036" i="8" s="1"/>
  <c r="P2036" i="8" s="1"/>
  <c r="T2035" i="8"/>
  <c r="K2035" i="8" s="1"/>
  <c r="N2035" i="8" s="1"/>
  <c r="S2035" i="8"/>
  <c r="M2035" i="8"/>
  <c r="L2035" i="8"/>
  <c r="I2035" i="8"/>
  <c r="H2035" i="8"/>
  <c r="G2035" i="8"/>
  <c r="F2035" i="8"/>
  <c r="E2035" i="8"/>
  <c r="D2035" i="8"/>
  <c r="C2035" i="8"/>
  <c r="B2035" i="8"/>
  <c r="A2035" i="8"/>
  <c r="J2035" i="8" s="1"/>
  <c r="T2034" i="8"/>
  <c r="K2034" i="8" s="1"/>
  <c r="N2034" i="8" s="1"/>
  <c r="S2034" i="8"/>
  <c r="M2034" i="8"/>
  <c r="L2034" i="8"/>
  <c r="I2034" i="8"/>
  <c r="H2034" i="8"/>
  <c r="G2034" i="8"/>
  <c r="F2034" i="8"/>
  <c r="E2034" i="8"/>
  <c r="D2034" i="8"/>
  <c r="C2034" i="8"/>
  <c r="B2034" i="8"/>
  <c r="A2034" i="8"/>
  <c r="J2034" i="8" s="1"/>
  <c r="T2033" i="8"/>
  <c r="K2033" i="8" s="1"/>
  <c r="N2033" i="8" s="1"/>
  <c r="S2033" i="8"/>
  <c r="M2033" i="8"/>
  <c r="L2033" i="8"/>
  <c r="I2033" i="8"/>
  <c r="H2033" i="8"/>
  <c r="G2033" i="8"/>
  <c r="F2033" i="8"/>
  <c r="E2033" i="8"/>
  <c r="D2033" i="8"/>
  <c r="C2033" i="8"/>
  <c r="B2033" i="8"/>
  <c r="A2033" i="8"/>
  <c r="J2033" i="8" s="1"/>
  <c r="O2033" i="8" s="1"/>
  <c r="P2033" i="8" s="1"/>
  <c r="T2032" i="8"/>
  <c r="K2032" i="8" s="1"/>
  <c r="N2032" i="8" s="1"/>
  <c r="S2032" i="8"/>
  <c r="M2032" i="8"/>
  <c r="L2032" i="8"/>
  <c r="I2032" i="8"/>
  <c r="H2032" i="8"/>
  <c r="G2032" i="8"/>
  <c r="F2032" i="8"/>
  <c r="E2032" i="8"/>
  <c r="D2032" i="8"/>
  <c r="C2032" i="8"/>
  <c r="B2032" i="8"/>
  <c r="A2032" i="8"/>
  <c r="J2032" i="8" s="1"/>
  <c r="O2032" i="8" s="1"/>
  <c r="P2032" i="8" s="1"/>
  <c r="T2031" i="8"/>
  <c r="K2031" i="8" s="1"/>
  <c r="N2031" i="8" s="1"/>
  <c r="S2031" i="8"/>
  <c r="M2031" i="8"/>
  <c r="L2031" i="8"/>
  <c r="I2031" i="8"/>
  <c r="H2031" i="8"/>
  <c r="G2031" i="8"/>
  <c r="F2031" i="8"/>
  <c r="E2031" i="8"/>
  <c r="D2031" i="8"/>
  <c r="C2031" i="8"/>
  <c r="B2031" i="8"/>
  <c r="A2031" i="8"/>
  <c r="J2031" i="8" s="1"/>
  <c r="O2031" i="8" s="1"/>
  <c r="P2031" i="8" s="1"/>
  <c r="T2030" i="8"/>
  <c r="K2030" i="8" s="1"/>
  <c r="N2030" i="8" s="1"/>
  <c r="S2030" i="8"/>
  <c r="M2030" i="8"/>
  <c r="L2030" i="8"/>
  <c r="I2030" i="8"/>
  <c r="H2030" i="8"/>
  <c r="G2030" i="8"/>
  <c r="F2030" i="8"/>
  <c r="E2030" i="8"/>
  <c r="D2030" i="8"/>
  <c r="C2030" i="8"/>
  <c r="B2030" i="8"/>
  <c r="A2030" i="8"/>
  <c r="J2030" i="8" s="1"/>
  <c r="T2029" i="8"/>
  <c r="K2029" i="8" s="1"/>
  <c r="N2029" i="8" s="1"/>
  <c r="S2029" i="8"/>
  <c r="M2029" i="8"/>
  <c r="L2029" i="8"/>
  <c r="I2029" i="8"/>
  <c r="H2029" i="8"/>
  <c r="G2029" i="8"/>
  <c r="F2029" i="8"/>
  <c r="E2029" i="8"/>
  <c r="D2029" i="8"/>
  <c r="C2029" i="8"/>
  <c r="B2029" i="8"/>
  <c r="A2029" i="8"/>
  <c r="J2029" i="8" s="1"/>
  <c r="O2029" i="8" s="1"/>
  <c r="P2029" i="8" s="1"/>
  <c r="T2028" i="8"/>
  <c r="K2028" i="8" s="1"/>
  <c r="N2028" i="8" s="1"/>
  <c r="S2028" i="8"/>
  <c r="M2028" i="8"/>
  <c r="L2028" i="8"/>
  <c r="I2028" i="8"/>
  <c r="H2028" i="8"/>
  <c r="G2028" i="8"/>
  <c r="F2028" i="8"/>
  <c r="E2028" i="8"/>
  <c r="D2028" i="8"/>
  <c r="C2028" i="8"/>
  <c r="B2028" i="8"/>
  <c r="A2028" i="8"/>
  <c r="J2028" i="8" s="1"/>
  <c r="O2028" i="8" s="1"/>
  <c r="P2028" i="8" s="1"/>
  <c r="T2027" i="8"/>
  <c r="K2027" i="8" s="1"/>
  <c r="N2027" i="8" s="1"/>
  <c r="S2027" i="8"/>
  <c r="M2027" i="8"/>
  <c r="L2027" i="8"/>
  <c r="I2027" i="8"/>
  <c r="H2027" i="8"/>
  <c r="G2027" i="8"/>
  <c r="F2027" i="8"/>
  <c r="E2027" i="8"/>
  <c r="D2027" i="8"/>
  <c r="C2027" i="8"/>
  <c r="B2027" i="8"/>
  <c r="A2027" i="8"/>
  <c r="J2027" i="8" s="1"/>
  <c r="T2026" i="8"/>
  <c r="K2026" i="8" s="1"/>
  <c r="N2026" i="8" s="1"/>
  <c r="S2026" i="8"/>
  <c r="M2026" i="8"/>
  <c r="L2026" i="8"/>
  <c r="I2026" i="8"/>
  <c r="H2026" i="8"/>
  <c r="G2026" i="8"/>
  <c r="F2026" i="8"/>
  <c r="E2026" i="8"/>
  <c r="D2026" i="8"/>
  <c r="C2026" i="8"/>
  <c r="B2026" i="8"/>
  <c r="A2026" i="8"/>
  <c r="J2026" i="8" s="1"/>
  <c r="T2025" i="8"/>
  <c r="K2025" i="8" s="1"/>
  <c r="N2025" i="8" s="1"/>
  <c r="S2025" i="8"/>
  <c r="M2025" i="8"/>
  <c r="L2025" i="8"/>
  <c r="I2025" i="8"/>
  <c r="H2025" i="8"/>
  <c r="G2025" i="8"/>
  <c r="F2025" i="8"/>
  <c r="E2025" i="8"/>
  <c r="D2025" i="8"/>
  <c r="C2025" i="8"/>
  <c r="B2025" i="8"/>
  <c r="A2025" i="8"/>
  <c r="J2025" i="8" s="1"/>
  <c r="T2024" i="8"/>
  <c r="K2024" i="8" s="1"/>
  <c r="N2024" i="8" s="1"/>
  <c r="S2024" i="8"/>
  <c r="M2024" i="8"/>
  <c r="L2024" i="8"/>
  <c r="I2024" i="8"/>
  <c r="H2024" i="8"/>
  <c r="G2024" i="8"/>
  <c r="F2024" i="8"/>
  <c r="E2024" i="8"/>
  <c r="D2024" i="8"/>
  <c r="C2024" i="8"/>
  <c r="B2024" i="8"/>
  <c r="A2024" i="8"/>
  <c r="J2024" i="8" s="1"/>
  <c r="O2024" i="8" s="1"/>
  <c r="P2024" i="8" s="1"/>
  <c r="T2023" i="8"/>
  <c r="K2023" i="8" s="1"/>
  <c r="N2023" i="8" s="1"/>
  <c r="S2023" i="8"/>
  <c r="M2023" i="8"/>
  <c r="L2023" i="8"/>
  <c r="I2023" i="8"/>
  <c r="H2023" i="8"/>
  <c r="G2023" i="8"/>
  <c r="F2023" i="8"/>
  <c r="E2023" i="8"/>
  <c r="D2023" i="8"/>
  <c r="C2023" i="8"/>
  <c r="B2023" i="8"/>
  <c r="A2023" i="8"/>
  <c r="J2023" i="8" s="1"/>
  <c r="T2022" i="8"/>
  <c r="K2022" i="8" s="1"/>
  <c r="N2022" i="8" s="1"/>
  <c r="S2022" i="8"/>
  <c r="M2022" i="8"/>
  <c r="L2022" i="8"/>
  <c r="I2022" i="8"/>
  <c r="H2022" i="8"/>
  <c r="G2022" i="8"/>
  <c r="F2022" i="8"/>
  <c r="E2022" i="8"/>
  <c r="D2022" i="8"/>
  <c r="C2022" i="8"/>
  <c r="B2022" i="8"/>
  <c r="A2022" i="8"/>
  <c r="J2022" i="8" s="1"/>
  <c r="T2021" i="8"/>
  <c r="K2021" i="8" s="1"/>
  <c r="N2021" i="8" s="1"/>
  <c r="S2021" i="8"/>
  <c r="M2021" i="8"/>
  <c r="L2021" i="8"/>
  <c r="I2021" i="8"/>
  <c r="H2021" i="8"/>
  <c r="G2021" i="8"/>
  <c r="F2021" i="8"/>
  <c r="E2021" i="8"/>
  <c r="D2021" i="8"/>
  <c r="C2021" i="8"/>
  <c r="B2021" i="8"/>
  <c r="A2021" i="8"/>
  <c r="J2021" i="8" s="1"/>
  <c r="O2021" i="8" s="1"/>
  <c r="P2021" i="8" s="1"/>
  <c r="T2020" i="8"/>
  <c r="K2020" i="8" s="1"/>
  <c r="N2020" i="8" s="1"/>
  <c r="S2020" i="8"/>
  <c r="M2020" i="8"/>
  <c r="L2020" i="8"/>
  <c r="I2020" i="8"/>
  <c r="H2020" i="8"/>
  <c r="G2020" i="8"/>
  <c r="F2020" i="8"/>
  <c r="E2020" i="8"/>
  <c r="D2020" i="8"/>
  <c r="C2020" i="8"/>
  <c r="B2020" i="8"/>
  <c r="A2020" i="8"/>
  <c r="J2020" i="8" s="1"/>
  <c r="O2020" i="8" s="1"/>
  <c r="P2020" i="8" s="1"/>
  <c r="T2019" i="8"/>
  <c r="K2019" i="8" s="1"/>
  <c r="N2019" i="8" s="1"/>
  <c r="S2019" i="8"/>
  <c r="M2019" i="8"/>
  <c r="L2019" i="8"/>
  <c r="I2019" i="8"/>
  <c r="H2019" i="8"/>
  <c r="G2019" i="8"/>
  <c r="F2019" i="8"/>
  <c r="E2019" i="8"/>
  <c r="D2019" i="8"/>
  <c r="C2019" i="8"/>
  <c r="B2019" i="8"/>
  <c r="A2019" i="8"/>
  <c r="J2019" i="8" s="1"/>
  <c r="T2018" i="8"/>
  <c r="K2018" i="8" s="1"/>
  <c r="N2018" i="8" s="1"/>
  <c r="S2018" i="8"/>
  <c r="M2018" i="8"/>
  <c r="L2018" i="8"/>
  <c r="I2018" i="8"/>
  <c r="H2018" i="8"/>
  <c r="G2018" i="8"/>
  <c r="F2018" i="8"/>
  <c r="E2018" i="8"/>
  <c r="D2018" i="8"/>
  <c r="C2018" i="8"/>
  <c r="B2018" i="8"/>
  <c r="A2018" i="8"/>
  <c r="J2018" i="8" s="1"/>
  <c r="T2017" i="8"/>
  <c r="K2017" i="8" s="1"/>
  <c r="N2017" i="8" s="1"/>
  <c r="S2017" i="8"/>
  <c r="M2017" i="8"/>
  <c r="L2017" i="8"/>
  <c r="I2017" i="8"/>
  <c r="H2017" i="8"/>
  <c r="G2017" i="8"/>
  <c r="F2017" i="8"/>
  <c r="E2017" i="8"/>
  <c r="D2017" i="8"/>
  <c r="C2017" i="8"/>
  <c r="B2017" i="8"/>
  <c r="A2017" i="8"/>
  <c r="J2017" i="8" s="1"/>
  <c r="O2017" i="8" s="1"/>
  <c r="P2017" i="8" s="1"/>
  <c r="T2016" i="8"/>
  <c r="K2016" i="8" s="1"/>
  <c r="N2016" i="8" s="1"/>
  <c r="S2016" i="8"/>
  <c r="M2016" i="8"/>
  <c r="L2016" i="8"/>
  <c r="I2016" i="8"/>
  <c r="H2016" i="8"/>
  <c r="G2016" i="8"/>
  <c r="F2016" i="8"/>
  <c r="E2016" i="8"/>
  <c r="D2016" i="8"/>
  <c r="C2016" i="8"/>
  <c r="B2016" i="8"/>
  <c r="A2016" i="8"/>
  <c r="J2016" i="8" s="1"/>
  <c r="O2016" i="8" s="1"/>
  <c r="P2016" i="8" s="1"/>
  <c r="T2015" i="8"/>
  <c r="K2015" i="8" s="1"/>
  <c r="N2015" i="8" s="1"/>
  <c r="S2015" i="8"/>
  <c r="M2015" i="8"/>
  <c r="L2015" i="8"/>
  <c r="I2015" i="8"/>
  <c r="H2015" i="8"/>
  <c r="G2015" i="8"/>
  <c r="F2015" i="8"/>
  <c r="E2015" i="8"/>
  <c r="D2015" i="8"/>
  <c r="C2015" i="8"/>
  <c r="B2015" i="8"/>
  <c r="A2015" i="8"/>
  <c r="J2015" i="8" s="1"/>
  <c r="T2014" i="8"/>
  <c r="K2014" i="8" s="1"/>
  <c r="N2014" i="8" s="1"/>
  <c r="S2014" i="8"/>
  <c r="M2014" i="8"/>
  <c r="L2014" i="8"/>
  <c r="I2014" i="8"/>
  <c r="H2014" i="8"/>
  <c r="G2014" i="8"/>
  <c r="F2014" i="8"/>
  <c r="E2014" i="8"/>
  <c r="D2014" i="8"/>
  <c r="C2014" i="8"/>
  <c r="B2014" i="8"/>
  <c r="A2014" i="8"/>
  <c r="J2014" i="8" s="1"/>
  <c r="O2014" i="8" s="1"/>
  <c r="P2014" i="8" s="1"/>
  <c r="T2013" i="8"/>
  <c r="K2013" i="8" s="1"/>
  <c r="N2013" i="8" s="1"/>
  <c r="S2013" i="8"/>
  <c r="M2013" i="8"/>
  <c r="L2013" i="8"/>
  <c r="I2013" i="8"/>
  <c r="H2013" i="8"/>
  <c r="G2013" i="8"/>
  <c r="F2013" i="8"/>
  <c r="E2013" i="8"/>
  <c r="D2013" i="8"/>
  <c r="C2013" i="8"/>
  <c r="B2013" i="8"/>
  <c r="A2013" i="8"/>
  <c r="J2013" i="8" s="1"/>
  <c r="O2013" i="8" s="1"/>
  <c r="P2013" i="8" s="1"/>
  <c r="T2012" i="8"/>
  <c r="K2012" i="8" s="1"/>
  <c r="N2012" i="8" s="1"/>
  <c r="S2012" i="8"/>
  <c r="M2012" i="8"/>
  <c r="L2012" i="8"/>
  <c r="I2012" i="8"/>
  <c r="H2012" i="8"/>
  <c r="G2012" i="8"/>
  <c r="F2012" i="8"/>
  <c r="E2012" i="8"/>
  <c r="D2012" i="8"/>
  <c r="C2012" i="8"/>
  <c r="B2012" i="8"/>
  <c r="A2012" i="8"/>
  <c r="J2012" i="8" s="1"/>
  <c r="O2012" i="8" s="1"/>
  <c r="P2012" i="8" s="1"/>
  <c r="T2011" i="8"/>
  <c r="K2011" i="8" s="1"/>
  <c r="N2011" i="8" s="1"/>
  <c r="S2011" i="8"/>
  <c r="M2011" i="8"/>
  <c r="L2011" i="8"/>
  <c r="I2011" i="8"/>
  <c r="H2011" i="8"/>
  <c r="G2011" i="8"/>
  <c r="F2011" i="8"/>
  <c r="E2011" i="8"/>
  <c r="D2011" i="8"/>
  <c r="C2011" i="8"/>
  <c r="B2011" i="8"/>
  <c r="A2011" i="8"/>
  <c r="J2011" i="8" s="1"/>
  <c r="T2010" i="8"/>
  <c r="K2010" i="8" s="1"/>
  <c r="N2010" i="8" s="1"/>
  <c r="S2010" i="8"/>
  <c r="M2010" i="8"/>
  <c r="L2010" i="8"/>
  <c r="I2010" i="8"/>
  <c r="H2010" i="8"/>
  <c r="G2010" i="8"/>
  <c r="F2010" i="8"/>
  <c r="E2010" i="8"/>
  <c r="D2010" i="8"/>
  <c r="C2010" i="8"/>
  <c r="B2010" i="8"/>
  <c r="A2010" i="8"/>
  <c r="J2010" i="8" s="1"/>
  <c r="T2009" i="8"/>
  <c r="K2009" i="8" s="1"/>
  <c r="N2009" i="8" s="1"/>
  <c r="S2009" i="8"/>
  <c r="M2009" i="8"/>
  <c r="L2009" i="8"/>
  <c r="I2009" i="8"/>
  <c r="H2009" i="8"/>
  <c r="G2009" i="8"/>
  <c r="F2009" i="8"/>
  <c r="E2009" i="8"/>
  <c r="D2009" i="8"/>
  <c r="C2009" i="8"/>
  <c r="B2009" i="8"/>
  <c r="A2009" i="8"/>
  <c r="J2009" i="8" s="1"/>
  <c r="O2009" i="8" s="1"/>
  <c r="P2009" i="8" s="1"/>
  <c r="T2008" i="8"/>
  <c r="K2008" i="8" s="1"/>
  <c r="N2008" i="8" s="1"/>
  <c r="S2008" i="8"/>
  <c r="M2008" i="8"/>
  <c r="L2008" i="8"/>
  <c r="I2008" i="8"/>
  <c r="H2008" i="8"/>
  <c r="G2008" i="8"/>
  <c r="F2008" i="8"/>
  <c r="E2008" i="8"/>
  <c r="D2008" i="8"/>
  <c r="C2008" i="8"/>
  <c r="B2008" i="8"/>
  <c r="A2008" i="8"/>
  <c r="J2008" i="8" s="1"/>
  <c r="O2008" i="8" s="1"/>
  <c r="P2008" i="8" s="1"/>
  <c r="T2007" i="8"/>
  <c r="K2007" i="8" s="1"/>
  <c r="N2007" i="8" s="1"/>
  <c r="S2007" i="8"/>
  <c r="M2007" i="8"/>
  <c r="L2007" i="8"/>
  <c r="I2007" i="8"/>
  <c r="H2007" i="8"/>
  <c r="G2007" i="8"/>
  <c r="F2007" i="8"/>
  <c r="E2007" i="8"/>
  <c r="D2007" i="8"/>
  <c r="C2007" i="8"/>
  <c r="B2007" i="8"/>
  <c r="A2007" i="8"/>
  <c r="J2007" i="8" s="1"/>
  <c r="T2006" i="8"/>
  <c r="K2006" i="8" s="1"/>
  <c r="N2006" i="8" s="1"/>
  <c r="S2006" i="8"/>
  <c r="M2006" i="8"/>
  <c r="L2006" i="8"/>
  <c r="I2006" i="8"/>
  <c r="H2006" i="8"/>
  <c r="G2006" i="8"/>
  <c r="F2006" i="8"/>
  <c r="E2006" i="8"/>
  <c r="D2006" i="8"/>
  <c r="C2006" i="8"/>
  <c r="B2006" i="8"/>
  <c r="A2006" i="8"/>
  <c r="J2006" i="8" s="1"/>
  <c r="T2005" i="8"/>
  <c r="K2005" i="8" s="1"/>
  <c r="N2005" i="8" s="1"/>
  <c r="S2005" i="8"/>
  <c r="M2005" i="8"/>
  <c r="L2005" i="8"/>
  <c r="I2005" i="8"/>
  <c r="H2005" i="8"/>
  <c r="G2005" i="8"/>
  <c r="F2005" i="8"/>
  <c r="E2005" i="8"/>
  <c r="D2005" i="8"/>
  <c r="C2005" i="8"/>
  <c r="B2005" i="8"/>
  <c r="A2005" i="8"/>
  <c r="J2005" i="8" s="1"/>
  <c r="O2005" i="8" s="1"/>
  <c r="P2005" i="8" s="1"/>
  <c r="T2004" i="8"/>
  <c r="K2004" i="8" s="1"/>
  <c r="N2004" i="8" s="1"/>
  <c r="S2004" i="8"/>
  <c r="M2004" i="8"/>
  <c r="L2004" i="8"/>
  <c r="I2004" i="8"/>
  <c r="H2004" i="8"/>
  <c r="G2004" i="8"/>
  <c r="F2004" i="8"/>
  <c r="E2004" i="8"/>
  <c r="D2004" i="8"/>
  <c r="C2004" i="8"/>
  <c r="B2004" i="8"/>
  <c r="A2004" i="8"/>
  <c r="J2004" i="8" s="1"/>
  <c r="O2004" i="8" s="1"/>
  <c r="P2004" i="8" s="1"/>
  <c r="T2003" i="8"/>
  <c r="K2003" i="8" s="1"/>
  <c r="N2003" i="8" s="1"/>
  <c r="S2003" i="8"/>
  <c r="M2003" i="8"/>
  <c r="L2003" i="8"/>
  <c r="I2003" i="8"/>
  <c r="H2003" i="8"/>
  <c r="G2003" i="8"/>
  <c r="F2003" i="8"/>
  <c r="E2003" i="8"/>
  <c r="D2003" i="8"/>
  <c r="C2003" i="8"/>
  <c r="B2003" i="8"/>
  <c r="A2003" i="8"/>
  <c r="J2003" i="8" s="1"/>
  <c r="T2002" i="8"/>
  <c r="K2002" i="8" s="1"/>
  <c r="N2002" i="8" s="1"/>
  <c r="S2002" i="8"/>
  <c r="M2002" i="8"/>
  <c r="L2002" i="8"/>
  <c r="I2002" i="8"/>
  <c r="H2002" i="8"/>
  <c r="G2002" i="8"/>
  <c r="F2002" i="8"/>
  <c r="E2002" i="8"/>
  <c r="D2002" i="8"/>
  <c r="C2002" i="8"/>
  <c r="B2002" i="8"/>
  <c r="A2002" i="8"/>
  <c r="J2002" i="8" s="1"/>
  <c r="T2001" i="8"/>
  <c r="K2001" i="8" s="1"/>
  <c r="N2001" i="8" s="1"/>
  <c r="S2001" i="8"/>
  <c r="M2001" i="8"/>
  <c r="L2001" i="8"/>
  <c r="I2001" i="8"/>
  <c r="H2001" i="8"/>
  <c r="G2001" i="8"/>
  <c r="F2001" i="8"/>
  <c r="E2001" i="8"/>
  <c r="D2001" i="8"/>
  <c r="C2001" i="8"/>
  <c r="B2001" i="8"/>
  <c r="A2001" i="8"/>
  <c r="J2001" i="8" s="1"/>
  <c r="O2001" i="8" s="1"/>
  <c r="P2001" i="8" s="1"/>
  <c r="T2000" i="8"/>
  <c r="S2000" i="8"/>
  <c r="M2000" i="8"/>
  <c r="L2000" i="8"/>
  <c r="K2000" i="8"/>
  <c r="N2000" i="8" s="1"/>
  <c r="I2000" i="8"/>
  <c r="H2000" i="8"/>
  <c r="G2000" i="8"/>
  <c r="F2000" i="8"/>
  <c r="E2000" i="8"/>
  <c r="D2000" i="8"/>
  <c r="C2000" i="8"/>
  <c r="B2000" i="8"/>
  <c r="A2000" i="8"/>
  <c r="J2000" i="8" s="1"/>
  <c r="T1999" i="8"/>
  <c r="K1999" i="8" s="1"/>
  <c r="N1999" i="8" s="1"/>
  <c r="S1999" i="8"/>
  <c r="M1999" i="8"/>
  <c r="L1999" i="8"/>
  <c r="I1999" i="8"/>
  <c r="H1999" i="8"/>
  <c r="G1999" i="8"/>
  <c r="F1999" i="8"/>
  <c r="E1999" i="8"/>
  <c r="D1999" i="8"/>
  <c r="C1999" i="8"/>
  <c r="B1999" i="8"/>
  <c r="A1999" i="8"/>
  <c r="J1999" i="8" s="1"/>
  <c r="T1998" i="8"/>
  <c r="K1998" i="8" s="1"/>
  <c r="N1998" i="8" s="1"/>
  <c r="S1998" i="8"/>
  <c r="M1998" i="8"/>
  <c r="L1998" i="8"/>
  <c r="I1998" i="8"/>
  <c r="H1998" i="8"/>
  <c r="G1998" i="8"/>
  <c r="F1998" i="8"/>
  <c r="E1998" i="8"/>
  <c r="D1998" i="8"/>
  <c r="C1998" i="8"/>
  <c r="B1998" i="8"/>
  <c r="A1998" i="8"/>
  <c r="J1998" i="8" s="1"/>
  <c r="T1997" i="8"/>
  <c r="K1997" i="8" s="1"/>
  <c r="N1997" i="8" s="1"/>
  <c r="S1997" i="8"/>
  <c r="M1997" i="8"/>
  <c r="L1997" i="8"/>
  <c r="I1997" i="8"/>
  <c r="H1997" i="8"/>
  <c r="G1997" i="8"/>
  <c r="F1997" i="8"/>
  <c r="E1997" i="8"/>
  <c r="D1997" i="8"/>
  <c r="C1997" i="8"/>
  <c r="B1997" i="8"/>
  <c r="A1997" i="8"/>
  <c r="J1997" i="8" s="1"/>
  <c r="O1997" i="8" s="1"/>
  <c r="P1997" i="8" s="1"/>
  <c r="T1996" i="8"/>
  <c r="K1996" i="8" s="1"/>
  <c r="N1996" i="8" s="1"/>
  <c r="S1996" i="8"/>
  <c r="M1996" i="8"/>
  <c r="L1996" i="8"/>
  <c r="I1996" i="8"/>
  <c r="H1996" i="8"/>
  <c r="G1996" i="8"/>
  <c r="F1996" i="8"/>
  <c r="E1996" i="8"/>
  <c r="D1996" i="8"/>
  <c r="C1996" i="8"/>
  <c r="B1996" i="8"/>
  <c r="A1996" i="8"/>
  <c r="J1996" i="8" s="1"/>
  <c r="O1996" i="8" s="1"/>
  <c r="P1996" i="8" s="1"/>
  <c r="T1995" i="8"/>
  <c r="K1995" i="8" s="1"/>
  <c r="N1995" i="8" s="1"/>
  <c r="S1995" i="8"/>
  <c r="M1995" i="8"/>
  <c r="L1995" i="8"/>
  <c r="I1995" i="8"/>
  <c r="H1995" i="8"/>
  <c r="G1995" i="8"/>
  <c r="F1995" i="8"/>
  <c r="E1995" i="8"/>
  <c r="D1995" i="8"/>
  <c r="C1995" i="8"/>
  <c r="B1995" i="8"/>
  <c r="A1995" i="8"/>
  <c r="J1995" i="8" s="1"/>
  <c r="T1994" i="8"/>
  <c r="K1994" i="8" s="1"/>
  <c r="N1994" i="8" s="1"/>
  <c r="S1994" i="8"/>
  <c r="M1994" i="8"/>
  <c r="L1994" i="8"/>
  <c r="I1994" i="8"/>
  <c r="H1994" i="8"/>
  <c r="G1994" i="8"/>
  <c r="F1994" i="8"/>
  <c r="E1994" i="8"/>
  <c r="D1994" i="8"/>
  <c r="C1994" i="8"/>
  <c r="B1994" i="8"/>
  <c r="A1994" i="8"/>
  <c r="J1994" i="8" s="1"/>
  <c r="O1994" i="8" s="1"/>
  <c r="P1994" i="8" s="1"/>
  <c r="T1993" i="8"/>
  <c r="K1993" i="8" s="1"/>
  <c r="N1993" i="8" s="1"/>
  <c r="S1993" i="8"/>
  <c r="M1993" i="8"/>
  <c r="L1993" i="8"/>
  <c r="I1993" i="8"/>
  <c r="H1993" i="8"/>
  <c r="G1993" i="8"/>
  <c r="F1993" i="8"/>
  <c r="E1993" i="8"/>
  <c r="D1993" i="8"/>
  <c r="C1993" i="8"/>
  <c r="B1993" i="8"/>
  <c r="A1993" i="8"/>
  <c r="J1993" i="8" s="1"/>
  <c r="O1993" i="8" s="1"/>
  <c r="P1993" i="8" s="1"/>
  <c r="T1992" i="8"/>
  <c r="K1992" i="8" s="1"/>
  <c r="N1992" i="8" s="1"/>
  <c r="S1992" i="8"/>
  <c r="M1992" i="8"/>
  <c r="L1992" i="8"/>
  <c r="I1992" i="8"/>
  <c r="H1992" i="8"/>
  <c r="G1992" i="8"/>
  <c r="F1992" i="8"/>
  <c r="E1992" i="8"/>
  <c r="D1992" i="8"/>
  <c r="C1992" i="8"/>
  <c r="B1992" i="8"/>
  <c r="A1992" i="8"/>
  <c r="J1992" i="8" s="1"/>
  <c r="O1992" i="8" s="1"/>
  <c r="P1992" i="8" s="1"/>
  <c r="T1991" i="8"/>
  <c r="K1991" i="8" s="1"/>
  <c r="N1991" i="8" s="1"/>
  <c r="S1991" i="8"/>
  <c r="M1991" i="8"/>
  <c r="L1991" i="8"/>
  <c r="I1991" i="8"/>
  <c r="H1991" i="8"/>
  <c r="G1991" i="8"/>
  <c r="F1991" i="8"/>
  <c r="E1991" i="8"/>
  <c r="D1991" i="8"/>
  <c r="C1991" i="8"/>
  <c r="B1991" i="8"/>
  <c r="A1991" i="8"/>
  <c r="J1991" i="8" s="1"/>
  <c r="T1990" i="8"/>
  <c r="K1990" i="8" s="1"/>
  <c r="N1990" i="8" s="1"/>
  <c r="S1990" i="8"/>
  <c r="M1990" i="8"/>
  <c r="L1990" i="8"/>
  <c r="I1990" i="8"/>
  <c r="H1990" i="8"/>
  <c r="G1990" i="8"/>
  <c r="F1990" i="8"/>
  <c r="E1990" i="8"/>
  <c r="D1990" i="8"/>
  <c r="C1990" i="8"/>
  <c r="B1990" i="8"/>
  <c r="A1990" i="8"/>
  <c r="J1990" i="8" s="1"/>
  <c r="O1990" i="8" s="1"/>
  <c r="P1990" i="8" s="1"/>
  <c r="T1989" i="8"/>
  <c r="K1989" i="8" s="1"/>
  <c r="N1989" i="8" s="1"/>
  <c r="S1989" i="8"/>
  <c r="M1989" i="8"/>
  <c r="L1989" i="8"/>
  <c r="I1989" i="8"/>
  <c r="H1989" i="8"/>
  <c r="G1989" i="8"/>
  <c r="F1989" i="8"/>
  <c r="E1989" i="8"/>
  <c r="D1989" i="8"/>
  <c r="C1989" i="8"/>
  <c r="B1989" i="8"/>
  <c r="A1989" i="8"/>
  <c r="J1989" i="8" s="1"/>
  <c r="O1989" i="8" s="1"/>
  <c r="P1989" i="8" s="1"/>
  <c r="T1988" i="8"/>
  <c r="K1988" i="8" s="1"/>
  <c r="N1988" i="8" s="1"/>
  <c r="S1988" i="8"/>
  <c r="M1988" i="8"/>
  <c r="L1988" i="8"/>
  <c r="I1988" i="8"/>
  <c r="H1988" i="8"/>
  <c r="G1988" i="8"/>
  <c r="F1988" i="8"/>
  <c r="E1988" i="8"/>
  <c r="D1988" i="8"/>
  <c r="C1988" i="8"/>
  <c r="B1988" i="8"/>
  <c r="A1988" i="8"/>
  <c r="J1988" i="8" s="1"/>
  <c r="T1987" i="8"/>
  <c r="K1987" i="8" s="1"/>
  <c r="N1987" i="8" s="1"/>
  <c r="S1987" i="8"/>
  <c r="M1987" i="8"/>
  <c r="L1987" i="8"/>
  <c r="I1987" i="8"/>
  <c r="H1987" i="8"/>
  <c r="G1987" i="8"/>
  <c r="F1987" i="8"/>
  <c r="E1987" i="8"/>
  <c r="D1987" i="8"/>
  <c r="C1987" i="8"/>
  <c r="B1987" i="8"/>
  <c r="A1987" i="8"/>
  <c r="J1987" i="8" s="1"/>
  <c r="T1986" i="8"/>
  <c r="K1986" i="8" s="1"/>
  <c r="N1986" i="8" s="1"/>
  <c r="S1986" i="8"/>
  <c r="M1986" i="8"/>
  <c r="L1986" i="8"/>
  <c r="I1986" i="8"/>
  <c r="H1986" i="8"/>
  <c r="G1986" i="8"/>
  <c r="F1986" i="8"/>
  <c r="E1986" i="8"/>
  <c r="D1986" i="8"/>
  <c r="C1986" i="8"/>
  <c r="B1986" i="8"/>
  <c r="A1986" i="8"/>
  <c r="J1986" i="8" s="1"/>
  <c r="O1986" i="8" s="1"/>
  <c r="P1986" i="8" s="1"/>
  <c r="T1985" i="8"/>
  <c r="S1985" i="8"/>
  <c r="M1985" i="8"/>
  <c r="L1985" i="8"/>
  <c r="K1985" i="8"/>
  <c r="N1985" i="8" s="1"/>
  <c r="I1985" i="8"/>
  <c r="H1985" i="8"/>
  <c r="G1985" i="8"/>
  <c r="F1985" i="8"/>
  <c r="E1985" i="8"/>
  <c r="D1985" i="8"/>
  <c r="C1985" i="8"/>
  <c r="B1985" i="8"/>
  <c r="A1985" i="8"/>
  <c r="J1985" i="8" s="1"/>
  <c r="T1984" i="8"/>
  <c r="K1984" i="8" s="1"/>
  <c r="N1984" i="8" s="1"/>
  <c r="S1984" i="8"/>
  <c r="M1984" i="8"/>
  <c r="L1984" i="8"/>
  <c r="I1984" i="8"/>
  <c r="H1984" i="8"/>
  <c r="G1984" i="8"/>
  <c r="F1984" i="8"/>
  <c r="E1984" i="8"/>
  <c r="D1984" i="8"/>
  <c r="C1984" i="8"/>
  <c r="B1984" i="8"/>
  <c r="A1984" i="8"/>
  <c r="J1984" i="8" s="1"/>
  <c r="O1984" i="8" s="1"/>
  <c r="P1984" i="8" s="1"/>
  <c r="T1983" i="8"/>
  <c r="K1983" i="8" s="1"/>
  <c r="N1983" i="8" s="1"/>
  <c r="S1983" i="8"/>
  <c r="M1983" i="8"/>
  <c r="L1983" i="8"/>
  <c r="I1983" i="8"/>
  <c r="H1983" i="8"/>
  <c r="G1983" i="8"/>
  <c r="F1983" i="8"/>
  <c r="E1983" i="8"/>
  <c r="D1983" i="8"/>
  <c r="C1983" i="8"/>
  <c r="B1983" i="8"/>
  <c r="A1983" i="8"/>
  <c r="J1983" i="8" s="1"/>
  <c r="T1982" i="8"/>
  <c r="K1982" i="8" s="1"/>
  <c r="N1982" i="8" s="1"/>
  <c r="S1982" i="8"/>
  <c r="M1982" i="8"/>
  <c r="L1982" i="8"/>
  <c r="I1982" i="8"/>
  <c r="H1982" i="8"/>
  <c r="G1982" i="8"/>
  <c r="F1982" i="8"/>
  <c r="E1982" i="8"/>
  <c r="D1982" i="8"/>
  <c r="C1982" i="8"/>
  <c r="B1982" i="8"/>
  <c r="A1982" i="8"/>
  <c r="J1982" i="8" s="1"/>
  <c r="O1982" i="8" s="1"/>
  <c r="P1982" i="8" s="1"/>
  <c r="T1981" i="8"/>
  <c r="K1981" i="8" s="1"/>
  <c r="N1981" i="8" s="1"/>
  <c r="S1981" i="8"/>
  <c r="M1981" i="8"/>
  <c r="L1981" i="8"/>
  <c r="I1981" i="8"/>
  <c r="H1981" i="8"/>
  <c r="G1981" i="8"/>
  <c r="F1981" i="8"/>
  <c r="E1981" i="8"/>
  <c r="D1981" i="8"/>
  <c r="C1981" i="8"/>
  <c r="B1981" i="8"/>
  <c r="A1981" i="8"/>
  <c r="J1981" i="8" s="1"/>
  <c r="O1981" i="8" s="1"/>
  <c r="P1981" i="8" s="1"/>
  <c r="T1980" i="8"/>
  <c r="K1980" i="8" s="1"/>
  <c r="N1980" i="8" s="1"/>
  <c r="S1980" i="8"/>
  <c r="M1980" i="8"/>
  <c r="L1980" i="8"/>
  <c r="I1980" i="8"/>
  <c r="H1980" i="8"/>
  <c r="G1980" i="8"/>
  <c r="F1980" i="8"/>
  <c r="E1980" i="8"/>
  <c r="D1980" i="8"/>
  <c r="C1980" i="8"/>
  <c r="B1980" i="8"/>
  <c r="A1980" i="8"/>
  <c r="J1980" i="8" s="1"/>
  <c r="T1979" i="8"/>
  <c r="K1979" i="8" s="1"/>
  <c r="N1979" i="8" s="1"/>
  <c r="S1979" i="8"/>
  <c r="M1979" i="8"/>
  <c r="L1979" i="8"/>
  <c r="I1979" i="8"/>
  <c r="H1979" i="8"/>
  <c r="G1979" i="8"/>
  <c r="F1979" i="8"/>
  <c r="E1979" i="8"/>
  <c r="D1979" i="8"/>
  <c r="C1979" i="8"/>
  <c r="B1979" i="8"/>
  <c r="A1979" i="8"/>
  <c r="J1979" i="8" s="1"/>
  <c r="T1978" i="8"/>
  <c r="K1978" i="8" s="1"/>
  <c r="N1978" i="8" s="1"/>
  <c r="S1978" i="8"/>
  <c r="M1978" i="8"/>
  <c r="L1978" i="8"/>
  <c r="I1978" i="8"/>
  <c r="H1978" i="8"/>
  <c r="G1978" i="8"/>
  <c r="F1978" i="8"/>
  <c r="E1978" i="8"/>
  <c r="D1978" i="8"/>
  <c r="C1978" i="8"/>
  <c r="B1978" i="8"/>
  <c r="A1978" i="8"/>
  <c r="J1978" i="8" s="1"/>
  <c r="O1978" i="8" s="1"/>
  <c r="P1978" i="8" s="1"/>
  <c r="T1977" i="8"/>
  <c r="K1977" i="8" s="1"/>
  <c r="N1977" i="8" s="1"/>
  <c r="S1977" i="8"/>
  <c r="M1977" i="8"/>
  <c r="L1977" i="8"/>
  <c r="I1977" i="8"/>
  <c r="H1977" i="8"/>
  <c r="G1977" i="8"/>
  <c r="F1977" i="8"/>
  <c r="E1977" i="8"/>
  <c r="D1977" i="8"/>
  <c r="C1977" i="8"/>
  <c r="B1977" i="8"/>
  <c r="A1977" i="8"/>
  <c r="J1977" i="8" s="1"/>
  <c r="O1977" i="8" s="1"/>
  <c r="P1977" i="8" s="1"/>
  <c r="T1976" i="8"/>
  <c r="K1976" i="8" s="1"/>
  <c r="N1976" i="8" s="1"/>
  <c r="S1976" i="8"/>
  <c r="M1976" i="8"/>
  <c r="L1976" i="8"/>
  <c r="I1976" i="8"/>
  <c r="H1976" i="8"/>
  <c r="G1976" i="8"/>
  <c r="F1976" i="8"/>
  <c r="E1976" i="8"/>
  <c r="D1976" i="8"/>
  <c r="C1976" i="8"/>
  <c r="B1976" i="8"/>
  <c r="A1976" i="8"/>
  <c r="J1976" i="8" s="1"/>
  <c r="T1975" i="8"/>
  <c r="K1975" i="8" s="1"/>
  <c r="N1975" i="8" s="1"/>
  <c r="S1975" i="8"/>
  <c r="M1975" i="8"/>
  <c r="L1975" i="8"/>
  <c r="I1975" i="8"/>
  <c r="H1975" i="8"/>
  <c r="G1975" i="8"/>
  <c r="F1975" i="8"/>
  <c r="E1975" i="8"/>
  <c r="D1975" i="8"/>
  <c r="C1975" i="8"/>
  <c r="B1975" i="8"/>
  <c r="A1975" i="8"/>
  <c r="J1975" i="8" s="1"/>
  <c r="T1974" i="8"/>
  <c r="K1974" i="8" s="1"/>
  <c r="N1974" i="8" s="1"/>
  <c r="S1974" i="8"/>
  <c r="M1974" i="8"/>
  <c r="L1974" i="8"/>
  <c r="I1974" i="8"/>
  <c r="H1974" i="8"/>
  <c r="G1974" i="8"/>
  <c r="F1974" i="8"/>
  <c r="E1974" i="8"/>
  <c r="D1974" i="8"/>
  <c r="C1974" i="8"/>
  <c r="B1974" i="8"/>
  <c r="A1974" i="8"/>
  <c r="J1974" i="8" s="1"/>
  <c r="O1974" i="8" s="1"/>
  <c r="P1974" i="8" s="1"/>
  <c r="T1973" i="8"/>
  <c r="K1973" i="8" s="1"/>
  <c r="N1973" i="8" s="1"/>
  <c r="S1973" i="8"/>
  <c r="M1973" i="8"/>
  <c r="L1973" i="8"/>
  <c r="I1973" i="8"/>
  <c r="H1973" i="8"/>
  <c r="G1973" i="8"/>
  <c r="F1973" i="8"/>
  <c r="E1973" i="8"/>
  <c r="D1973" i="8"/>
  <c r="C1973" i="8"/>
  <c r="B1973" i="8"/>
  <c r="A1973" i="8"/>
  <c r="J1973" i="8" s="1"/>
  <c r="O1973" i="8" s="1"/>
  <c r="P1973" i="8" s="1"/>
  <c r="T1972" i="8"/>
  <c r="K1972" i="8" s="1"/>
  <c r="N1972" i="8" s="1"/>
  <c r="S1972" i="8"/>
  <c r="M1972" i="8"/>
  <c r="L1972" i="8"/>
  <c r="I1972" i="8"/>
  <c r="H1972" i="8"/>
  <c r="G1972" i="8"/>
  <c r="F1972" i="8"/>
  <c r="E1972" i="8"/>
  <c r="D1972" i="8"/>
  <c r="C1972" i="8"/>
  <c r="B1972" i="8"/>
  <c r="A1972" i="8"/>
  <c r="J1972" i="8" s="1"/>
  <c r="T1971" i="8"/>
  <c r="K1971" i="8" s="1"/>
  <c r="N1971" i="8" s="1"/>
  <c r="S1971" i="8"/>
  <c r="M1971" i="8"/>
  <c r="L1971" i="8"/>
  <c r="I1971" i="8"/>
  <c r="H1971" i="8"/>
  <c r="G1971" i="8"/>
  <c r="F1971" i="8"/>
  <c r="E1971" i="8"/>
  <c r="D1971" i="8"/>
  <c r="C1971" i="8"/>
  <c r="B1971" i="8"/>
  <c r="A1971" i="8"/>
  <c r="J1971" i="8" s="1"/>
  <c r="T1970" i="8"/>
  <c r="K1970" i="8" s="1"/>
  <c r="N1970" i="8" s="1"/>
  <c r="S1970" i="8"/>
  <c r="M1970" i="8"/>
  <c r="L1970" i="8"/>
  <c r="I1970" i="8"/>
  <c r="H1970" i="8"/>
  <c r="G1970" i="8"/>
  <c r="F1970" i="8"/>
  <c r="E1970" i="8"/>
  <c r="D1970" i="8"/>
  <c r="C1970" i="8"/>
  <c r="B1970" i="8"/>
  <c r="A1970" i="8"/>
  <c r="J1970" i="8" s="1"/>
  <c r="O1970" i="8" s="1"/>
  <c r="P1970" i="8" s="1"/>
  <c r="T1969" i="8"/>
  <c r="K1969" i="8" s="1"/>
  <c r="N1969" i="8" s="1"/>
  <c r="S1969" i="8"/>
  <c r="M1969" i="8"/>
  <c r="L1969" i="8"/>
  <c r="I1969" i="8"/>
  <c r="H1969" i="8"/>
  <c r="G1969" i="8"/>
  <c r="F1969" i="8"/>
  <c r="E1969" i="8"/>
  <c r="D1969" i="8"/>
  <c r="C1969" i="8"/>
  <c r="B1969" i="8"/>
  <c r="A1969" i="8"/>
  <c r="J1969" i="8" s="1"/>
  <c r="O1969" i="8" s="1"/>
  <c r="P1969" i="8" s="1"/>
  <c r="T1968" i="8"/>
  <c r="K1968" i="8" s="1"/>
  <c r="N1968" i="8" s="1"/>
  <c r="S1968" i="8"/>
  <c r="M1968" i="8"/>
  <c r="L1968" i="8"/>
  <c r="I1968" i="8"/>
  <c r="H1968" i="8"/>
  <c r="G1968" i="8"/>
  <c r="F1968" i="8"/>
  <c r="E1968" i="8"/>
  <c r="D1968" i="8"/>
  <c r="C1968" i="8"/>
  <c r="B1968" i="8"/>
  <c r="A1968" i="8"/>
  <c r="J1968" i="8" s="1"/>
  <c r="T1967" i="8"/>
  <c r="K1967" i="8" s="1"/>
  <c r="N1967" i="8" s="1"/>
  <c r="S1967" i="8"/>
  <c r="M1967" i="8"/>
  <c r="L1967" i="8"/>
  <c r="I1967" i="8"/>
  <c r="H1967" i="8"/>
  <c r="G1967" i="8"/>
  <c r="F1967" i="8"/>
  <c r="E1967" i="8"/>
  <c r="D1967" i="8"/>
  <c r="C1967" i="8"/>
  <c r="B1967" i="8"/>
  <c r="A1967" i="8"/>
  <c r="J1967" i="8" s="1"/>
  <c r="T1966" i="8"/>
  <c r="K1966" i="8" s="1"/>
  <c r="N1966" i="8" s="1"/>
  <c r="S1966" i="8"/>
  <c r="M1966" i="8"/>
  <c r="L1966" i="8"/>
  <c r="I1966" i="8"/>
  <c r="H1966" i="8"/>
  <c r="G1966" i="8"/>
  <c r="F1966" i="8"/>
  <c r="E1966" i="8"/>
  <c r="D1966" i="8"/>
  <c r="C1966" i="8"/>
  <c r="B1966" i="8"/>
  <c r="A1966" i="8"/>
  <c r="J1966" i="8" s="1"/>
  <c r="O1966" i="8" s="1"/>
  <c r="P1966" i="8" s="1"/>
  <c r="T1965" i="8"/>
  <c r="K1965" i="8" s="1"/>
  <c r="N1965" i="8" s="1"/>
  <c r="S1965" i="8"/>
  <c r="M1965" i="8"/>
  <c r="L1965" i="8"/>
  <c r="I1965" i="8"/>
  <c r="H1965" i="8"/>
  <c r="G1965" i="8"/>
  <c r="F1965" i="8"/>
  <c r="E1965" i="8"/>
  <c r="D1965" i="8"/>
  <c r="C1965" i="8"/>
  <c r="B1965" i="8"/>
  <c r="A1965" i="8"/>
  <c r="J1965" i="8" s="1"/>
  <c r="O1965" i="8" s="1"/>
  <c r="P1965" i="8" s="1"/>
  <c r="T1964" i="8"/>
  <c r="K1964" i="8" s="1"/>
  <c r="N1964" i="8" s="1"/>
  <c r="S1964" i="8"/>
  <c r="M1964" i="8"/>
  <c r="L1964" i="8"/>
  <c r="I1964" i="8"/>
  <c r="H1964" i="8"/>
  <c r="G1964" i="8"/>
  <c r="F1964" i="8"/>
  <c r="E1964" i="8"/>
  <c r="D1964" i="8"/>
  <c r="C1964" i="8"/>
  <c r="B1964" i="8"/>
  <c r="A1964" i="8"/>
  <c r="J1964" i="8" s="1"/>
  <c r="T1963" i="8"/>
  <c r="K1963" i="8" s="1"/>
  <c r="N1963" i="8" s="1"/>
  <c r="S1963" i="8"/>
  <c r="M1963" i="8"/>
  <c r="L1963" i="8"/>
  <c r="I1963" i="8"/>
  <c r="H1963" i="8"/>
  <c r="G1963" i="8"/>
  <c r="F1963" i="8"/>
  <c r="E1963" i="8"/>
  <c r="D1963" i="8"/>
  <c r="C1963" i="8"/>
  <c r="B1963" i="8"/>
  <c r="A1963" i="8"/>
  <c r="J1963" i="8" s="1"/>
  <c r="T1962" i="8"/>
  <c r="K1962" i="8" s="1"/>
  <c r="N1962" i="8" s="1"/>
  <c r="S1962" i="8"/>
  <c r="M1962" i="8"/>
  <c r="L1962" i="8"/>
  <c r="I1962" i="8"/>
  <c r="H1962" i="8"/>
  <c r="G1962" i="8"/>
  <c r="F1962" i="8"/>
  <c r="E1962" i="8"/>
  <c r="D1962" i="8"/>
  <c r="C1962" i="8"/>
  <c r="B1962" i="8"/>
  <c r="A1962" i="8"/>
  <c r="J1962" i="8" s="1"/>
  <c r="O1962" i="8" s="1"/>
  <c r="P1962" i="8" s="1"/>
  <c r="T1961" i="8"/>
  <c r="S1961" i="8"/>
  <c r="M1961" i="8"/>
  <c r="L1961" i="8"/>
  <c r="K1961" i="8"/>
  <c r="N1961" i="8" s="1"/>
  <c r="I1961" i="8"/>
  <c r="H1961" i="8"/>
  <c r="G1961" i="8"/>
  <c r="F1961" i="8"/>
  <c r="E1961" i="8"/>
  <c r="D1961" i="8"/>
  <c r="C1961" i="8"/>
  <c r="B1961" i="8"/>
  <c r="A1961" i="8"/>
  <c r="J1961" i="8" s="1"/>
  <c r="O1961" i="8" s="1"/>
  <c r="P1961" i="8" s="1"/>
  <c r="T1960" i="8"/>
  <c r="K1960" i="8" s="1"/>
  <c r="N1960" i="8" s="1"/>
  <c r="S1960" i="8"/>
  <c r="M1960" i="8"/>
  <c r="L1960" i="8"/>
  <c r="I1960" i="8"/>
  <c r="H1960" i="8"/>
  <c r="G1960" i="8"/>
  <c r="F1960" i="8"/>
  <c r="E1960" i="8"/>
  <c r="D1960" i="8"/>
  <c r="C1960" i="8"/>
  <c r="B1960" i="8"/>
  <c r="A1960" i="8"/>
  <c r="J1960" i="8" s="1"/>
  <c r="T1959" i="8"/>
  <c r="K1959" i="8" s="1"/>
  <c r="N1959" i="8" s="1"/>
  <c r="S1959" i="8"/>
  <c r="M1959" i="8"/>
  <c r="L1959" i="8"/>
  <c r="I1959" i="8"/>
  <c r="H1959" i="8"/>
  <c r="G1959" i="8"/>
  <c r="F1959" i="8"/>
  <c r="E1959" i="8"/>
  <c r="D1959" i="8"/>
  <c r="C1959" i="8"/>
  <c r="B1959" i="8"/>
  <c r="A1959" i="8"/>
  <c r="J1959" i="8" s="1"/>
  <c r="T1958" i="8"/>
  <c r="K1958" i="8" s="1"/>
  <c r="N1958" i="8" s="1"/>
  <c r="S1958" i="8"/>
  <c r="M1958" i="8"/>
  <c r="L1958" i="8"/>
  <c r="I1958" i="8"/>
  <c r="H1958" i="8"/>
  <c r="G1958" i="8"/>
  <c r="F1958" i="8"/>
  <c r="E1958" i="8"/>
  <c r="D1958" i="8"/>
  <c r="C1958" i="8"/>
  <c r="B1958" i="8"/>
  <c r="A1958" i="8"/>
  <c r="J1958" i="8" s="1"/>
  <c r="O1958" i="8" s="1"/>
  <c r="P1958" i="8" s="1"/>
  <c r="T1957" i="8"/>
  <c r="K1957" i="8" s="1"/>
  <c r="N1957" i="8" s="1"/>
  <c r="S1957" i="8"/>
  <c r="M1957" i="8"/>
  <c r="L1957" i="8"/>
  <c r="I1957" i="8"/>
  <c r="H1957" i="8"/>
  <c r="G1957" i="8"/>
  <c r="F1957" i="8"/>
  <c r="E1957" i="8"/>
  <c r="D1957" i="8"/>
  <c r="C1957" i="8"/>
  <c r="B1957" i="8"/>
  <c r="A1957" i="8"/>
  <c r="J1957" i="8" s="1"/>
  <c r="O1957" i="8" s="1"/>
  <c r="P1957" i="8" s="1"/>
  <c r="T1956" i="8"/>
  <c r="K1956" i="8" s="1"/>
  <c r="N1956" i="8" s="1"/>
  <c r="S1956" i="8"/>
  <c r="M1956" i="8"/>
  <c r="L1956" i="8"/>
  <c r="I1956" i="8"/>
  <c r="H1956" i="8"/>
  <c r="G1956" i="8"/>
  <c r="F1956" i="8"/>
  <c r="E1956" i="8"/>
  <c r="D1956" i="8"/>
  <c r="C1956" i="8"/>
  <c r="B1956" i="8"/>
  <c r="A1956" i="8"/>
  <c r="J1956" i="8" s="1"/>
  <c r="T1955" i="8"/>
  <c r="K1955" i="8" s="1"/>
  <c r="N1955" i="8" s="1"/>
  <c r="S1955" i="8"/>
  <c r="M1955" i="8"/>
  <c r="L1955" i="8"/>
  <c r="I1955" i="8"/>
  <c r="H1955" i="8"/>
  <c r="G1955" i="8"/>
  <c r="F1955" i="8"/>
  <c r="E1955" i="8"/>
  <c r="D1955" i="8"/>
  <c r="C1955" i="8"/>
  <c r="B1955" i="8"/>
  <c r="A1955" i="8"/>
  <c r="J1955" i="8" s="1"/>
  <c r="T1954" i="8"/>
  <c r="K1954" i="8" s="1"/>
  <c r="N1954" i="8" s="1"/>
  <c r="S1954" i="8"/>
  <c r="M1954" i="8"/>
  <c r="L1954" i="8"/>
  <c r="I1954" i="8"/>
  <c r="H1954" i="8"/>
  <c r="G1954" i="8"/>
  <c r="F1954" i="8"/>
  <c r="E1954" i="8"/>
  <c r="D1954" i="8"/>
  <c r="C1954" i="8"/>
  <c r="B1954" i="8"/>
  <c r="A1954" i="8"/>
  <c r="J1954" i="8" s="1"/>
  <c r="O1954" i="8" s="1"/>
  <c r="P1954" i="8" s="1"/>
  <c r="T1953" i="8"/>
  <c r="K1953" i="8" s="1"/>
  <c r="N1953" i="8" s="1"/>
  <c r="S1953" i="8"/>
  <c r="M1953" i="8"/>
  <c r="L1953" i="8"/>
  <c r="I1953" i="8"/>
  <c r="H1953" i="8"/>
  <c r="G1953" i="8"/>
  <c r="F1953" i="8"/>
  <c r="E1953" i="8"/>
  <c r="D1953" i="8"/>
  <c r="C1953" i="8"/>
  <c r="B1953" i="8"/>
  <c r="A1953" i="8"/>
  <c r="J1953" i="8" s="1"/>
  <c r="O1953" i="8" s="1"/>
  <c r="P1953" i="8" s="1"/>
  <c r="T1952" i="8"/>
  <c r="K1952" i="8" s="1"/>
  <c r="N1952" i="8" s="1"/>
  <c r="S1952" i="8"/>
  <c r="M1952" i="8"/>
  <c r="L1952" i="8"/>
  <c r="I1952" i="8"/>
  <c r="H1952" i="8"/>
  <c r="G1952" i="8"/>
  <c r="F1952" i="8"/>
  <c r="E1952" i="8"/>
  <c r="D1952" i="8"/>
  <c r="C1952" i="8"/>
  <c r="B1952" i="8"/>
  <c r="A1952" i="8"/>
  <c r="J1952" i="8" s="1"/>
  <c r="T1951" i="8"/>
  <c r="K1951" i="8" s="1"/>
  <c r="N1951" i="8" s="1"/>
  <c r="S1951" i="8"/>
  <c r="M1951" i="8"/>
  <c r="L1951" i="8"/>
  <c r="I1951" i="8"/>
  <c r="H1951" i="8"/>
  <c r="G1951" i="8"/>
  <c r="F1951" i="8"/>
  <c r="E1951" i="8"/>
  <c r="D1951" i="8"/>
  <c r="C1951" i="8"/>
  <c r="B1951" i="8"/>
  <c r="A1951" i="8"/>
  <c r="J1951" i="8" s="1"/>
  <c r="T1950" i="8"/>
  <c r="K1950" i="8" s="1"/>
  <c r="N1950" i="8" s="1"/>
  <c r="S1950" i="8"/>
  <c r="M1950" i="8"/>
  <c r="L1950" i="8"/>
  <c r="I1950" i="8"/>
  <c r="H1950" i="8"/>
  <c r="G1950" i="8"/>
  <c r="F1950" i="8"/>
  <c r="E1950" i="8"/>
  <c r="D1950" i="8"/>
  <c r="C1950" i="8"/>
  <c r="B1950" i="8"/>
  <c r="A1950" i="8"/>
  <c r="J1950" i="8" s="1"/>
  <c r="O1950" i="8" s="1"/>
  <c r="P1950" i="8" s="1"/>
  <c r="T1949" i="8"/>
  <c r="K1949" i="8" s="1"/>
  <c r="N1949" i="8" s="1"/>
  <c r="S1949" i="8"/>
  <c r="M1949" i="8"/>
  <c r="L1949" i="8"/>
  <c r="I1949" i="8"/>
  <c r="H1949" i="8"/>
  <c r="G1949" i="8"/>
  <c r="F1949" i="8"/>
  <c r="E1949" i="8"/>
  <c r="D1949" i="8"/>
  <c r="C1949" i="8"/>
  <c r="B1949" i="8"/>
  <c r="A1949" i="8"/>
  <c r="J1949" i="8" s="1"/>
  <c r="O1949" i="8" s="1"/>
  <c r="P1949" i="8" s="1"/>
  <c r="T1948" i="8"/>
  <c r="K1948" i="8" s="1"/>
  <c r="N1948" i="8" s="1"/>
  <c r="S1948" i="8"/>
  <c r="M1948" i="8"/>
  <c r="L1948" i="8"/>
  <c r="I1948" i="8"/>
  <c r="H1948" i="8"/>
  <c r="G1948" i="8"/>
  <c r="F1948" i="8"/>
  <c r="E1948" i="8"/>
  <c r="D1948" i="8"/>
  <c r="C1948" i="8"/>
  <c r="B1948" i="8"/>
  <c r="A1948" i="8"/>
  <c r="J1948" i="8" s="1"/>
  <c r="T1947" i="8"/>
  <c r="K1947" i="8" s="1"/>
  <c r="N1947" i="8" s="1"/>
  <c r="S1947" i="8"/>
  <c r="M1947" i="8"/>
  <c r="L1947" i="8"/>
  <c r="I1947" i="8"/>
  <c r="H1947" i="8"/>
  <c r="G1947" i="8"/>
  <c r="F1947" i="8"/>
  <c r="E1947" i="8"/>
  <c r="D1947" i="8"/>
  <c r="C1947" i="8"/>
  <c r="B1947" i="8"/>
  <c r="A1947" i="8"/>
  <c r="J1947" i="8" s="1"/>
  <c r="T1946" i="8"/>
  <c r="K1946" i="8" s="1"/>
  <c r="N1946" i="8" s="1"/>
  <c r="S1946" i="8"/>
  <c r="M1946" i="8"/>
  <c r="L1946" i="8"/>
  <c r="I1946" i="8"/>
  <c r="H1946" i="8"/>
  <c r="G1946" i="8"/>
  <c r="F1946" i="8"/>
  <c r="E1946" i="8"/>
  <c r="D1946" i="8"/>
  <c r="C1946" i="8"/>
  <c r="B1946" i="8"/>
  <c r="A1946" i="8"/>
  <c r="J1946" i="8" s="1"/>
  <c r="O1946" i="8" s="1"/>
  <c r="P1946" i="8" s="1"/>
  <c r="T1945" i="8"/>
  <c r="K1945" i="8" s="1"/>
  <c r="N1945" i="8" s="1"/>
  <c r="S1945" i="8"/>
  <c r="M1945" i="8"/>
  <c r="L1945" i="8"/>
  <c r="I1945" i="8"/>
  <c r="H1945" i="8"/>
  <c r="G1945" i="8"/>
  <c r="F1945" i="8"/>
  <c r="E1945" i="8"/>
  <c r="D1945" i="8"/>
  <c r="C1945" i="8"/>
  <c r="B1945" i="8"/>
  <c r="A1945" i="8"/>
  <c r="J1945" i="8" s="1"/>
  <c r="O1945" i="8" s="1"/>
  <c r="P1945" i="8" s="1"/>
  <c r="T1944" i="8"/>
  <c r="K1944" i="8" s="1"/>
  <c r="N1944" i="8" s="1"/>
  <c r="S1944" i="8"/>
  <c r="M1944" i="8"/>
  <c r="L1944" i="8"/>
  <c r="I1944" i="8"/>
  <c r="H1944" i="8"/>
  <c r="G1944" i="8"/>
  <c r="F1944" i="8"/>
  <c r="E1944" i="8"/>
  <c r="D1944" i="8"/>
  <c r="C1944" i="8"/>
  <c r="B1944" i="8"/>
  <c r="A1944" i="8"/>
  <c r="J1944" i="8" s="1"/>
  <c r="T1943" i="8"/>
  <c r="K1943" i="8" s="1"/>
  <c r="N1943" i="8" s="1"/>
  <c r="S1943" i="8"/>
  <c r="M1943" i="8"/>
  <c r="L1943" i="8"/>
  <c r="I1943" i="8"/>
  <c r="H1943" i="8"/>
  <c r="G1943" i="8"/>
  <c r="F1943" i="8"/>
  <c r="E1943" i="8"/>
  <c r="D1943" i="8"/>
  <c r="C1943" i="8"/>
  <c r="B1943" i="8"/>
  <c r="A1943" i="8"/>
  <c r="J1943" i="8" s="1"/>
  <c r="T1942" i="8"/>
  <c r="K1942" i="8" s="1"/>
  <c r="N1942" i="8" s="1"/>
  <c r="S1942" i="8"/>
  <c r="M1942" i="8"/>
  <c r="L1942" i="8"/>
  <c r="I1942" i="8"/>
  <c r="H1942" i="8"/>
  <c r="G1942" i="8"/>
  <c r="F1942" i="8"/>
  <c r="E1942" i="8"/>
  <c r="D1942" i="8"/>
  <c r="C1942" i="8"/>
  <c r="B1942" i="8"/>
  <c r="A1942" i="8"/>
  <c r="J1942" i="8" s="1"/>
  <c r="O1942" i="8" s="1"/>
  <c r="P1942" i="8" s="1"/>
  <c r="T1941" i="8"/>
  <c r="K1941" i="8" s="1"/>
  <c r="N1941" i="8" s="1"/>
  <c r="S1941" i="8"/>
  <c r="M1941" i="8"/>
  <c r="L1941" i="8"/>
  <c r="I1941" i="8"/>
  <c r="H1941" i="8"/>
  <c r="G1941" i="8"/>
  <c r="F1941" i="8"/>
  <c r="E1941" i="8"/>
  <c r="D1941" i="8"/>
  <c r="C1941" i="8"/>
  <c r="B1941" i="8"/>
  <c r="A1941" i="8"/>
  <c r="J1941" i="8" s="1"/>
  <c r="O1941" i="8" s="1"/>
  <c r="P1941" i="8" s="1"/>
  <c r="T1940" i="8"/>
  <c r="K1940" i="8" s="1"/>
  <c r="N1940" i="8" s="1"/>
  <c r="S1940" i="8"/>
  <c r="M1940" i="8"/>
  <c r="L1940" i="8"/>
  <c r="I1940" i="8"/>
  <c r="H1940" i="8"/>
  <c r="G1940" i="8"/>
  <c r="F1940" i="8"/>
  <c r="E1940" i="8"/>
  <c r="D1940" i="8"/>
  <c r="C1940" i="8"/>
  <c r="B1940" i="8"/>
  <c r="A1940" i="8"/>
  <c r="J1940" i="8" s="1"/>
  <c r="T1939" i="8"/>
  <c r="K1939" i="8" s="1"/>
  <c r="N1939" i="8" s="1"/>
  <c r="S1939" i="8"/>
  <c r="M1939" i="8"/>
  <c r="L1939" i="8"/>
  <c r="I1939" i="8"/>
  <c r="H1939" i="8"/>
  <c r="G1939" i="8"/>
  <c r="F1939" i="8"/>
  <c r="E1939" i="8"/>
  <c r="D1939" i="8"/>
  <c r="C1939" i="8"/>
  <c r="B1939" i="8"/>
  <c r="A1939" i="8"/>
  <c r="J1939" i="8" s="1"/>
  <c r="T1938" i="8"/>
  <c r="K1938" i="8" s="1"/>
  <c r="N1938" i="8" s="1"/>
  <c r="S1938" i="8"/>
  <c r="M1938" i="8"/>
  <c r="L1938" i="8"/>
  <c r="I1938" i="8"/>
  <c r="H1938" i="8"/>
  <c r="G1938" i="8"/>
  <c r="F1938" i="8"/>
  <c r="E1938" i="8"/>
  <c r="D1938" i="8"/>
  <c r="C1938" i="8"/>
  <c r="B1938" i="8"/>
  <c r="A1938" i="8"/>
  <c r="J1938" i="8" s="1"/>
  <c r="O1938" i="8" s="1"/>
  <c r="P1938" i="8" s="1"/>
  <c r="T1937" i="8"/>
  <c r="K1937" i="8" s="1"/>
  <c r="N1937" i="8" s="1"/>
  <c r="S1937" i="8"/>
  <c r="M1937" i="8"/>
  <c r="L1937" i="8"/>
  <c r="I1937" i="8"/>
  <c r="H1937" i="8"/>
  <c r="G1937" i="8"/>
  <c r="F1937" i="8"/>
  <c r="E1937" i="8"/>
  <c r="D1937" i="8"/>
  <c r="C1937" i="8"/>
  <c r="B1937" i="8"/>
  <c r="A1937" i="8"/>
  <c r="J1937" i="8" s="1"/>
  <c r="O1937" i="8" s="1"/>
  <c r="P1937" i="8" s="1"/>
  <c r="T1936" i="8"/>
  <c r="K1936" i="8" s="1"/>
  <c r="N1936" i="8" s="1"/>
  <c r="S1936" i="8"/>
  <c r="M1936" i="8"/>
  <c r="L1936" i="8"/>
  <c r="I1936" i="8"/>
  <c r="H1936" i="8"/>
  <c r="G1936" i="8"/>
  <c r="F1936" i="8"/>
  <c r="E1936" i="8"/>
  <c r="D1936" i="8"/>
  <c r="C1936" i="8"/>
  <c r="B1936" i="8"/>
  <c r="A1936" i="8"/>
  <c r="J1936" i="8" s="1"/>
  <c r="T1935" i="8"/>
  <c r="K1935" i="8" s="1"/>
  <c r="N1935" i="8" s="1"/>
  <c r="S1935" i="8"/>
  <c r="M1935" i="8"/>
  <c r="L1935" i="8"/>
  <c r="I1935" i="8"/>
  <c r="H1935" i="8"/>
  <c r="G1935" i="8"/>
  <c r="F1935" i="8"/>
  <c r="E1935" i="8"/>
  <c r="D1935" i="8"/>
  <c r="C1935" i="8"/>
  <c r="B1935" i="8"/>
  <c r="A1935" i="8"/>
  <c r="J1935" i="8" s="1"/>
  <c r="T1934" i="8"/>
  <c r="K1934" i="8" s="1"/>
  <c r="N1934" i="8" s="1"/>
  <c r="S1934" i="8"/>
  <c r="M1934" i="8"/>
  <c r="L1934" i="8"/>
  <c r="I1934" i="8"/>
  <c r="H1934" i="8"/>
  <c r="G1934" i="8"/>
  <c r="F1934" i="8"/>
  <c r="E1934" i="8"/>
  <c r="D1934" i="8"/>
  <c r="C1934" i="8"/>
  <c r="B1934" i="8"/>
  <c r="A1934" i="8"/>
  <c r="J1934" i="8" s="1"/>
  <c r="O1934" i="8" s="1"/>
  <c r="P1934" i="8" s="1"/>
  <c r="T1933" i="8"/>
  <c r="K1933" i="8" s="1"/>
  <c r="N1933" i="8" s="1"/>
  <c r="S1933" i="8"/>
  <c r="M1933" i="8"/>
  <c r="L1933" i="8"/>
  <c r="I1933" i="8"/>
  <c r="H1933" i="8"/>
  <c r="G1933" i="8"/>
  <c r="F1933" i="8"/>
  <c r="E1933" i="8"/>
  <c r="D1933" i="8"/>
  <c r="C1933" i="8"/>
  <c r="B1933" i="8"/>
  <c r="A1933" i="8"/>
  <c r="J1933" i="8" s="1"/>
  <c r="O1933" i="8" s="1"/>
  <c r="P1933" i="8" s="1"/>
  <c r="T1932" i="8"/>
  <c r="K1932" i="8" s="1"/>
  <c r="N1932" i="8" s="1"/>
  <c r="S1932" i="8"/>
  <c r="M1932" i="8"/>
  <c r="L1932" i="8"/>
  <c r="I1932" i="8"/>
  <c r="H1932" i="8"/>
  <c r="G1932" i="8"/>
  <c r="F1932" i="8"/>
  <c r="E1932" i="8"/>
  <c r="D1932" i="8"/>
  <c r="C1932" i="8"/>
  <c r="B1932" i="8"/>
  <c r="A1932" i="8"/>
  <c r="J1932" i="8" s="1"/>
  <c r="T1931" i="8"/>
  <c r="K1931" i="8" s="1"/>
  <c r="N1931" i="8" s="1"/>
  <c r="S1931" i="8"/>
  <c r="M1931" i="8"/>
  <c r="L1931" i="8"/>
  <c r="I1931" i="8"/>
  <c r="H1931" i="8"/>
  <c r="G1931" i="8"/>
  <c r="F1931" i="8"/>
  <c r="E1931" i="8"/>
  <c r="D1931" i="8"/>
  <c r="C1931" i="8"/>
  <c r="B1931" i="8"/>
  <c r="A1931" i="8"/>
  <c r="J1931" i="8" s="1"/>
  <c r="T1930" i="8"/>
  <c r="K1930" i="8" s="1"/>
  <c r="N1930" i="8" s="1"/>
  <c r="S1930" i="8"/>
  <c r="M1930" i="8"/>
  <c r="L1930" i="8"/>
  <c r="I1930" i="8"/>
  <c r="H1930" i="8"/>
  <c r="G1930" i="8"/>
  <c r="F1930" i="8"/>
  <c r="E1930" i="8"/>
  <c r="D1930" i="8"/>
  <c r="C1930" i="8"/>
  <c r="B1930" i="8"/>
  <c r="A1930" i="8"/>
  <c r="J1930" i="8" s="1"/>
  <c r="O1930" i="8" s="1"/>
  <c r="P1930" i="8" s="1"/>
  <c r="T1929" i="8"/>
  <c r="K1929" i="8" s="1"/>
  <c r="N1929" i="8" s="1"/>
  <c r="S1929" i="8"/>
  <c r="M1929" i="8"/>
  <c r="L1929" i="8"/>
  <c r="I1929" i="8"/>
  <c r="H1929" i="8"/>
  <c r="G1929" i="8"/>
  <c r="F1929" i="8"/>
  <c r="E1929" i="8"/>
  <c r="D1929" i="8"/>
  <c r="C1929" i="8"/>
  <c r="B1929" i="8"/>
  <c r="A1929" i="8"/>
  <c r="J1929" i="8" s="1"/>
  <c r="O1929" i="8" s="1"/>
  <c r="P1929" i="8" s="1"/>
  <c r="T1928" i="8"/>
  <c r="K1928" i="8" s="1"/>
  <c r="N1928" i="8" s="1"/>
  <c r="S1928" i="8"/>
  <c r="M1928" i="8"/>
  <c r="L1928" i="8"/>
  <c r="I1928" i="8"/>
  <c r="H1928" i="8"/>
  <c r="G1928" i="8"/>
  <c r="F1928" i="8"/>
  <c r="E1928" i="8"/>
  <c r="D1928" i="8"/>
  <c r="C1928" i="8"/>
  <c r="B1928" i="8"/>
  <c r="A1928" i="8"/>
  <c r="J1928" i="8" s="1"/>
  <c r="T1927" i="8"/>
  <c r="K1927" i="8" s="1"/>
  <c r="N1927" i="8" s="1"/>
  <c r="S1927" i="8"/>
  <c r="M1927" i="8"/>
  <c r="L1927" i="8"/>
  <c r="I1927" i="8"/>
  <c r="H1927" i="8"/>
  <c r="G1927" i="8"/>
  <c r="F1927" i="8"/>
  <c r="E1927" i="8"/>
  <c r="D1927" i="8"/>
  <c r="C1927" i="8"/>
  <c r="B1927" i="8"/>
  <c r="A1927" i="8"/>
  <c r="J1927" i="8" s="1"/>
  <c r="T1926" i="8"/>
  <c r="K1926" i="8" s="1"/>
  <c r="N1926" i="8" s="1"/>
  <c r="S1926" i="8"/>
  <c r="M1926" i="8"/>
  <c r="L1926" i="8"/>
  <c r="I1926" i="8"/>
  <c r="H1926" i="8"/>
  <c r="G1926" i="8"/>
  <c r="F1926" i="8"/>
  <c r="E1926" i="8"/>
  <c r="D1926" i="8"/>
  <c r="C1926" i="8"/>
  <c r="B1926" i="8"/>
  <c r="A1926" i="8"/>
  <c r="J1926" i="8" s="1"/>
  <c r="T1925" i="8"/>
  <c r="K1925" i="8" s="1"/>
  <c r="N1925" i="8" s="1"/>
  <c r="S1925" i="8"/>
  <c r="M1925" i="8"/>
  <c r="L1925" i="8"/>
  <c r="I1925" i="8"/>
  <c r="H1925" i="8"/>
  <c r="G1925" i="8"/>
  <c r="F1925" i="8"/>
  <c r="E1925" i="8"/>
  <c r="D1925" i="8"/>
  <c r="C1925" i="8"/>
  <c r="B1925" i="8"/>
  <c r="A1925" i="8"/>
  <c r="J1925" i="8" s="1"/>
  <c r="O1925" i="8" s="1"/>
  <c r="P1925" i="8" s="1"/>
  <c r="T1924" i="8"/>
  <c r="K1924" i="8" s="1"/>
  <c r="N1924" i="8" s="1"/>
  <c r="S1924" i="8"/>
  <c r="M1924" i="8"/>
  <c r="L1924" i="8"/>
  <c r="I1924" i="8"/>
  <c r="H1924" i="8"/>
  <c r="G1924" i="8"/>
  <c r="F1924" i="8"/>
  <c r="E1924" i="8"/>
  <c r="D1924" i="8"/>
  <c r="C1924" i="8"/>
  <c r="B1924" i="8"/>
  <c r="A1924" i="8"/>
  <c r="J1924" i="8" s="1"/>
  <c r="T1923" i="8"/>
  <c r="K1923" i="8" s="1"/>
  <c r="N1923" i="8" s="1"/>
  <c r="S1923" i="8"/>
  <c r="M1923" i="8"/>
  <c r="L1923" i="8"/>
  <c r="I1923" i="8"/>
  <c r="H1923" i="8"/>
  <c r="G1923" i="8"/>
  <c r="F1923" i="8"/>
  <c r="E1923" i="8"/>
  <c r="D1923" i="8"/>
  <c r="C1923" i="8"/>
  <c r="B1923" i="8"/>
  <c r="A1923" i="8"/>
  <c r="J1923" i="8" s="1"/>
  <c r="T1922" i="8"/>
  <c r="K1922" i="8" s="1"/>
  <c r="N1922" i="8" s="1"/>
  <c r="S1922" i="8"/>
  <c r="M1922" i="8"/>
  <c r="L1922" i="8"/>
  <c r="I1922" i="8"/>
  <c r="H1922" i="8"/>
  <c r="G1922" i="8"/>
  <c r="F1922" i="8"/>
  <c r="E1922" i="8"/>
  <c r="D1922" i="8"/>
  <c r="C1922" i="8"/>
  <c r="B1922" i="8"/>
  <c r="A1922" i="8"/>
  <c r="J1922" i="8" s="1"/>
  <c r="T1921" i="8"/>
  <c r="K1921" i="8" s="1"/>
  <c r="N1921" i="8" s="1"/>
  <c r="S1921" i="8"/>
  <c r="M1921" i="8"/>
  <c r="L1921" i="8"/>
  <c r="I1921" i="8"/>
  <c r="H1921" i="8"/>
  <c r="G1921" i="8"/>
  <c r="F1921" i="8"/>
  <c r="E1921" i="8"/>
  <c r="D1921" i="8"/>
  <c r="C1921" i="8"/>
  <c r="B1921" i="8"/>
  <c r="A1921" i="8"/>
  <c r="J1921" i="8" s="1"/>
  <c r="O1921" i="8" s="1"/>
  <c r="P1921" i="8" s="1"/>
  <c r="T1920" i="8"/>
  <c r="K1920" i="8" s="1"/>
  <c r="N1920" i="8" s="1"/>
  <c r="S1920" i="8"/>
  <c r="M1920" i="8"/>
  <c r="L1920" i="8"/>
  <c r="I1920" i="8"/>
  <c r="H1920" i="8"/>
  <c r="G1920" i="8"/>
  <c r="F1920" i="8"/>
  <c r="E1920" i="8"/>
  <c r="D1920" i="8"/>
  <c r="C1920" i="8"/>
  <c r="B1920" i="8"/>
  <c r="A1920" i="8"/>
  <c r="J1920" i="8" s="1"/>
  <c r="T1919" i="8"/>
  <c r="K1919" i="8" s="1"/>
  <c r="N1919" i="8" s="1"/>
  <c r="S1919" i="8"/>
  <c r="M1919" i="8"/>
  <c r="L1919" i="8"/>
  <c r="I1919" i="8"/>
  <c r="H1919" i="8"/>
  <c r="G1919" i="8"/>
  <c r="F1919" i="8"/>
  <c r="E1919" i="8"/>
  <c r="D1919" i="8"/>
  <c r="C1919" i="8"/>
  <c r="B1919" i="8"/>
  <c r="A1919" i="8"/>
  <c r="J1919" i="8" s="1"/>
  <c r="T1918" i="8"/>
  <c r="K1918" i="8" s="1"/>
  <c r="N1918" i="8" s="1"/>
  <c r="S1918" i="8"/>
  <c r="M1918" i="8"/>
  <c r="L1918" i="8"/>
  <c r="I1918" i="8"/>
  <c r="H1918" i="8"/>
  <c r="G1918" i="8"/>
  <c r="F1918" i="8"/>
  <c r="E1918" i="8"/>
  <c r="D1918" i="8"/>
  <c r="C1918" i="8"/>
  <c r="B1918" i="8"/>
  <c r="A1918" i="8"/>
  <c r="J1918" i="8" s="1"/>
  <c r="T1917" i="8"/>
  <c r="K1917" i="8" s="1"/>
  <c r="N1917" i="8" s="1"/>
  <c r="S1917" i="8"/>
  <c r="M1917" i="8"/>
  <c r="L1917" i="8"/>
  <c r="I1917" i="8"/>
  <c r="H1917" i="8"/>
  <c r="G1917" i="8"/>
  <c r="F1917" i="8"/>
  <c r="E1917" i="8"/>
  <c r="D1917" i="8"/>
  <c r="C1917" i="8"/>
  <c r="B1917" i="8"/>
  <c r="A1917" i="8"/>
  <c r="J1917" i="8" s="1"/>
  <c r="O1917" i="8" s="1"/>
  <c r="P1917" i="8" s="1"/>
  <c r="T1916" i="8"/>
  <c r="K1916" i="8" s="1"/>
  <c r="N1916" i="8" s="1"/>
  <c r="S1916" i="8"/>
  <c r="M1916" i="8"/>
  <c r="L1916" i="8"/>
  <c r="I1916" i="8"/>
  <c r="H1916" i="8"/>
  <c r="G1916" i="8"/>
  <c r="F1916" i="8"/>
  <c r="E1916" i="8"/>
  <c r="D1916" i="8"/>
  <c r="C1916" i="8"/>
  <c r="B1916" i="8"/>
  <c r="A1916" i="8"/>
  <c r="J1916" i="8" s="1"/>
  <c r="T1915" i="8"/>
  <c r="K1915" i="8" s="1"/>
  <c r="N1915" i="8" s="1"/>
  <c r="S1915" i="8"/>
  <c r="M1915" i="8"/>
  <c r="L1915" i="8"/>
  <c r="I1915" i="8"/>
  <c r="H1915" i="8"/>
  <c r="G1915" i="8"/>
  <c r="F1915" i="8"/>
  <c r="E1915" i="8"/>
  <c r="D1915" i="8"/>
  <c r="C1915" i="8"/>
  <c r="B1915" i="8"/>
  <c r="A1915" i="8"/>
  <c r="J1915" i="8" s="1"/>
  <c r="T1914" i="8"/>
  <c r="K1914" i="8" s="1"/>
  <c r="N1914" i="8" s="1"/>
  <c r="S1914" i="8"/>
  <c r="M1914" i="8"/>
  <c r="L1914" i="8"/>
  <c r="I1914" i="8"/>
  <c r="H1914" i="8"/>
  <c r="G1914" i="8"/>
  <c r="F1914" i="8"/>
  <c r="E1914" i="8"/>
  <c r="D1914" i="8"/>
  <c r="C1914" i="8"/>
  <c r="B1914" i="8"/>
  <c r="A1914" i="8"/>
  <c r="J1914" i="8" s="1"/>
  <c r="T1913" i="8"/>
  <c r="K1913" i="8" s="1"/>
  <c r="N1913" i="8" s="1"/>
  <c r="S1913" i="8"/>
  <c r="M1913" i="8"/>
  <c r="L1913" i="8"/>
  <c r="I1913" i="8"/>
  <c r="H1913" i="8"/>
  <c r="G1913" i="8"/>
  <c r="F1913" i="8"/>
  <c r="E1913" i="8"/>
  <c r="D1913" i="8"/>
  <c r="C1913" i="8"/>
  <c r="B1913" i="8"/>
  <c r="A1913" i="8"/>
  <c r="J1913" i="8" s="1"/>
  <c r="O1913" i="8" s="1"/>
  <c r="P1913" i="8" s="1"/>
  <c r="T1912" i="8"/>
  <c r="K1912" i="8" s="1"/>
  <c r="N1912" i="8" s="1"/>
  <c r="S1912" i="8"/>
  <c r="M1912" i="8"/>
  <c r="L1912" i="8"/>
  <c r="I1912" i="8"/>
  <c r="H1912" i="8"/>
  <c r="G1912" i="8"/>
  <c r="F1912" i="8"/>
  <c r="E1912" i="8"/>
  <c r="D1912" i="8"/>
  <c r="C1912" i="8"/>
  <c r="B1912" i="8"/>
  <c r="A1912" i="8"/>
  <c r="J1912" i="8" s="1"/>
  <c r="T1911" i="8"/>
  <c r="K1911" i="8" s="1"/>
  <c r="N1911" i="8" s="1"/>
  <c r="S1911" i="8"/>
  <c r="M1911" i="8"/>
  <c r="L1911" i="8"/>
  <c r="I1911" i="8"/>
  <c r="H1911" i="8"/>
  <c r="G1911" i="8"/>
  <c r="F1911" i="8"/>
  <c r="E1911" i="8"/>
  <c r="D1911" i="8"/>
  <c r="C1911" i="8"/>
  <c r="B1911" i="8"/>
  <c r="A1911" i="8"/>
  <c r="J1911" i="8" s="1"/>
  <c r="T1910" i="8"/>
  <c r="K1910" i="8" s="1"/>
  <c r="N1910" i="8" s="1"/>
  <c r="S1910" i="8"/>
  <c r="M1910" i="8"/>
  <c r="L1910" i="8"/>
  <c r="I1910" i="8"/>
  <c r="H1910" i="8"/>
  <c r="G1910" i="8"/>
  <c r="F1910" i="8"/>
  <c r="E1910" i="8"/>
  <c r="D1910" i="8"/>
  <c r="C1910" i="8"/>
  <c r="B1910" i="8"/>
  <c r="A1910" i="8"/>
  <c r="J1910" i="8" s="1"/>
  <c r="T1909" i="8"/>
  <c r="K1909" i="8" s="1"/>
  <c r="N1909" i="8" s="1"/>
  <c r="S1909" i="8"/>
  <c r="M1909" i="8"/>
  <c r="L1909" i="8"/>
  <c r="I1909" i="8"/>
  <c r="H1909" i="8"/>
  <c r="G1909" i="8"/>
  <c r="F1909" i="8"/>
  <c r="E1909" i="8"/>
  <c r="D1909" i="8"/>
  <c r="C1909" i="8"/>
  <c r="B1909" i="8"/>
  <c r="A1909" i="8"/>
  <c r="J1909" i="8" s="1"/>
  <c r="O1909" i="8" s="1"/>
  <c r="P1909" i="8" s="1"/>
  <c r="T1908" i="8"/>
  <c r="K1908" i="8" s="1"/>
  <c r="N1908" i="8" s="1"/>
  <c r="S1908" i="8"/>
  <c r="M1908" i="8"/>
  <c r="L1908" i="8"/>
  <c r="I1908" i="8"/>
  <c r="H1908" i="8"/>
  <c r="G1908" i="8"/>
  <c r="F1908" i="8"/>
  <c r="E1908" i="8"/>
  <c r="D1908" i="8"/>
  <c r="C1908" i="8"/>
  <c r="B1908" i="8"/>
  <c r="A1908" i="8"/>
  <c r="J1908" i="8" s="1"/>
  <c r="T1907" i="8"/>
  <c r="K1907" i="8" s="1"/>
  <c r="N1907" i="8" s="1"/>
  <c r="S1907" i="8"/>
  <c r="M1907" i="8"/>
  <c r="L1907" i="8"/>
  <c r="I1907" i="8"/>
  <c r="H1907" i="8"/>
  <c r="G1907" i="8"/>
  <c r="F1907" i="8"/>
  <c r="E1907" i="8"/>
  <c r="D1907" i="8"/>
  <c r="C1907" i="8"/>
  <c r="B1907" i="8"/>
  <c r="A1907" i="8"/>
  <c r="J1907" i="8" s="1"/>
  <c r="T1906" i="8"/>
  <c r="K1906" i="8" s="1"/>
  <c r="N1906" i="8" s="1"/>
  <c r="S1906" i="8"/>
  <c r="M1906" i="8"/>
  <c r="L1906" i="8"/>
  <c r="I1906" i="8"/>
  <c r="H1906" i="8"/>
  <c r="G1906" i="8"/>
  <c r="F1906" i="8"/>
  <c r="E1906" i="8"/>
  <c r="D1906" i="8"/>
  <c r="C1906" i="8"/>
  <c r="B1906" i="8"/>
  <c r="A1906" i="8"/>
  <c r="J1906" i="8" s="1"/>
  <c r="O1906" i="8" s="1"/>
  <c r="P1906" i="8" s="1"/>
  <c r="T1905" i="8"/>
  <c r="K1905" i="8" s="1"/>
  <c r="N1905" i="8" s="1"/>
  <c r="S1905" i="8"/>
  <c r="M1905" i="8"/>
  <c r="L1905" i="8"/>
  <c r="I1905" i="8"/>
  <c r="H1905" i="8"/>
  <c r="G1905" i="8"/>
  <c r="F1905" i="8"/>
  <c r="E1905" i="8"/>
  <c r="D1905" i="8"/>
  <c r="C1905" i="8"/>
  <c r="B1905" i="8"/>
  <c r="A1905" i="8"/>
  <c r="J1905" i="8" s="1"/>
  <c r="O1905" i="8" s="1"/>
  <c r="P1905" i="8" s="1"/>
  <c r="T1904" i="8"/>
  <c r="K1904" i="8" s="1"/>
  <c r="N1904" i="8" s="1"/>
  <c r="S1904" i="8"/>
  <c r="M1904" i="8"/>
  <c r="L1904" i="8"/>
  <c r="I1904" i="8"/>
  <c r="H1904" i="8"/>
  <c r="G1904" i="8"/>
  <c r="F1904" i="8"/>
  <c r="E1904" i="8"/>
  <c r="D1904" i="8"/>
  <c r="C1904" i="8"/>
  <c r="B1904" i="8"/>
  <c r="A1904" i="8"/>
  <c r="J1904" i="8" s="1"/>
  <c r="T1903" i="8"/>
  <c r="K1903" i="8" s="1"/>
  <c r="N1903" i="8" s="1"/>
  <c r="S1903" i="8"/>
  <c r="M1903" i="8"/>
  <c r="L1903" i="8"/>
  <c r="I1903" i="8"/>
  <c r="H1903" i="8"/>
  <c r="G1903" i="8"/>
  <c r="F1903" i="8"/>
  <c r="E1903" i="8"/>
  <c r="D1903" i="8"/>
  <c r="C1903" i="8"/>
  <c r="B1903" i="8"/>
  <c r="A1903" i="8"/>
  <c r="J1903" i="8" s="1"/>
  <c r="T1902" i="8"/>
  <c r="K1902" i="8" s="1"/>
  <c r="N1902" i="8" s="1"/>
  <c r="S1902" i="8"/>
  <c r="M1902" i="8"/>
  <c r="L1902" i="8"/>
  <c r="I1902" i="8"/>
  <c r="H1902" i="8"/>
  <c r="G1902" i="8"/>
  <c r="F1902" i="8"/>
  <c r="E1902" i="8"/>
  <c r="D1902" i="8"/>
  <c r="C1902" i="8"/>
  <c r="B1902" i="8"/>
  <c r="A1902" i="8"/>
  <c r="J1902" i="8" s="1"/>
  <c r="O1902" i="8" s="1"/>
  <c r="P1902" i="8" s="1"/>
  <c r="T1901" i="8"/>
  <c r="K1901" i="8" s="1"/>
  <c r="N1901" i="8" s="1"/>
  <c r="S1901" i="8"/>
  <c r="M1901" i="8"/>
  <c r="L1901" i="8"/>
  <c r="I1901" i="8"/>
  <c r="H1901" i="8"/>
  <c r="G1901" i="8"/>
  <c r="F1901" i="8"/>
  <c r="E1901" i="8"/>
  <c r="D1901" i="8"/>
  <c r="C1901" i="8"/>
  <c r="B1901" i="8"/>
  <c r="A1901" i="8"/>
  <c r="J1901" i="8" s="1"/>
  <c r="O1901" i="8" s="1"/>
  <c r="P1901" i="8" s="1"/>
  <c r="T1900" i="8"/>
  <c r="K1900" i="8" s="1"/>
  <c r="N1900" i="8" s="1"/>
  <c r="S1900" i="8"/>
  <c r="M1900" i="8"/>
  <c r="L1900" i="8"/>
  <c r="I1900" i="8"/>
  <c r="H1900" i="8"/>
  <c r="G1900" i="8"/>
  <c r="F1900" i="8"/>
  <c r="E1900" i="8"/>
  <c r="D1900" i="8"/>
  <c r="C1900" i="8"/>
  <c r="B1900" i="8"/>
  <c r="A1900" i="8"/>
  <c r="J1900" i="8" s="1"/>
  <c r="T1899" i="8"/>
  <c r="K1899" i="8" s="1"/>
  <c r="N1899" i="8" s="1"/>
  <c r="S1899" i="8"/>
  <c r="M1899" i="8"/>
  <c r="L1899" i="8"/>
  <c r="I1899" i="8"/>
  <c r="H1899" i="8"/>
  <c r="G1899" i="8"/>
  <c r="F1899" i="8"/>
  <c r="E1899" i="8"/>
  <c r="D1899" i="8"/>
  <c r="C1899" i="8"/>
  <c r="B1899" i="8"/>
  <c r="A1899" i="8"/>
  <c r="J1899" i="8" s="1"/>
  <c r="T1898" i="8"/>
  <c r="K1898" i="8" s="1"/>
  <c r="N1898" i="8" s="1"/>
  <c r="S1898" i="8"/>
  <c r="M1898" i="8"/>
  <c r="L1898" i="8"/>
  <c r="I1898" i="8"/>
  <c r="H1898" i="8"/>
  <c r="G1898" i="8"/>
  <c r="F1898" i="8"/>
  <c r="E1898" i="8"/>
  <c r="D1898" i="8"/>
  <c r="C1898" i="8"/>
  <c r="B1898" i="8"/>
  <c r="A1898" i="8"/>
  <c r="J1898" i="8" s="1"/>
  <c r="O1898" i="8" s="1"/>
  <c r="P1898" i="8" s="1"/>
  <c r="T1897" i="8"/>
  <c r="K1897" i="8" s="1"/>
  <c r="N1897" i="8" s="1"/>
  <c r="S1897" i="8"/>
  <c r="M1897" i="8"/>
  <c r="L1897" i="8"/>
  <c r="I1897" i="8"/>
  <c r="H1897" i="8"/>
  <c r="G1897" i="8"/>
  <c r="F1897" i="8"/>
  <c r="E1897" i="8"/>
  <c r="D1897" i="8"/>
  <c r="C1897" i="8"/>
  <c r="B1897" i="8"/>
  <c r="A1897" i="8"/>
  <c r="J1897" i="8" s="1"/>
  <c r="O1897" i="8" s="1"/>
  <c r="P1897" i="8" s="1"/>
  <c r="T1896" i="8"/>
  <c r="K1896" i="8" s="1"/>
  <c r="N1896" i="8" s="1"/>
  <c r="S1896" i="8"/>
  <c r="M1896" i="8"/>
  <c r="L1896" i="8"/>
  <c r="I1896" i="8"/>
  <c r="H1896" i="8"/>
  <c r="G1896" i="8"/>
  <c r="F1896" i="8"/>
  <c r="E1896" i="8"/>
  <c r="D1896" i="8"/>
  <c r="C1896" i="8"/>
  <c r="B1896" i="8"/>
  <c r="A1896" i="8"/>
  <c r="J1896" i="8" s="1"/>
  <c r="T1895" i="8"/>
  <c r="K1895" i="8" s="1"/>
  <c r="N1895" i="8" s="1"/>
  <c r="S1895" i="8"/>
  <c r="M1895" i="8"/>
  <c r="L1895" i="8"/>
  <c r="I1895" i="8"/>
  <c r="H1895" i="8"/>
  <c r="G1895" i="8"/>
  <c r="F1895" i="8"/>
  <c r="E1895" i="8"/>
  <c r="D1895" i="8"/>
  <c r="C1895" i="8"/>
  <c r="B1895" i="8"/>
  <c r="A1895" i="8"/>
  <c r="J1895" i="8" s="1"/>
  <c r="T1894" i="8"/>
  <c r="K1894" i="8" s="1"/>
  <c r="N1894" i="8" s="1"/>
  <c r="S1894" i="8"/>
  <c r="M1894" i="8"/>
  <c r="L1894" i="8"/>
  <c r="I1894" i="8"/>
  <c r="H1894" i="8"/>
  <c r="G1894" i="8"/>
  <c r="F1894" i="8"/>
  <c r="E1894" i="8"/>
  <c r="D1894" i="8"/>
  <c r="C1894" i="8"/>
  <c r="B1894" i="8"/>
  <c r="A1894" i="8"/>
  <c r="J1894" i="8" s="1"/>
  <c r="T1893" i="8"/>
  <c r="K1893" i="8" s="1"/>
  <c r="N1893" i="8" s="1"/>
  <c r="S1893" i="8"/>
  <c r="M1893" i="8"/>
  <c r="L1893" i="8"/>
  <c r="I1893" i="8"/>
  <c r="H1893" i="8"/>
  <c r="G1893" i="8"/>
  <c r="F1893" i="8"/>
  <c r="E1893" i="8"/>
  <c r="D1893" i="8"/>
  <c r="C1893" i="8"/>
  <c r="B1893" i="8"/>
  <c r="A1893" i="8"/>
  <c r="J1893" i="8" s="1"/>
  <c r="O1893" i="8" s="1"/>
  <c r="P1893" i="8" s="1"/>
  <c r="T1892" i="8"/>
  <c r="K1892" i="8" s="1"/>
  <c r="N1892" i="8" s="1"/>
  <c r="S1892" i="8"/>
  <c r="M1892" i="8"/>
  <c r="L1892" i="8"/>
  <c r="I1892" i="8"/>
  <c r="H1892" i="8"/>
  <c r="G1892" i="8"/>
  <c r="F1892" i="8"/>
  <c r="E1892" i="8"/>
  <c r="D1892" i="8"/>
  <c r="C1892" i="8"/>
  <c r="B1892" i="8"/>
  <c r="A1892" i="8"/>
  <c r="J1892" i="8" s="1"/>
  <c r="T1891" i="8"/>
  <c r="K1891" i="8" s="1"/>
  <c r="N1891" i="8" s="1"/>
  <c r="S1891" i="8"/>
  <c r="M1891" i="8"/>
  <c r="L1891" i="8"/>
  <c r="I1891" i="8"/>
  <c r="H1891" i="8"/>
  <c r="G1891" i="8"/>
  <c r="F1891" i="8"/>
  <c r="E1891" i="8"/>
  <c r="D1891" i="8"/>
  <c r="C1891" i="8"/>
  <c r="B1891" i="8"/>
  <c r="A1891" i="8"/>
  <c r="J1891" i="8" s="1"/>
  <c r="T1890" i="8"/>
  <c r="K1890" i="8" s="1"/>
  <c r="N1890" i="8" s="1"/>
  <c r="S1890" i="8"/>
  <c r="M1890" i="8"/>
  <c r="L1890" i="8"/>
  <c r="I1890" i="8"/>
  <c r="H1890" i="8"/>
  <c r="G1890" i="8"/>
  <c r="F1890" i="8"/>
  <c r="E1890" i="8"/>
  <c r="D1890" i="8"/>
  <c r="C1890" i="8"/>
  <c r="B1890" i="8"/>
  <c r="A1890" i="8"/>
  <c r="J1890" i="8" s="1"/>
  <c r="O1890" i="8" s="1"/>
  <c r="P1890" i="8" s="1"/>
  <c r="T1889" i="8"/>
  <c r="K1889" i="8" s="1"/>
  <c r="N1889" i="8" s="1"/>
  <c r="S1889" i="8"/>
  <c r="M1889" i="8"/>
  <c r="L1889" i="8"/>
  <c r="I1889" i="8"/>
  <c r="H1889" i="8"/>
  <c r="G1889" i="8"/>
  <c r="F1889" i="8"/>
  <c r="E1889" i="8"/>
  <c r="D1889" i="8"/>
  <c r="C1889" i="8"/>
  <c r="B1889" i="8"/>
  <c r="A1889" i="8"/>
  <c r="J1889" i="8" s="1"/>
  <c r="O1889" i="8" s="1"/>
  <c r="P1889" i="8" s="1"/>
  <c r="T1888" i="8"/>
  <c r="K1888" i="8" s="1"/>
  <c r="N1888" i="8" s="1"/>
  <c r="S1888" i="8"/>
  <c r="M1888" i="8"/>
  <c r="L1888" i="8"/>
  <c r="I1888" i="8"/>
  <c r="H1888" i="8"/>
  <c r="G1888" i="8"/>
  <c r="F1888" i="8"/>
  <c r="E1888" i="8"/>
  <c r="D1888" i="8"/>
  <c r="C1888" i="8"/>
  <c r="B1888" i="8"/>
  <c r="A1888" i="8"/>
  <c r="J1888" i="8" s="1"/>
  <c r="T1887" i="8"/>
  <c r="K1887" i="8" s="1"/>
  <c r="N1887" i="8" s="1"/>
  <c r="S1887" i="8"/>
  <c r="M1887" i="8"/>
  <c r="L1887" i="8"/>
  <c r="I1887" i="8"/>
  <c r="H1887" i="8"/>
  <c r="G1887" i="8"/>
  <c r="F1887" i="8"/>
  <c r="E1887" i="8"/>
  <c r="D1887" i="8"/>
  <c r="C1887" i="8"/>
  <c r="B1887" i="8"/>
  <c r="A1887" i="8"/>
  <c r="J1887" i="8" s="1"/>
  <c r="T1886" i="8"/>
  <c r="K1886" i="8" s="1"/>
  <c r="N1886" i="8" s="1"/>
  <c r="S1886" i="8"/>
  <c r="M1886" i="8"/>
  <c r="L1886" i="8"/>
  <c r="I1886" i="8"/>
  <c r="H1886" i="8"/>
  <c r="G1886" i="8"/>
  <c r="F1886" i="8"/>
  <c r="E1886" i="8"/>
  <c r="D1886" i="8"/>
  <c r="C1886" i="8"/>
  <c r="B1886" i="8"/>
  <c r="A1886" i="8"/>
  <c r="J1886" i="8" s="1"/>
  <c r="O1886" i="8" s="1"/>
  <c r="P1886" i="8" s="1"/>
  <c r="T1885" i="8"/>
  <c r="K1885" i="8" s="1"/>
  <c r="N1885" i="8" s="1"/>
  <c r="S1885" i="8"/>
  <c r="M1885" i="8"/>
  <c r="L1885" i="8"/>
  <c r="I1885" i="8"/>
  <c r="H1885" i="8"/>
  <c r="G1885" i="8"/>
  <c r="F1885" i="8"/>
  <c r="E1885" i="8"/>
  <c r="D1885" i="8"/>
  <c r="C1885" i="8"/>
  <c r="B1885" i="8"/>
  <c r="A1885" i="8"/>
  <c r="J1885" i="8" s="1"/>
  <c r="O1885" i="8" s="1"/>
  <c r="P1885" i="8" s="1"/>
  <c r="T1884" i="8"/>
  <c r="K1884" i="8" s="1"/>
  <c r="N1884" i="8" s="1"/>
  <c r="S1884" i="8"/>
  <c r="M1884" i="8"/>
  <c r="L1884" i="8"/>
  <c r="I1884" i="8"/>
  <c r="H1884" i="8"/>
  <c r="G1884" i="8"/>
  <c r="F1884" i="8"/>
  <c r="E1884" i="8"/>
  <c r="D1884" i="8"/>
  <c r="C1884" i="8"/>
  <c r="B1884" i="8"/>
  <c r="A1884" i="8"/>
  <c r="J1884" i="8" s="1"/>
  <c r="T1883" i="8"/>
  <c r="K1883" i="8" s="1"/>
  <c r="N1883" i="8" s="1"/>
  <c r="S1883" i="8"/>
  <c r="M1883" i="8"/>
  <c r="L1883" i="8"/>
  <c r="I1883" i="8"/>
  <c r="H1883" i="8"/>
  <c r="G1883" i="8"/>
  <c r="F1883" i="8"/>
  <c r="E1883" i="8"/>
  <c r="D1883" i="8"/>
  <c r="C1883" i="8"/>
  <c r="B1883" i="8"/>
  <c r="A1883" i="8"/>
  <c r="J1883" i="8" s="1"/>
  <c r="T1882" i="8"/>
  <c r="K1882" i="8" s="1"/>
  <c r="N1882" i="8" s="1"/>
  <c r="S1882" i="8"/>
  <c r="M1882" i="8"/>
  <c r="L1882" i="8"/>
  <c r="I1882" i="8"/>
  <c r="H1882" i="8"/>
  <c r="G1882" i="8"/>
  <c r="F1882" i="8"/>
  <c r="E1882" i="8"/>
  <c r="D1882" i="8"/>
  <c r="C1882" i="8"/>
  <c r="B1882" i="8"/>
  <c r="A1882" i="8"/>
  <c r="J1882" i="8" s="1"/>
  <c r="O1882" i="8" s="1"/>
  <c r="P1882" i="8" s="1"/>
  <c r="T1881" i="8"/>
  <c r="K1881" i="8" s="1"/>
  <c r="N1881" i="8" s="1"/>
  <c r="S1881" i="8"/>
  <c r="M1881" i="8"/>
  <c r="L1881" i="8"/>
  <c r="I1881" i="8"/>
  <c r="H1881" i="8"/>
  <c r="G1881" i="8"/>
  <c r="F1881" i="8"/>
  <c r="E1881" i="8"/>
  <c r="D1881" i="8"/>
  <c r="C1881" i="8"/>
  <c r="B1881" i="8"/>
  <c r="A1881" i="8"/>
  <c r="J1881" i="8" s="1"/>
  <c r="O1881" i="8" s="1"/>
  <c r="P1881" i="8" s="1"/>
  <c r="T1880" i="8"/>
  <c r="K1880" i="8" s="1"/>
  <c r="N1880" i="8" s="1"/>
  <c r="S1880" i="8"/>
  <c r="M1880" i="8"/>
  <c r="L1880" i="8"/>
  <c r="I1880" i="8"/>
  <c r="H1880" i="8"/>
  <c r="G1880" i="8"/>
  <c r="F1880" i="8"/>
  <c r="E1880" i="8"/>
  <c r="D1880" i="8"/>
  <c r="C1880" i="8"/>
  <c r="B1880" i="8"/>
  <c r="A1880" i="8"/>
  <c r="J1880" i="8" s="1"/>
  <c r="T1879" i="8"/>
  <c r="K1879" i="8" s="1"/>
  <c r="N1879" i="8" s="1"/>
  <c r="S1879" i="8"/>
  <c r="M1879" i="8"/>
  <c r="L1879" i="8"/>
  <c r="I1879" i="8"/>
  <c r="H1879" i="8"/>
  <c r="G1879" i="8"/>
  <c r="F1879" i="8"/>
  <c r="E1879" i="8"/>
  <c r="D1879" i="8"/>
  <c r="C1879" i="8"/>
  <c r="B1879" i="8"/>
  <c r="A1879" i="8"/>
  <c r="J1879" i="8" s="1"/>
  <c r="T1878" i="8"/>
  <c r="K1878" i="8" s="1"/>
  <c r="N1878" i="8" s="1"/>
  <c r="S1878" i="8"/>
  <c r="M1878" i="8"/>
  <c r="L1878" i="8"/>
  <c r="I1878" i="8"/>
  <c r="H1878" i="8"/>
  <c r="G1878" i="8"/>
  <c r="F1878" i="8"/>
  <c r="E1878" i="8"/>
  <c r="D1878" i="8"/>
  <c r="C1878" i="8"/>
  <c r="B1878" i="8"/>
  <c r="A1878" i="8"/>
  <c r="J1878" i="8" s="1"/>
  <c r="T1877" i="8"/>
  <c r="K1877" i="8" s="1"/>
  <c r="N1877" i="8" s="1"/>
  <c r="S1877" i="8"/>
  <c r="M1877" i="8"/>
  <c r="L1877" i="8"/>
  <c r="I1877" i="8"/>
  <c r="H1877" i="8"/>
  <c r="G1877" i="8"/>
  <c r="F1877" i="8"/>
  <c r="E1877" i="8"/>
  <c r="D1877" i="8"/>
  <c r="C1877" i="8"/>
  <c r="B1877" i="8"/>
  <c r="A1877" i="8"/>
  <c r="J1877" i="8" s="1"/>
  <c r="O1877" i="8" s="1"/>
  <c r="P1877" i="8" s="1"/>
  <c r="T1876" i="8"/>
  <c r="K1876" i="8" s="1"/>
  <c r="N1876" i="8" s="1"/>
  <c r="S1876" i="8"/>
  <c r="M1876" i="8"/>
  <c r="L1876" i="8"/>
  <c r="I1876" i="8"/>
  <c r="H1876" i="8"/>
  <c r="G1876" i="8"/>
  <c r="F1876" i="8"/>
  <c r="E1876" i="8"/>
  <c r="D1876" i="8"/>
  <c r="C1876" i="8"/>
  <c r="B1876" i="8"/>
  <c r="A1876" i="8"/>
  <c r="J1876" i="8" s="1"/>
  <c r="T1875" i="8"/>
  <c r="K1875" i="8" s="1"/>
  <c r="N1875" i="8" s="1"/>
  <c r="S1875" i="8"/>
  <c r="M1875" i="8"/>
  <c r="L1875" i="8"/>
  <c r="I1875" i="8"/>
  <c r="H1875" i="8"/>
  <c r="G1875" i="8"/>
  <c r="F1875" i="8"/>
  <c r="E1875" i="8"/>
  <c r="D1875" i="8"/>
  <c r="C1875" i="8"/>
  <c r="B1875" i="8"/>
  <c r="A1875" i="8"/>
  <c r="J1875" i="8" s="1"/>
  <c r="T1874" i="8"/>
  <c r="K1874" i="8" s="1"/>
  <c r="N1874" i="8" s="1"/>
  <c r="S1874" i="8"/>
  <c r="M1874" i="8"/>
  <c r="L1874" i="8"/>
  <c r="I1874" i="8"/>
  <c r="H1874" i="8"/>
  <c r="G1874" i="8"/>
  <c r="F1874" i="8"/>
  <c r="E1874" i="8"/>
  <c r="D1874" i="8"/>
  <c r="C1874" i="8"/>
  <c r="B1874" i="8"/>
  <c r="A1874" i="8"/>
  <c r="J1874" i="8" s="1"/>
  <c r="O1874" i="8" s="1"/>
  <c r="P1874" i="8" s="1"/>
  <c r="T1873" i="8"/>
  <c r="K1873" i="8" s="1"/>
  <c r="N1873" i="8" s="1"/>
  <c r="S1873" i="8"/>
  <c r="M1873" i="8"/>
  <c r="L1873" i="8"/>
  <c r="I1873" i="8"/>
  <c r="H1873" i="8"/>
  <c r="G1873" i="8"/>
  <c r="F1873" i="8"/>
  <c r="E1873" i="8"/>
  <c r="D1873" i="8"/>
  <c r="C1873" i="8"/>
  <c r="B1873" i="8"/>
  <c r="A1873" i="8"/>
  <c r="J1873" i="8" s="1"/>
  <c r="T1872" i="8"/>
  <c r="K1872" i="8" s="1"/>
  <c r="N1872" i="8" s="1"/>
  <c r="S1872" i="8"/>
  <c r="M1872" i="8"/>
  <c r="L1872" i="8"/>
  <c r="I1872" i="8"/>
  <c r="H1872" i="8"/>
  <c r="G1872" i="8"/>
  <c r="F1872" i="8"/>
  <c r="E1872" i="8"/>
  <c r="D1872" i="8"/>
  <c r="C1872" i="8"/>
  <c r="B1872" i="8"/>
  <c r="A1872" i="8"/>
  <c r="J1872" i="8" s="1"/>
  <c r="T1871" i="8"/>
  <c r="K1871" i="8" s="1"/>
  <c r="N1871" i="8" s="1"/>
  <c r="S1871" i="8"/>
  <c r="M1871" i="8"/>
  <c r="L1871" i="8"/>
  <c r="I1871" i="8"/>
  <c r="H1871" i="8"/>
  <c r="G1871" i="8"/>
  <c r="F1871" i="8"/>
  <c r="E1871" i="8"/>
  <c r="D1871" i="8"/>
  <c r="C1871" i="8"/>
  <c r="B1871" i="8"/>
  <c r="A1871" i="8"/>
  <c r="J1871" i="8" s="1"/>
  <c r="T1870" i="8"/>
  <c r="K1870" i="8" s="1"/>
  <c r="N1870" i="8" s="1"/>
  <c r="S1870" i="8"/>
  <c r="M1870" i="8"/>
  <c r="L1870" i="8"/>
  <c r="I1870" i="8"/>
  <c r="H1870" i="8"/>
  <c r="G1870" i="8"/>
  <c r="F1870" i="8"/>
  <c r="E1870" i="8"/>
  <c r="D1870" i="8"/>
  <c r="C1870" i="8"/>
  <c r="B1870" i="8"/>
  <c r="A1870" i="8"/>
  <c r="J1870" i="8" s="1"/>
  <c r="O1870" i="8" s="1"/>
  <c r="P1870" i="8" s="1"/>
  <c r="T1869" i="8"/>
  <c r="K1869" i="8" s="1"/>
  <c r="N1869" i="8" s="1"/>
  <c r="S1869" i="8"/>
  <c r="M1869" i="8"/>
  <c r="L1869" i="8"/>
  <c r="I1869" i="8"/>
  <c r="H1869" i="8"/>
  <c r="G1869" i="8"/>
  <c r="F1869" i="8"/>
  <c r="E1869" i="8"/>
  <c r="D1869" i="8"/>
  <c r="C1869" i="8"/>
  <c r="B1869" i="8"/>
  <c r="A1869" i="8"/>
  <c r="J1869" i="8" s="1"/>
  <c r="O1869" i="8" s="1"/>
  <c r="P1869" i="8" s="1"/>
  <c r="T1868" i="8"/>
  <c r="K1868" i="8" s="1"/>
  <c r="N1868" i="8" s="1"/>
  <c r="S1868" i="8"/>
  <c r="M1868" i="8"/>
  <c r="L1868" i="8"/>
  <c r="I1868" i="8"/>
  <c r="H1868" i="8"/>
  <c r="G1868" i="8"/>
  <c r="F1868" i="8"/>
  <c r="E1868" i="8"/>
  <c r="D1868" i="8"/>
  <c r="C1868" i="8"/>
  <c r="B1868" i="8"/>
  <c r="A1868" i="8"/>
  <c r="J1868" i="8" s="1"/>
  <c r="T1867" i="8"/>
  <c r="K1867" i="8" s="1"/>
  <c r="N1867" i="8" s="1"/>
  <c r="S1867" i="8"/>
  <c r="M1867" i="8"/>
  <c r="L1867" i="8"/>
  <c r="I1867" i="8"/>
  <c r="H1867" i="8"/>
  <c r="G1867" i="8"/>
  <c r="F1867" i="8"/>
  <c r="E1867" i="8"/>
  <c r="D1867" i="8"/>
  <c r="C1867" i="8"/>
  <c r="B1867" i="8"/>
  <c r="A1867" i="8"/>
  <c r="J1867" i="8" s="1"/>
  <c r="T1866" i="8"/>
  <c r="K1866" i="8" s="1"/>
  <c r="N1866" i="8" s="1"/>
  <c r="S1866" i="8"/>
  <c r="M1866" i="8"/>
  <c r="L1866" i="8"/>
  <c r="I1866" i="8"/>
  <c r="H1866" i="8"/>
  <c r="G1866" i="8"/>
  <c r="F1866" i="8"/>
  <c r="E1866" i="8"/>
  <c r="D1866" i="8"/>
  <c r="C1866" i="8"/>
  <c r="B1866" i="8"/>
  <c r="A1866" i="8"/>
  <c r="J1866" i="8" s="1"/>
  <c r="O1866" i="8" s="1"/>
  <c r="P1866" i="8" s="1"/>
  <c r="T1865" i="8"/>
  <c r="K1865" i="8" s="1"/>
  <c r="N1865" i="8" s="1"/>
  <c r="S1865" i="8"/>
  <c r="M1865" i="8"/>
  <c r="L1865" i="8"/>
  <c r="I1865" i="8"/>
  <c r="H1865" i="8"/>
  <c r="G1865" i="8"/>
  <c r="F1865" i="8"/>
  <c r="E1865" i="8"/>
  <c r="D1865" i="8"/>
  <c r="C1865" i="8"/>
  <c r="B1865" i="8"/>
  <c r="A1865" i="8"/>
  <c r="J1865" i="8" s="1"/>
  <c r="O1865" i="8" s="1"/>
  <c r="P1865" i="8" s="1"/>
  <c r="T1864" i="8"/>
  <c r="K1864" i="8" s="1"/>
  <c r="N1864" i="8" s="1"/>
  <c r="S1864" i="8"/>
  <c r="M1864" i="8"/>
  <c r="L1864" i="8"/>
  <c r="I1864" i="8"/>
  <c r="H1864" i="8"/>
  <c r="G1864" i="8"/>
  <c r="F1864" i="8"/>
  <c r="E1864" i="8"/>
  <c r="D1864" i="8"/>
  <c r="C1864" i="8"/>
  <c r="B1864" i="8"/>
  <c r="A1864" i="8"/>
  <c r="J1864" i="8" s="1"/>
  <c r="T1863" i="8"/>
  <c r="K1863" i="8" s="1"/>
  <c r="N1863" i="8" s="1"/>
  <c r="S1863" i="8"/>
  <c r="M1863" i="8"/>
  <c r="L1863" i="8"/>
  <c r="I1863" i="8"/>
  <c r="H1863" i="8"/>
  <c r="G1863" i="8"/>
  <c r="F1863" i="8"/>
  <c r="E1863" i="8"/>
  <c r="D1863" i="8"/>
  <c r="C1863" i="8"/>
  <c r="B1863" i="8"/>
  <c r="A1863" i="8"/>
  <c r="J1863" i="8" s="1"/>
  <c r="T1862" i="8"/>
  <c r="K1862" i="8" s="1"/>
  <c r="N1862" i="8" s="1"/>
  <c r="S1862" i="8"/>
  <c r="M1862" i="8"/>
  <c r="L1862" i="8"/>
  <c r="I1862" i="8"/>
  <c r="H1862" i="8"/>
  <c r="G1862" i="8"/>
  <c r="F1862" i="8"/>
  <c r="E1862" i="8"/>
  <c r="D1862" i="8"/>
  <c r="C1862" i="8"/>
  <c r="B1862" i="8"/>
  <c r="A1862" i="8"/>
  <c r="J1862" i="8" s="1"/>
  <c r="O1862" i="8" s="1"/>
  <c r="P1862" i="8" s="1"/>
  <c r="T1861" i="8"/>
  <c r="K1861" i="8" s="1"/>
  <c r="N1861" i="8" s="1"/>
  <c r="S1861" i="8"/>
  <c r="M1861" i="8"/>
  <c r="L1861" i="8"/>
  <c r="I1861" i="8"/>
  <c r="H1861" i="8"/>
  <c r="G1861" i="8"/>
  <c r="F1861" i="8"/>
  <c r="E1861" i="8"/>
  <c r="D1861" i="8"/>
  <c r="C1861" i="8"/>
  <c r="B1861" i="8"/>
  <c r="A1861" i="8"/>
  <c r="J1861" i="8" s="1"/>
  <c r="O1861" i="8" s="1"/>
  <c r="P1861" i="8" s="1"/>
  <c r="T1860" i="8"/>
  <c r="K1860" i="8" s="1"/>
  <c r="N1860" i="8" s="1"/>
  <c r="S1860" i="8"/>
  <c r="M1860" i="8"/>
  <c r="L1860" i="8"/>
  <c r="I1860" i="8"/>
  <c r="H1860" i="8"/>
  <c r="G1860" i="8"/>
  <c r="F1860" i="8"/>
  <c r="E1860" i="8"/>
  <c r="D1860" i="8"/>
  <c r="C1860" i="8"/>
  <c r="B1860" i="8"/>
  <c r="A1860" i="8"/>
  <c r="J1860" i="8" s="1"/>
  <c r="T1859" i="8"/>
  <c r="K1859" i="8" s="1"/>
  <c r="N1859" i="8" s="1"/>
  <c r="S1859" i="8"/>
  <c r="M1859" i="8"/>
  <c r="L1859" i="8"/>
  <c r="I1859" i="8"/>
  <c r="H1859" i="8"/>
  <c r="G1859" i="8"/>
  <c r="F1859" i="8"/>
  <c r="E1859" i="8"/>
  <c r="D1859" i="8"/>
  <c r="C1859" i="8"/>
  <c r="B1859" i="8"/>
  <c r="A1859" i="8"/>
  <c r="J1859" i="8" s="1"/>
  <c r="T1858" i="8"/>
  <c r="K1858" i="8" s="1"/>
  <c r="N1858" i="8" s="1"/>
  <c r="S1858" i="8"/>
  <c r="M1858" i="8"/>
  <c r="L1858" i="8"/>
  <c r="I1858" i="8"/>
  <c r="H1858" i="8"/>
  <c r="G1858" i="8"/>
  <c r="F1858" i="8"/>
  <c r="E1858" i="8"/>
  <c r="D1858" i="8"/>
  <c r="C1858" i="8"/>
  <c r="B1858" i="8"/>
  <c r="A1858" i="8"/>
  <c r="J1858" i="8" s="1"/>
  <c r="O1858" i="8" s="1"/>
  <c r="P1858" i="8" s="1"/>
  <c r="T1857" i="8"/>
  <c r="K1857" i="8" s="1"/>
  <c r="N1857" i="8" s="1"/>
  <c r="S1857" i="8"/>
  <c r="M1857" i="8"/>
  <c r="L1857" i="8"/>
  <c r="I1857" i="8"/>
  <c r="H1857" i="8"/>
  <c r="G1857" i="8"/>
  <c r="F1857" i="8"/>
  <c r="E1857" i="8"/>
  <c r="D1857" i="8"/>
  <c r="C1857" i="8"/>
  <c r="B1857" i="8"/>
  <c r="A1857" i="8"/>
  <c r="J1857" i="8" s="1"/>
  <c r="O1857" i="8" s="1"/>
  <c r="P1857" i="8" s="1"/>
  <c r="T1856" i="8"/>
  <c r="K1856" i="8" s="1"/>
  <c r="N1856" i="8" s="1"/>
  <c r="S1856" i="8"/>
  <c r="M1856" i="8"/>
  <c r="L1856" i="8"/>
  <c r="I1856" i="8"/>
  <c r="H1856" i="8"/>
  <c r="G1856" i="8"/>
  <c r="F1856" i="8"/>
  <c r="E1856" i="8"/>
  <c r="D1856" i="8"/>
  <c r="C1856" i="8"/>
  <c r="B1856" i="8"/>
  <c r="A1856" i="8"/>
  <c r="J1856" i="8" s="1"/>
  <c r="T1855" i="8"/>
  <c r="K1855" i="8" s="1"/>
  <c r="N1855" i="8" s="1"/>
  <c r="S1855" i="8"/>
  <c r="M1855" i="8"/>
  <c r="L1855" i="8"/>
  <c r="I1855" i="8"/>
  <c r="H1855" i="8"/>
  <c r="G1855" i="8"/>
  <c r="F1855" i="8"/>
  <c r="E1855" i="8"/>
  <c r="D1855" i="8"/>
  <c r="C1855" i="8"/>
  <c r="B1855" i="8"/>
  <c r="A1855" i="8"/>
  <c r="J1855" i="8" s="1"/>
  <c r="T1854" i="8"/>
  <c r="K1854" i="8" s="1"/>
  <c r="N1854" i="8" s="1"/>
  <c r="S1854" i="8"/>
  <c r="M1854" i="8"/>
  <c r="L1854" i="8"/>
  <c r="I1854" i="8"/>
  <c r="H1854" i="8"/>
  <c r="G1854" i="8"/>
  <c r="F1854" i="8"/>
  <c r="E1854" i="8"/>
  <c r="D1854" i="8"/>
  <c r="C1854" i="8"/>
  <c r="B1854" i="8"/>
  <c r="A1854" i="8"/>
  <c r="J1854" i="8" s="1"/>
  <c r="O1854" i="8" s="1"/>
  <c r="P1854" i="8" s="1"/>
  <c r="T1853" i="8"/>
  <c r="S1853" i="8"/>
  <c r="M1853" i="8"/>
  <c r="L1853" i="8"/>
  <c r="K1853" i="8"/>
  <c r="N1853" i="8" s="1"/>
  <c r="I1853" i="8"/>
  <c r="H1853" i="8"/>
  <c r="G1853" i="8"/>
  <c r="F1853" i="8"/>
  <c r="E1853" i="8"/>
  <c r="D1853" i="8"/>
  <c r="C1853" i="8"/>
  <c r="B1853" i="8"/>
  <c r="A1853" i="8"/>
  <c r="J1853" i="8" s="1"/>
  <c r="O1853" i="8" s="1"/>
  <c r="P1853" i="8" s="1"/>
  <c r="T1852" i="8"/>
  <c r="K1852" i="8" s="1"/>
  <c r="N1852" i="8" s="1"/>
  <c r="S1852" i="8"/>
  <c r="M1852" i="8"/>
  <c r="L1852" i="8"/>
  <c r="I1852" i="8"/>
  <c r="H1852" i="8"/>
  <c r="G1852" i="8"/>
  <c r="F1852" i="8"/>
  <c r="E1852" i="8"/>
  <c r="D1852" i="8"/>
  <c r="C1852" i="8"/>
  <c r="B1852" i="8"/>
  <c r="A1852" i="8"/>
  <c r="J1852" i="8" s="1"/>
  <c r="T1851" i="8"/>
  <c r="K1851" i="8" s="1"/>
  <c r="N1851" i="8" s="1"/>
  <c r="S1851" i="8"/>
  <c r="M1851" i="8"/>
  <c r="L1851" i="8"/>
  <c r="I1851" i="8"/>
  <c r="H1851" i="8"/>
  <c r="G1851" i="8"/>
  <c r="F1851" i="8"/>
  <c r="E1851" i="8"/>
  <c r="D1851" i="8"/>
  <c r="C1851" i="8"/>
  <c r="B1851" i="8"/>
  <c r="A1851" i="8"/>
  <c r="J1851" i="8" s="1"/>
  <c r="T1850" i="8"/>
  <c r="K1850" i="8" s="1"/>
  <c r="N1850" i="8" s="1"/>
  <c r="S1850" i="8"/>
  <c r="M1850" i="8"/>
  <c r="L1850" i="8"/>
  <c r="I1850" i="8"/>
  <c r="H1850" i="8"/>
  <c r="G1850" i="8"/>
  <c r="F1850" i="8"/>
  <c r="E1850" i="8"/>
  <c r="D1850" i="8"/>
  <c r="C1850" i="8"/>
  <c r="B1850" i="8"/>
  <c r="A1850" i="8"/>
  <c r="J1850" i="8" s="1"/>
  <c r="O1850" i="8" s="1"/>
  <c r="P1850" i="8" s="1"/>
  <c r="T1849" i="8"/>
  <c r="K1849" i="8" s="1"/>
  <c r="N1849" i="8" s="1"/>
  <c r="S1849" i="8"/>
  <c r="M1849" i="8"/>
  <c r="L1849" i="8"/>
  <c r="I1849" i="8"/>
  <c r="H1849" i="8"/>
  <c r="G1849" i="8"/>
  <c r="F1849" i="8"/>
  <c r="E1849" i="8"/>
  <c r="D1849" i="8"/>
  <c r="C1849" i="8"/>
  <c r="B1849" i="8"/>
  <c r="A1849" i="8"/>
  <c r="J1849" i="8" s="1"/>
  <c r="O1849" i="8" s="1"/>
  <c r="P1849" i="8" s="1"/>
  <c r="T1848" i="8"/>
  <c r="K1848" i="8" s="1"/>
  <c r="N1848" i="8" s="1"/>
  <c r="S1848" i="8"/>
  <c r="M1848" i="8"/>
  <c r="L1848" i="8"/>
  <c r="I1848" i="8"/>
  <c r="H1848" i="8"/>
  <c r="G1848" i="8"/>
  <c r="F1848" i="8"/>
  <c r="E1848" i="8"/>
  <c r="D1848" i="8"/>
  <c r="C1848" i="8"/>
  <c r="B1848" i="8"/>
  <c r="A1848" i="8"/>
  <c r="J1848" i="8" s="1"/>
  <c r="T1847" i="8"/>
  <c r="K1847" i="8" s="1"/>
  <c r="N1847" i="8" s="1"/>
  <c r="S1847" i="8"/>
  <c r="M1847" i="8"/>
  <c r="L1847" i="8"/>
  <c r="I1847" i="8"/>
  <c r="H1847" i="8"/>
  <c r="G1847" i="8"/>
  <c r="F1847" i="8"/>
  <c r="E1847" i="8"/>
  <c r="D1847" i="8"/>
  <c r="C1847" i="8"/>
  <c r="B1847" i="8"/>
  <c r="A1847" i="8"/>
  <c r="J1847" i="8" s="1"/>
  <c r="T1846" i="8"/>
  <c r="K1846" i="8" s="1"/>
  <c r="N1846" i="8" s="1"/>
  <c r="S1846" i="8"/>
  <c r="M1846" i="8"/>
  <c r="L1846" i="8"/>
  <c r="I1846" i="8"/>
  <c r="H1846" i="8"/>
  <c r="G1846" i="8"/>
  <c r="F1846" i="8"/>
  <c r="E1846" i="8"/>
  <c r="D1846" i="8"/>
  <c r="C1846" i="8"/>
  <c r="B1846" i="8"/>
  <c r="A1846" i="8"/>
  <c r="J1846" i="8" s="1"/>
  <c r="T1845" i="8"/>
  <c r="S1845" i="8"/>
  <c r="M1845" i="8"/>
  <c r="L1845" i="8"/>
  <c r="K1845" i="8"/>
  <c r="N1845" i="8" s="1"/>
  <c r="I1845" i="8"/>
  <c r="H1845" i="8"/>
  <c r="G1845" i="8"/>
  <c r="F1845" i="8"/>
  <c r="E1845" i="8"/>
  <c r="D1845" i="8"/>
  <c r="C1845" i="8"/>
  <c r="B1845" i="8"/>
  <c r="A1845" i="8"/>
  <c r="J1845" i="8" s="1"/>
  <c r="T1844" i="8"/>
  <c r="K1844" i="8" s="1"/>
  <c r="N1844" i="8" s="1"/>
  <c r="S1844" i="8"/>
  <c r="M1844" i="8"/>
  <c r="L1844" i="8"/>
  <c r="I1844" i="8"/>
  <c r="H1844" i="8"/>
  <c r="G1844" i="8"/>
  <c r="F1844" i="8"/>
  <c r="E1844" i="8"/>
  <c r="D1844" i="8"/>
  <c r="C1844" i="8"/>
  <c r="B1844" i="8"/>
  <c r="A1844" i="8"/>
  <c r="J1844" i="8" s="1"/>
  <c r="T1843" i="8"/>
  <c r="K1843" i="8" s="1"/>
  <c r="N1843" i="8" s="1"/>
  <c r="S1843" i="8"/>
  <c r="M1843" i="8"/>
  <c r="L1843" i="8"/>
  <c r="I1843" i="8"/>
  <c r="H1843" i="8"/>
  <c r="G1843" i="8"/>
  <c r="F1843" i="8"/>
  <c r="E1843" i="8"/>
  <c r="D1843" i="8"/>
  <c r="C1843" i="8"/>
  <c r="B1843" i="8"/>
  <c r="A1843" i="8"/>
  <c r="J1843" i="8" s="1"/>
  <c r="T1842" i="8"/>
  <c r="K1842" i="8" s="1"/>
  <c r="N1842" i="8" s="1"/>
  <c r="S1842" i="8"/>
  <c r="M1842" i="8"/>
  <c r="L1842" i="8"/>
  <c r="I1842" i="8"/>
  <c r="H1842" i="8"/>
  <c r="G1842" i="8"/>
  <c r="F1842" i="8"/>
  <c r="E1842" i="8"/>
  <c r="D1842" i="8"/>
  <c r="C1842" i="8"/>
  <c r="B1842" i="8"/>
  <c r="A1842" i="8"/>
  <c r="J1842" i="8" s="1"/>
  <c r="O1842" i="8" s="1"/>
  <c r="P1842" i="8" s="1"/>
  <c r="T1841" i="8"/>
  <c r="K1841" i="8" s="1"/>
  <c r="N1841" i="8" s="1"/>
  <c r="S1841" i="8"/>
  <c r="M1841" i="8"/>
  <c r="L1841" i="8"/>
  <c r="I1841" i="8"/>
  <c r="H1841" i="8"/>
  <c r="G1841" i="8"/>
  <c r="F1841" i="8"/>
  <c r="E1841" i="8"/>
  <c r="D1841" i="8"/>
  <c r="C1841" i="8"/>
  <c r="B1841" i="8"/>
  <c r="A1841" i="8"/>
  <c r="J1841" i="8" s="1"/>
  <c r="O1841" i="8" s="1"/>
  <c r="P1841" i="8" s="1"/>
  <c r="T1840" i="8"/>
  <c r="K1840" i="8" s="1"/>
  <c r="N1840" i="8" s="1"/>
  <c r="S1840" i="8"/>
  <c r="M1840" i="8"/>
  <c r="L1840" i="8"/>
  <c r="I1840" i="8"/>
  <c r="H1840" i="8"/>
  <c r="G1840" i="8"/>
  <c r="F1840" i="8"/>
  <c r="E1840" i="8"/>
  <c r="D1840" i="8"/>
  <c r="C1840" i="8"/>
  <c r="B1840" i="8"/>
  <c r="A1840" i="8"/>
  <c r="J1840" i="8" s="1"/>
  <c r="O1840" i="8" s="1"/>
  <c r="P1840" i="8" s="1"/>
  <c r="T1839" i="8"/>
  <c r="K1839" i="8" s="1"/>
  <c r="N1839" i="8" s="1"/>
  <c r="S1839" i="8"/>
  <c r="M1839" i="8"/>
  <c r="L1839" i="8"/>
  <c r="I1839" i="8"/>
  <c r="H1839" i="8"/>
  <c r="G1839" i="8"/>
  <c r="F1839" i="8"/>
  <c r="E1839" i="8"/>
  <c r="D1839" i="8"/>
  <c r="C1839" i="8"/>
  <c r="B1839" i="8"/>
  <c r="A1839" i="8"/>
  <c r="J1839" i="8" s="1"/>
  <c r="T1838" i="8"/>
  <c r="K1838" i="8" s="1"/>
  <c r="N1838" i="8" s="1"/>
  <c r="S1838" i="8"/>
  <c r="M1838" i="8"/>
  <c r="L1838" i="8"/>
  <c r="I1838" i="8"/>
  <c r="H1838" i="8"/>
  <c r="G1838" i="8"/>
  <c r="F1838" i="8"/>
  <c r="E1838" i="8"/>
  <c r="D1838" i="8"/>
  <c r="C1838" i="8"/>
  <c r="B1838" i="8"/>
  <c r="A1838" i="8"/>
  <c r="J1838" i="8" s="1"/>
  <c r="O1838" i="8" s="1"/>
  <c r="P1838" i="8" s="1"/>
  <c r="T1837" i="8"/>
  <c r="K1837" i="8" s="1"/>
  <c r="N1837" i="8" s="1"/>
  <c r="S1837" i="8"/>
  <c r="M1837" i="8"/>
  <c r="L1837" i="8"/>
  <c r="I1837" i="8"/>
  <c r="H1837" i="8"/>
  <c r="G1837" i="8"/>
  <c r="F1837" i="8"/>
  <c r="E1837" i="8"/>
  <c r="D1837" i="8"/>
  <c r="C1837" i="8"/>
  <c r="B1837" i="8"/>
  <c r="A1837" i="8"/>
  <c r="J1837" i="8" s="1"/>
  <c r="O1837" i="8" s="1"/>
  <c r="P1837" i="8" s="1"/>
  <c r="T1836" i="8"/>
  <c r="K1836" i="8" s="1"/>
  <c r="N1836" i="8" s="1"/>
  <c r="S1836" i="8"/>
  <c r="M1836" i="8"/>
  <c r="L1836" i="8"/>
  <c r="I1836" i="8"/>
  <c r="H1836" i="8"/>
  <c r="G1836" i="8"/>
  <c r="F1836" i="8"/>
  <c r="E1836" i="8"/>
  <c r="D1836" i="8"/>
  <c r="C1836" i="8"/>
  <c r="B1836" i="8"/>
  <c r="A1836" i="8"/>
  <c r="J1836" i="8" s="1"/>
  <c r="T1835" i="8"/>
  <c r="K1835" i="8" s="1"/>
  <c r="N1835" i="8" s="1"/>
  <c r="S1835" i="8"/>
  <c r="M1835" i="8"/>
  <c r="L1835" i="8"/>
  <c r="I1835" i="8"/>
  <c r="H1835" i="8"/>
  <c r="G1835" i="8"/>
  <c r="F1835" i="8"/>
  <c r="E1835" i="8"/>
  <c r="D1835" i="8"/>
  <c r="C1835" i="8"/>
  <c r="B1835" i="8"/>
  <c r="A1835" i="8"/>
  <c r="J1835" i="8" s="1"/>
  <c r="T1834" i="8"/>
  <c r="K1834" i="8" s="1"/>
  <c r="N1834" i="8" s="1"/>
  <c r="S1834" i="8"/>
  <c r="M1834" i="8"/>
  <c r="L1834" i="8"/>
  <c r="I1834" i="8"/>
  <c r="H1834" i="8"/>
  <c r="G1834" i="8"/>
  <c r="F1834" i="8"/>
  <c r="E1834" i="8"/>
  <c r="D1834" i="8"/>
  <c r="C1834" i="8"/>
  <c r="B1834" i="8"/>
  <c r="A1834" i="8"/>
  <c r="J1834" i="8" s="1"/>
  <c r="O1834" i="8" s="1"/>
  <c r="P1834" i="8" s="1"/>
  <c r="T1833" i="8"/>
  <c r="K1833" i="8" s="1"/>
  <c r="N1833" i="8" s="1"/>
  <c r="S1833" i="8"/>
  <c r="M1833" i="8"/>
  <c r="L1833" i="8"/>
  <c r="I1833" i="8"/>
  <c r="H1833" i="8"/>
  <c r="G1833" i="8"/>
  <c r="F1833" i="8"/>
  <c r="E1833" i="8"/>
  <c r="D1833" i="8"/>
  <c r="C1833" i="8"/>
  <c r="B1833" i="8"/>
  <c r="A1833" i="8"/>
  <c r="J1833" i="8" s="1"/>
  <c r="O1833" i="8" s="1"/>
  <c r="P1833" i="8" s="1"/>
  <c r="T1832" i="8"/>
  <c r="K1832" i="8" s="1"/>
  <c r="N1832" i="8" s="1"/>
  <c r="S1832" i="8"/>
  <c r="M1832" i="8"/>
  <c r="L1832" i="8"/>
  <c r="I1832" i="8"/>
  <c r="H1832" i="8"/>
  <c r="G1832" i="8"/>
  <c r="F1832" i="8"/>
  <c r="E1832" i="8"/>
  <c r="D1832" i="8"/>
  <c r="C1832" i="8"/>
  <c r="B1832" i="8"/>
  <c r="A1832" i="8"/>
  <c r="J1832" i="8" s="1"/>
  <c r="T1831" i="8"/>
  <c r="K1831" i="8" s="1"/>
  <c r="N1831" i="8" s="1"/>
  <c r="S1831" i="8"/>
  <c r="M1831" i="8"/>
  <c r="L1831" i="8"/>
  <c r="I1831" i="8"/>
  <c r="H1831" i="8"/>
  <c r="G1831" i="8"/>
  <c r="F1831" i="8"/>
  <c r="E1831" i="8"/>
  <c r="D1831" i="8"/>
  <c r="C1831" i="8"/>
  <c r="B1831" i="8"/>
  <c r="A1831" i="8"/>
  <c r="J1831" i="8" s="1"/>
  <c r="T1830" i="8"/>
  <c r="K1830" i="8" s="1"/>
  <c r="N1830" i="8" s="1"/>
  <c r="S1830" i="8"/>
  <c r="M1830" i="8"/>
  <c r="L1830" i="8"/>
  <c r="I1830" i="8"/>
  <c r="H1830" i="8"/>
  <c r="G1830" i="8"/>
  <c r="F1830" i="8"/>
  <c r="E1830" i="8"/>
  <c r="D1830" i="8"/>
  <c r="C1830" i="8"/>
  <c r="B1830" i="8"/>
  <c r="A1830" i="8"/>
  <c r="J1830" i="8" s="1"/>
  <c r="T1829" i="8"/>
  <c r="K1829" i="8" s="1"/>
  <c r="N1829" i="8" s="1"/>
  <c r="S1829" i="8"/>
  <c r="M1829" i="8"/>
  <c r="L1829" i="8"/>
  <c r="I1829" i="8"/>
  <c r="H1829" i="8"/>
  <c r="G1829" i="8"/>
  <c r="F1829" i="8"/>
  <c r="E1829" i="8"/>
  <c r="D1829" i="8"/>
  <c r="C1829" i="8"/>
  <c r="B1829" i="8"/>
  <c r="A1829" i="8"/>
  <c r="J1829" i="8" s="1"/>
  <c r="O1829" i="8" s="1"/>
  <c r="P1829" i="8" s="1"/>
  <c r="T1828" i="8"/>
  <c r="K1828" i="8" s="1"/>
  <c r="N1828" i="8" s="1"/>
  <c r="S1828" i="8"/>
  <c r="M1828" i="8"/>
  <c r="L1828" i="8"/>
  <c r="I1828" i="8"/>
  <c r="H1828" i="8"/>
  <c r="G1828" i="8"/>
  <c r="F1828" i="8"/>
  <c r="E1828" i="8"/>
  <c r="D1828" i="8"/>
  <c r="C1828" i="8"/>
  <c r="B1828" i="8"/>
  <c r="A1828" i="8"/>
  <c r="J1828" i="8" s="1"/>
  <c r="T1827" i="8"/>
  <c r="K1827" i="8" s="1"/>
  <c r="N1827" i="8" s="1"/>
  <c r="S1827" i="8"/>
  <c r="M1827" i="8"/>
  <c r="L1827" i="8"/>
  <c r="I1827" i="8"/>
  <c r="H1827" i="8"/>
  <c r="G1827" i="8"/>
  <c r="F1827" i="8"/>
  <c r="E1827" i="8"/>
  <c r="D1827" i="8"/>
  <c r="C1827" i="8"/>
  <c r="B1827" i="8"/>
  <c r="A1827" i="8"/>
  <c r="J1827" i="8" s="1"/>
  <c r="T1826" i="8"/>
  <c r="K1826" i="8" s="1"/>
  <c r="N1826" i="8" s="1"/>
  <c r="S1826" i="8"/>
  <c r="M1826" i="8"/>
  <c r="L1826" i="8"/>
  <c r="I1826" i="8"/>
  <c r="H1826" i="8"/>
  <c r="G1826" i="8"/>
  <c r="F1826" i="8"/>
  <c r="E1826" i="8"/>
  <c r="D1826" i="8"/>
  <c r="C1826" i="8"/>
  <c r="B1826" i="8"/>
  <c r="A1826" i="8"/>
  <c r="J1826" i="8" s="1"/>
  <c r="O1826" i="8" s="1"/>
  <c r="P1826" i="8" s="1"/>
  <c r="T1825" i="8"/>
  <c r="K1825" i="8" s="1"/>
  <c r="N1825" i="8" s="1"/>
  <c r="S1825" i="8"/>
  <c r="M1825" i="8"/>
  <c r="L1825" i="8"/>
  <c r="I1825" i="8"/>
  <c r="H1825" i="8"/>
  <c r="G1825" i="8"/>
  <c r="F1825" i="8"/>
  <c r="E1825" i="8"/>
  <c r="D1825" i="8"/>
  <c r="C1825" i="8"/>
  <c r="B1825" i="8"/>
  <c r="A1825" i="8"/>
  <c r="J1825" i="8" s="1"/>
  <c r="O1825" i="8" s="1"/>
  <c r="P1825" i="8" s="1"/>
  <c r="T1824" i="8"/>
  <c r="K1824" i="8" s="1"/>
  <c r="N1824" i="8" s="1"/>
  <c r="S1824" i="8"/>
  <c r="M1824" i="8"/>
  <c r="L1824" i="8"/>
  <c r="I1824" i="8"/>
  <c r="H1824" i="8"/>
  <c r="G1824" i="8"/>
  <c r="F1824" i="8"/>
  <c r="E1824" i="8"/>
  <c r="D1824" i="8"/>
  <c r="C1824" i="8"/>
  <c r="B1824" i="8"/>
  <c r="A1824" i="8"/>
  <c r="J1824" i="8" s="1"/>
  <c r="T1823" i="8"/>
  <c r="K1823" i="8" s="1"/>
  <c r="N1823" i="8" s="1"/>
  <c r="S1823" i="8"/>
  <c r="M1823" i="8"/>
  <c r="L1823" i="8"/>
  <c r="I1823" i="8"/>
  <c r="H1823" i="8"/>
  <c r="G1823" i="8"/>
  <c r="F1823" i="8"/>
  <c r="E1823" i="8"/>
  <c r="D1823" i="8"/>
  <c r="C1823" i="8"/>
  <c r="B1823" i="8"/>
  <c r="A1823" i="8"/>
  <c r="J1823" i="8" s="1"/>
  <c r="T1822" i="8"/>
  <c r="K1822" i="8" s="1"/>
  <c r="N1822" i="8" s="1"/>
  <c r="S1822" i="8"/>
  <c r="M1822" i="8"/>
  <c r="L1822" i="8"/>
  <c r="I1822" i="8"/>
  <c r="H1822" i="8"/>
  <c r="G1822" i="8"/>
  <c r="F1822" i="8"/>
  <c r="E1822" i="8"/>
  <c r="D1822" i="8"/>
  <c r="C1822" i="8"/>
  <c r="B1822" i="8"/>
  <c r="A1822" i="8"/>
  <c r="J1822" i="8" s="1"/>
  <c r="O1822" i="8" s="1"/>
  <c r="P1822" i="8" s="1"/>
  <c r="T1821" i="8"/>
  <c r="K1821" i="8" s="1"/>
  <c r="N1821" i="8" s="1"/>
  <c r="S1821" i="8"/>
  <c r="M1821" i="8"/>
  <c r="L1821" i="8"/>
  <c r="I1821" i="8"/>
  <c r="H1821" i="8"/>
  <c r="G1821" i="8"/>
  <c r="F1821" i="8"/>
  <c r="E1821" i="8"/>
  <c r="D1821" i="8"/>
  <c r="C1821" i="8"/>
  <c r="B1821" i="8"/>
  <c r="A1821" i="8"/>
  <c r="J1821" i="8" s="1"/>
  <c r="O1821" i="8" s="1"/>
  <c r="P1821" i="8" s="1"/>
  <c r="T1820" i="8"/>
  <c r="K1820" i="8" s="1"/>
  <c r="N1820" i="8" s="1"/>
  <c r="S1820" i="8"/>
  <c r="M1820" i="8"/>
  <c r="L1820" i="8"/>
  <c r="I1820" i="8"/>
  <c r="H1820" i="8"/>
  <c r="G1820" i="8"/>
  <c r="F1820" i="8"/>
  <c r="E1820" i="8"/>
  <c r="D1820" i="8"/>
  <c r="C1820" i="8"/>
  <c r="B1820" i="8"/>
  <c r="A1820" i="8"/>
  <c r="J1820" i="8" s="1"/>
  <c r="T1819" i="8"/>
  <c r="K1819" i="8" s="1"/>
  <c r="N1819" i="8" s="1"/>
  <c r="S1819" i="8"/>
  <c r="M1819" i="8"/>
  <c r="L1819" i="8"/>
  <c r="I1819" i="8"/>
  <c r="H1819" i="8"/>
  <c r="G1819" i="8"/>
  <c r="F1819" i="8"/>
  <c r="E1819" i="8"/>
  <c r="D1819" i="8"/>
  <c r="C1819" i="8"/>
  <c r="B1819" i="8"/>
  <c r="A1819" i="8"/>
  <c r="J1819" i="8" s="1"/>
  <c r="T1818" i="8"/>
  <c r="K1818" i="8" s="1"/>
  <c r="N1818" i="8" s="1"/>
  <c r="S1818" i="8"/>
  <c r="M1818" i="8"/>
  <c r="L1818" i="8"/>
  <c r="I1818" i="8"/>
  <c r="H1818" i="8"/>
  <c r="G1818" i="8"/>
  <c r="F1818" i="8"/>
  <c r="E1818" i="8"/>
  <c r="D1818" i="8"/>
  <c r="C1818" i="8"/>
  <c r="B1818" i="8"/>
  <c r="A1818" i="8"/>
  <c r="J1818" i="8" s="1"/>
  <c r="O1818" i="8" s="1"/>
  <c r="P1818" i="8" s="1"/>
  <c r="T1817" i="8"/>
  <c r="K1817" i="8" s="1"/>
  <c r="N1817" i="8" s="1"/>
  <c r="S1817" i="8"/>
  <c r="M1817" i="8"/>
  <c r="L1817" i="8"/>
  <c r="I1817" i="8"/>
  <c r="H1817" i="8"/>
  <c r="G1817" i="8"/>
  <c r="F1817" i="8"/>
  <c r="E1817" i="8"/>
  <c r="D1817" i="8"/>
  <c r="C1817" i="8"/>
  <c r="B1817" i="8"/>
  <c r="A1817" i="8"/>
  <c r="J1817" i="8" s="1"/>
  <c r="T1816" i="8"/>
  <c r="K1816" i="8" s="1"/>
  <c r="N1816" i="8" s="1"/>
  <c r="S1816" i="8"/>
  <c r="M1816" i="8"/>
  <c r="L1816" i="8"/>
  <c r="I1816" i="8"/>
  <c r="H1816" i="8"/>
  <c r="G1816" i="8"/>
  <c r="F1816" i="8"/>
  <c r="E1816" i="8"/>
  <c r="D1816" i="8"/>
  <c r="C1816" i="8"/>
  <c r="B1816" i="8"/>
  <c r="A1816" i="8"/>
  <c r="J1816" i="8" s="1"/>
  <c r="T1815" i="8"/>
  <c r="K1815" i="8" s="1"/>
  <c r="N1815" i="8" s="1"/>
  <c r="S1815" i="8"/>
  <c r="M1815" i="8"/>
  <c r="L1815" i="8"/>
  <c r="I1815" i="8"/>
  <c r="H1815" i="8"/>
  <c r="G1815" i="8"/>
  <c r="F1815" i="8"/>
  <c r="E1815" i="8"/>
  <c r="D1815" i="8"/>
  <c r="C1815" i="8"/>
  <c r="B1815" i="8"/>
  <c r="A1815" i="8"/>
  <c r="J1815" i="8" s="1"/>
  <c r="O1815" i="8" s="1"/>
  <c r="P1815" i="8" s="1"/>
  <c r="T1814" i="8"/>
  <c r="K1814" i="8" s="1"/>
  <c r="N1814" i="8" s="1"/>
  <c r="S1814" i="8"/>
  <c r="M1814" i="8"/>
  <c r="L1814" i="8"/>
  <c r="I1814" i="8"/>
  <c r="H1814" i="8"/>
  <c r="G1814" i="8"/>
  <c r="F1814" i="8"/>
  <c r="E1814" i="8"/>
  <c r="D1814" i="8"/>
  <c r="C1814" i="8"/>
  <c r="B1814" i="8"/>
  <c r="A1814" i="8"/>
  <c r="J1814" i="8" s="1"/>
  <c r="O1814" i="8" s="1"/>
  <c r="P1814" i="8" s="1"/>
  <c r="T1813" i="8"/>
  <c r="K1813" i="8" s="1"/>
  <c r="N1813" i="8" s="1"/>
  <c r="S1813" i="8"/>
  <c r="M1813" i="8"/>
  <c r="L1813" i="8"/>
  <c r="I1813" i="8"/>
  <c r="H1813" i="8"/>
  <c r="G1813" i="8"/>
  <c r="F1813" i="8"/>
  <c r="E1813" i="8"/>
  <c r="D1813" i="8"/>
  <c r="C1813" i="8"/>
  <c r="B1813" i="8"/>
  <c r="A1813" i="8"/>
  <c r="J1813" i="8" s="1"/>
  <c r="O1813" i="8" s="1"/>
  <c r="P1813" i="8" s="1"/>
  <c r="T1812" i="8"/>
  <c r="K1812" i="8" s="1"/>
  <c r="N1812" i="8" s="1"/>
  <c r="S1812" i="8"/>
  <c r="M1812" i="8"/>
  <c r="L1812" i="8"/>
  <c r="I1812" i="8"/>
  <c r="H1812" i="8"/>
  <c r="G1812" i="8"/>
  <c r="F1812" i="8"/>
  <c r="E1812" i="8"/>
  <c r="D1812" i="8"/>
  <c r="C1812" i="8"/>
  <c r="B1812" i="8"/>
  <c r="A1812" i="8"/>
  <c r="J1812" i="8" s="1"/>
  <c r="T1811" i="8"/>
  <c r="K1811" i="8" s="1"/>
  <c r="N1811" i="8" s="1"/>
  <c r="S1811" i="8"/>
  <c r="M1811" i="8"/>
  <c r="L1811" i="8"/>
  <c r="I1811" i="8"/>
  <c r="H1811" i="8"/>
  <c r="G1811" i="8"/>
  <c r="F1811" i="8"/>
  <c r="E1811" i="8"/>
  <c r="D1811" i="8"/>
  <c r="C1811" i="8"/>
  <c r="B1811" i="8"/>
  <c r="A1811" i="8"/>
  <c r="J1811" i="8" s="1"/>
  <c r="O1811" i="8" s="1"/>
  <c r="P1811" i="8" s="1"/>
  <c r="T1810" i="8"/>
  <c r="K1810" i="8" s="1"/>
  <c r="N1810" i="8" s="1"/>
  <c r="S1810" i="8"/>
  <c r="M1810" i="8"/>
  <c r="L1810" i="8"/>
  <c r="I1810" i="8"/>
  <c r="H1810" i="8"/>
  <c r="G1810" i="8"/>
  <c r="F1810" i="8"/>
  <c r="E1810" i="8"/>
  <c r="D1810" i="8"/>
  <c r="C1810" i="8"/>
  <c r="B1810" i="8"/>
  <c r="A1810" i="8"/>
  <c r="J1810" i="8" s="1"/>
  <c r="O1810" i="8" s="1"/>
  <c r="P1810" i="8" s="1"/>
  <c r="T1809" i="8"/>
  <c r="K1809" i="8" s="1"/>
  <c r="N1809" i="8" s="1"/>
  <c r="S1809" i="8"/>
  <c r="M1809" i="8"/>
  <c r="L1809" i="8"/>
  <c r="I1809" i="8"/>
  <c r="H1809" i="8"/>
  <c r="G1809" i="8"/>
  <c r="F1809" i="8"/>
  <c r="E1809" i="8"/>
  <c r="D1809" i="8"/>
  <c r="C1809" i="8"/>
  <c r="B1809" i="8"/>
  <c r="A1809" i="8"/>
  <c r="J1809" i="8" s="1"/>
  <c r="O1809" i="8" s="1"/>
  <c r="P1809" i="8" s="1"/>
  <c r="T1808" i="8"/>
  <c r="K1808" i="8" s="1"/>
  <c r="N1808" i="8" s="1"/>
  <c r="S1808" i="8"/>
  <c r="M1808" i="8"/>
  <c r="L1808" i="8"/>
  <c r="I1808" i="8"/>
  <c r="H1808" i="8"/>
  <c r="G1808" i="8"/>
  <c r="F1808" i="8"/>
  <c r="E1808" i="8"/>
  <c r="D1808" i="8"/>
  <c r="C1808" i="8"/>
  <c r="B1808" i="8"/>
  <c r="A1808" i="8"/>
  <c r="J1808" i="8" s="1"/>
  <c r="O1808" i="8" s="1"/>
  <c r="P1808" i="8" s="1"/>
  <c r="T1807" i="8"/>
  <c r="K1807" i="8" s="1"/>
  <c r="N1807" i="8" s="1"/>
  <c r="S1807" i="8"/>
  <c r="M1807" i="8"/>
  <c r="L1807" i="8"/>
  <c r="I1807" i="8"/>
  <c r="H1807" i="8"/>
  <c r="G1807" i="8"/>
  <c r="F1807" i="8"/>
  <c r="E1807" i="8"/>
  <c r="D1807" i="8"/>
  <c r="C1807" i="8"/>
  <c r="B1807" i="8"/>
  <c r="A1807" i="8"/>
  <c r="J1807" i="8" s="1"/>
  <c r="O1807" i="8" s="1"/>
  <c r="P1807" i="8" s="1"/>
  <c r="T1806" i="8"/>
  <c r="K1806" i="8" s="1"/>
  <c r="N1806" i="8" s="1"/>
  <c r="S1806" i="8"/>
  <c r="M1806" i="8"/>
  <c r="L1806" i="8"/>
  <c r="I1806" i="8"/>
  <c r="H1806" i="8"/>
  <c r="G1806" i="8"/>
  <c r="F1806" i="8"/>
  <c r="E1806" i="8"/>
  <c r="D1806" i="8"/>
  <c r="C1806" i="8"/>
  <c r="B1806" i="8"/>
  <c r="A1806" i="8"/>
  <c r="J1806" i="8" s="1"/>
  <c r="O1806" i="8" s="1"/>
  <c r="P1806" i="8" s="1"/>
  <c r="T1805" i="8"/>
  <c r="K1805" i="8" s="1"/>
  <c r="N1805" i="8" s="1"/>
  <c r="S1805" i="8"/>
  <c r="M1805" i="8"/>
  <c r="L1805" i="8"/>
  <c r="I1805" i="8"/>
  <c r="H1805" i="8"/>
  <c r="G1805" i="8"/>
  <c r="F1805" i="8"/>
  <c r="E1805" i="8"/>
  <c r="D1805" i="8"/>
  <c r="C1805" i="8"/>
  <c r="B1805" i="8"/>
  <c r="A1805" i="8"/>
  <c r="J1805" i="8" s="1"/>
  <c r="O1805" i="8" s="1"/>
  <c r="P1805" i="8" s="1"/>
  <c r="T1804" i="8"/>
  <c r="K1804" i="8" s="1"/>
  <c r="N1804" i="8" s="1"/>
  <c r="S1804" i="8"/>
  <c r="M1804" i="8"/>
  <c r="L1804" i="8"/>
  <c r="I1804" i="8"/>
  <c r="H1804" i="8"/>
  <c r="G1804" i="8"/>
  <c r="F1804" i="8"/>
  <c r="E1804" i="8"/>
  <c r="D1804" i="8"/>
  <c r="C1804" i="8"/>
  <c r="B1804" i="8"/>
  <c r="A1804" i="8"/>
  <c r="J1804" i="8" s="1"/>
  <c r="T1803" i="8"/>
  <c r="K1803" i="8" s="1"/>
  <c r="N1803" i="8" s="1"/>
  <c r="S1803" i="8"/>
  <c r="M1803" i="8"/>
  <c r="L1803" i="8"/>
  <c r="I1803" i="8"/>
  <c r="H1803" i="8"/>
  <c r="G1803" i="8"/>
  <c r="F1803" i="8"/>
  <c r="E1803" i="8"/>
  <c r="D1803" i="8"/>
  <c r="C1803" i="8"/>
  <c r="B1803" i="8"/>
  <c r="A1803" i="8"/>
  <c r="J1803" i="8" s="1"/>
  <c r="O1803" i="8" s="1"/>
  <c r="P1803" i="8" s="1"/>
  <c r="T1802" i="8"/>
  <c r="K1802" i="8" s="1"/>
  <c r="N1802" i="8" s="1"/>
  <c r="S1802" i="8"/>
  <c r="M1802" i="8"/>
  <c r="L1802" i="8"/>
  <c r="I1802" i="8"/>
  <c r="H1802" i="8"/>
  <c r="G1802" i="8"/>
  <c r="F1802" i="8"/>
  <c r="E1802" i="8"/>
  <c r="D1802" i="8"/>
  <c r="C1802" i="8"/>
  <c r="B1802" i="8"/>
  <c r="A1802" i="8"/>
  <c r="J1802" i="8" s="1"/>
  <c r="O1802" i="8" s="1"/>
  <c r="P1802" i="8" s="1"/>
  <c r="T1801" i="8"/>
  <c r="S1801" i="8"/>
  <c r="M1801" i="8"/>
  <c r="L1801" i="8"/>
  <c r="K1801" i="8"/>
  <c r="N1801" i="8" s="1"/>
  <c r="I1801" i="8"/>
  <c r="H1801" i="8"/>
  <c r="G1801" i="8"/>
  <c r="F1801" i="8"/>
  <c r="E1801" i="8"/>
  <c r="D1801" i="8"/>
  <c r="C1801" i="8"/>
  <c r="B1801" i="8"/>
  <c r="A1801" i="8"/>
  <c r="J1801" i="8" s="1"/>
  <c r="T1800" i="8"/>
  <c r="K1800" i="8" s="1"/>
  <c r="N1800" i="8" s="1"/>
  <c r="S1800" i="8"/>
  <c r="M1800" i="8"/>
  <c r="L1800" i="8"/>
  <c r="I1800" i="8"/>
  <c r="H1800" i="8"/>
  <c r="G1800" i="8"/>
  <c r="F1800" i="8"/>
  <c r="E1800" i="8"/>
  <c r="D1800" i="8"/>
  <c r="C1800" i="8"/>
  <c r="B1800" i="8"/>
  <c r="A1800" i="8"/>
  <c r="J1800" i="8" s="1"/>
  <c r="T1799" i="8"/>
  <c r="K1799" i="8" s="1"/>
  <c r="N1799" i="8" s="1"/>
  <c r="S1799" i="8"/>
  <c r="M1799" i="8"/>
  <c r="L1799" i="8"/>
  <c r="I1799" i="8"/>
  <c r="H1799" i="8"/>
  <c r="G1799" i="8"/>
  <c r="F1799" i="8"/>
  <c r="E1799" i="8"/>
  <c r="D1799" i="8"/>
  <c r="C1799" i="8"/>
  <c r="B1799" i="8"/>
  <c r="A1799" i="8"/>
  <c r="J1799" i="8" s="1"/>
  <c r="O1799" i="8" s="1"/>
  <c r="P1799" i="8" s="1"/>
  <c r="T1798" i="8"/>
  <c r="K1798" i="8" s="1"/>
  <c r="N1798" i="8" s="1"/>
  <c r="S1798" i="8"/>
  <c r="M1798" i="8"/>
  <c r="L1798" i="8"/>
  <c r="I1798" i="8"/>
  <c r="H1798" i="8"/>
  <c r="G1798" i="8"/>
  <c r="F1798" i="8"/>
  <c r="E1798" i="8"/>
  <c r="D1798" i="8"/>
  <c r="C1798" i="8"/>
  <c r="B1798" i="8"/>
  <c r="A1798" i="8"/>
  <c r="J1798" i="8" s="1"/>
  <c r="O1798" i="8" s="1"/>
  <c r="P1798" i="8" s="1"/>
  <c r="T1797" i="8"/>
  <c r="K1797" i="8" s="1"/>
  <c r="N1797" i="8" s="1"/>
  <c r="S1797" i="8"/>
  <c r="M1797" i="8"/>
  <c r="L1797" i="8"/>
  <c r="I1797" i="8"/>
  <c r="H1797" i="8"/>
  <c r="G1797" i="8"/>
  <c r="F1797" i="8"/>
  <c r="E1797" i="8"/>
  <c r="D1797" i="8"/>
  <c r="C1797" i="8"/>
  <c r="B1797" i="8"/>
  <c r="A1797" i="8"/>
  <c r="J1797" i="8" s="1"/>
  <c r="O1797" i="8" s="1"/>
  <c r="P1797" i="8" s="1"/>
  <c r="T1796" i="8"/>
  <c r="K1796" i="8" s="1"/>
  <c r="N1796" i="8" s="1"/>
  <c r="S1796" i="8"/>
  <c r="M1796" i="8"/>
  <c r="L1796" i="8"/>
  <c r="I1796" i="8"/>
  <c r="H1796" i="8"/>
  <c r="G1796" i="8"/>
  <c r="F1796" i="8"/>
  <c r="E1796" i="8"/>
  <c r="D1796" i="8"/>
  <c r="C1796" i="8"/>
  <c r="B1796" i="8"/>
  <c r="A1796" i="8"/>
  <c r="J1796" i="8" s="1"/>
  <c r="O1796" i="8" s="1"/>
  <c r="P1796" i="8" s="1"/>
  <c r="T1795" i="8"/>
  <c r="K1795" i="8" s="1"/>
  <c r="N1795" i="8" s="1"/>
  <c r="S1795" i="8"/>
  <c r="M1795" i="8"/>
  <c r="L1795" i="8"/>
  <c r="I1795" i="8"/>
  <c r="H1795" i="8"/>
  <c r="G1795" i="8"/>
  <c r="F1795" i="8"/>
  <c r="E1795" i="8"/>
  <c r="D1795" i="8"/>
  <c r="C1795" i="8"/>
  <c r="B1795" i="8"/>
  <c r="A1795" i="8"/>
  <c r="J1795" i="8" s="1"/>
  <c r="O1795" i="8" s="1"/>
  <c r="P1795" i="8" s="1"/>
  <c r="T1794" i="8"/>
  <c r="K1794" i="8" s="1"/>
  <c r="N1794" i="8" s="1"/>
  <c r="S1794" i="8"/>
  <c r="M1794" i="8"/>
  <c r="L1794" i="8"/>
  <c r="I1794" i="8"/>
  <c r="H1794" i="8"/>
  <c r="G1794" i="8"/>
  <c r="F1794" i="8"/>
  <c r="E1794" i="8"/>
  <c r="D1794" i="8"/>
  <c r="C1794" i="8"/>
  <c r="B1794" i="8"/>
  <c r="A1794" i="8"/>
  <c r="J1794" i="8" s="1"/>
  <c r="O1794" i="8" s="1"/>
  <c r="P1794" i="8" s="1"/>
  <c r="T1793" i="8"/>
  <c r="K1793" i="8" s="1"/>
  <c r="N1793" i="8" s="1"/>
  <c r="S1793" i="8"/>
  <c r="M1793" i="8"/>
  <c r="L1793" i="8"/>
  <c r="I1793" i="8"/>
  <c r="H1793" i="8"/>
  <c r="G1793" i="8"/>
  <c r="F1793" i="8"/>
  <c r="E1793" i="8"/>
  <c r="D1793" i="8"/>
  <c r="C1793" i="8"/>
  <c r="B1793" i="8"/>
  <c r="A1793" i="8"/>
  <c r="J1793" i="8" s="1"/>
  <c r="O1793" i="8" s="1"/>
  <c r="P1793" i="8" s="1"/>
  <c r="T1792" i="8"/>
  <c r="K1792" i="8" s="1"/>
  <c r="N1792" i="8" s="1"/>
  <c r="S1792" i="8"/>
  <c r="M1792" i="8"/>
  <c r="L1792" i="8"/>
  <c r="I1792" i="8"/>
  <c r="H1792" i="8"/>
  <c r="G1792" i="8"/>
  <c r="F1792" i="8"/>
  <c r="E1792" i="8"/>
  <c r="D1792" i="8"/>
  <c r="C1792" i="8"/>
  <c r="B1792" i="8"/>
  <c r="A1792" i="8"/>
  <c r="J1792" i="8" s="1"/>
  <c r="T1791" i="8"/>
  <c r="K1791" i="8" s="1"/>
  <c r="N1791" i="8" s="1"/>
  <c r="S1791" i="8"/>
  <c r="M1791" i="8"/>
  <c r="L1791" i="8"/>
  <c r="I1791" i="8"/>
  <c r="H1791" i="8"/>
  <c r="G1791" i="8"/>
  <c r="F1791" i="8"/>
  <c r="E1791" i="8"/>
  <c r="D1791" i="8"/>
  <c r="C1791" i="8"/>
  <c r="B1791" i="8"/>
  <c r="A1791" i="8"/>
  <c r="J1791" i="8" s="1"/>
  <c r="O1791" i="8" s="1"/>
  <c r="P1791" i="8" s="1"/>
  <c r="T1790" i="8"/>
  <c r="K1790" i="8" s="1"/>
  <c r="N1790" i="8" s="1"/>
  <c r="S1790" i="8"/>
  <c r="M1790" i="8"/>
  <c r="L1790" i="8"/>
  <c r="I1790" i="8"/>
  <c r="H1790" i="8"/>
  <c r="G1790" i="8"/>
  <c r="F1790" i="8"/>
  <c r="E1790" i="8"/>
  <c r="D1790" i="8"/>
  <c r="C1790" i="8"/>
  <c r="B1790" i="8"/>
  <c r="A1790" i="8"/>
  <c r="J1790" i="8" s="1"/>
  <c r="O1790" i="8" s="1"/>
  <c r="P1790" i="8" s="1"/>
  <c r="T1789" i="8"/>
  <c r="K1789" i="8" s="1"/>
  <c r="N1789" i="8" s="1"/>
  <c r="S1789" i="8"/>
  <c r="M1789" i="8"/>
  <c r="L1789" i="8"/>
  <c r="I1789" i="8"/>
  <c r="H1789" i="8"/>
  <c r="G1789" i="8"/>
  <c r="F1789" i="8"/>
  <c r="E1789" i="8"/>
  <c r="D1789" i="8"/>
  <c r="C1789" i="8"/>
  <c r="B1789" i="8"/>
  <c r="A1789" i="8"/>
  <c r="J1789" i="8" s="1"/>
  <c r="O1789" i="8" s="1"/>
  <c r="P1789" i="8" s="1"/>
  <c r="T1788" i="8"/>
  <c r="K1788" i="8" s="1"/>
  <c r="N1788" i="8" s="1"/>
  <c r="S1788" i="8"/>
  <c r="M1788" i="8"/>
  <c r="L1788" i="8"/>
  <c r="I1788" i="8"/>
  <c r="H1788" i="8"/>
  <c r="G1788" i="8"/>
  <c r="F1788" i="8"/>
  <c r="E1788" i="8"/>
  <c r="D1788" i="8"/>
  <c r="C1788" i="8"/>
  <c r="B1788" i="8"/>
  <c r="A1788" i="8"/>
  <c r="J1788" i="8" s="1"/>
  <c r="T1787" i="8"/>
  <c r="K1787" i="8" s="1"/>
  <c r="N1787" i="8" s="1"/>
  <c r="S1787" i="8"/>
  <c r="M1787" i="8"/>
  <c r="L1787" i="8"/>
  <c r="I1787" i="8"/>
  <c r="H1787" i="8"/>
  <c r="G1787" i="8"/>
  <c r="F1787" i="8"/>
  <c r="E1787" i="8"/>
  <c r="D1787" i="8"/>
  <c r="C1787" i="8"/>
  <c r="B1787" i="8"/>
  <c r="A1787" i="8"/>
  <c r="J1787" i="8" s="1"/>
  <c r="O1787" i="8" s="1"/>
  <c r="P1787" i="8" s="1"/>
  <c r="T1786" i="8"/>
  <c r="K1786" i="8" s="1"/>
  <c r="N1786" i="8" s="1"/>
  <c r="S1786" i="8"/>
  <c r="M1786" i="8"/>
  <c r="L1786" i="8"/>
  <c r="I1786" i="8"/>
  <c r="H1786" i="8"/>
  <c r="G1786" i="8"/>
  <c r="F1786" i="8"/>
  <c r="E1786" i="8"/>
  <c r="D1786" i="8"/>
  <c r="C1786" i="8"/>
  <c r="B1786" i="8"/>
  <c r="A1786" i="8"/>
  <c r="J1786" i="8" s="1"/>
  <c r="O1786" i="8" s="1"/>
  <c r="P1786" i="8" s="1"/>
  <c r="T1785" i="8"/>
  <c r="K1785" i="8" s="1"/>
  <c r="N1785" i="8" s="1"/>
  <c r="S1785" i="8"/>
  <c r="M1785" i="8"/>
  <c r="L1785" i="8"/>
  <c r="I1785" i="8"/>
  <c r="H1785" i="8"/>
  <c r="G1785" i="8"/>
  <c r="F1785" i="8"/>
  <c r="E1785" i="8"/>
  <c r="D1785" i="8"/>
  <c r="C1785" i="8"/>
  <c r="B1785" i="8"/>
  <c r="A1785" i="8"/>
  <c r="J1785" i="8" s="1"/>
  <c r="O1785" i="8" s="1"/>
  <c r="P1785" i="8" s="1"/>
  <c r="T1784" i="8"/>
  <c r="K1784" i="8" s="1"/>
  <c r="N1784" i="8" s="1"/>
  <c r="S1784" i="8"/>
  <c r="M1784" i="8"/>
  <c r="L1784" i="8"/>
  <c r="I1784" i="8"/>
  <c r="H1784" i="8"/>
  <c r="G1784" i="8"/>
  <c r="F1784" i="8"/>
  <c r="E1784" i="8"/>
  <c r="D1784" i="8"/>
  <c r="C1784" i="8"/>
  <c r="B1784" i="8"/>
  <c r="A1784" i="8"/>
  <c r="J1784" i="8" s="1"/>
  <c r="T1783" i="8"/>
  <c r="K1783" i="8" s="1"/>
  <c r="N1783" i="8" s="1"/>
  <c r="S1783" i="8"/>
  <c r="M1783" i="8"/>
  <c r="L1783" i="8"/>
  <c r="I1783" i="8"/>
  <c r="H1783" i="8"/>
  <c r="G1783" i="8"/>
  <c r="F1783" i="8"/>
  <c r="E1783" i="8"/>
  <c r="D1783" i="8"/>
  <c r="C1783" i="8"/>
  <c r="B1783" i="8"/>
  <c r="A1783" i="8"/>
  <c r="J1783" i="8" s="1"/>
  <c r="O1783" i="8" s="1"/>
  <c r="P1783" i="8" s="1"/>
  <c r="T1782" i="8"/>
  <c r="K1782" i="8" s="1"/>
  <c r="N1782" i="8" s="1"/>
  <c r="S1782" i="8"/>
  <c r="M1782" i="8"/>
  <c r="L1782" i="8"/>
  <c r="I1782" i="8"/>
  <c r="H1782" i="8"/>
  <c r="G1782" i="8"/>
  <c r="F1782" i="8"/>
  <c r="E1782" i="8"/>
  <c r="D1782" i="8"/>
  <c r="C1782" i="8"/>
  <c r="B1782" i="8"/>
  <c r="A1782" i="8"/>
  <c r="J1782" i="8" s="1"/>
  <c r="O1782" i="8" s="1"/>
  <c r="P1782" i="8" s="1"/>
  <c r="T1781" i="8"/>
  <c r="K1781" i="8" s="1"/>
  <c r="N1781" i="8" s="1"/>
  <c r="S1781" i="8"/>
  <c r="M1781" i="8"/>
  <c r="L1781" i="8"/>
  <c r="I1781" i="8"/>
  <c r="H1781" i="8"/>
  <c r="G1781" i="8"/>
  <c r="F1781" i="8"/>
  <c r="E1781" i="8"/>
  <c r="D1781" i="8"/>
  <c r="C1781" i="8"/>
  <c r="B1781" i="8"/>
  <c r="A1781" i="8"/>
  <c r="J1781" i="8" s="1"/>
  <c r="O1781" i="8" s="1"/>
  <c r="P1781" i="8" s="1"/>
  <c r="T1780" i="8"/>
  <c r="K1780" i="8" s="1"/>
  <c r="N1780" i="8" s="1"/>
  <c r="S1780" i="8"/>
  <c r="M1780" i="8"/>
  <c r="L1780" i="8"/>
  <c r="I1780" i="8"/>
  <c r="H1780" i="8"/>
  <c r="G1780" i="8"/>
  <c r="F1780" i="8"/>
  <c r="E1780" i="8"/>
  <c r="D1780" i="8"/>
  <c r="C1780" i="8"/>
  <c r="B1780" i="8"/>
  <c r="A1780" i="8"/>
  <c r="J1780" i="8" s="1"/>
  <c r="T1779" i="8"/>
  <c r="K1779" i="8" s="1"/>
  <c r="N1779" i="8" s="1"/>
  <c r="S1779" i="8"/>
  <c r="M1779" i="8"/>
  <c r="L1779" i="8"/>
  <c r="I1779" i="8"/>
  <c r="H1779" i="8"/>
  <c r="G1779" i="8"/>
  <c r="F1779" i="8"/>
  <c r="E1779" i="8"/>
  <c r="D1779" i="8"/>
  <c r="C1779" i="8"/>
  <c r="B1779" i="8"/>
  <c r="A1779" i="8"/>
  <c r="J1779" i="8" s="1"/>
  <c r="O1779" i="8" s="1"/>
  <c r="P1779" i="8" s="1"/>
  <c r="T1778" i="8"/>
  <c r="K1778" i="8" s="1"/>
  <c r="N1778" i="8" s="1"/>
  <c r="S1778" i="8"/>
  <c r="M1778" i="8"/>
  <c r="L1778" i="8"/>
  <c r="I1778" i="8"/>
  <c r="H1778" i="8"/>
  <c r="G1778" i="8"/>
  <c r="F1778" i="8"/>
  <c r="E1778" i="8"/>
  <c r="D1778" i="8"/>
  <c r="C1778" i="8"/>
  <c r="B1778" i="8"/>
  <c r="A1778" i="8"/>
  <c r="J1778" i="8" s="1"/>
  <c r="O1778" i="8" s="1"/>
  <c r="P1778" i="8" s="1"/>
  <c r="T1777" i="8"/>
  <c r="K1777" i="8" s="1"/>
  <c r="N1777" i="8" s="1"/>
  <c r="S1777" i="8"/>
  <c r="M1777" i="8"/>
  <c r="L1777" i="8"/>
  <c r="I1777" i="8"/>
  <c r="H1777" i="8"/>
  <c r="G1777" i="8"/>
  <c r="F1777" i="8"/>
  <c r="E1777" i="8"/>
  <c r="D1777" i="8"/>
  <c r="C1777" i="8"/>
  <c r="B1777" i="8"/>
  <c r="A1777" i="8"/>
  <c r="J1777" i="8" s="1"/>
  <c r="O1777" i="8" s="1"/>
  <c r="P1777" i="8" s="1"/>
  <c r="T1776" i="8"/>
  <c r="K1776" i="8" s="1"/>
  <c r="N1776" i="8" s="1"/>
  <c r="S1776" i="8"/>
  <c r="M1776" i="8"/>
  <c r="L1776" i="8"/>
  <c r="I1776" i="8"/>
  <c r="H1776" i="8"/>
  <c r="G1776" i="8"/>
  <c r="F1776" i="8"/>
  <c r="E1776" i="8"/>
  <c r="D1776" i="8"/>
  <c r="C1776" i="8"/>
  <c r="B1776" i="8"/>
  <c r="A1776" i="8"/>
  <c r="J1776" i="8" s="1"/>
  <c r="T1775" i="8"/>
  <c r="K1775" i="8" s="1"/>
  <c r="N1775" i="8" s="1"/>
  <c r="S1775" i="8"/>
  <c r="M1775" i="8"/>
  <c r="L1775" i="8"/>
  <c r="I1775" i="8"/>
  <c r="H1775" i="8"/>
  <c r="G1775" i="8"/>
  <c r="F1775" i="8"/>
  <c r="E1775" i="8"/>
  <c r="D1775" i="8"/>
  <c r="C1775" i="8"/>
  <c r="B1775" i="8"/>
  <c r="A1775" i="8"/>
  <c r="J1775" i="8" s="1"/>
  <c r="O1775" i="8" s="1"/>
  <c r="P1775" i="8" s="1"/>
  <c r="T1774" i="8"/>
  <c r="K1774" i="8" s="1"/>
  <c r="N1774" i="8" s="1"/>
  <c r="S1774" i="8"/>
  <c r="M1774" i="8"/>
  <c r="L1774" i="8"/>
  <c r="I1774" i="8"/>
  <c r="H1774" i="8"/>
  <c r="G1774" i="8"/>
  <c r="F1774" i="8"/>
  <c r="E1774" i="8"/>
  <c r="D1774" i="8"/>
  <c r="C1774" i="8"/>
  <c r="B1774" i="8"/>
  <c r="A1774" i="8"/>
  <c r="J1774" i="8" s="1"/>
  <c r="O1774" i="8" s="1"/>
  <c r="P1774" i="8" s="1"/>
  <c r="T1773" i="8"/>
  <c r="K1773" i="8" s="1"/>
  <c r="N1773" i="8" s="1"/>
  <c r="S1773" i="8"/>
  <c r="M1773" i="8"/>
  <c r="L1773" i="8"/>
  <c r="I1773" i="8"/>
  <c r="H1773" i="8"/>
  <c r="G1773" i="8"/>
  <c r="F1773" i="8"/>
  <c r="E1773" i="8"/>
  <c r="D1773" i="8"/>
  <c r="C1773" i="8"/>
  <c r="B1773" i="8"/>
  <c r="A1773" i="8"/>
  <c r="J1773" i="8" s="1"/>
  <c r="O1773" i="8" s="1"/>
  <c r="P1773" i="8" s="1"/>
  <c r="T1772" i="8"/>
  <c r="K1772" i="8" s="1"/>
  <c r="N1772" i="8" s="1"/>
  <c r="S1772" i="8"/>
  <c r="M1772" i="8"/>
  <c r="L1772" i="8"/>
  <c r="I1772" i="8"/>
  <c r="H1772" i="8"/>
  <c r="G1772" i="8"/>
  <c r="F1772" i="8"/>
  <c r="E1772" i="8"/>
  <c r="D1772" i="8"/>
  <c r="C1772" i="8"/>
  <c r="B1772" i="8"/>
  <c r="A1772" i="8"/>
  <c r="J1772" i="8" s="1"/>
  <c r="T1771" i="8"/>
  <c r="K1771" i="8" s="1"/>
  <c r="N1771" i="8" s="1"/>
  <c r="S1771" i="8"/>
  <c r="M1771" i="8"/>
  <c r="L1771" i="8"/>
  <c r="I1771" i="8"/>
  <c r="H1771" i="8"/>
  <c r="G1771" i="8"/>
  <c r="F1771" i="8"/>
  <c r="E1771" i="8"/>
  <c r="D1771" i="8"/>
  <c r="C1771" i="8"/>
  <c r="B1771" i="8"/>
  <c r="A1771" i="8"/>
  <c r="J1771" i="8" s="1"/>
  <c r="O1771" i="8" s="1"/>
  <c r="P1771" i="8" s="1"/>
  <c r="T1770" i="8"/>
  <c r="K1770" i="8" s="1"/>
  <c r="N1770" i="8" s="1"/>
  <c r="S1770" i="8"/>
  <c r="M1770" i="8"/>
  <c r="L1770" i="8"/>
  <c r="I1770" i="8"/>
  <c r="H1770" i="8"/>
  <c r="G1770" i="8"/>
  <c r="F1770" i="8"/>
  <c r="E1770" i="8"/>
  <c r="D1770" i="8"/>
  <c r="C1770" i="8"/>
  <c r="B1770" i="8"/>
  <c r="A1770" i="8"/>
  <c r="J1770" i="8" s="1"/>
  <c r="O1770" i="8" s="1"/>
  <c r="P1770" i="8" s="1"/>
  <c r="T1769" i="8"/>
  <c r="K1769" i="8" s="1"/>
  <c r="N1769" i="8" s="1"/>
  <c r="S1769" i="8"/>
  <c r="M1769" i="8"/>
  <c r="L1769" i="8"/>
  <c r="I1769" i="8"/>
  <c r="H1769" i="8"/>
  <c r="G1769" i="8"/>
  <c r="F1769" i="8"/>
  <c r="E1769" i="8"/>
  <c r="D1769" i="8"/>
  <c r="C1769" i="8"/>
  <c r="B1769" i="8"/>
  <c r="A1769" i="8"/>
  <c r="J1769" i="8" s="1"/>
  <c r="O1769" i="8" s="1"/>
  <c r="P1769" i="8" s="1"/>
  <c r="T1768" i="8"/>
  <c r="K1768" i="8" s="1"/>
  <c r="N1768" i="8" s="1"/>
  <c r="S1768" i="8"/>
  <c r="M1768" i="8"/>
  <c r="L1768" i="8"/>
  <c r="I1768" i="8"/>
  <c r="H1768" i="8"/>
  <c r="G1768" i="8"/>
  <c r="F1768" i="8"/>
  <c r="E1768" i="8"/>
  <c r="D1768" i="8"/>
  <c r="C1768" i="8"/>
  <c r="B1768" i="8"/>
  <c r="A1768" i="8"/>
  <c r="J1768" i="8" s="1"/>
  <c r="T1767" i="8"/>
  <c r="K1767" i="8" s="1"/>
  <c r="N1767" i="8" s="1"/>
  <c r="S1767" i="8"/>
  <c r="M1767" i="8"/>
  <c r="L1767" i="8"/>
  <c r="I1767" i="8"/>
  <c r="H1767" i="8"/>
  <c r="G1767" i="8"/>
  <c r="F1767" i="8"/>
  <c r="E1767" i="8"/>
  <c r="D1767" i="8"/>
  <c r="C1767" i="8"/>
  <c r="B1767" i="8"/>
  <c r="A1767" i="8"/>
  <c r="J1767" i="8" s="1"/>
  <c r="O1767" i="8" s="1"/>
  <c r="P1767" i="8" s="1"/>
  <c r="T1766" i="8"/>
  <c r="K1766" i="8" s="1"/>
  <c r="N1766" i="8" s="1"/>
  <c r="S1766" i="8"/>
  <c r="M1766" i="8"/>
  <c r="L1766" i="8"/>
  <c r="I1766" i="8"/>
  <c r="H1766" i="8"/>
  <c r="G1766" i="8"/>
  <c r="F1766" i="8"/>
  <c r="E1766" i="8"/>
  <c r="D1766" i="8"/>
  <c r="C1766" i="8"/>
  <c r="B1766" i="8"/>
  <c r="A1766" i="8"/>
  <c r="J1766" i="8" s="1"/>
  <c r="O1766" i="8" s="1"/>
  <c r="P1766" i="8" s="1"/>
  <c r="T1765" i="8"/>
  <c r="K1765" i="8" s="1"/>
  <c r="N1765" i="8" s="1"/>
  <c r="S1765" i="8"/>
  <c r="M1765" i="8"/>
  <c r="L1765" i="8"/>
  <c r="I1765" i="8"/>
  <c r="H1765" i="8"/>
  <c r="G1765" i="8"/>
  <c r="F1765" i="8"/>
  <c r="E1765" i="8"/>
  <c r="D1765" i="8"/>
  <c r="C1765" i="8"/>
  <c r="B1765" i="8"/>
  <c r="A1765" i="8"/>
  <c r="J1765" i="8" s="1"/>
  <c r="O1765" i="8" s="1"/>
  <c r="P1765" i="8" s="1"/>
  <c r="T1764" i="8"/>
  <c r="K1764" i="8" s="1"/>
  <c r="N1764" i="8" s="1"/>
  <c r="S1764" i="8"/>
  <c r="M1764" i="8"/>
  <c r="L1764" i="8"/>
  <c r="I1764" i="8"/>
  <c r="H1764" i="8"/>
  <c r="G1764" i="8"/>
  <c r="F1764" i="8"/>
  <c r="E1764" i="8"/>
  <c r="D1764" i="8"/>
  <c r="C1764" i="8"/>
  <c r="B1764" i="8"/>
  <c r="A1764" i="8"/>
  <c r="J1764" i="8" s="1"/>
  <c r="O1764" i="8" s="1"/>
  <c r="P1764" i="8" s="1"/>
  <c r="T1763" i="8"/>
  <c r="K1763" i="8" s="1"/>
  <c r="N1763" i="8" s="1"/>
  <c r="S1763" i="8"/>
  <c r="M1763" i="8"/>
  <c r="L1763" i="8"/>
  <c r="I1763" i="8"/>
  <c r="H1763" i="8"/>
  <c r="G1763" i="8"/>
  <c r="F1763" i="8"/>
  <c r="E1763" i="8"/>
  <c r="D1763" i="8"/>
  <c r="C1763" i="8"/>
  <c r="B1763" i="8"/>
  <c r="A1763" i="8"/>
  <c r="J1763" i="8" s="1"/>
  <c r="T1762" i="8"/>
  <c r="K1762" i="8" s="1"/>
  <c r="N1762" i="8" s="1"/>
  <c r="S1762" i="8"/>
  <c r="M1762" i="8"/>
  <c r="L1762" i="8"/>
  <c r="I1762" i="8"/>
  <c r="H1762" i="8"/>
  <c r="G1762" i="8"/>
  <c r="F1762" i="8"/>
  <c r="E1762" i="8"/>
  <c r="D1762" i="8"/>
  <c r="C1762" i="8"/>
  <c r="B1762" i="8"/>
  <c r="A1762" i="8"/>
  <c r="J1762" i="8" s="1"/>
  <c r="O1762" i="8" s="1"/>
  <c r="P1762" i="8" s="1"/>
  <c r="T1761" i="8"/>
  <c r="K1761" i="8" s="1"/>
  <c r="N1761" i="8" s="1"/>
  <c r="S1761" i="8"/>
  <c r="M1761" i="8"/>
  <c r="L1761" i="8"/>
  <c r="I1761" i="8"/>
  <c r="H1761" i="8"/>
  <c r="G1761" i="8"/>
  <c r="F1761" i="8"/>
  <c r="E1761" i="8"/>
  <c r="D1761" i="8"/>
  <c r="C1761" i="8"/>
  <c r="B1761" i="8"/>
  <c r="A1761" i="8"/>
  <c r="J1761" i="8" s="1"/>
  <c r="O1761" i="8" s="1"/>
  <c r="P1761" i="8" s="1"/>
  <c r="T1760" i="8"/>
  <c r="K1760" i="8" s="1"/>
  <c r="N1760" i="8" s="1"/>
  <c r="S1760" i="8"/>
  <c r="M1760" i="8"/>
  <c r="L1760" i="8"/>
  <c r="I1760" i="8"/>
  <c r="H1760" i="8"/>
  <c r="G1760" i="8"/>
  <c r="F1760" i="8"/>
  <c r="E1760" i="8"/>
  <c r="D1760" i="8"/>
  <c r="C1760" i="8"/>
  <c r="B1760" i="8"/>
  <c r="A1760" i="8"/>
  <c r="J1760" i="8" s="1"/>
  <c r="T1759" i="8"/>
  <c r="K1759" i="8" s="1"/>
  <c r="N1759" i="8" s="1"/>
  <c r="S1759" i="8"/>
  <c r="M1759" i="8"/>
  <c r="L1759" i="8"/>
  <c r="I1759" i="8"/>
  <c r="H1759" i="8"/>
  <c r="G1759" i="8"/>
  <c r="F1759" i="8"/>
  <c r="E1759" i="8"/>
  <c r="D1759" i="8"/>
  <c r="C1759" i="8"/>
  <c r="B1759" i="8"/>
  <c r="A1759" i="8"/>
  <c r="J1759" i="8" s="1"/>
  <c r="T1758" i="8"/>
  <c r="K1758" i="8" s="1"/>
  <c r="N1758" i="8" s="1"/>
  <c r="S1758" i="8"/>
  <c r="M1758" i="8"/>
  <c r="L1758" i="8"/>
  <c r="I1758" i="8"/>
  <c r="H1758" i="8"/>
  <c r="G1758" i="8"/>
  <c r="F1758" i="8"/>
  <c r="E1758" i="8"/>
  <c r="D1758" i="8"/>
  <c r="C1758" i="8"/>
  <c r="B1758" i="8"/>
  <c r="A1758" i="8"/>
  <c r="J1758" i="8" s="1"/>
  <c r="O1758" i="8" s="1"/>
  <c r="P1758" i="8" s="1"/>
  <c r="T1757" i="8"/>
  <c r="K1757" i="8" s="1"/>
  <c r="N1757" i="8" s="1"/>
  <c r="S1757" i="8"/>
  <c r="M1757" i="8"/>
  <c r="L1757" i="8"/>
  <c r="I1757" i="8"/>
  <c r="H1757" i="8"/>
  <c r="G1757" i="8"/>
  <c r="F1757" i="8"/>
  <c r="E1757" i="8"/>
  <c r="D1757" i="8"/>
  <c r="C1757" i="8"/>
  <c r="B1757" i="8"/>
  <c r="A1757" i="8"/>
  <c r="J1757" i="8" s="1"/>
  <c r="O1757" i="8" s="1"/>
  <c r="P1757" i="8" s="1"/>
  <c r="T1756" i="8"/>
  <c r="K1756" i="8" s="1"/>
  <c r="N1756" i="8" s="1"/>
  <c r="S1756" i="8"/>
  <c r="M1756" i="8"/>
  <c r="L1756" i="8"/>
  <c r="I1756" i="8"/>
  <c r="H1756" i="8"/>
  <c r="G1756" i="8"/>
  <c r="F1756" i="8"/>
  <c r="E1756" i="8"/>
  <c r="D1756" i="8"/>
  <c r="C1756" i="8"/>
  <c r="B1756" i="8"/>
  <c r="A1756" i="8"/>
  <c r="J1756" i="8" s="1"/>
  <c r="O1756" i="8" s="1"/>
  <c r="P1756" i="8" s="1"/>
  <c r="T1755" i="8"/>
  <c r="K1755" i="8" s="1"/>
  <c r="N1755" i="8" s="1"/>
  <c r="S1755" i="8"/>
  <c r="M1755" i="8"/>
  <c r="L1755" i="8"/>
  <c r="I1755" i="8"/>
  <c r="H1755" i="8"/>
  <c r="G1755" i="8"/>
  <c r="F1755" i="8"/>
  <c r="E1755" i="8"/>
  <c r="D1755" i="8"/>
  <c r="C1755" i="8"/>
  <c r="B1755" i="8"/>
  <c r="A1755" i="8"/>
  <c r="J1755" i="8" s="1"/>
  <c r="T1754" i="8"/>
  <c r="K1754" i="8" s="1"/>
  <c r="N1754" i="8" s="1"/>
  <c r="S1754" i="8"/>
  <c r="M1754" i="8"/>
  <c r="L1754" i="8"/>
  <c r="I1754" i="8"/>
  <c r="H1754" i="8"/>
  <c r="G1754" i="8"/>
  <c r="F1754" i="8"/>
  <c r="E1754" i="8"/>
  <c r="D1754" i="8"/>
  <c r="C1754" i="8"/>
  <c r="B1754" i="8"/>
  <c r="A1754" i="8"/>
  <c r="J1754" i="8" s="1"/>
  <c r="O1754" i="8" s="1"/>
  <c r="P1754" i="8" s="1"/>
  <c r="T1753" i="8"/>
  <c r="K1753" i="8" s="1"/>
  <c r="N1753" i="8" s="1"/>
  <c r="S1753" i="8"/>
  <c r="M1753" i="8"/>
  <c r="L1753" i="8"/>
  <c r="I1753" i="8"/>
  <c r="H1753" i="8"/>
  <c r="G1753" i="8"/>
  <c r="F1753" i="8"/>
  <c r="E1753" i="8"/>
  <c r="D1753" i="8"/>
  <c r="C1753" i="8"/>
  <c r="B1753" i="8"/>
  <c r="A1753" i="8"/>
  <c r="J1753" i="8" s="1"/>
  <c r="O1753" i="8" s="1"/>
  <c r="P1753" i="8" s="1"/>
  <c r="T1752" i="8"/>
  <c r="K1752" i="8" s="1"/>
  <c r="N1752" i="8" s="1"/>
  <c r="S1752" i="8"/>
  <c r="M1752" i="8"/>
  <c r="L1752" i="8"/>
  <c r="I1752" i="8"/>
  <c r="H1752" i="8"/>
  <c r="G1752" i="8"/>
  <c r="F1752" i="8"/>
  <c r="E1752" i="8"/>
  <c r="D1752" i="8"/>
  <c r="C1752" i="8"/>
  <c r="B1752" i="8"/>
  <c r="A1752" i="8"/>
  <c r="J1752" i="8" s="1"/>
  <c r="O1752" i="8" s="1"/>
  <c r="P1752" i="8" s="1"/>
  <c r="T1751" i="8"/>
  <c r="K1751" i="8" s="1"/>
  <c r="N1751" i="8" s="1"/>
  <c r="S1751" i="8"/>
  <c r="M1751" i="8"/>
  <c r="L1751" i="8"/>
  <c r="I1751" i="8"/>
  <c r="H1751" i="8"/>
  <c r="G1751" i="8"/>
  <c r="F1751" i="8"/>
  <c r="E1751" i="8"/>
  <c r="D1751" i="8"/>
  <c r="C1751" i="8"/>
  <c r="B1751" i="8"/>
  <c r="A1751" i="8"/>
  <c r="J1751" i="8" s="1"/>
  <c r="T1750" i="8"/>
  <c r="K1750" i="8" s="1"/>
  <c r="N1750" i="8" s="1"/>
  <c r="S1750" i="8"/>
  <c r="M1750" i="8"/>
  <c r="L1750" i="8"/>
  <c r="I1750" i="8"/>
  <c r="H1750" i="8"/>
  <c r="G1750" i="8"/>
  <c r="F1750" i="8"/>
  <c r="E1750" i="8"/>
  <c r="D1750" i="8"/>
  <c r="C1750" i="8"/>
  <c r="B1750" i="8"/>
  <c r="A1750" i="8"/>
  <c r="J1750" i="8" s="1"/>
  <c r="O1750" i="8" s="1"/>
  <c r="P1750" i="8" s="1"/>
  <c r="T1749" i="8"/>
  <c r="S1749" i="8"/>
  <c r="M1749" i="8"/>
  <c r="L1749" i="8"/>
  <c r="K1749" i="8"/>
  <c r="N1749" i="8" s="1"/>
  <c r="I1749" i="8"/>
  <c r="H1749" i="8"/>
  <c r="G1749" i="8"/>
  <c r="F1749" i="8"/>
  <c r="E1749" i="8"/>
  <c r="D1749" i="8"/>
  <c r="C1749" i="8"/>
  <c r="B1749" i="8"/>
  <c r="A1749" i="8"/>
  <c r="J1749" i="8" s="1"/>
  <c r="O1749" i="8" s="1"/>
  <c r="P1749" i="8" s="1"/>
  <c r="T1748" i="8"/>
  <c r="K1748" i="8" s="1"/>
  <c r="N1748" i="8" s="1"/>
  <c r="S1748" i="8"/>
  <c r="M1748" i="8"/>
  <c r="L1748" i="8"/>
  <c r="I1748" i="8"/>
  <c r="H1748" i="8"/>
  <c r="G1748" i="8"/>
  <c r="F1748" i="8"/>
  <c r="E1748" i="8"/>
  <c r="D1748" i="8"/>
  <c r="C1748" i="8"/>
  <c r="B1748" i="8"/>
  <c r="A1748" i="8"/>
  <c r="J1748" i="8" s="1"/>
  <c r="O1748" i="8" s="1"/>
  <c r="P1748" i="8" s="1"/>
  <c r="T1747" i="8"/>
  <c r="K1747" i="8" s="1"/>
  <c r="N1747" i="8" s="1"/>
  <c r="S1747" i="8"/>
  <c r="M1747" i="8"/>
  <c r="L1747" i="8"/>
  <c r="I1747" i="8"/>
  <c r="H1747" i="8"/>
  <c r="G1747" i="8"/>
  <c r="F1747" i="8"/>
  <c r="E1747" i="8"/>
  <c r="D1747" i="8"/>
  <c r="C1747" i="8"/>
  <c r="B1747" i="8"/>
  <c r="A1747" i="8"/>
  <c r="J1747" i="8" s="1"/>
  <c r="T1746" i="8"/>
  <c r="K1746" i="8" s="1"/>
  <c r="N1746" i="8" s="1"/>
  <c r="S1746" i="8"/>
  <c r="M1746" i="8"/>
  <c r="L1746" i="8"/>
  <c r="I1746" i="8"/>
  <c r="H1746" i="8"/>
  <c r="G1746" i="8"/>
  <c r="F1746" i="8"/>
  <c r="E1746" i="8"/>
  <c r="D1746" i="8"/>
  <c r="C1746" i="8"/>
  <c r="B1746" i="8"/>
  <c r="A1746" i="8"/>
  <c r="J1746" i="8" s="1"/>
  <c r="O1746" i="8" s="1"/>
  <c r="P1746" i="8" s="1"/>
  <c r="T1745" i="8"/>
  <c r="K1745" i="8" s="1"/>
  <c r="N1745" i="8" s="1"/>
  <c r="S1745" i="8"/>
  <c r="M1745" i="8"/>
  <c r="L1745" i="8"/>
  <c r="I1745" i="8"/>
  <c r="H1745" i="8"/>
  <c r="G1745" i="8"/>
  <c r="F1745" i="8"/>
  <c r="E1745" i="8"/>
  <c r="D1745" i="8"/>
  <c r="C1745" i="8"/>
  <c r="B1745" i="8"/>
  <c r="A1745" i="8"/>
  <c r="J1745" i="8" s="1"/>
  <c r="O1745" i="8" s="1"/>
  <c r="P1745" i="8" s="1"/>
  <c r="T1744" i="8"/>
  <c r="K1744" i="8" s="1"/>
  <c r="N1744" i="8" s="1"/>
  <c r="S1744" i="8"/>
  <c r="M1744" i="8"/>
  <c r="L1744" i="8"/>
  <c r="I1744" i="8"/>
  <c r="H1744" i="8"/>
  <c r="G1744" i="8"/>
  <c r="F1744" i="8"/>
  <c r="E1744" i="8"/>
  <c r="D1744" i="8"/>
  <c r="C1744" i="8"/>
  <c r="B1744" i="8"/>
  <c r="A1744" i="8"/>
  <c r="J1744" i="8" s="1"/>
  <c r="T1743" i="8"/>
  <c r="K1743" i="8" s="1"/>
  <c r="N1743" i="8" s="1"/>
  <c r="S1743" i="8"/>
  <c r="M1743" i="8"/>
  <c r="L1743" i="8"/>
  <c r="I1743" i="8"/>
  <c r="H1743" i="8"/>
  <c r="G1743" i="8"/>
  <c r="F1743" i="8"/>
  <c r="E1743" i="8"/>
  <c r="D1743" i="8"/>
  <c r="C1743" i="8"/>
  <c r="B1743" i="8"/>
  <c r="A1743" i="8"/>
  <c r="J1743" i="8" s="1"/>
  <c r="T1742" i="8"/>
  <c r="K1742" i="8" s="1"/>
  <c r="N1742" i="8" s="1"/>
  <c r="S1742" i="8"/>
  <c r="M1742" i="8"/>
  <c r="L1742" i="8"/>
  <c r="I1742" i="8"/>
  <c r="H1742" i="8"/>
  <c r="G1742" i="8"/>
  <c r="F1742" i="8"/>
  <c r="E1742" i="8"/>
  <c r="D1742" i="8"/>
  <c r="C1742" i="8"/>
  <c r="B1742" i="8"/>
  <c r="A1742" i="8"/>
  <c r="J1742" i="8" s="1"/>
  <c r="T1741" i="8"/>
  <c r="K1741" i="8" s="1"/>
  <c r="N1741" i="8" s="1"/>
  <c r="S1741" i="8"/>
  <c r="M1741" i="8"/>
  <c r="L1741" i="8"/>
  <c r="I1741" i="8"/>
  <c r="H1741" i="8"/>
  <c r="G1741" i="8"/>
  <c r="F1741" i="8"/>
  <c r="E1741" i="8"/>
  <c r="D1741" i="8"/>
  <c r="C1741" i="8"/>
  <c r="B1741" i="8"/>
  <c r="A1741" i="8"/>
  <c r="J1741" i="8" s="1"/>
  <c r="O1741" i="8" s="1"/>
  <c r="P1741" i="8" s="1"/>
  <c r="T1740" i="8"/>
  <c r="K1740" i="8" s="1"/>
  <c r="N1740" i="8" s="1"/>
  <c r="S1740" i="8"/>
  <c r="M1740" i="8"/>
  <c r="L1740" i="8"/>
  <c r="I1740" i="8"/>
  <c r="H1740" i="8"/>
  <c r="G1740" i="8"/>
  <c r="F1740" i="8"/>
  <c r="E1740" i="8"/>
  <c r="D1740" i="8"/>
  <c r="C1740" i="8"/>
  <c r="B1740" i="8"/>
  <c r="A1740" i="8"/>
  <c r="J1740" i="8" s="1"/>
  <c r="O1740" i="8" s="1"/>
  <c r="P1740" i="8" s="1"/>
  <c r="T1739" i="8"/>
  <c r="K1739" i="8" s="1"/>
  <c r="N1739" i="8" s="1"/>
  <c r="S1739" i="8"/>
  <c r="M1739" i="8"/>
  <c r="L1739" i="8"/>
  <c r="I1739" i="8"/>
  <c r="H1739" i="8"/>
  <c r="G1739" i="8"/>
  <c r="F1739" i="8"/>
  <c r="E1739" i="8"/>
  <c r="D1739" i="8"/>
  <c r="C1739" i="8"/>
  <c r="B1739" i="8"/>
  <c r="A1739" i="8"/>
  <c r="J1739" i="8" s="1"/>
  <c r="T1738" i="8"/>
  <c r="K1738" i="8" s="1"/>
  <c r="N1738" i="8" s="1"/>
  <c r="S1738" i="8"/>
  <c r="M1738" i="8"/>
  <c r="L1738" i="8"/>
  <c r="I1738" i="8"/>
  <c r="H1738" i="8"/>
  <c r="G1738" i="8"/>
  <c r="F1738" i="8"/>
  <c r="E1738" i="8"/>
  <c r="D1738" i="8"/>
  <c r="C1738" i="8"/>
  <c r="B1738" i="8"/>
  <c r="A1738" i="8"/>
  <c r="J1738" i="8" s="1"/>
  <c r="O1738" i="8" s="1"/>
  <c r="P1738" i="8" s="1"/>
  <c r="T1737" i="8"/>
  <c r="K1737" i="8" s="1"/>
  <c r="N1737" i="8" s="1"/>
  <c r="S1737" i="8"/>
  <c r="M1737" i="8"/>
  <c r="L1737" i="8"/>
  <c r="I1737" i="8"/>
  <c r="H1737" i="8"/>
  <c r="G1737" i="8"/>
  <c r="F1737" i="8"/>
  <c r="E1737" i="8"/>
  <c r="D1737" i="8"/>
  <c r="C1737" i="8"/>
  <c r="B1737" i="8"/>
  <c r="A1737" i="8"/>
  <c r="J1737" i="8" s="1"/>
  <c r="O1737" i="8" s="1"/>
  <c r="P1737" i="8" s="1"/>
  <c r="T1736" i="8"/>
  <c r="K1736" i="8" s="1"/>
  <c r="N1736" i="8" s="1"/>
  <c r="S1736" i="8"/>
  <c r="M1736" i="8"/>
  <c r="L1736" i="8"/>
  <c r="I1736" i="8"/>
  <c r="H1736" i="8"/>
  <c r="G1736" i="8"/>
  <c r="F1736" i="8"/>
  <c r="E1736" i="8"/>
  <c r="D1736" i="8"/>
  <c r="C1736" i="8"/>
  <c r="B1736" i="8"/>
  <c r="A1736" i="8"/>
  <c r="J1736" i="8" s="1"/>
  <c r="O1736" i="8" s="1"/>
  <c r="P1736" i="8" s="1"/>
  <c r="T1735" i="8"/>
  <c r="K1735" i="8" s="1"/>
  <c r="N1735" i="8" s="1"/>
  <c r="S1735" i="8"/>
  <c r="M1735" i="8"/>
  <c r="L1735" i="8"/>
  <c r="I1735" i="8"/>
  <c r="H1735" i="8"/>
  <c r="G1735" i="8"/>
  <c r="F1735" i="8"/>
  <c r="E1735" i="8"/>
  <c r="D1735" i="8"/>
  <c r="C1735" i="8"/>
  <c r="B1735" i="8"/>
  <c r="A1735" i="8"/>
  <c r="J1735" i="8" s="1"/>
  <c r="T1734" i="8"/>
  <c r="K1734" i="8" s="1"/>
  <c r="N1734" i="8" s="1"/>
  <c r="S1734" i="8"/>
  <c r="M1734" i="8"/>
  <c r="L1734" i="8"/>
  <c r="I1734" i="8"/>
  <c r="H1734" i="8"/>
  <c r="G1734" i="8"/>
  <c r="F1734" i="8"/>
  <c r="E1734" i="8"/>
  <c r="D1734" i="8"/>
  <c r="C1734" i="8"/>
  <c r="B1734" i="8"/>
  <c r="A1734" i="8"/>
  <c r="J1734" i="8" s="1"/>
  <c r="O1734" i="8" s="1"/>
  <c r="P1734" i="8" s="1"/>
  <c r="T1733" i="8"/>
  <c r="K1733" i="8" s="1"/>
  <c r="N1733" i="8" s="1"/>
  <c r="S1733" i="8"/>
  <c r="M1733" i="8"/>
  <c r="L1733" i="8"/>
  <c r="I1733" i="8"/>
  <c r="H1733" i="8"/>
  <c r="G1733" i="8"/>
  <c r="F1733" i="8"/>
  <c r="E1733" i="8"/>
  <c r="D1733" i="8"/>
  <c r="C1733" i="8"/>
  <c r="B1733" i="8"/>
  <c r="A1733" i="8"/>
  <c r="J1733" i="8" s="1"/>
  <c r="O1733" i="8" s="1"/>
  <c r="P1733" i="8" s="1"/>
  <c r="T1732" i="8"/>
  <c r="K1732" i="8" s="1"/>
  <c r="N1732" i="8" s="1"/>
  <c r="S1732" i="8"/>
  <c r="M1732" i="8"/>
  <c r="L1732" i="8"/>
  <c r="I1732" i="8"/>
  <c r="H1732" i="8"/>
  <c r="G1732" i="8"/>
  <c r="F1732" i="8"/>
  <c r="E1732" i="8"/>
  <c r="D1732" i="8"/>
  <c r="C1732" i="8"/>
  <c r="B1732" i="8"/>
  <c r="A1732" i="8"/>
  <c r="J1732" i="8" s="1"/>
  <c r="O1732" i="8" s="1"/>
  <c r="P1732" i="8" s="1"/>
  <c r="T1731" i="8"/>
  <c r="K1731" i="8" s="1"/>
  <c r="N1731" i="8" s="1"/>
  <c r="S1731" i="8"/>
  <c r="M1731" i="8"/>
  <c r="L1731" i="8"/>
  <c r="I1731" i="8"/>
  <c r="H1731" i="8"/>
  <c r="G1731" i="8"/>
  <c r="F1731" i="8"/>
  <c r="E1731" i="8"/>
  <c r="D1731" i="8"/>
  <c r="C1731" i="8"/>
  <c r="B1731" i="8"/>
  <c r="A1731" i="8"/>
  <c r="J1731" i="8" s="1"/>
  <c r="T1730" i="8"/>
  <c r="K1730" i="8" s="1"/>
  <c r="N1730" i="8" s="1"/>
  <c r="S1730" i="8"/>
  <c r="M1730" i="8"/>
  <c r="L1730" i="8"/>
  <c r="I1730" i="8"/>
  <c r="H1730" i="8"/>
  <c r="G1730" i="8"/>
  <c r="F1730" i="8"/>
  <c r="E1730" i="8"/>
  <c r="D1730" i="8"/>
  <c r="C1730" i="8"/>
  <c r="B1730" i="8"/>
  <c r="A1730" i="8"/>
  <c r="J1730" i="8" s="1"/>
  <c r="O1730" i="8" s="1"/>
  <c r="P1730" i="8" s="1"/>
  <c r="T1729" i="8"/>
  <c r="K1729" i="8" s="1"/>
  <c r="N1729" i="8" s="1"/>
  <c r="S1729" i="8"/>
  <c r="M1729" i="8"/>
  <c r="L1729" i="8"/>
  <c r="I1729" i="8"/>
  <c r="H1729" i="8"/>
  <c r="G1729" i="8"/>
  <c r="F1729" i="8"/>
  <c r="E1729" i="8"/>
  <c r="D1729" i="8"/>
  <c r="C1729" i="8"/>
  <c r="B1729" i="8"/>
  <c r="A1729" i="8"/>
  <c r="J1729" i="8" s="1"/>
  <c r="O1729" i="8" s="1"/>
  <c r="P1729" i="8" s="1"/>
  <c r="T1728" i="8"/>
  <c r="K1728" i="8" s="1"/>
  <c r="N1728" i="8" s="1"/>
  <c r="S1728" i="8"/>
  <c r="M1728" i="8"/>
  <c r="L1728" i="8"/>
  <c r="I1728" i="8"/>
  <c r="H1728" i="8"/>
  <c r="G1728" i="8"/>
  <c r="F1728" i="8"/>
  <c r="E1728" i="8"/>
  <c r="D1728" i="8"/>
  <c r="C1728" i="8"/>
  <c r="B1728" i="8"/>
  <c r="A1728" i="8"/>
  <c r="J1728" i="8" s="1"/>
  <c r="T1727" i="8"/>
  <c r="K1727" i="8" s="1"/>
  <c r="N1727" i="8" s="1"/>
  <c r="S1727" i="8"/>
  <c r="M1727" i="8"/>
  <c r="L1727" i="8"/>
  <c r="I1727" i="8"/>
  <c r="H1727" i="8"/>
  <c r="G1727" i="8"/>
  <c r="F1727" i="8"/>
  <c r="E1727" i="8"/>
  <c r="D1727" i="8"/>
  <c r="C1727" i="8"/>
  <c r="B1727" i="8"/>
  <c r="A1727" i="8"/>
  <c r="J1727" i="8" s="1"/>
  <c r="T1726" i="8"/>
  <c r="K1726" i="8" s="1"/>
  <c r="N1726" i="8" s="1"/>
  <c r="S1726" i="8"/>
  <c r="M1726" i="8"/>
  <c r="L1726" i="8"/>
  <c r="I1726" i="8"/>
  <c r="H1726" i="8"/>
  <c r="G1726" i="8"/>
  <c r="F1726" i="8"/>
  <c r="E1726" i="8"/>
  <c r="D1726" i="8"/>
  <c r="C1726" i="8"/>
  <c r="B1726" i="8"/>
  <c r="A1726" i="8"/>
  <c r="J1726" i="8" s="1"/>
  <c r="O1726" i="8" s="1"/>
  <c r="P1726" i="8" s="1"/>
  <c r="T1725" i="8"/>
  <c r="K1725" i="8" s="1"/>
  <c r="N1725" i="8" s="1"/>
  <c r="S1725" i="8"/>
  <c r="M1725" i="8"/>
  <c r="L1725" i="8"/>
  <c r="I1725" i="8"/>
  <c r="H1725" i="8"/>
  <c r="G1725" i="8"/>
  <c r="F1725" i="8"/>
  <c r="E1725" i="8"/>
  <c r="D1725" i="8"/>
  <c r="C1725" i="8"/>
  <c r="B1725" i="8"/>
  <c r="A1725" i="8"/>
  <c r="J1725" i="8" s="1"/>
  <c r="O1725" i="8" s="1"/>
  <c r="P1725" i="8" s="1"/>
  <c r="T1724" i="8"/>
  <c r="K1724" i="8" s="1"/>
  <c r="N1724" i="8" s="1"/>
  <c r="S1724" i="8"/>
  <c r="M1724" i="8"/>
  <c r="L1724" i="8"/>
  <c r="I1724" i="8"/>
  <c r="H1724" i="8"/>
  <c r="G1724" i="8"/>
  <c r="F1724" i="8"/>
  <c r="E1724" i="8"/>
  <c r="D1724" i="8"/>
  <c r="C1724" i="8"/>
  <c r="B1724" i="8"/>
  <c r="A1724" i="8"/>
  <c r="J1724" i="8" s="1"/>
  <c r="O1724" i="8" s="1"/>
  <c r="P1724" i="8" s="1"/>
  <c r="T1723" i="8"/>
  <c r="K1723" i="8" s="1"/>
  <c r="N1723" i="8" s="1"/>
  <c r="S1723" i="8"/>
  <c r="M1723" i="8"/>
  <c r="L1723" i="8"/>
  <c r="I1723" i="8"/>
  <c r="H1723" i="8"/>
  <c r="G1723" i="8"/>
  <c r="F1723" i="8"/>
  <c r="E1723" i="8"/>
  <c r="D1723" i="8"/>
  <c r="C1723" i="8"/>
  <c r="B1723" i="8"/>
  <c r="A1723" i="8"/>
  <c r="J1723" i="8" s="1"/>
  <c r="T1722" i="8"/>
  <c r="K1722" i="8" s="1"/>
  <c r="N1722" i="8" s="1"/>
  <c r="S1722" i="8"/>
  <c r="M1722" i="8"/>
  <c r="L1722" i="8"/>
  <c r="I1722" i="8"/>
  <c r="H1722" i="8"/>
  <c r="G1722" i="8"/>
  <c r="F1722" i="8"/>
  <c r="E1722" i="8"/>
  <c r="D1722" i="8"/>
  <c r="C1722" i="8"/>
  <c r="B1722" i="8"/>
  <c r="A1722" i="8"/>
  <c r="J1722" i="8" s="1"/>
  <c r="O1722" i="8" s="1"/>
  <c r="P1722" i="8" s="1"/>
  <c r="T1721" i="8"/>
  <c r="K1721" i="8" s="1"/>
  <c r="N1721" i="8" s="1"/>
  <c r="S1721" i="8"/>
  <c r="M1721" i="8"/>
  <c r="L1721" i="8"/>
  <c r="I1721" i="8"/>
  <c r="H1721" i="8"/>
  <c r="G1721" i="8"/>
  <c r="F1721" i="8"/>
  <c r="E1721" i="8"/>
  <c r="D1721" i="8"/>
  <c r="C1721" i="8"/>
  <c r="B1721" i="8"/>
  <c r="A1721" i="8"/>
  <c r="J1721" i="8" s="1"/>
  <c r="O1721" i="8" s="1"/>
  <c r="P1721" i="8" s="1"/>
  <c r="T1720" i="8"/>
  <c r="K1720" i="8" s="1"/>
  <c r="N1720" i="8" s="1"/>
  <c r="S1720" i="8"/>
  <c r="M1720" i="8"/>
  <c r="L1720" i="8"/>
  <c r="I1720" i="8"/>
  <c r="H1720" i="8"/>
  <c r="G1720" i="8"/>
  <c r="F1720" i="8"/>
  <c r="E1720" i="8"/>
  <c r="D1720" i="8"/>
  <c r="C1720" i="8"/>
  <c r="B1720" i="8"/>
  <c r="A1720" i="8"/>
  <c r="J1720" i="8" s="1"/>
  <c r="T1719" i="8"/>
  <c r="K1719" i="8" s="1"/>
  <c r="N1719" i="8" s="1"/>
  <c r="S1719" i="8"/>
  <c r="M1719" i="8"/>
  <c r="L1719" i="8"/>
  <c r="I1719" i="8"/>
  <c r="H1719" i="8"/>
  <c r="G1719" i="8"/>
  <c r="F1719" i="8"/>
  <c r="E1719" i="8"/>
  <c r="D1719" i="8"/>
  <c r="C1719" i="8"/>
  <c r="B1719" i="8"/>
  <c r="A1719" i="8"/>
  <c r="J1719" i="8" s="1"/>
  <c r="T1718" i="8"/>
  <c r="K1718" i="8" s="1"/>
  <c r="N1718" i="8" s="1"/>
  <c r="S1718" i="8"/>
  <c r="M1718" i="8"/>
  <c r="L1718" i="8"/>
  <c r="I1718" i="8"/>
  <c r="H1718" i="8"/>
  <c r="G1718" i="8"/>
  <c r="F1718" i="8"/>
  <c r="E1718" i="8"/>
  <c r="D1718" i="8"/>
  <c r="C1718" i="8"/>
  <c r="B1718" i="8"/>
  <c r="A1718" i="8"/>
  <c r="J1718" i="8" s="1"/>
  <c r="O1718" i="8" s="1"/>
  <c r="P1718" i="8" s="1"/>
  <c r="T1717" i="8"/>
  <c r="K1717" i="8" s="1"/>
  <c r="N1717" i="8" s="1"/>
  <c r="S1717" i="8"/>
  <c r="M1717" i="8"/>
  <c r="L1717" i="8"/>
  <c r="I1717" i="8"/>
  <c r="H1717" i="8"/>
  <c r="G1717" i="8"/>
  <c r="F1717" i="8"/>
  <c r="E1717" i="8"/>
  <c r="D1717" i="8"/>
  <c r="C1717" i="8"/>
  <c r="B1717" i="8"/>
  <c r="A1717" i="8"/>
  <c r="J1717" i="8" s="1"/>
  <c r="O1717" i="8" s="1"/>
  <c r="P1717" i="8" s="1"/>
  <c r="T1716" i="8"/>
  <c r="K1716" i="8" s="1"/>
  <c r="N1716" i="8" s="1"/>
  <c r="S1716" i="8"/>
  <c r="M1716" i="8"/>
  <c r="L1716" i="8"/>
  <c r="I1716" i="8"/>
  <c r="H1716" i="8"/>
  <c r="G1716" i="8"/>
  <c r="F1716" i="8"/>
  <c r="E1716" i="8"/>
  <c r="D1716" i="8"/>
  <c r="C1716" i="8"/>
  <c r="B1716" i="8"/>
  <c r="A1716" i="8"/>
  <c r="J1716" i="8" s="1"/>
  <c r="T1715" i="8"/>
  <c r="K1715" i="8" s="1"/>
  <c r="N1715" i="8" s="1"/>
  <c r="S1715" i="8"/>
  <c r="M1715" i="8"/>
  <c r="L1715" i="8"/>
  <c r="I1715" i="8"/>
  <c r="H1715" i="8"/>
  <c r="G1715" i="8"/>
  <c r="F1715" i="8"/>
  <c r="E1715" i="8"/>
  <c r="D1715" i="8"/>
  <c r="C1715" i="8"/>
  <c r="B1715" i="8"/>
  <c r="A1715" i="8"/>
  <c r="J1715" i="8" s="1"/>
  <c r="T1714" i="8"/>
  <c r="K1714" i="8" s="1"/>
  <c r="N1714" i="8" s="1"/>
  <c r="S1714" i="8"/>
  <c r="M1714" i="8"/>
  <c r="L1714" i="8"/>
  <c r="I1714" i="8"/>
  <c r="H1714" i="8"/>
  <c r="G1714" i="8"/>
  <c r="F1714" i="8"/>
  <c r="E1714" i="8"/>
  <c r="D1714" i="8"/>
  <c r="C1714" i="8"/>
  <c r="B1714" i="8"/>
  <c r="A1714" i="8"/>
  <c r="J1714" i="8" s="1"/>
  <c r="O1714" i="8" s="1"/>
  <c r="P1714" i="8" s="1"/>
  <c r="T1713" i="8"/>
  <c r="K1713" i="8" s="1"/>
  <c r="N1713" i="8" s="1"/>
  <c r="S1713" i="8"/>
  <c r="M1713" i="8"/>
  <c r="L1713" i="8"/>
  <c r="I1713" i="8"/>
  <c r="H1713" i="8"/>
  <c r="G1713" i="8"/>
  <c r="F1713" i="8"/>
  <c r="E1713" i="8"/>
  <c r="D1713" i="8"/>
  <c r="C1713" i="8"/>
  <c r="B1713" i="8"/>
  <c r="A1713" i="8"/>
  <c r="J1713" i="8" s="1"/>
  <c r="O1713" i="8" s="1"/>
  <c r="P1713" i="8" s="1"/>
  <c r="T1712" i="8"/>
  <c r="K1712" i="8" s="1"/>
  <c r="N1712" i="8" s="1"/>
  <c r="S1712" i="8"/>
  <c r="M1712" i="8"/>
  <c r="L1712" i="8"/>
  <c r="I1712" i="8"/>
  <c r="H1712" i="8"/>
  <c r="G1712" i="8"/>
  <c r="F1712" i="8"/>
  <c r="E1712" i="8"/>
  <c r="D1712" i="8"/>
  <c r="C1712" i="8"/>
  <c r="B1712" i="8"/>
  <c r="A1712" i="8"/>
  <c r="J1712" i="8" s="1"/>
  <c r="T1711" i="8"/>
  <c r="K1711" i="8" s="1"/>
  <c r="N1711" i="8" s="1"/>
  <c r="S1711" i="8"/>
  <c r="M1711" i="8"/>
  <c r="L1711" i="8"/>
  <c r="I1711" i="8"/>
  <c r="H1711" i="8"/>
  <c r="G1711" i="8"/>
  <c r="F1711" i="8"/>
  <c r="E1711" i="8"/>
  <c r="D1711" i="8"/>
  <c r="C1711" i="8"/>
  <c r="B1711" i="8"/>
  <c r="A1711" i="8"/>
  <c r="J1711" i="8" s="1"/>
  <c r="T1710" i="8"/>
  <c r="K1710" i="8" s="1"/>
  <c r="N1710" i="8" s="1"/>
  <c r="S1710" i="8"/>
  <c r="M1710" i="8"/>
  <c r="L1710" i="8"/>
  <c r="I1710" i="8"/>
  <c r="H1710" i="8"/>
  <c r="G1710" i="8"/>
  <c r="F1710" i="8"/>
  <c r="E1710" i="8"/>
  <c r="D1710" i="8"/>
  <c r="C1710" i="8"/>
  <c r="B1710" i="8"/>
  <c r="A1710" i="8"/>
  <c r="J1710" i="8" s="1"/>
  <c r="O1710" i="8" s="1"/>
  <c r="P1710" i="8" s="1"/>
  <c r="T1709" i="8"/>
  <c r="K1709" i="8" s="1"/>
  <c r="N1709" i="8" s="1"/>
  <c r="S1709" i="8"/>
  <c r="M1709" i="8"/>
  <c r="L1709" i="8"/>
  <c r="I1709" i="8"/>
  <c r="H1709" i="8"/>
  <c r="G1709" i="8"/>
  <c r="F1709" i="8"/>
  <c r="E1709" i="8"/>
  <c r="D1709" i="8"/>
  <c r="C1709" i="8"/>
  <c r="B1709" i="8"/>
  <c r="A1709" i="8"/>
  <c r="J1709" i="8" s="1"/>
  <c r="O1709" i="8" s="1"/>
  <c r="P1709" i="8" s="1"/>
  <c r="T1708" i="8"/>
  <c r="K1708" i="8" s="1"/>
  <c r="N1708" i="8" s="1"/>
  <c r="S1708" i="8"/>
  <c r="M1708" i="8"/>
  <c r="L1708" i="8"/>
  <c r="I1708" i="8"/>
  <c r="H1708" i="8"/>
  <c r="G1708" i="8"/>
  <c r="F1708" i="8"/>
  <c r="E1708" i="8"/>
  <c r="D1708" i="8"/>
  <c r="C1708" i="8"/>
  <c r="B1708" i="8"/>
  <c r="A1708" i="8"/>
  <c r="J1708" i="8" s="1"/>
  <c r="T1707" i="8"/>
  <c r="K1707" i="8" s="1"/>
  <c r="N1707" i="8" s="1"/>
  <c r="S1707" i="8"/>
  <c r="M1707" i="8"/>
  <c r="L1707" i="8"/>
  <c r="I1707" i="8"/>
  <c r="H1707" i="8"/>
  <c r="G1707" i="8"/>
  <c r="F1707" i="8"/>
  <c r="E1707" i="8"/>
  <c r="D1707" i="8"/>
  <c r="C1707" i="8"/>
  <c r="B1707" i="8"/>
  <c r="A1707" i="8"/>
  <c r="J1707" i="8" s="1"/>
  <c r="O1707" i="8" s="1"/>
  <c r="P1707" i="8" s="1"/>
  <c r="T1706" i="8"/>
  <c r="K1706" i="8" s="1"/>
  <c r="N1706" i="8" s="1"/>
  <c r="S1706" i="8"/>
  <c r="M1706" i="8"/>
  <c r="L1706" i="8"/>
  <c r="I1706" i="8"/>
  <c r="H1706" i="8"/>
  <c r="G1706" i="8"/>
  <c r="F1706" i="8"/>
  <c r="E1706" i="8"/>
  <c r="D1706" i="8"/>
  <c r="C1706" i="8"/>
  <c r="B1706" i="8"/>
  <c r="A1706" i="8"/>
  <c r="J1706" i="8" s="1"/>
  <c r="O1706" i="8" s="1"/>
  <c r="P1706" i="8" s="1"/>
  <c r="T1705" i="8"/>
  <c r="K1705" i="8" s="1"/>
  <c r="N1705" i="8" s="1"/>
  <c r="S1705" i="8"/>
  <c r="M1705" i="8"/>
  <c r="L1705" i="8"/>
  <c r="I1705" i="8"/>
  <c r="H1705" i="8"/>
  <c r="G1705" i="8"/>
  <c r="F1705" i="8"/>
  <c r="E1705" i="8"/>
  <c r="D1705" i="8"/>
  <c r="C1705" i="8"/>
  <c r="B1705" i="8"/>
  <c r="A1705" i="8"/>
  <c r="J1705" i="8" s="1"/>
  <c r="O1705" i="8" s="1"/>
  <c r="P1705" i="8" s="1"/>
  <c r="T1704" i="8"/>
  <c r="K1704" i="8" s="1"/>
  <c r="N1704" i="8" s="1"/>
  <c r="S1704" i="8"/>
  <c r="M1704" i="8"/>
  <c r="L1704" i="8"/>
  <c r="I1704" i="8"/>
  <c r="H1704" i="8"/>
  <c r="G1704" i="8"/>
  <c r="F1704" i="8"/>
  <c r="E1704" i="8"/>
  <c r="D1704" i="8"/>
  <c r="C1704" i="8"/>
  <c r="B1704" i="8"/>
  <c r="A1704" i="8"/>
  <c r="J1704" i="8" s="1"/>
  <c r="T1703" i="8"/>
  <c r="K1703" i="8" s="1"/>
  <c r="N1703" i="8" s="1"/>
  <c r="S1703" i="8"/>
  <c r="M1703" i="8"/>
  <c r="L1703" i="8"/>
  <c r="I1703" i="8"/>
  <c r="H1703" i="8"/>
  <c r="G1703" i="8"/>
  <c r="F1703" i="8"/>
  <c r="E1703" i="8"/>
  <c r="D1703" i="8"/>
  <c r="C1703" i="8"/>
  <c r="B1703" i="8"/>
  <c r="A1703" i="8"/>
  <c r="J1703" i="8" s="1"/>
  <c r="T1702" i="8"/>
  <c r="K1702" i="8" s="1"/>
  <c r="N1702" i="8" s="1"/>
  <c r="S1702" i="8"/>
  <c r="M1702" i="8"/>
  <c r="L1702" i="8"/>
  <c r="I1702" i="8"/>
  <c r="H1702" i="8"/>
  <c r="G1702" i="8"/>
  <c r="F1702" i="8"/>
  <c r="E1702" i="8"/>
  <c r="D1702" i="8"/>
  <c r="C1702" i="8"/>
  <c r="B1702" i="8"/>
  <c r="A1702" i="8"/>
  <c r="J1702" i="8" s="1"/>
  <c r="O1702" i="8" s="1"/>
  <c r="P1702" i="8" s="1"/>
  <c r="T1701" i="8"/>
  <c r="K1701" i="8" s="1"/>
  <c r="N1701" i="8" s="1"/>
  <c r="S1701" i="8"/>
  <c r="M1701" i="8"/>
  <c r="L1701" i="8"/>
  <c r="I1701" i="8"/>
  <c r="H1701" i="8"/>
  <c r="G1701" i="8"/>
  <c r="F1701" i="8"/>
  <c r="E1701" i="8"/>
  <c r="D1701" i="8"/>
  <c r="C1701" i="8"/>
  <c r="B1701" i="8"/>
  <c r="A1701" i="8"/>
  <c r="J1701" i="8" s="1"/>
  <c r="O1701" i="8" s="1"/>
  <c r="P1701" i="8" s="1"/>
  <c r="T1700" i="8"/>
  <c r="K1700" i="8" s="1"/>
  <c r="N1700" i="8" s="1"/>
  <c r="S1700" i="8"/>
  <c r="M1700" i="8"/>
  <c r="L1700" i="8"/>
  <c r="I1700" i="8"/>
  <c r="H1700" i="8"/>
  <c r="G1700" i="8"/>
  <c r="F1700" i="8"/>
  <c r="E1700" i="8"/>
  <c r="D1700" i="8"/>
  <c r="C1700" i="8"/>
  <c r="B1700" i="8"/>
  <c r="A1700" i="8"/>
  <c r="J1700" i="8" s="1"/>
  <c r="T1699" i="8"/>
  <c r="K1699" i="8" s="1"/>
  <c r="N1699" i="8" s="1"/>
  <c r="S1699" i="8"/>
  <c r="M1699" i="8"/>
  <c r="L1699" i="8"/>
  <c r="I1699" i="8"/>
  <c r="H1699" i="8"/>
  <c r="G1699" i="8"/>
  <c r="F1699" i="8"/>
  <c r="E1699" i="8"/>
  <c r="D1699" i="8"/>
  <c r="C1699" i="8"/>
  <c r="B1699" i="8"/>
  <c r="A1699" i="8"/>
  <c r="J1699" i="8" s="1"/>
  <c r="T1698" i="8"/>
  <c r="K1698" i="8" s="1"/>
  <c r="N1698" i="8" s="1"/>
  <c r="S1698" i="8"/>
  <c r="M1698" i="8"/>
  <c r="L1698" i="8"/>
  <c r="I1698" i="8"/>
  <c r="H1698" i="8"/>
  <c r="G1698" i="8"/>
  <c r="F1698" i="8"/>
  <c r="E1698" i="8"/>
  <c r="D1698" i="8"/>
  <c r="C1698" i="8"/>
  <c r="B1698" i="8"/>
  <c r="A1698" i="8"/>
  <c r="J1698" i="8" s="1"/>
  <c r="T1697" i="8"/>
  <c r="K1697" i="8" s="1"/>
  <c r="N1697" i="8" s="1"/>
  <c r="S1697" i="8"/>
  <c r="M1697" i="8"/>
  <c r="L1697" i="8"/>
  <c r="I1697" i="8"/>
  <c r="H1697" i="8"/>
  <c r="G1697" i="8"/>
  <c r="F1697" i="8"/>
  <c r="E1697" i="8"/>
  <c r="D1697" i="8"/>
  <c r="C1697" i="8"/>
  <c r="B1697" i="8"/>
  <c r="A1697" i="8"/>
  <c r="J1697" i="8" s="1"/>
  <c r="O1697" i="8" s="1"/>
  <c r="P1697" i="8" s="1"/>
  <c r="T1696" i="8"/>
  <c r="K1696" i="8" s="1"/>
  <c r="N1696" i="8" s="1"/>
  <c r="S1696" i="8"/>
  <c r="M1696" i="8"/>
  <c r="L1696" i="8"/>
  <c r="I1696" i="8"/>
  <c r="H1696" i="8"/>
  <c r="G1696" i="8"/>
  <c r="F1696" i="8"/>
  <c r="E1696" i="8"/>
  <c r="D1696" i="8"/>
  <c r="C1696" i="8"/>
  <c r="B1696" i="8"/>
  <c r="A1696" i="8"/>
  <c r="J1696" i="8" s="1"/>
  <c r="T1695" i="8"/>
  <c r="K1695" i="8" s="1"/>
  <c r="N1695" i="8" s="1"/>
  <c r="S1695" i="8"/>
  <c r="M1695" i="8"/>
  <c r="L1695" i="8"/>
  <c r="I1695" i="8"/>
  <c r="H1695" i="8"/>
  <c r="G1695" i="8"/>
  <c r="F1695" i="8"/>
  <c r="E1695" i="8"/>
  <c r="D1695" i="8"/>
  <c r="C1695" i="8"/>
  <c r="B1695" i="8"/>
  <c r="A1695" i="8"/>
  <c r="J1695" i="8" s="1"/>
  <c r="T1694" i="8"/>
  <c r="K1694" i="8" s="1"/>
  <c r="N1694" i="8" s="1"/>
  <c r="S1694" i="8"/>
  <c r="M1694" i="8"/>
  <c r="L1694" i="8"/>
  <c r="I1694" i="8"/>
  <c r="H1694" i="8"/>
  <c r="G1694" i="8"/>
  <c r="F1694" i="8"/>
  <c r="E1694" i="8"/>
  <c r="D1694" i="8"/>
  <c r="C1694" i="8"/>
  <c r="B1694" i="8"/>
  <c r="A1694" i="8"/>
  <c r="J1694" i="8" s="1"/>
  <c r="T1693" i="8"/>
  <c r="K1693" i="8" s="1"/>
  <c r="N1693" i="8" s="1"/>
  <c r="S1693" i="8"/>
  <c r="M1693" i="8"/>
  <c r="L1693" i="8"/>
  <c r="I1693" i="8"/>
  <c r="H1693" i="8"/>
  <c r="G1693" i="8"/>
  <c r="F1693" i="8"/>
  <c r="E1693" i="8"/>
  <c r="D1693" i="8"/>
  <c r="C1693" i="8"/>
  <c r="B1693" i="8"/>
  <c r="A1693" i="8"/>
  <c r="J1693" i="8" s="1"/>
  <c r="O1693" i="8" s="1"/>
  <c r="P1693" i="8" s="1"/>
  <c r="T1692" i="8"/>
  <c r="K1692" i="8" s="1"/>
  <c r="N1692" i="8" s="1"/>
  <c r="S1692" i="8"/>
  <c r="M1692" i="8"/>
  <c r="L1692" i="8"/>
  <c r="I1692" i="8"/>
  <c r="H1692" i="8"/>
  <c r="G1692" i="8"/>
  <c r="F1692" i="8"/>
  <c r="E1692" i="8"/>
  <c r="D1692" i="8"/>
  <c r="C1692" i="8"/>
  <c r="B1692" i="8"/>
  <c r="A1692" i="8"/>
  <c r="J1692" i="8" s="1"/>
  <c r="T1691" i="8"/>
  <c r="K1691" i="8" s="1"/>
  <c r="N1691" i="8" s="1"/>
  <c r="S1691" i="8"/>
  <c r="M1691" i="8"/>
  <c r="L1691" i="8"/>
  <c r="I1691" i="8"/>
  <c r="H1691" i="8"/>
  <c r="G1691" i="8"/>
  <c r="F1691" i="8"/>
  <c r="E1691" i="8"/>
  <c r="D1691" i="8"/>
  <c r="C1691" i="8"/>
  <c r="B1691" i="8"/>
  <c r="A1691" i="8"/>
  <c r="J1691" i="8" s="1"/>
  <c r="T1690" i="8"/>
  <c r="K1690" i="8" s="1"/>
  <c r="N1690" i="8" s="1"/>
  <c r="S1690" i="8"/>
  <c r="M1690" i="8"/>
  <c r="L1690" i="8"/>
  <c r="I1690" i="8"/>
  <c r="H1690" i="8"/>
  <c r="G1690" i="8"/>
  <c r="F1690" i="8"/>
  <c r="E1690" i="8"/>
  <c r="D1690" i="8"/>
  <c r="C1690" i="8"/>
  <c r="B1690" i="8"/>
  <c r="A1690" i="8"/>
  <c r="J1690" i="8" s="1"/>
  <c r="T1689" i="8"/>
  <c r="K1689" i="8" s="1"/>
  <c r="N1689" i="8" s="1"/>
  <c r="S1689" i="8"/>
  <c r="M1689" i="8"/>
  <c r="L1689" i="8"/>
  <c r="I1689" i="8"/>
  <c r="H1689" i="8"/>
  <c r="G1689" i="8"/>
  <c r="F1689" i="8"/>
  <c r="E1689" i="8"/>
  <c r="D1689" i="8"/>
  <c r="C1689" i="8"/>
  <c r="B1689" i="8"/>
  <c r="A1689" i="8"/>
  <c r="J1689" i="8" s="1"/>
  <c r="O1689" i="8" s="1"/>
  <c r="P1689" i="8" s="1"/>
  <c r="T1688" i="8"/>
  <c r="K1688" i="8" s="1"/>
  <c r="N1688" i="8" s="1"/>
  <c r="S1688" i="8"/>
  <c r="M1688" i="8"/>
  <c r="L1688" i="8"/>
  <c r="I1688" i="8"/>
  <c r="H1688" i="8"/>
  <c r="G1688" i="8"/>
  <c r="F1688" i="8"/>
  <c r="E1688" i="8"/>
  <c r="D1688" i="8"/>
  <c r="C1688" i="8"/>
  <c r="B1688" i="8"/>
  <c r="A1688" i="8"/>
  <c r="J1688" i="8" s="1"/>
  <c r="T1687" i="8"/>
  <c r="K1687" i="8" s="1"/>
  <c r="N1687" i="8" s="1"/>
  <c r="S1687" i="8"/>
  <c r="M1687" i="8"/>
  <c r="L1687" i="8"/>
  <c r="I1687" i="8"/>
  <c r="H1687" i="8"/>
  <c r="G1687" i="8"/>
  <c r="F1687" i="8"/>
  <c r="E1687" i="8"/>
  <c r="D1687" i="8"/>
  <c r="C1687" i="8"/>
  <c r="B1687" i="8"/>
  <c r="A1687" i="8"/>
  <c r="J1687" i="8" s="1"/>
  <c r="T1686" i="8"/>
  <c r="K1686" i="8" s="1"/>
  <c r="N1686" i="8" s="1"/>
  <c r="S1686" i="8"/>
  <c r="M1686" i="8"/>
  <c r="L1686" i="8"/>
  <c r="I1686" i="8"/>
  <c r="H1686" i="8"/>
  <c r="G1686" i="8"/>
  <c r="F1686" i="8"/>
  <c r="E1686" i="8"/>
  <c r="D1686" i="8"/>
  <c r="C1686" i="8"/>
  <c r="B1686" i="8"/>
  <c r="A1686" i="8"/>
  <c r="J1686" i="8" s="1"/>
  <c r="T1685" i="8"/>
  <c r="K1685" i="8" s="1"/>
  <c r="N1685" i="8" s="1"/>
  <c r="S1685" i="8"/>
  <c r="M1685" i="8"/>
  <c r="L1685" i="8"/>
  <c r="I1685" i="8"/>
  <c r="H1685" i="8"/>
  <c r="G1685" i="8"/>
  <c r="F1685" i="8"/>
  <c r="E1685" i="8"/>
  <c r="D1685" i="8"/>
  <c r="C1685" i="8"/>
  <c r="B1685" i="8"/>
  <c r="A1685" i="8"/>
  <c r="J1685" i="8" s="1"/>
  <c r="O1685" i="8" s="1"/>
  <c r="P1685" i="8" s="1"/>
  <c r="T1684" i="8"/>
  <c r="K1684" i="8" s="1"/>
  <c r="N1684" i="8" s="1"/>
  <c r="S1684" i="8"/>
  <c r="M1684" i="8"/>
  <c r="L1684" i="8"/>
  <c r="I1684" i="8"/>
  <c r="H1684" i="8"/>
  <c r="G1684" i="8"/>
  <c r="F1684" i="8"/>
  <c r="E1684" i="8"/>
  <c r="D1684" i="8"/>
  <c r="C1684" i="8"/>
  <c r="B1684" i="8"/>
  <c r="A1684" i="8"/>
  <c r="J1684" i="8" s="1"/>
  <c r="T1683" i="8"/>
  <c r="K1683" i="8" s="1"/>
  <c r="N1683" i="8" s="1"/>
  <c r="S1683" i="8"/>
  <c r="M1683" i="8"/>
  <c r="L1683" i="8"/>
  <c r="I1683" i="8"/>
  <c r="H1683" i="8"/>
  <c r="G1683" i="8"/>
  <c r="F1683" i="8"/>
  <c r="E1683" i="8"/>
  <c r="D1683" i="8"/>
  <c r="C1683" i="8"/>
  <c r="B1683" i="8"/>
  <c r="A1683" i="8"/>
  <c r="J1683" i="8" s="1"/>
  <c r="T1682" i="8"/>
  <c r="K1682" i="8" s="1"/>
  <c r="N1682" i="8" s="1"/>
  <c r="S1682" i="8"/>
  <c r="M1682" i="8"/>
  <c r="L1682" i="8"/>
  <c r="I1682" i="8"/>
  <c r="H1682" i="8"/>
  <c r="G1682" i="8"/>
  <c r="F1682" i="8"/>
  <c r="E1682" i="8"/>
  <c r="D1682" i="8"/>
  <c r="C1682" i="8"/>
  <c r="B1682" i="8"/>
  <c r="A1682" i="8"/>
  <c r="J1682" i="8" s="1"/>
  <c r="T1681" i="8"/>
  <c r="K1681" i="8" s="1"/>
  <c r="N1681" i="8" s="1"/>
  <c r="S1681" i="8"/>
  <c r="M1681" i="8"/>
  <c r="L1681" i="8"/>
  <c r="I1681" i="8"/>
  <c r="H1681" i="8"/>
  <c r="G1681" i="8"/>
  <c r="F1681" i="8"/>
  <c r="E1681" i="8"/>
  <c r="D1681" i="8"/>
  <c r="C1681" i="8"/>
  <c r="B1681" i="8"/>
  <c r="A1681" i="8"/>
  <c r="J1681" i="8" s="1"/>
  <c r="O1681" i="8" s="1"/>
  <c r="P1681" i="8" s="1"/>
  <c r="T1680" i="8"/>
  <c r="K1680" i="8" s="1"/>
  <c r="N1680" i="8" s="1"/>
  <c r="S1680" i="8"/>
  <c r="M1680" i="8"/>
  <c r="L1680" i="8"/>
  <c r="I1680" i="8"/>
  <c r="H1680" i="8"/>
  <c r="G1680" i="8"/>
  <c r="F1680" i="8"/>
  <c r="E1680" i="8"/>
  <c r="D1680" i="8"/>
  <c r="C1680" i="8"/>
  <c r="B1680" i="8"/>
  <c r="A1680" i="8"/>
  <c r="J1680" i="8" s="1"/>
  <c r="T1679" i="8"/>
  <c r="K1679" i="8" s="1"/>
  <c r="N1679" i="8" s="1"/>
  <c r="S1679" i="8"/>
  <c r="M1679" i="8"/>
  <c r="L1679" i="8"/>
  <c r="I1679" i="8"/>
  <c r="H1679" i="8"/>
  <c r="G1679" i="8"/>
  <c r="F1679" i="8"/>
  <c r="E1679" i="8"/>
  <c r="D1679" i="8"/>
  <c r="C1679" i="8"/>
  <c r="B1679" i="8"/>
  <c r="A1679" i="8"/>
  <c r="J1679" i="8" s="1"/>
  <c r="T1678" i="8"/>
  <c r="K1678" i="8" s="1"/>
  <c r="N1678" i="8" s="1"/>
  <c r="S1678" i="8"/>
  <c r="M1678" i="8"/>
  <c r="L1678" i="8"/>
  <c r="I1678" i="8"/>
  <c r="H1678" i="8"/>
  <c r="G1678" i="8"/>
  <c r="F1678" i="8"/>
  <c r="E1678" i="8"/>
  <c r="D1678" i="8"/>
  <c r="C1678" i="8"/>
  <c r="B1678" i="8"/>
  <c r="A1678" i="8"/>
  <c r="J1678" i="8" s="1"/>
  <c r="T1677" i="8"/>
  <c r="K1677" i="8" s="1"/>
  <c r="N1677" i="8" s="1"/>
  <c r="S1677" i="8"/>
  <c r="M1677" i="8"/>
  <c r="L1677" i="8"/>
  <c r="I1677" i="8"/>
  <c r="H1677" i="8"/>
  <c r="G1677" i="8"/>
  <c r="F1677" i="8"/>
  <c r="E1677" i="8"/>
  <c r="D1677" i="8"/>
  <c r="C1677" i="8"/>
  <c r="B1677" i="8"/>
  <c r="A1677" i="8"/>
  <c r="J1677" i="8" s="1"/>
  <c r="O1677" i="8" s="1"/>
  <c r="P1677" i="8" s="1"/>
  <c r="T1676" i="8"/>
  <c r="K1676" i="8" s="1"/>
  <c r="N1676" i="8" s="1"/>
  <c r="S1676" i="8"/>
  <c r="M1676" i="8"/>
  <c r="L1676" i="8"/>
  <c r="I1676" i="8"/>
  <c r="H1676" i="8"/>
  <c r="G1676" i="8"/>
  <c r="F1676" i="8"/>
  <c r="E1676" i="8"/>
  <c r="D1676" i="8"/>
  <c r="C1676" i="8"/>
  <c r="B1676" i="8"/>
  <c r="A1676" i="8"/>
  <c r="J1676" i="8" s="1"/>
  <c r="T1675" i="8"/>
  <c r="K1675" i="8" s="1"/>
  <c r="N1675" i="8" s="1"/>
  <c r="S1675" i="8"/>
  <c r="M1675" i="8"/>
  <c r="L1675" i="8"/>
  <c r="I1675" i="8"/>
  <c r="H1675" i="8"/>
  <c r="G1675" i="8"/>
  <c r="F1675" i="8"/>
  <c r="E1675" i="8"/>
  <c r="D1675" i="8"/>
  <c r="C1675" i="8"/>
  <c r="B1675" i="8"/>
  <c r="A1675" i="8"/>
  <c r="J1675" i="8" s="1"/>
  <c r="T1674" i="8"/>
  <c r="K1674" i="8" s="1"/>
  <c r="N1674" i="8" s="1"/>
  <c r="S1674" i="8"/>
  <c r="M1674" i="8"/>
  <c r="L1674" i="8"/>
  <c r="I1674" i="8"/>
  <c r="H1674" i="8"/>
  <c r="G1674" i="8"/>
  <c r="F1674" i="8"/>
  <c r="E1674" i="8"/>
  <c r="D1674" i="8"/>
  <c r="C1674" i="8"/>
  <c r="B1674" i="8"/>
  <c r="A1674" i="8"/>
  <c r="J1674" i="8" s="1"/>
  <c r="T1673" i="8"/>
  <c r="K1673" i="8" s="1"/>
  <c r="N1673" i="8" s="1"/>
  <c r="S1673" i="8"/>
  <c r="M1673" i="8"/>
  <c r="L1673" i="8"/>
  <c r="I1673" i="8"/>
  <c r="H1673" i="8"/>
  <c r="G1673" i="8"/>
  <c r="F1673" i="8"/>
  <c r="E1673" i="8"/>
  <c r="D1673" i="8"/>
  <c r="C1673" i="8"/>
  <c r="B1673" i="8"/>
  <c r="A1673" i="8"/>
  <c r="J1673" i="8" s="1"/>
  <c r="O1673" i="8" s="1"/>
  <c r="P1673" i="8" s="1"/>
  <c r="T1672" i="8"/>
  <c r="K1672" i="8" s="1"/>
  <c r="N1672" i="8" s="1"/>
  <c r="S1672" i="8"/>
  <c r="M1672" i="8"/>
  <c r="L1672" i="8"/>
  <c r="I1672" i="8"/>
  <c r="H1672" i="8"/>
  <c r="G1672" i="8"/>
  <c r="F1672" i="8"/>
  <c r="E1672" i="8"/>
  <c r="D1672" i="8"/>
  <c r="C1672" i="8"/>
  <c r="B1672" i="8"/>
  <c r="A1672" i="8"/>
  <c r="J1672" i="8" s="1"/>
  <c r="T1671" i="8"/>
  <c r="K1671" i="8" s="1"/>
  <c r="N1671" i="8" s="1"/>
  <c r="S1671" i="8"/>
  <c r="M1671" i="8"/>
  <c r="L1671" i="8"/>
  <c r="I1671" i="8"/>
  <c r="H1671" i="8"/>
  <c r="G1671" i="8"/>
  <c r="F1671" i="8"/>
  <c r="E1671" i="8"/>
  <c r="D1671" i="8"/>
  <c r="C1671" i="8"/>
  <c r="B1671" i="8"/>
  <c r="A1671" i="8"/>
  <c r="J1671" i="8" s="1"/>
  <c r="T1670" i="8"/>
  <c r="K1670" i="8" s="1"/>
  <c r="N1670" i="8" s="1"/>
  <c r="S1670" i="8"/>
  <c r="M1670" i="8"/>
  <c r="L1670" i="8"/>
  <c r="I1670" i="8"/>
  <c r="H1670" i="8"/>
  <c r="G1670" i="8"/>
  <c r="F1670" i="8"/>
  <c r="E1670" i="8"/>
  <c r="D1670" i="8"/>
  <c r="C1670" i="8"/>
  <c r="B1670" i="8"/>
  <c r="A1670" i="8"/>
  <c r="J1670" i="8" s="1"/>
  <c r="T1669" i="8"/>
  <c r="K1669" i="8" s="1"/>
  <c r="N1669" i="8" s="1"/>
  <c r="S1669" i="8"/>
  <c r="M1669" i="8"/>
  <c r="L1669" i="8"/>
  <c r="I1669" i="8"/>
  <c r="H1669" i="8"/>
  <c r="G1669" i="8"/>
  <c r="F1669" i="8"/>
  <c r="E1669" i="8"/>
  <c r="D1669" i="8"/>
  <c r="C1669" i="8"/>
  <c r="B1669" i="8"/>
  <c r="A1669" i="8"/>
  <c r="J1669" i="8" s="1"/>
  <c r="O1669" i="8" s="1"/>
  <c r="P1669" i="8" s="1"/>
  <c r="T1668" i="8"/>
  <c r="K1668" i="8" s="1"/>
  <c r="N1668" i="8" s="1"/>
  <c r="S1668" i="8"/>
  <c r="M1668" i="8"/>
  <c r="L1668" i="8"/>
  <c r="I1668" i="8"/>
  <c r="H1668" i="8"/>
  <c r="G1668" i="8"/>
  <c r="F1668" i="8"/>
  <c r="E1668" i="8"/>
  <c r="D1668" i="8"/>
  <c r="C1668" i="8"/>
  <c r="B1668" i="8"/>
  <c r="A1668" i="8"/>
  <c r="J1668" i="8" s="1"/>
  <c r="T1667" i="8"/>
  <c r="K1667" i="8" s="1"/>
  <c r="N1667" i="8" s="1"/>
  <c r="S1667" i="8"/>
  <c r="M1667" i="8"/>
  <c r="L1667" i="8"/>
  <c r="I1667" i="8"/>
  <c r="H1667" i="8"/>
  <c r="G1667" i="8"/>
  <c r="F1667" i="8"/>
  <c r="E1667" i="8"/>
  <c r="D1667" i="8"/>
  <c r="C1667" i="8"/>
  <c r="B1667" i="8"/>
  <c r="A1667" i="8"/>
  <c r="J1667" i="8" s="1"/>
  <c r="T1666" i="8"/>
  <c r="K1666" i="8" s="1"/>
  <c r="N1666" i="8" s="1"/>
  <c r="S1666" i="8"/>
  <c r="M1666" i="8"/>
  <c r="L1666" i="8"/>
  <c r="I1666" i="8"/>
  <c r="H1666" i="8"/>
  <c r="G1666" i="8"/>
  <c r="F1666" i="8"/>
  <c r="E1666" i="8"/>
  <c r="D1666" i="8"/>
  <c r="C1666" i="8"/>
  <c r="B1666" i="8"/>
  <c r="A1666" i="8"/>
  <c r="J1666" i="8" s="1"/>
  <c r="T1665" i="8"/>
  <c r="K1665" i="8" s="1"/>
  <c r="N1665" i="8" s="1"/>
  <c r="S1665" i="8"/>
  <c r="M1665" i="8"/>
  <c r="L1665" i="8"/>
  <c r="I1665" i="8"/>
  <c r="H1665" i="8"/>
  <c r="G1665" i="8"/>
  <c r="F1665" i="8"/>
  <c r="E1665" i="8"/>
  <c r="D1665" i="8"/>
  <c r="C1665" i="8"/>
  <c r="B1665" i="8"/>
  <c r="A1665" i="8"/>
  <c r="J1665" i="8" s="1"/>
  <c r="O1665" i="8" s="1"/>
  <c r="P1665" i="8" s="1"/>
  <c r="T1664" i="8"/>
  <c r="K1664" i="8" s="1"/>
  <c r="N1664" i="8" s="1"/>
  <c r="S1664" i="8"/>
  <c r="M1664" i="8"/>
  <c r="L1664" i="8"/>
  <c r="I1664" i="8"/>
  <c r="H1664" i="8"/>
  <c r="G1664" i="8"/>
  <c r="F1664" i="8"/>
  <c r="E1664" i="8"/>
  <c r="D1664" i="8"/>
  <c r="C1664" i="8"/>
  <c r="B1664" i="8"/>
  <c r="A1664" i="8"/>
  <c r="J1664" i="8" s="1"/>
  <c r="T1663" i="8"/>
  <c r="K1663" i="8" s="1"/>
  <c r="N1663" i="8" s="1"/>
  <c r="S1663" i="8"/>
  <c r="M1663" i="8"/>
  <c r="L1663" i="8"/>
  <c r="I1663" i="8"/>
  <c r="H1663" i="8"/>
  <c r="G1663" i="8"/>
  <c r="F1663" i="8"/>
  <c r="E1663" i="8"/>
  <c r="D1663" i="8"/>
  <c r="C1663" i="8"/>
  <c r="B1663" i="8"/>
  <c r="A1663" i="8"/>
  <c r="J1663" i="8" s="1"/>
  <c r="T1662" i="8"/>
  <c r="K1662" i="8" s="1"/>
  <c r="N1662" i="8" s="1"/>
  <c r="S1662" i="8"/>
  <c r="M1662" i="8"/>
  <c r="L1662" i="8"/>
  <c r="I1662" i="8"/>
  <c r="H1662" i="8"/>
  <c r="G1662" i="8"/>
  <c r="F1662" i="8"/>
  <c r="E1662" i="8"/>
  <c r="D1662" i="8"/>
  <c r="C1662" i="8"/>
  <c r="B1662" i="8"/>
  <c r="A1662" i="8"/>
  <c r="J1662" i="8" s="1"/>
  <c r="T1661" i="8"/>
  <c r="K1661" i="8" s="1"/>
  <c r="N1661" i="8" s="1"/>
  <c r="S1661" i="8"/>
  <c r="M1661" i="8"/>
  <c r="L1661" i="8"/>
  <c r="I1661" i="8"/>
  <c r="H1661" i="8"/>
  <c r="G1661" i="8"/>
  <c r="F1661" i="8"/>
  <c r="E1661" i="8"/>
  <c r="D1661" i="8"/>
  <c r="C1661" i="8"/>
  <c r="B1661" i="8"/>
  <c r="A1661" i="8"/>
  <c r="J1661" i="8" s="1"/>
  <c r="O1661" i="8" s="1"/>
  <c r="P1661" i="8" s="1"/>
  <c r="T1660" i="8"/>
  <c r="K1660" i="8" s="1"/>
  <c r="N1660" i="8" s="1"/>
  <c r="S1660" i="8"/>
  <c r="M1660" i="8"/>
  <c r="L1660" i="8"/>
  <c r="I1660" i="8"/>
  <c r="H1660" i="8"/>
  <c r="G1660" i="8"/>
  <c r="F1660" i="8"/>
  <c r="E1660" i="8"/>
  <c r="D1660" i="8"/>
  <c r="C1660" i="8"/>
  <c r="B1660" i="8"/>
  <c r="A1660" i="8"/>
  <c r="J1660" i="8" s="1"/>
  <c r="T1659" i="8"/>
  <c r="K1659" i="8" s="1"/>
  <c r="N1659" i="8" s="1"/>
  <c r="S1659" i="8"/>
  <c r="M1659" i="8"/>
  <c r="L1659" i="8"/>
  <c r="I1659" i="8"/>
  <c r="H1659" i="8"/>
  <c r="G1659" i="8"/>
  <c r="F1659" i="8"/>
  <c r="E1659" i="8"/>
  <c r="D1659" i="8"/>
  <c r="C1659" i="8"/>
  <c r="B1659" i="8"/>
  <c r="A1659" i="8"/>
  <c r="J1659" i="8" s="1"/>
  <c r="T1658" i="8"/>
  <c r="K1658" i="8" s="1"/>
  <c r="N1658" i="8" s="1"/>
  <c r="S1658" i="8"/>
  <c r="M1658" i="8"/>
  <c r="L1658" i="8"/>
  <c r="I1658" i="8"/>
  <c r="H1658" i="8"/>
  <c r="G1658" i="8"/>
  <c r="F1658" i="8"/>
  <c r="E1658" i="8"/>
  <c r="D1658" i="8"/>
  <c r="C1658" i="8"/>
  <c r="B1658" i="8"/>
  <c r="A1658" i="8"/>
  <c r="J1658" i="8" s="1"/>
  <c r="O1658" i="8" s="1"/>
  <c r="P1658" i="8" s="1"/>
  <c r="T1657" i="8"/>
  <c r="K1657" i="8" s="1"/>
  <c r="N1657" i="8" s="1"/>
  <c r="S1657" i="8"/>
  <c r="M1657" i="8"/>
  <c r="L1657" i="8"/>
  <c r="I1657" i="8"/>
  <c r="H1657" i="8"/>
  <c r="G1657" i="8"/>
  <c r="F1657" i="8"/>
  <c r="E1657" i="8"/>
  <c r="D1657" i="8"/>
  <c r="C1657" i="8"/>
  <c r="B1657" i="8"/>
  <c r="A1657" i="8"/>
  <c r="J1657" i="8" s="1"/>
  <c r="O1657" i="8" s="1"/>
  <c r="P1657" i="8" s="1"/>
  <c r="T1656" i="8"/>
  <c r="K1656" i="8" s="1"/>
  <c r="N1656" i="8" s="1"/>
  <c r="S1656" i="8"/>
  <c r="M1656" i="8"/>
  <c r="L1656" i="8"/>
  <c r="I1656" i="8"/>
  <c r="H1656" i="8"/>
  <c r="G1656" i="8"/>
  <c r="F1656" i="8"/>
  <c r="E1656" i="8"/>
  <c r="D1656" i="8"/>
  <c r="C1656" i="8"/>
  <c r="B1656" i="8"/>
  <c r="A1656" i="8"/>
  <c r="J1656" i="8" s="1"/>
  <c r="O1656" i="8" s="1"/>
  <c r="P1656" i="8" s="1"/>
  <c r="T1655" i="8"/>
  <c r="K1655" i="8" s="1"/>
  <c r="N1655" i="8" s="1"/>
  <c r="S1655" i="8"/>
  <c r="M1655" i="8"/>
  <c r="L1655" i="8"/>
  <c r="I1655" i="8"/>
  <c r="H1655" i="8"/>
  <c r="G1655" i="8"/>
  <c r="F1655" i="8"/>
  <c r="E1655" i="8"/>
  <c r="D1655" i="8"/>
  <c r="C1655" i="8"/>
  <c r="B1655" i="8"/>
  <c r="A1655" i="8"/>
  <c r="J1655" i="8" s="1"/>
  <c r="T1654" i="8"/>
  <c r="K1654" i="8" s="1"/>
  <c r="N1654" i="8" s="1"/>
  <c r="S1654" i="8"/>
  <c r="M1654" i="8"/>
  <c r="L1654" i="8"/>
  <c r="I1654" i="8"/>
  <c r="H1654" i="8"/>
  <c r="G1654" i="8"/>
  <c r="F1654" i="8"/>
  <c r="E1654" i="8"/>
  <c r="D1654" i="8"/>
  <c r="C1654" i="8"/>
  <c r="B1654" i="8"/>
  <c r="A1654" i="8"/>
  <c r="J1654" i="8" s="1"/>
  <c r="T1653" i="8"/>
  <c r="K1653" i="8" s="1"/>
  <c r="N1653" i="8" s="1"/>
  <c r="S1653" i="8"/>
  <c r="M1653" i="8"/>
  <c r="L1653" i="8"/>
  <c r="I1653" i="8"/>
  <c r="H1653" i="8"/>
  <c r="G1653" i="8"/>
  <c r="F1653" i="8"/>
  <c r="E1653" i="8"/>
  <c r="D1653" i="8"/>
  <c r="C1653" i="8"/>
  <c r="B1653" i="8"/>
  <c r="A1653" i="8"/>
  <c r="J1653" i="8" s="1"/>
  <c r="O1653" i="8" s="1"/>
  <c r="P1653" i="8" s="1"/>
  <c r="T1652" i="8"/>
  <c r="K1652" i="8" s="1"/>
  <c r="N1652" i="8" s="1"/>
  <c r="S1652" i="8"/>
  <c r="M1652" i="8"/>
  <c r="L1652" i="8"/>
  <c r="I1652" i="8"/>
  <c r="H1652" i="8"/>
  <c r="G1652" i="8"/>
  <c r="F1652" i="8"/>
  <c r="E1652" i="8"/>
  <c r="D1652" i="8"/>
  <c r="C1652" i="8"/>
  <c r="B1652" i="8"/>
  <c r="A1652" i="8"/>
  <c r="J1652" i="8" s="1"/>
  <c r="T1651" i="8"/>
  <c r="K1651" i="8" s="1"/>
  <c r="N1651" i="8" s="1"/>
  <c r="S1651" i="8"/>
  <c r="M1651" i="8"/>
  <c r="L1651" i="8"/>
  <c r="I1651" i="8"/>
  <c r="H1651" i="8"/>
  <c r="G1651" i="8"/>
  <c r="F1651" i="8"/>
  <c r="E1651" i="8"/>
  <c r="D1651" i="8"/>
  <c r="C1651" i="8"/>
  <c r="B1651" i="8"/>
  <c r="A1651" i="8"/>
  <c r="J1651" i="8" s="1"/>
  <c r="T1650" i="8"/>
  <c r="K1650" i="8" s="1"/>
  <c r="N1650" i="8" s="1"/>
  <c r="S1650" i="8"/>
  <c r="M1650" i="8"/>
  <c r="L1650" i="8"/>
  <c r="I1650" i="8"/>
  <c r="H1650" i="8"/>
  <c r="G1650" i="8"/>
  <c r="F1650" i="8"/>
  <c r="E1650" i="8"/>
  <c r="D1650" i="8"/>
  <c r="C1650" i="8"/>
  <c r="B1650" i="8"/>
  <c r="A1650" i="8"/>
  <c r="J1650" i="8" s="1"/>
  <c r="T1649" i="8"/>
  <c r="K1649" i="8" s="1"/>
  <c r="N1649" i="8" s="1"/>
  <c r="S1649" i="8"/>
  <c r="M1649" i="8"/>
  <c r="L1649" i="8"/>
  <c r="I1649" i="8"/>
  <c r="H1649" i="8"/>
  <c r="G1649" i="8"/>
  <c r="F1649" i="8"/>
  <c r="E1649" i="8"/>
  <c r="D1649" i="8"/>
  <c r="C1649" i="8"/>
  <c r="B1649" i="8"/>
  <c r="A1649" i="8"/>
  <c r="J1649" i="8" s="1"/>
  <c r="O1649" i="8" s="1"/>
  <c r="P1649" i="8" s="1"/>
  <c r="T1648" i="8"/>
  <c r="K1648" i="8" s="1"/>
  <c r="N1648" i="8" s="1"/>
  <c r="S1648" i="8"/>
  <c r="M1648" i="8"/>
  <c r="L1648" i="8"/>
  <c r="I1648" i="8"/>
  <c r="H1648" i="8"/>
  <c r="G1648" i="8"/>
  <c r="F1648" i="8"/>
  <c r="E1648" i="8"/>
  <c r="D1648" i="8"/>
  <c r="C1648" i="8"/>
  <c r="B1648" i="8"/>
  <c r="A1648" i="8"/>
  <c r="J1648" i="8" s="1"/>
  <c r="O1648" i="8" s="1"/>
  <c r="P1648" i="8" s="1"/>
  <c r="T1647" i="8"/>
  <c r="K1647" i="8" s="1"/>
  <c r="N1647" i="8" s="1"/>
  <c r="S1647" i="8"/>
  <c r="M1647" i="8"/>
  <c r="L1647" i="8"/>
  <c r="I1647" i="8"/>
  <c r="H1647" i="8"/>
  <c r="G1647" i="8"/>
  <c r="F1647" i="8"/>
  <c r="E1647" i="8"/>
  <c r="D1647" i="8"/>
  <c r="C1647" i="8"/>
  <c r="B1647" i="8"/>
  <c r="A1647" i="8"/>
  <c r="J1647" i="8" s="1"/>
  <c r="T1646" i="8"/>
  <c r="K1646" i="8" s="1"/>
  <c r="N1646" i="8" s="1"/>
  <c r="S1646" i="8"/>
  <c r="M1646" i="8"/>
  <c r="L1646" i="8"/>
  <c r="I1646" i="8"/>
  <c r="H1646" i="8"/>
  <c r="G1646" i="8"/>
  <c r="F1646" i="8"/>
  <c r="E1646" i="8"/>
  <c r="D1646" i="8"/>
  <c r="C1646" i="8"/>
  <c r="B1646" i="8"/>
  <c r="A1646" i="8"/>
  <c r="J1646" i="8" s="1"/>
  <c r="T1645" i="8"/>
  <c r="K1645" i="8" s="1"/>
  <c r="N1645" i="8" s="1"/>
  <c r="S1645" i="8"/>
  <c r="M1645" i="8"/>
  <c r="L1645" i="8"/>
  <c r="I1645" i="8"/>
  <c r="H1645" i="8"/>
  <c r="G1645" i="8"/>
  <c r="F1645" i="8"/>
  <c r="E1645" i="8"/>
  <c r="D1645" i="8"/>
  <c r="C1645" i="8"/>
  <c r="B1645" i="8"/>
  <c r="A1645" i="8"/>
  <c r="J1645" i="8" s="1"/>
  <c r="O1645" i="8" s="1"/>
  <c r="P1645" i="8" s="1"/>
  <c r="T1644" i="8"/>
  <c r="K1644" i="8" s="1"/>
  <c r="N1644" i="8" s="1"/>
  <c r="S1644" i="8"/>
  <c r="M1644" i="8"/>
  <c r="L1644" i="8"/>
  <c r="I1644" i="8"/>
  <c r="H1644" i="8"/>
  <c r="G1644" i="8"/>
  <c r="F1644" i="8"/>
  <c r="E1644" i="8"/>
  <c r="D1644" i="8"/>
  <c r="C1644" i="8"/>
  <c r="B1644" i="8"/>
  <c r="A1644" i="8"/>
  <c r="J1644" i="8" s="1"/>
  <c r="T1643" i="8"/>
  <c r="K1643" i="8" s="1"/>
  <c r="N1643" i="8" s="1"/>
  <c r="S1643" i="8"/>
  <c r="M1643" i="8"/>
  <c r="L1643" i="8"/>
  <c r="I1643" i="8"/>
  <c r="H1643" i="8"/>
  <c r="G1643" i="8"/>
  <c r="F1643" i="8"/>
  <c r="E1643" i="8"/>
  <c r="D1643" i="8"/>
  <c r="C1643" i="8"/>
  <c r="B1643" i="8"/>
  <c r="A1643" i="8"/>
  <c r="J1643" i="8" s="1"/>
  <c r="T1642" i="8"/>
  <c r="K1642" i="8" s="1"/>
  <c r="N1642" i="8" s="1"/>
  <c r="S1642" i="8"/>
  <c r="M1642" i="8"/>
  <c r="L1642" i="8"/>
  <c r="I1642" i="8"/>
  <c r="H1642" i="8"/>
  <c r="G1642" i="8"/>
  <c r="F1642" i="8"/>
  <c r="E1642" i="8"/>
  <c r="D1642" i="8"/>
  <c r="C1642" i="8"/>
  <c r="B1642" i="8"/>
  <c r="A1642" i="8"/>
  <c r="J1642" i="8" s="1"/>
  <c r="O1642" i="8" s="1"/>
  <c r="P1642" i="8" s="1"/>
  <c r="T1641" i="8"/>
  <c r="K1641" i="8" s="1"/>
  <c r="N1641" i="8" s="1"/>
  <c r="S1641" i="8"/>
  <c r="M1641" i="8"/>
  <c r="L1641" i="8"/>
  <c r="I1641" i="8"/>
  <c r="H1641" i="8"/>
  <c r="G1641" i="8"/>
  <c r="F1641" i="8"/>
  <c r="E1641" i="8"/>
  <c r="D1641" i="8"/>
  <c r="C1641" i="8"/>
  <c r="B1641" i="8"/>
  <c r="A1641" i="8"/>
  <c r="J1641" i="8" s="1"/>
  <c r="O1641" i="8" s="1"/>
  <c r="P1641" i="8" s="1"/>
  <c r="T1640" i="8"/>
  <c r="K1640" i="8" s="1"/>
  <c r="N1640" i="8" s="1"/>
  <c r="S1640" i="8"/>
  <c r="M1640" i="8"/>
  <c r="L1640" i="8"/>
  <c r="I1640" i="8"/>
  <c r="H1640" i="8"/>
  <c r="G1640" i="8"/>
  <c r="F1640" i="8"/>
  <c r="E1640" i="8"/>
  <c r="D1640" i="8"/>
  <c r="C1640" i="8"/>
  <c r="B1640" i="8"/>
  <c r="A1640" i="8"/>
  <c r="J1640" i="8" s="1"/>
  <c r="T1639" i="8"/>
  <c r="K1639" i="8" s="1"/>
  <c r="N1639" i="8" s="1"/>
  <c r="S1639" i="8"/>
  <c r="M1639" i="8"/>
  <c r="L1639" i="8"/>
  <c r="I1639" i="8"/>
  <c r="H1639" i="8"/>
  <c r="G1639" i="8"/>
  <c r="F1639" i="8"/>
  <c r="E1639" i="8"/>
  <c r="D1639" i="8"/>
  <c r="C1639" i="8"/>
  <c r="B1639" i="8"/>
  <c r="A1639" i="8"/>
  <c r="J1639" i="8" s="1"/>
  <c r="T1638" i="8"/>
  <c r="K1638" i="8" s="1"/>
  <c r="N1638" i="8" s="1"/>
  <c r="S1638" i="8"/>
  <c r="M1638" i="8"/>
  <c r="L1638" i="8"/>
  <c r="I1638" i="8"/>
  <c r="H1638" i="8"/>
  <c r="G1638" i="8"/>
  <c r="F1638" i="8"/>
  <c r="E1638" i="8"/>
  <c r="D1638" i="8"/>
  <c r="C1638" i="8"/>
  <c r="B1638" i="8"/>
  <c r="A1638" i="8"/>
  <c r="J1638" i="8" s="1"/>
  <c r="T1637" i="8"/>
  <c r="K1637" i="8" s="1"/>
  <c r="N1637" i="8" s="1"/>
  <c r="S1637" i="8"/>
  <c r="M1637" i="8"/>
  <c r="L1637" i="8"/>
  <c r="I1637" i="8"/>
  <c r="H1637" i="8"/>
  <c r="G1637" i="8"/>
  <c r="F1637" i="8"/>
  <c r="E1637" i="8"/>
  <c r="D1637" i="8"/>
  <c r="C1637" i="8"/>
  <c r="B1637" i="8"/>
  <c r="A1637" i="8"/>
  <c r="J1637" i="8" s="1"/>
  <c r="O1637" i="8" s="1"/>
  <c r="P1637" i="8" s="1"/>
  <c r="T1636" i="8"/>
  <c r="K1636" i="8" s="1"/>
  <c r="N1636" i="8" s="1"/>
  <c r="S1636" i="8"/>
  <c r="M1636" i="8"/>
  <c r="L1636" i="8"/>
  <c r="I1636" i="8"/>
  <c r="H1636" i="8"/>
  <c r="G1636" i="8"/>
  <c r="F1636" i="8"/>
  <c r="E1636" i="8"/>
  <c r="D1636" i="8"/>
  <c r="C1636" i="8"/>
  <c r="B1636" i="8"/>
  <c r="A1636" i="8"/>
  <c r="J1636" i="8" s="1"/>
  <c r="T1635" i="8"/>
  <c r="K1635" i="8" s="1"/>
  <c r="N1635" i="8" s="1"/>
  <c r="S1635" i="8"/>
  <c r="M1635" i="8"/>
  <c r="L1635" i="8"/>
  <c r="I1635" i="8"/>
  <c r="H1635" i="8"/>
  <c r="G1635" i="8"/>
  <c r="F1635" i="8"/>
  <c r="E1635" i="8"/>
  <c r="D1635" i="8"/>
  <c r="C1635" i="8"/>
  <c r="B1635" i="8"/>
  <c r="A1635" i="8"/>
  <c r="J1635" i="8" s="1"/>
  <c r="T1634" i="8"/>
  <c r="K1634" i="8" s="1"/>
  <c r="N1634" i="8" s="1"/>
  <c r="S1634" i="8"/>
  <c r="M1634" i="8"/>
  <c r="L1634" i="8"/>
  <c r="I1634" i="8"/>
  <c r="H1634" i="8"/>
  <c r="G1634" i="8"/>
  <c r="F1634" i="8"/>
  <c r="E1634" i="8"/>
  <c r="D1634" i="8"/>
  <c r="C1634" i="8"/>
  <c r="B1634" i="8"/>
  <c r="A1634" i="8"/>
  <c r="J1634" i="8" s="1"/>
  <c r="T1633" i="8"/>
  <c r="K1633" i="8" s="1"/>
  <c r="N1633" i="8" s="1"/>
  <c r="S1633" i="8"/>
  <c r="M1633" i="8"/>
  <c r="L1633" i="8"/>
  <c r="I1633" i="8"/>
  <c r="H1633" i="8"/>
  <c r="G1633" i="8"/>
  <c r="F1633" i="8"/>
  <c r="E1633" i="8"/>
  <c r="D1633" i="8"/>
  <c r="C1633" i="8"/>
  <c r="B1633" i="8"/>
  <c r="A1633" i="8"/>
  <c r="J1633" i="8" s="1"/>
  <c r="O1633" i="8" s="1"/>
  <c r="P1633" i="8" s="1"/>
  <c r="T1632" i="8"/>
  <c r="K1632" i="8" s="1"/>
  <c r="N1632" i="8" s="1"/>
  <c r="S1632" i="8"/>
  <c r="M1632" i="8"/>
  <c r="L1632" i="8"/>
  <c r="I1632" i="8"/>
  <c r="H1632" i="8"/>
  <c r="G1632" i="8"/>
  <c r="F1632" i="8"/>
  <c r="E1632" i="8"/>
  <c r="D1632" i="8"/>
  <c r="C1632" i="8"/>
  <c r="B1632" i="8"/>
  <c r="A1632" i="8"/>
  <c r="J1632" i="8" s="1"/>
  <c r="T1631" i="8"/>
  <c r="K1631" i="8" s="1"/>
  <c r="N1631" i="8" s="1"/>
  <c r="S1631" i="8"/>
  <c r="M1631" i="8"/>
  <c r="L1631" i="8"/>
  <c r="I1631" i="8"/>
  <c r="H1631" i="8"/>
  <c r="G1631" i="8"/>
  <c r="F1631" i="8"/>
  <c r="E1631" i="8"/>
  <c r="D1631" i="8"/>
  <c r="C1631" i="8"/>
  <c r="B1631" i="8"/>
  <c r="A1631" i="8"/>
  <c r="J1631" i="8" s="1"/>
  <c r="T1630" i="8"/>
  <c r="K1630" i="8" s="1"/>
  <c r="N1630" i="8" s="1"/>
  <c r="S1630" i="8"/>
  <c r="M1630" i="8"/>
  <c r="L1630" i="8"/>
  <c r="I1630" i="8"/>
  <c r="H1630" i="8"/>
  <c r="G1630" i="8"/>
  <c r="F1630" i="8"/>
  <c r="E1630" i="8"/>
  <c r="D1630" i="8"/>
  <c r="C1630" i="8"/>
  <c r="B1630" i="8"/>
  <c r="A1630" i="8"/>
  <c r="J1630" i="8" s="1"/>
  <c r="T1629" i="8"/>
  <c r="K1629" i="8" s="1"/>
  <c r="N1629" i="8" s="1"/>
  <c r="S1629" i="8"/>
  <c r="M1629" i="8"/>
  <c r="L1629" i="8"/>
  <c r="I1629" i="8"/>
  <c r="H1629" i="8"/>
  <c r="G1629" i="8"/>
  <c r="F1629" i="8"/>
  <c r="E1629" i="8"/>
  <c r="D1629" i="8"/>
  <c r="C1629" i="8"/>
  <c r="B1629" i="8"/>
  <c r="A1629" i="8"/>
  <c r="J1629" i="8" s="1"/>
  <c r="T1628" i="8"/>
  <c r="K1628" i="8" s="1"/>
  <c r="N1628" i="8" s="1"/>
  <c r="S1628" i="8"/>
  <c r="M1628" i="8"/>
  <c r="L1628" i="8"/>
  <c r="I1628" i="8"/>
  <c r="H1628" i="8"/>
  <c r="G1628" i="8"/>
  <c r="F1628" i="8"/>
  <c r="E1628" i="8"/>
  <c r="D1628" i="8"/>
  <c r="C1628" i="8"/>
  <c r="B1628" i="8"/>
  <c r="A1628" i="8"/>
  <c r="J1628" i="8" s="1"/>
  <c r="T1627" i="8"/>
  <c r="K1627" i="8" s="1"/>
  <c r="N1627" i="8" s="1"/>
  <c r="S1627" i="8"/>
  <c r="M1627" i="8"/>
  <c r="L1627" i="8"/>
  <c r="I1627" i="8"/>
  <c r="H1627" i="8"/>
  <c r="G1627" i="8"/>
  <c r="F1627" i="8"/>
  <c r="E1627" i="8"/>
  <c r="D1627" i="8"/>
  <c r="C1627" i="8"/>
  <c r="B1627" i="8"/>
  <c r="A1627" i="8"/>
  <c r="J1627" i="8" s="1"/>
  <c r="T1626" i="8"/>
  <c r="K1626" i="8" s="1"/>
  <c r="N1626" i="8" s="1"/>
  <c r="S1626" i="8"/>
  <c r="M1626" i="8"/>
  <c r="L1626" i="8"/>
  <c r="I1626" i="8"/>
  <c r="H1626" i="8"/>
  <c r="G1626" i="8"/>
  <c r="F1626" i="8"/>
  <c r="E1626" i="8"/>
  <c r="D1626" i="8"/>
  <c r="C1626" i="8"/>
  <c r="B1626" i="8"/>
  <c r="A1626" i="8"/>
  <c r="J1626" i="8" s="1"/>
  <c r="O1626" i="8" s="1"/>
  <c r="P1626" i="8" s="1"/>
  <c r="T1625" i="8"/>
  <c r="K1625" i="8" s="1"/>
  <c r="N1625" i="8" s="1"/>
  <c r="S1625" i="8"/>
  <c r="M1625" i="8"/>
  <c r="L1625" i="8"/>
  <c r="I1625" i="8"/>
  <c r="H1625" i="8"/>
  <c r="G1625" i="8"/>
  <c r="F1625" i="8"/>
  <c r="E1625" i="8"/>
  <c r="D1625" i="8"/>
  <c r="C1625" i="8"/>
  <c r="B1625" i="8"/>
  <c r="A1625" i="8"/>
  <c r="J1625" i="8" s="1"/>
  <c r="O1625" i="8" s="1"/>
  <c r="P1625" i="8" s="1"/>
  <c r="T1624" i="8"/>
  <c r="K1624" i="8" s="1"/>
  <c r="N1624" i="8" s="1"/>
  <c r="S1624" i="8"/>
  <c r="M1624" i="8"/>
  <c r="L1624" i="8"/>
  <c r="I1624" i="8"/>
  <c r="H1624" i="8"/>
  <c r="G1624" i="8"/>
  <c r="F1624" i="8"/>
  <c r="E1624" i="8"/>
  <c r="D1624" i="8"/>
  <c r="C1624" i="8"/>
  <c r="B1624" i="8"/>
  <c r="A1624" i="8"/>
  <c r="J1624" i="8" s="1"/>
  <c r="T1623" i="8"/>
  <c r="K1623" i="8" s="1"/>
  <c r="N1623" i="8" s="1"/>
  <c r="S1623" i="8"/>
  <c r="M1623" i="8"/>
  <c r="L1623" i="8"/>
  <c r="I1623" i="8"/>
  <c r="H1623" i="8"/>
  <c r="G1623" i="8"/>
  <c r="F1623" i="8"/>
  <c r="E1623" i="8"/>
  <c r="D1623" i="8"/>
  <c r="C1623" i="8"/>
  <c r="B1623" i="8"/>
  <c r="A1623" i="8"/>
  <c r="J1623" i="8" s="1"/>
  <c r="T1622" i="8"/>
  <c r="K1622" i="8" s="1"/>
  <c r="N1622" i="8" s="1"/>
  <c r="S1622" i="8"/>
  <c r="M1622" i="8"/>
  <c r="L1622" i="8"/>
  <c r="I1622" i="8"/>
  <c r="H1622" i="8"/>
  <c r="G1622" i="8"/>
  <c r="F1622" i="8"/>
  <c r="E1622" i="8"/>
  <c r="D1622" i="8"/>
  <c r="C1622" i="8"/>
  <c r="B1622" i="8"/>
  <c r="A1622" i="8"/>
  <c r="J1622" i="8" s="1"/>
  <c r="O1622" i="8" s="1"/>
  <c r="P1622" i="8" s="1"/>
  <c r="T1621" i="8"/>
  <c r="K1621" i="8" s="1"/>
  <c r="N1621" i="8" s="1"/>
  <c r="S1621" i="8"/>
  <c r="M1621" i="8"/>
  <c r="L1621" i="8"/>
  <c r="I1621" i="8"/>
  <c r="H1621" i="8"/>
  <c r="G1621" i="8"/>
  <c r="F1621" i="8"/>
  <c r="E1621" i="8"/>
  <c r="D1621" i="8"/>
  <c r="C1621" i="8"/>
  <c r="B1621" i="8"/>
  <c r="A1621" i="8"/>
  <c r="J1621" i="8" s="1"/>
  <c r="O1621" i="8" s="1"/>
  <c r="P1621" i="8" s="1"/>
  <c r="T1620" i="8"/>
  <c r="K1620" i="8" s="1"/>
  <c r="N1620" i="8" s="1"/>
  <c r="S1620" i="8"/>
  <c r="M1620" i="8"/>
  <c r="L1620" i="8"/>
  <c r="I1620" i="8"/>
  <c r="H1620" i="8"/>
  <c r="G1620" i="8"/>
  <c r="F1620" i="8"/>
  <c r="E1620" i="8"/>
  <c r="D1620" i="8"/>
  <c r="C1620" i="8"/>
  <c r="B1620" i="8"/>
  <c r="A1620" i="8"/>
  <c r="J1620" i="8" s="1"/>
  <c r="T1619" i="8"/>
  <c r="K1619" i="8" s="1"/>
  <c r="N1619" i="8" s="1"/>
  <c r="S1619" i="8"/>
  <c r="M1619" i="8"/>
  <c r="L1619" i="8"/>
  <c r="I1619" i="8"/>
  <c r="H1619" i="8"/>
  <c r="G1619" i="8"/>
  <c r="F1619" i="8"/>
  <c r="E1619" i="8"/>
  <c r="D1619" i="8"/>
  <c r="C1619" i="8"/>
  <c r="B1619" i="8"/>
  <c r="A1619" i="8"/>
  <c r="J1619" i="8" s="1"/>
  <c r="O1619" i="8" s="1"/>
  <c r="P1619" i="8" s="1"/>
  <c r="T1618" i="8"/>
  <c r="K1618" i="8" s="1"/>
  <c r="N1618" i="8" s="1"/>
  <c r="S1618" i="8"/>
  <c r="M1618" i="8"/>
  <c r="L1618" i="8"/>
  <c r="I1618" i="8"/>
  <c r="H1618" i="8"/>
  <c r="G1618" i="8"/>
  <c r="F1618" i="8"/>
  <c r="E1618" i="8"/>
  <c r="D1618" i="8"/>
  <c r="C1618" i="8"/>
  <c r="B1618" i="8"/>
  <c r="A1618" i="8"/>
  <c r="J1618" i="8" s="1"/>
  <c r="O1618" i="8" s="1"/>
  <c r="P1618" i="8" s="1"/>
  <c r="T1617" i="8"/>
  <c r="K1617" i="8" s="1"/>
  <c r="N1617" i="8" s="1"/>
  <c r="S1617" i="8"/>
  <c r="M1617" i="8"/>
  <c r="L1617" i="8"/>
  <c r="I1617" i="8"/>
  <c r="H1617" i="8"/>
  <c r="G1617" i="8"/>
  <c r="F1617" i="8"/>
  <c r="E1617" i="8"/>
  <c r="D1617" i="8"/>
  <c r="C1617" i="8"/>
  <c r="B1617" i="8"/>
  <c r="A1617" i="8"/>
  <c r="J1617" i="8" s="1"/>
  <c r="O1617" i="8" s="1"/>
  <c r="P1617" i="8" s="1"/>
  <c r="T1616" i="8"/>
  <c r="K1616" i="8" s="1"/>
  <c r="N1616" i="8" s="1"/>
  <c r="S1616" i="8"/>
  <c r="M1616" i="8"/>
  <c r="L1616" i="8"/>
  <c r="I1616" i="8"/>
  <c r="H1616" i="8"/>
  <c r="G1616" i="8"/>
  <c r="F1616" i="8"/>
  <c r="E1616" i="8"/>
  <c r="D1616" i="8"/>
  <c r="C1616" i="8"/>
  <c r="B1616" i="8"/>
  <c r="A1616" i="8"/>
  <c r="J1616" i="8" s="1"/>
  <c r="T1615" i="8"/>
  <c r="K1615" i="8" s="1"/>
  <c r="N1615" i="8" s="1"/>
  <c r="S1615" i="8"/>
  <c r="M1615" i="8"/>
  <c r="L1615" i="8"/>
  <c r="I1615" i="8"/>
  <c r="H1615" i="8"/>
  <c r="G1615" i="8"/>
  <c r="F1615" i="8"/>
  <c r="E1615" i="8"/>
  <c r="D1615" i="8"/>
  <c r="C1615" i="8"/>
  <c r="B1615" i="8"/>
  <c r="A1615" i="8"/>
  <c r="J1615" i="8" s="1"/>
  <c r="O1615" i="8" s="1"/>
  <c r="P1615" i="8" s="1"/>
  <c r="T1614" i="8"/>
  <c r="K1614" i="8" s="1"/>
  <c r="N1614" i="8" s="1"/>
  <c r="S1614" i="8"/>
  <c r="M1614" i="8"/>
  <c r="L1614" i="8"/>
  <c r="I1614" i="8"/>
  <c r="H1614" i="8"/>
  <c r="G1614" i="8"/>
  <c r="F1614" i="8"/>
  <c r="E1614" i="8"/>
  <c r="D1614" i="8"/>
  <c r="C1614" i="8"/>
  <c r="B1614" i="8"/>
  <c r="A1614" i="8"/>
  <c r="J1614" i="8" s="1"/>
  <c r="O1614" i="8" s="1"/>
  <c r="P1614" i="8" s="1"/>
  <c r="T1613" i="8"/>
  <c r="K1613" i="8" s="1"/>
  <c r="N1613" i="8" s="1"/>
  <c r="S1613" i="8"/>
  <c r="M1613" i="8"/>
  <c r="L1613" i="8"/>
  <c r="I1613" i="8"/>
  <c r="H1613" i="8"/>
  <c r="G1613" i="8"/>
  <c r="F1613" i="8"/>
  <c r="E1613" i="8"/>
  <c r="D1613" i="8"/>
  <c r="C1613" i="8"/>
  <c r="B1613" i="8"/>
  <c r="A1613" i="8"/>
  <c r="J1613" i="8" s="1"/>
  <c r="O1613" i="8" s="1"/>
  <c r="P1613" i="8" s="1"/>
  <c r="T1612" i="8"/>
  <c r="K1612" i="8" s="1"/>
  <c r="N1612" i="8" s="1"/>
  <c r="S1612" i="8"/>
  <c r="M1612" i="8"/>
  <c r="L1612" i="8"/>
  <c r="I1612" i="8"/>
  <c r="H1612" i="8"/>
  <c r="G1612" i="8"/>
  <c r="F1612" i="8"/>
  <c r="E1612" i="8"/>
  <c r="D1612" i="8"/>
  <c r="C1612" i="8"/>
  <c r="B1612" i="8"/>
  <c r="A1612" i="8"/>
  <c r="J1612" i="8" s="1"/>
  <c r="T1611" i="8"/>
  <c r="K1611" i="8" s="1"/>
  <c r="N1611" i="8" s="1"/>
  <c r="S1611" i="8"/>
  <c r="M1611" i="8"/>
  <c r="L1611" i="8"/>
  <c r="I1611" i="8"/>
  <c r="H1611" i="8"/>
  <c r="G1611" i="8"/>
  <c r="F1611" i="8"/>
  <c r="E1611" i="8"/>
  <c r="D1611" i="8"/>
  <c r="C1611" i="8"/>
  <c r="B1611" i="8"/>
  <c r="A1611" i="8"/>
  <c r="J1611" i="8" s="1"/>
  <c r="O1611" i="8" s="1"/>
  <c r="P1611" i="8" s="1"/>
  <c r="T1610" i="8"/>
  <c r="K1610" i="8" s="1"/>
  <c r="N1610" i="8" s="1"/>
  <c r="S1610" i="8"/>
  <c r="M1610" i="8"/>
  <c r="L1610" i="8"/>
  <c r="I1610" i="8"/>
  <c r="H1610" i="8"/>
  <c r="G1610" i="8"/>
  <c r="F1610" i="8"/>
  <c r="E1610" i="8"/>
  <c r="D1610" i="8"/>
  <c r="C1610" i="8"/>
  <c r="B1610" i="8"/>
  <c r="A1610" i="8"/>
  <c r="J1610" i="8" s="1"/>
  <c r="O1610" i="8" s="1"/>
  <c r="P1610" i="8" s="1"/>
  <c r="T1609" i="8"/>
  <c r="K1609" i="8" s="1"/>
  <c r="N1609" i="8" s="1"/>
  <c r="S1609" i="8"/>
  <c r="M1609" i="8"/>
  <c r="L1609" i="8"/>
  <c r="I1609" i="8"/>
  <c r="H1609" i="8"/>
  <c r="G1609" i="8"/>
  <c r="F1609" i="8"/>
  <c r="E1609" i="8"/>
  <c r="D1609" i="8"/>
  <c r="C1609" i="8"/>
  <c r="B1609" i="8"/>
  <c r="A1609" i="8"/>
  <c r="J1609" i="8" s="1"/>
  <c r="O1609" i="8" s="1"/>
  <c r="P1609" i="8" s="1"/>
  <c r="T1608" i="8"/>
  <c r="K1608" i="8" s="1"/>
  <c r="N1608" i="8" s="1"/>
  <c r="S1608" i="8"/>
  <c r="M1608" i="8"/>
  <c r="L1608" i="8"/>
  <c r="I1608" i="8"/>
  <c r="H1608" i="8"/>
  <c r="G1608" i="8"/>
  <c r="F1608" i="8"/>
  <c r="E1608" i="8"/>
  <c r="D1608" i="8"/>
  <c r="C1608" i="8"/>
  <c r="B1608" i="8"/>
  <c r="A1608" i="8"/>
  <c r="J1608" i="8" s="1"/>
  <c r="T1607" i="8"/>
  <c r="K1607" i="8" s="1"/>
  <c r="N1607" i="8" s="1"/>
  <c r="S1607" i="8"/>
  <c r="M1607" i="8"/>
  <c r="L1607" i="8"/>
  <c r="I1607" i="8"/>
  <c r="H1607" i="8"/>
  <c r="G1607" i="8"/>
  <c r="F1607" i="8"/>
  <c r="E1607" i="8"/>
  <c r="D1607" i="8"/>
  <c r="C1607" i="8"/>
  <c r="B1607" i="8"/>
  <c r="A1607" i="8"/>
  <c r="J1607" i="8" s="1"/>
  <c r="O1607" i="8" s="1"/>
  <c r="P1607" i="8" s="1"/>
  <c r="T1606" i="8"/>
  <c r="K1606" i="8" s="1"/>
  <c r="N1606" i="8" s="1"/>
  <c r="S1606" i="8"/>
  <c r="M1606" i="8"/>
  <c r="L1606" i="8"/>
  <c r="I1606" i="8"/>
  <c r="H1606" i="8"/>
  <c r="G1606" i="8"/>
  <c r="F1606" i="8"/>
  <c r="E1606" i="8"/>
  <c r="D1606" i="8"/>
  <c r="C1606" i="8"/>
  <c r="B1606" i="8"/>
  <c r="A1606" i="8"/>
  <c r="J1606" i="8" s="1"/>
  <c r="O1606" i="8" s="1"/>
  <c r="P1606" i="8" s="1"/>
  <c r="T1605" i="8"/>
  <c r="K1605" i="8" s="1"/>
  <c r="N1605" i="8" s="1"/>
  <c r="S1605" i="8"/>
  <c r="M1605" i="8"/>
  <c r="L1605" i="8"/>
  <c r="I1605" i="8"/>
  <c r="H1605" i="8"/>
  <c r="G1605" i="8"/>
  <c r="F1605" i="8"/>
  <c r="E1605" i="8"/>
  <c r="D1605" i="8"/>
  <c r="C1605" i="8"/>
  <c r="B1605" i="8"/>
  <c r="A1605" i="8"/>
  <c r="J1605" i="8" s="1"/>
  <c r="O1605" i="8" s="1"/>
  <c r="P1605" i="8" s="1"/>
  <c r="T1604" i="8"/>
  <c r="K1604" i="8" s="1"/>
  <c r="N1604" i="8" s="1"/>
  <c r="S1604" i="8"/>
  <c r="M1604" i="8"/>
  <c r="L1604" i="8"/>
  <c r="I1604" i="8"/>
  <c r="H1604" i="8"/>
  <c r="G1604" i="8"/>
  <c r="F1604" i="8"/>
  <c r="E1604" i="8"/>
  <c r="D1604" i="8"/>
  <c r="C1604" i="8"/>
  <c r="B1604" i="8"/>
  <c r="A1604" i="8"/>
  <c r="J1604" i="8" s="1"/>
  <c r="T1603" i="8"/>
  <c r="K1603" i="8" s="1"/>
  <c r="N1603" i="8" s="1"/>
  <c r="S1603" i="8"/>
  <c r="M1603" i="8"/>
  <c r="L1603" i="8"/>
  <c r="I1603" i="8"/>
  <c r="H1603" i="8"/>
  <c r="G1603" i="8"/>
  <c r="F1603" i="8"/>
  <c r="E1603" i="8"/>
  <c r="D1603" i="8"/>
  <c r="C1603" i="8"/>
  <c r="B1603" i="8"/>
  <c r="A1603" i="8"/>
  <c r="J1603" i="8" s="1"/>
  <c r="O1603" i="8" s="1"/>
  <c r="P1603" i="8" s="1"/>
  <c r="T1602" i="8"/>
  <c r="K1602" i="8" s="1"/>
  <c r="N1602" i="8" s="1"/>
  <c r="S1602" i="8"/>
  <c r="M1602" i="8"/>
  <c r="L1602" i="8"/>
  <c r="I1602" i="8"/>
  <c r="H1602" i="8"/>
  <c r="G1602" i="8"/>
  <c r="F1602" i="8"/>
  <c r="E1602" i="8"/>
  <c r="D1602" i="8"/>
  <c r="C1602" i="8"/>
  <c r="B1602" i="8"/>
  <c r="A1602" i="8"/>
  <c r="J1602" i="8" s="1"/>
  <c r="T1601" i="8"/>
  <c r="K1601" i="8" s="1"/>
  <c r="N1601" i="8" s="1"/>
  <c r="S1601" i="8"/>
  <c r="M1601" i="8"/>
  <c r="L1601" i="8"/>
  <c r="I1601" i="8"/>
  <c r="H1601" i="8"/>
  <c r="G1601" i="8"/>
  <c r="F1601" i="8"/>
  <c r="E1601" i="8"/>
  <c r="D1601" i="8"/>
  <c r="C1601" i="8"/>
  <c r="B1601" i="8"/>
  <c r="A1601" i="8"/>
  <c r="J1601" i="8" s="1"/>
  <c r="O1601" i="8" s="1"/>
  <c r="P1601" i="8" s="1"/>
  <c r="T1600" i="8"/>
  <c r="K1600" i="8" s="1"/>
  <c r="N1600" i="8" s="1"/>
  <c r="S1600" i="8"/>
  <c r="M1600" i="8"/>
  <c r="L1600" i="8"/>
  <c r="I1600" i="8"/>
  <c r="H1600" i="8"/>
  <c r="G1600" i="8"/>
  <c r="F1600" i="8"/>
  <c r="E1600" i="8"/>
  <c r="D1600" i="8"/>
  <c r="C1600" i="8"/>
  <c r="B1600" i="8"/>
  <c r="A1600" i="8"/>
  <c r="J1600" i="8" s="1"/>
  <c r="T1599" i="8"/>
  <c r="K1599" i="8" s="1"/>
  <c r="N1599" i="8" s="1"/>
  <c r="S1599" i="8"/>
  <c r="M1599" i="8"/>
  <c r="L1599" i="8"/>
  <c r="I1599" i="8"/>
  <c r="H1599" i="8"/>
  <c r="G1599" i="8"/>
  <c r="F1599" i="8"/>
  <c r="E1599" i="8"/>
  <c r="D1599" i="8"/>
  <c r="C1599" i="8"/>
  <c r="B1599" i="8"/>
  <c r="A1599" i="8"/>
  <c r="J1599" i="8" s="1"/>
  <c r="O1599" i="8" s="1"/>
  <c r="P1599" i="8" s="1"/>
  <c r="T1598" i="8"/>
  <c r="K1598" i="8" s="1"/>
  <c r="N1598" i="8" s="1"/>
  <c r="S1598" i="8"/>
  <c r="M1598" i="8"/>
  <c r="L1598" i="8"/>
  <c r="I1598" i="8"/>
  <c r="H1598" i="8"/>
  <c r="G1598" i="8"/>
  <c r="F1598" i="8"/>
  <c r="E1598" i="8"/>
  <c r="D1598" i="8"/>
  <c r="C1598" i="8"/>
  <c r="B1598" i="8"/>
  <c r="A1598" i="8"/>
  <c r="J1598" i="8" s="1"/>
  <c r="O1598" i="8" s="1"/>
  <c r="P1598" i="8" s="1"/>
  <c r="T1597" i="8"/>
  <c r="K1597" i="8" s="1"/>
  <c r="N1597" i="8" s="1"/>
  <c r="S1597" i="8"/>
  <c r="M1597" i="8"/>
  <c r="L1597" i="8"/>
  <c r="I1597" i="8"/>
  <c r="H1597" i="8"/>
  <c r="G1597" i="8"/>
  <c r="F1597" i="8"/>
  <c r="E1597" i="8"/>
  <c r="D1597" i="8"/>
  <c r="C1597" i="8"/>
  <c r="B1597" i="8"/>
  <c r="A1597" i="8"/>
  <c r="J1597" i="8" s="1"/>
  <c r="O1597" i="8" s="1"/>
  <c r="P1597" i="8" s="1"/>
  <c r="T1596" i="8"/>
  <c r="K1596" i="8" s="1"/>
  <c r="N1596" i="8" s="1"/>
  <c r="S1596" i="8"/>
  <c r="M1596" i="8"/>
  <c r="L1596" i="8"/>
  <c r="I1596" i="8"/>
  <c r="H1596" i="8"/>
  <c r="G1596" i="8"/>
  <c r="F1596" i="8"/>
  <c r="E1596" i="8"/>
  <c r="D1596" i="8"/>
  <c r="C1596" i="8"/>
  <c r="B1596" i="8"/>
  <c r="A1596" i="8"/>
  <c r="J1596" i="8" s="1"/>
  <c r="T1595" i="8"/>
  <c r="K1595" i="8" s="1"/>
  <c r="N1595" i="8" s="1"/>
  <c r="S1595" i="8"/>
  <c r="M1595" i="8"/>
  <c r="L1595" i="8"/>
  <c r="I1595" i="8"/>
  <c r="H1595" i="8"/>
  <c r="G1595" i="8"/>
  <c r="F1595" i="8"/>
  <c r="E1595" i="8"/>
  <c r="D1595" i="8"/>
  <c r="C1595" i="8"/>
  <c r="B1595" i="8"/>
  <c r="A1595" i="8"/>
  <c r="J1595" i="8" s="1"/>
  <c r="O1595" i="8" s="1"/>
  <c r="P1595" i="8" s="1"/>
  <c r="T1594" i="8"/>
  <c r="K1594" i="8" s="1"/>
  <c r="N1594" i="8" s="1"/>
  <c r="S1594" i="8"/>
  <c r="M1594" i="8"/>
  <c r="L1594" i="8"/>
  <c r="I1594" i="8"/>
  <c r="H1594" i="8"/>
  <c r="G1594" i="8"/>
  <c r="F1594" i="8"/>
  <c r="E1594" i="8"/>
  <c r="D1594" i="8"/>
  <c r="C1594" i="8"/>
  <c r="B1594" i="8"/>
  <c r="A1594" i="8"/>
  <c r="J1594" i="8" s="1"/>
  <c r="T1593" i="8"/>
  <c r="K1593" i="8" s="1"/>
  <c r="N1593" i="8" s="1"/>
  <c r="S1593" i="8"/>
  <c r="M1593" i="8"/>
  <c r="L1593" i="8"/>
  <c r="I1593" i="8"/>
  <c r="H1593" i="8"/>
  <c r="G1593" i="8"/>
  <c r="F1593" i="8"/>
  <c r="E1593" i="8"/>
  <c r="D1593" i="8"/>
  <c r="C1593" i="8"/>
  <c r="B1593" i="8"/>
  <c r="A1593" i="8"/>
  <c r="J1593" i="8" s="1"/>
  <c r="O1593" i="8" s="1"/>
  <c r="P1593" i="8" s="1"/>
  <c r="T1592" i="8"/>
  <c r="K1592" i="8" s="1"/>
  <c r="N1592" i="8" s="1"/>
  <c r="S1592" i="8"/>
  <c r="M1592" i="8"/>
  <c r="L1592" i="8"/>
  <c r="I1592" i="8"/>
  <c r="H1592" i="8"/>
  <c r="G1592" i="8"/>
  <c r="F1592" i="8"/>
  <c r="E1592" i="8"/>
  <c r="D1592" i="8"/>
  <c r="C1592" i="8"/>
  <c r="B1592" i="8"/>
  <c r="A1592" i="8"/>
  <c r="J1592" i="8" s="1"/>
  <c r="T1591" i="8"/>
  <c r="K1591" i="8" s="1"/>
  <c r="N1591" i="8" s="1"/>
  <c r="S1591" i="8"/>
  <c r="M1591" i="8"/>
  <c r="L1591" i="8"/>
  <c r="I1591" i="8"/>
  <c r="H1591" i="8"/>
  <c r="G1591" i="8"/>
  <c r="F1591" i="8"/>
  <c r="E1591" i="8"/>
  <c r="D1591" i="8"/>
  <c r="C1591" i="8"/>
  <c r="B1591" i="8"/>
  <c r="A1591" i="8"/>
  <c r="J1591" i="8" s="1"/>
  <c r="O1591" i="8" s="1"/>
  <c r="P1591" i="8" s="1"/>
  <c r="T1590" i="8"/>
  <c r="K1590" i="8" s="1"/>
  <c r="N1590" i="8" s="1"/>
  <c r="S1590" i="8"/>
  <c r="M1590" i="8"/>
  <c r="L1590" i="8"/>
  <c r="I1590" i="8"/>
  <c r="H1590" i="8"/>
  <c r="G1590" i="8"/>
  <c r="F1590" i="8"/>
  <c r="E1590" i="8"/>
  <c r="D1590" i="8"/>
  <c r="C1590" i="8"/>
  <c r="B1590" i="8"/>
  <c r="A1590" i="8"/>
  <c r="J1590" i="8" s="1"/>
  <c r="T1589" i="8"/>
  <c r="K1589" i="8" s="1"/>
  <c r="N1589" i="8" s="1"/>
  <c r="S1589" i="8"/>
  <c r="M1589" i="8"/>
  <c r="L1589" i="8"/>
  <c r="I1589" i="8"/>
  <c r="H1589" i="8"/>
  <c r="G1589" i="8"/>
  <c r="F1589" i="8"/>
  <c r="E1589" i="8"/>
  <c r="D1589" i="8"/>
  <c r="C1589" i="8"/>
  <c r="B1589" i="8"/>
  <c r="A1589" i="8"/>
  <c r="J1589" i="8" s="1"/>
  <c r="O1589" i="8" s="1"/>
  <c r="P1589" i="8" s="1"/>
  <c r="T1588" i="8"/>
  <c r="K1588" i="8" s="1"/>
  <c r="N1588" i="8" s="1"/>
  <c r="S1588" i="8"/>
  <c r="M1588" i="8"/>
  <c r="L1588" i="8"/>
  <c r="I1588" i="8"/>
  <c r="H1588" i="8"/>
  <c r="G1588" i="8"/>
  <c r="F1588" i="8"/>
  <c r="E1588" i="8"/>
  <c r="D1588" i="8"/>
  <c r="C1588" i="8"/>
  <c r="B1588" i="8"/>
  <c r="A1588" i="8"/>
  <c r="J1588" i="8" s="1"/>
  <c r="T1587" i="8"/>
  <c r="K1587" i="8" s="1"/>
  <c r="N1587" i="8" s="1"/>
  <c r="S1587" i="8"/>
  <c r="M1587" i="8"/>
  <c r="L1587" i="8"/>
  <c r="I1587" i="8"/>
  <c r="H1587" i="8"/>
  <c r="G1587" i="8"/>
  <c r="F1587" i="8"/>
  <c r="E1587" i="8"/>
  <c r="D1587" i="8"/>
  <c r="C1587" i="8"/>
  <c r="B1587" i="8"/>
  <c r="A1587" i="8"/>
  <c r="J1587" i="8" s="1"/>
  <c r="O1587" i="8" s="1"/>
  <c r="P1587" i="8" s="1"/>
  <c r="T1586" i="8"/>
  <c r="K1586" i="8" s="1"/>
  <c r="N1586" i="8" s="1"/>
  <c r="S1586" i="8"/>
  <c r="M1586" i="8"/>
  <c r="L1586" i="8"/>
  <c r="I1586" i="8"/>
  <c r="H1586" i="8"/>
  <c r="G1586" i="8"/>
  <c r="F1586" i="8"/>
  <c r="E1586" i="8"/>
  <c r="D1586" i="8"/>
  <c r="C1586" i="8"/>
  <c r="B1586" i="8"/>
  <c r="A1586" i="8"/>
  <c r="J1586" i="8" s="1"/>
  <c r="O1586" i="8" s="1"/>
  <c r="P1586" i="8" s="1"/>
  <c r="T1585" i="8"/>
  <c r="K1585" i="8" s="1"/>
  <c r="N1585" i="8" s="1"/>
  <c r="S1585" i="8"/>
  <c r="M1585" i="8"/>
  <c r="L1585" i="8"/>
  <c r="I1585" i="8"/>
  <c r="H1585" i="8"/>
  <c r="G1585" i="8"/>
  <c r="F1585" i="8"/>
  <c r="E1585" i="8"/>
  <c r="D1585" i="8"/>
  <c r="C1585" i="8"/>
  <c r="B1585" i="8"/>
  <c r="A1585" i="8"/>
  <c r="J1585" i="8" s="1"/>
  <c r="T1584" i="8"/>
  <c r="K1584" i="8" s="1"/>
  <c r="N1584" i="8" s="1"/>
  <c r="S1584" i="8"/>
  <c r="M1584" i="8"/>
  <c r="L1584" i="8"/>
  <c r="I1584" i="8"/>
  <c r="H1584" i="8"/>
  <c r="G1584" i="8"/>
  <c r="F1584" i="8"/>
  <c r="E1584" i="8"/>
  <c r="D1584" i="8"/>
  <c r="C1584" i="8"/>
  <c r="B1584" i="8"/>
  <c r="A1584" i="8"/>
  <c r="J1584" i="8" s="1"/>
  <c r="T1583" i="8"/>
  <c r="K1583" i="8" s="1"/>
  <c r="N1583" i="8" s="1"/>
  <c r="S1583" i="8"/>
  <c r="M1583" i="8"/>
  <c r="L1583" i="8"/>
  <c r="I1583" i="8"/>
  <c r="H1583" i="8"/>
  <c r="G1583" i="8"/>
  <c r="F1583" i="8"/>
  <c r="E1583" i="8"/>
  <c r="D1583" i="8"/>
  <c r="C1583" i="8"/>
  <c r="B1583" i="8"/>
  <c r="A1583" i="8"/>
  <c r="J1583" i="8" s="1"/>
  <c r="O1583" i="8" s="1"/>
  <c r="P1583" i="8" s="1"/>
  <c r="T1582" i="8"/>
  <c r="K1582" i="8" s="1"/>
  <c r="N1582" i="8" s="1"/>
  <c r="S1582" i="8"/>
  <c r="M1582" i="8"/>
  <c r="L1582" i="8"/>
  <c r="I1582" i="8"/>
  <c r="H1582" i="8"/>
  <c r="G1582" i="8"/>
  <c r="F1582" i="8"/>
  <c r="E1582" i="8"/>
  <c r="D1582" i="8"/>
  <c r="C1582" i="8"/>
  <c r="B1582" i="8"/>
  <c r="A1582" i="8"/>
  <c r="J1582" i="8" s="1"/>
  <c r="O1582" i="8" s="1"/>
  <c r="P1582" i="8" s="1"/>
  <c r="T1581" i="8"/>
  <c r="K1581" i="8" s="1"/>
  <c r="N1581" i="8" s="1"/>
  <c r="S1581" i="8"/>
  <c r="M1581" i="8"/>
  <c r="L1581" i="8"/>
  <c r="I1581" i="8"/>
  <c r="H1581" i="8"/>
  <c r="G1581" i="8"/>
  <c r="F1581" i="8"/>
  <c r="E1581" i="8"/>
  <c r="D1581" i="8"/>
  <c r="C1581" i="8"/>
  <c r="B1581" i="8"/>
  <c r="A1581" i="8"/>
  <c r="J1581" i="8" s="1"/>
  <c r="O1581" i="8" s="1"/>
  <c r="P1581" i="8" s="1"/>
  <c r="T1580" i="8"/>
  <c r="K1580" i="8" s="1"/>
  <c r="N1580" i="8" s="1"/>
  <c r="S1580" i="8"/>
  <c r="M1580" i="8"/>
  <c r="L1580" i="8"/>
  <c r="I1580" i="8"/>
  <c r="H1580" i="8"/>
  <c r="G1580" i="8"/>
  <c r="F1580" i="8"/>
  <c r="E1580" i="8"/>
  <c r="D1580" i="8"/>
  <c r="C1580" i="8"/>
  <c r="B1580" i="8"/>
  <c r="A1580" i="8"/>
  <c r="J1580" i="8" s="1"/>
  <c r="T1579" i="8"/>
  <c r="K1579" i="8" s="1"/>
  <c r="N1579" i="8" s="1"/>
  <c r="S1579" i="8"/>
  <c r="M1579" i="8"/>
  <c r="L1579" i="8"/>
  <c r="I1579" i="8"/>
  <c r="H1579" i="8"/>
  <c r="G1579" i="8"/>
  <c r="F1579" i="8"/>
  <c r="E1579" i="8"/>
  <c r="D1579" i="8"/>
  <c r="C1579" i="8"/>
  <c r="B1579" i="8"/>
  <c r="A1579" i="8"/>
  <c r="J1579" i="8" s="1"/>
  <c r="O1579" i="8" s="1"/>
  <c r="P1579" i="8" s="1"/>
  <c r="T1578" i="8"/>
  <c r="K1578" i="8" s="1"/>
  <c r="N1578" i="8" s="1"/>
  <c r="S1578" i="8"/>
  <c r="M1578" i="8"/>
  <c r="L1578" i="8"/>
  <c r="I1578" i="8"/>
  <c r="H1578" i="8"/>
  <c r="G1578" i="8"/>
  <c r="F1578" i="8"/>
  <c r="E1578" i="8"/>
  <c r="D1578" i="8"/>
  <c r="C1578" i="8"/>
  <c r="B1578" i="8"/>
  <c r="A1578" i="8"/>
  <c r="J1578" i="8" s="1"/>
  <c r="O1578" i="8" s="1"/>
  <c r="P1578" i="8" s="1"/>
  <c r="T1577" i="8"/>
  <c r="K1577" i="8" s="1"/>
  <c r="N1577" i="8" s="1"/>
  <c r="S1577" i="8"/>
  <c r="M1577" i="8"/>
  <c r="L1577" i="8"/>
  <c r="I1577" i="8"/>
  <c r="H1577" i="8"/>
  <c r="G1577" i="8"/>
  <c r="F1577" i="8"/>
  <c r="E1577" i="8"/>
  <c r="D1577" i="8"/>
  <c r="C1577" i="8"/>
  <c r="B1577" i="8"/>
  <c r="A1577" i="8"/>
  <c r="J1577" i="8" s="1"/>
  <c r="O1577" i="8" s="1"/>
  <c r="P1577" i="8" s="1"/>
  <c r="T1576" i="8"/>
  <c r="K1576" i="8" s="1"/>
  <c r="N1576" i="8" s="1"/>
  <c r="S1576" i="8"/>
  <c r="M1576" i="8"/>
  <c r="L1576" i="8"/>
  <c r="I1576" i="8"/>
  <c r="H1576" i="8"/>
  <c r="G1576" i="8"/>
  <c r="F1576" i="8"/>
  <c r="E1576" i="8"/>
  <c r="D1576" i="8"/>
  <c r="C1576" i="8"/>
  <c r="B1576" i="8"/>
  <c r="A1576" i="8"/>
  <c r="J1576" i="8" s="1"/>
  <c r="T1575" i="8"/>
  <c r="K1575" i="8" s="1"/>
  <c r="N1575" i="8" s="1"/>
  <c r="S1575" i="8"/>
  <c r="M1575" i="8"/>
  <c r="L1575" i="8"/>
  <c r="I1575" i="8"/>
  <c r="H1575" i="8"/>
  <c r="G1575" i="8"/>
  <c r="F1575" i="8"/>
  <c r="E1575" i="8"/>
  <c r="D1575" i="8"/>
  <c r="C1575" i="8"/>
  <c r="B1575" i="8"/>
  <c r="A1575" i="8"/>
  <c r="J1575" i="8" s="1"/>
  <c r="O1575" i="8" s="1"/>
  <c r="P1575" i="8" s="1"/>
  <c r="T1574" i="8"/>
  <c r="K1574" i="8" s="1"/>
  <c r="N1574" i="8" s="1"/>
  <c r="S1574" i="8"/>
  <c r="M1574" i="8"/>
  <c r="L1574" i="8"/>
  <c r="I1574" i="8"/>
  <c r="H1574" i="8"/>
  <c r="G1574" i="8"/>
  <c r="F1574" i="8"/>
  <c r="E1574" i="8"/>
  <c r="D1574" i="8"/>
  <c r="C1574" i="8"/>
  <c r="B1574" i="8"/>
  <c r="A1574" i="8"/>
  <c r="J1574" i="8" s="1"/>
  <c r="O1574" i="8" s="1"/>
  <c r="P1574" i="8" s="1"/>
  <c r="T1573" i="8"/>
  <c r="K1573" i="8" s="1"/>
  <c r="N1573" i="8" s="1"/>
  <c r="S1573" i="8"/>
  <c r="M1573" i="8"/>
  <c r="L1573" i="8"/>
  <c r="I1573" i="8"/>
  <c r="H1573" i="8"/>
  <c r="G1573" i="8"/>
  <c r="F1573" i="8"/>
  <c r="E1573" i="8"/>
  <c r="D1573" i="8"/>
  <c r="C1573" i="8"/>
  <c r="B1573" i="8"/>
  <c r="A1573" i="8"/>
  <c r="J1573" i="8" s="1"/>
  <c r="O1573" i="8" s="1"/>
  <c r="P1573" i="8" s="1"/>
  <c r="T1572" i="8"/>
  <c r="K1572" i="8" s="1"/>
  <c r="N1572" i="8" s="1"/>
  <c r="S1572" i="8"/>
  <c r="M1572" i="8"/>
  <c r="L1572" i="8"/>
  <c r="I1572" i="8"/>
  <c r="H1572" i="8"/>
  <c r="G1572" i="8"/>
  <c r="F1572" i="8"/>
  <c r="E1572" i="8"/>
  <c r="D1572" i="8"/>
  <c r="C1572" i="8"/>
  <c r="B1572" i="8"/>
  <c r="A1572" i="8"/>
  <c r="J1572" i="8" s="1"/>
  <c r="T1571" i="8"/>
  <c r="K1571" i="8" s="1"/>
  <c r="N1571" i="8" s="1"/>
  <c r="S1571" i="8"/>
  <c r="M1571" i="8"/>
  <c r="L1571" i="8"/>
  <c r="I1571" i="8"/>
  <c r="H1571" i="8"/>
  <c r="G1571" i="8"/>
  <c r="F1571" i="8"/>
  <c r="E1571" i="8"/>
  <c r="D1571" i="8"/>
  <c r="C1571" i="8"/>
  <c r="B1571" i="8"/>
  <c r="A1571" i="8"/>
  <c r="J1571" i="8" s="1"/>
  <c r="O1571" i="8" s="1"/>
  <c r="P1571" i="8" s="1"/>
  <c r="T1570" i="8"/>
  <c r="K1570" i="8" s="1"/>
  <c r="N1570" i="8" s="1"/>
  <c r="S1570" i="8"/>
  <c r="M1570" i="8"/>
  <c r="L1570" i="8"/>
  <c r="I1570" i="8"/>
  <c r="H1570" i="8"/>
  <c r="G1570" i="8"/>
  <c r="F1570" i="8"/>
  <c r="E1570" i="8"/>
  <c r="D1570" i="8"/>
  <c r="C1570" i="8"/>
  <c r="B1570" i="8"/>
  <c r="A1570" i="8"/>
  <c r="J1570" i="8" s="1"/>
  <c r="T1569" i="8"/>
  <c r="K1569" i="8" s="1"/>
  <c r="N1569" i="8" s="1"/>
  <c r="S1569" i="8"/>
  <c r="M1569" i="8"/>
  <c r="L1569" i="8"/>
  <c r="I1569" i="8"/>
  <c r="H1569" i="8"/>
  <c r="G1569" i="8"/>
  <c r="F1569" i="8"/>
  <c r="E1569" i="8"/>
  <c r="D1569" i="8"/>
  <c r="C1569" i="8"/>
  <c r="B1569" i="8"/>
  <c r="A1569" i="8"/>
  <c r="J1569" i="8" s="1"/>
  <c r="O1569" i="8" s="1"/>
  <c r="P1569" i="8" s="1"/>
  <c r="T1568" i="8"/>
  <c r="K1568" i="8" s="1"/>
  <c r="N1568" i="8" s="1"/>
  <c r="S1568" i="8"/>
  <c r="M1568" i="8"/>
  <c r="L1568" i="8"/>
  <c r="I1568" i="8"/>
  <c r="H1568" i="8"/>
  <c r="G1568" i="8"/>
  <c r="F1568" i="8"/>
  <c r="E1568" i="8"/>
  <c r="D1568" i="8"/>
  <c r="C1568" i="8"/>
  <c r="B1568" i="8"/>
  <c r="A1568" i="8"/>
  <c r="J1568" i="8" s="1"/>
  <c r="T1567" i="8"/>
  <c r="K1567" i="8" s="1"/>
  <c r="N1567" i="8" s="1"/>
  <c r="S1567" i="8"/>
  <c r="M1567" i="8"/>
  <c r="L1567" i="8"/>
  <c r="I1567" i="8"/>
  <c r="H1567" i="8"/>
  <c r="G1567" i="8"/>
  <c r="F1567" i="8"/>
  <c r="E1567" i="8"/>
  <c r="D1567" i="8"/>
  <c r="C1567" i="8"/>
  <c r="B1567" i="8"/>
  <c r="A1567" i="8"/>
  <c r="J1567" i="8" s="1"/>
  <c r="O1567" i="8" s="1"/>
  <c r="P1567" i="8" s="1"/>
  <c r="T1566" i="8"/>
  <c r="K1566" i="8" s="1"/>
  <c r="N1566" i="8" s="1"/>
  <c r="S1566" i="8"/>
  <c r="M1566" i="8"/>
  <c r="L1566" i="8"/>
  <c r="I1566" i="8"/>
  <c r="H1566" i="8"/>
  <c r="G1566" i="8"/>
  <c r="F1566" i="8"/>
  <c r="E1566" i="8"/>
  <c r="D1566" i="8"/>
  <c r="C1566" i="8"/>
  <c r="B1566" i="8"/>
  <c r="A1566" i="8"/>
  <c r="J1566" i="8" s="1"/>
  <c r="T1565" i="8"/>
  <c r="K1565" i="8" s="1"/>
  <c r="N1565" i="8" s="1"/>
  <c r="S1565" i="8"/>
  <c r="M1565" i="8"/>
  <c r="L1565" i="8"/>
  <c r="I1565" i="8"/>
  <c r="H1565" i="8"/>
  <c r="G1565" i="8"/>
  <c r="F1565" i="8"/>
  <c r="E1565" i="8"/>
  <c r="D1565" i="8"/>
  <c r="C1565" i="8"/>
  <c r="B1565" i="8"/>
  <c r="A1565" i="8"/>
  <c r="J1565" i="8" s="1"/>
  <c r="O1565" i="8" s="1"/>
  <c r="P1565" i="8" s="1"/>
  <c r="T1564" i="8"/>
  <c r="K1564" i="8" s="1"/>
  <c r="N1564" i="8" s="1"/>
  <c r="S1564" i="8"/>
  <c r="M1564" i="8"/>
  <c r="L1564" i="8"/>
  <c r="I1564" i="8"/>
  <c r="H1564" i="8"/>
  <c r="G1564" i="8"/>
  <c r="F1564" i="8"/>
  <c r="E1564" i="8"/>
  <c r="D1564" i="8"/>
  <c r="C1564" i="8"/>
  <c r="B1564" i="8"/>
  <c r="A1564" i="8"/>
  <c r="J1564" i="8" s="1"/>
  <c r="T1563" i="8"/>
  <c r="K1563" i="8" s="1"/>
  <c r="N1563" i="8" s="1"/>
  <c r="S1563" i="8"/>
  <c r="M1563" i="8"/>
  <c r="L1563" i="8"/>
  <c r="I1563" i="8"/>
  <c r="H1563" i="8"/>
  <c r="G1563" i="8"/>
  <c r="F1563" i="8"/>
  <c r="E1563" i="8"/>
  <c r="D1563" i="8"/>
  <c r="C1563" i="8"/>
  <c r="B1563" i="8"/>
  <c r="A1563" i="8"/>
  <c r="J1563" i="8" s="1"/>
  <c r="O1563" i="8" s="1"/>
  <c r="P1563" i="8" s="1"/>
  <c r="T1562" i="8"/>
  <c r="K1562" i="8" s="1"/>
  <c r="N1562" i="8" s="1"/>
  <c r="S1562" i="8"/>
  <c r="M1562" i="8"/>
  <c r="L1562" i="8"/>
  <c r="I1562" i="8"/>
  <c r="H1562" i="8"/>
  <c r="G1562" i="8"/>
  <c r="F1562" i="8"/>
  <c r="E1562" i="8"/>
  <c r="D1562" i="8"/>
  <c r="C1562" i="8"/>
  <c r="B1562" i="8"/>
  <c r="A1562" i="8"/>
  <c r="J1562" i="8" s="1"/>
  <c r="O1562" i="8" s="1"/>
  <c r="P1562" i="8" s="1"/>
  <c r="T1561" i="8"/>
  <c r="K1561" i="8" s="1"/>
  <c r="N1561" i="8" s="1"/>
  <c r="S1561" i="8"/>
  <c r="M1561" i="8"/>
  <c r="L1561" i="8"/>
  <c r="I1561" i="8"/>
  <c r="H1561" i="8"/>
  <c r="G1561" i="8"/>
  <c r="F1561" i="8"/>
  <c r="E1561" i="8"/>
  <c r="D1561" i="8"/>
  <c r="C1561" i="8"/>
  <c r="B1561" i="8"/>
  <c r="A1561" i="8"/>
  <c r="J1561" i="8" s="1"/>
  <c r="O1561" i="8" s="1"/>
  <c r="P1561" i="8" s="1"/>
  <c r="T1560" i="8"/>
  <c r="K1560" i="8" s="1"/>
  <c r="N1560" i="8" s="1"/>
  <c r="S1560" i="8"/>
  <c r="M1560" i="8"/>
  <c r="L1560" i="8"/>
  <c r="I1560" i="8"/>
  <c r="H1560" i="8"/>
  <c r="G1560" i="8"/>
  <c r="F1560" i="8"/>
  <c r="E1560" i="8"/>
  <c r="D1560" i="8"/>
  <c r="C1560" i="8"/>
  <c r="B1560" i="8"/>
  <c r="A1560" i="8"/>
  <c r="J1560" i="8" s="1"/>
  <c r="T1559" i="8"/>
  <c r="K1559" i="8" s="1"/>
  <c r="N1559" i="8" s="1"/>
  <c r="S1559" i="8"/>
  <c r="M1559" i="8"/>
  <c r="L1559" i="8"/>
  <c r="I1559" i="8"/>
  <c r="H1559" i="8"/>
  <c r="G1559" i="8"/>
  <c r="F1559" i="8"/>
  <c r="E1559" i="8"/>
  <c r="D1559" i="8"/>
  <c r="C1559" i="8"/>
  <c r="B1559" i="8"/>
  <c r="A1559" i="8"/>
  <c r="J1559" i="8" s="1"/>
  <c r="O1559" i="8" s="1"/>
  <c r="P1559" i="8" s="1"/>
  <c r="T1558" i="8"/>
  <c r="K1558" i="8" s="1"/>
  <c r="N1558" i="8" s="1"/>
  <c r="S1558" i="8"/>
  <c r="M1558" i="8"/>
  <c r="L1558" i="8"/>
  <c r="I1558" i="8"/>
  <c r="H1558" i="8"/>
  <c r="G1558" i="8"/>
  <c r="F1558" i="8"/>
  <c r="E1558" i="8"/>
  <c r="D1558" i="8"/>
  <c r="C1558" i="8"/>
  <c r="B1558" i="8"/>
  <c r="A1558" i="8"/>
  <c r="J1558" i="8" s="1"/>
  <c r="O1558" i="8" s="1"/>
  <c r="P1558" i="8" s="1"/>
  <c r="T1557" i="8"/>
  <c r="K1557" i="8" s="1"/>
  <c r="N1557" i="8" s="1"/>
  <c r="S1557" i="8"/>
  <c r="M1557" i="8"/>
  <c r="L1557" i="8"/>
  <c r="I1557" i="8"/>
  <c r="H1557" i="8"/>
  <c r="G1557" i="8"/>
  <c r="F1557" i="8"/>
  <c r="E1557" i="8"/>
  <c r="D1557" i="8"/>
  <c r="C1557" i="8"/>
  <c r="B1557" i="8"/>
  <c r="A1557" i="8"/>
  <c r="J1557" i="8" s="1"/>
  <c r="O1557" i="8" s="1"/>
  <c r="P1557" i="8" s="1"/>
  <c r="T1556" i="8"/>
  <c r="K1556" i="8" s="1"/>
  <c r="N1556" i="8" s="1"/>
  <c r="S1556" i="8"/>
  <c r="M1556" i="8"/>
  <c r="L1556" i="8"/>
  <c r="I1556" i="8"/>
  <c r="H1556" i="8"/>
  <c r="G1556" i="8"/>
  <c r="F1556" i="8"/>
  <c r="E1556" i="8"/>
  <c r="D1556" i="8"/>
  <c r="C1556" i="8"/>
  <c r="B1556" i="8"/>
  <c r="A1556" i="8"/>
  <c r="J1556" i="8" s="1"/>
  <c r="T1555" i="8"/>
  <c r="K1555" i="8" s="1"/>
  <c r="N1555" i="8" s="1"/>
  <c r="S1555" i="8"/>
  <c r="M1555" i="8"/>
  <c r="L1555" i="8"/>
  <c r="I1555" i="8"/>
  <c r="H1555" i="8"/>
  <c r="G1555" i="8"/>
  <c r="F1555" i="8"/>
  <c r="E1555" i="8"/>
  <c r="D1555" i="8"/>
  <c r="C1555" i="8"/>
  <c r="B1555" i="8"/>
  <c r="A1555" i="8"/>
  <c r="J1555" i="8" s="1"/>
  <c r="O1555" i="8" s="1"/>
  <c r="P1555" i="8" s="1"/>
  <c r="T1554" i="8"/>
  <c r="K1554" i="8" s="1"/>
  <c r="N1554" i="8" s="1"/>
  <c r="S1554" i="8"/>
  <c r="M1554" i="8"/>
  <c r="L1554" i="8"/>
  <c r="I1554" i="8"/>
  <c r="H1554" i="8"/>
  <c r="G1554" i="8"/>
  <c r="F1554" i="8"/>
  <c r="E1554" i="8"/>
  <c r="D1554" i="8"/>
  <c r="C1554" i="8"/>
  <c r="B1554" i="8"/>
  <c r="A1554" i="8"/>
  <c r="J1554" i="8" s="1"/>
  <c r="O1554" i="8" s="1"/>
  <c r="P1554" i="8" s="1"/>
  <c r="T1553" i="8"/>
  <c r="K1553" i="8" s="1"/>
  <c r="N1553" i="8" s="1"/>
  <c r="S1553" i="8"/>
  <c r="M1553" i="8"/>
  <c r="L1553" i="8"/>
  <c r="I1553" i="8"/>
  <c r="H1553" i="8"/>
  <c r="G1553" i="8"/>
  <c r="F1553" i="8"/>
  <c r="E1553" i="8"/>
  <c r="D1553" i="8"/>
  <c r="C1553" i="8"/>
  <c r="B1553" i="8"/>
  <c r="A1553" i="8"/>
  <c r="J1553" i="8" s="1"/>
  <c r="O1553" i="8" s="1"/>
  <c r="P1553" i="8" s="1"/>
  <c r="T1552" i="8"/>
  <c r="K1552" i="8" s="1"/>
  <c r="N1552" i="8" s="1"/>
  <c r="S1552" i="8"/>
  <c r="M1552" i="8"/>
  <c r="L1552" i="8"/>
  <c r="I1552" i="8"/>
  <c r="H1552" i="8"/>
  <c r="G1552" i="8"/>
  <c r="F1552" i="8"/>
  <c r="E1552" i="8"/>
  <c r="D1552" i="8"/>
  <c r="C1552" i="8"/>
  <c r="B1552" i="8"/>
  <c r="A1552" i="8"/>
  <c r="J1552" i="8" s="1"/>
  <c r="T1551" i="8"/>
  <c r="K1551" i="8" s="1"/>
  <c r="N1551" i="8" s="1"/>
  <c r="S1551" i="8"/>
  <c r="M1551" i="8"/>
  <c r="L1551" i="8"/>
  <c r="I1551" i="8"/>
  <c r="H1551" i="8"/>
  <c r="G1551" i="8"/>
  <c r="F1551" i="8"/>
  <c r="E1551" i="8"/>
  <c r="D1551" i="8"/>
  <c r="C1551" i="8"/>
  <c r="B1551" i="8"/>
  <c r="A1551" i="8"/>
  <c r="J1551" i="8" s="1"/>
  <c r="O1551" i="8" s="1"/>
  <c r="P1551" i="8" s="1"/>
  <c r="T1550" i="8"/>
  <c r="K1550" i="8" s="1"/>
  <c r="N1550" i="8" s="1"/>
  <c r="S1550" i="8"/>
  <c r="M1550" i="8"/>
  <c r="L1550" i="8"/>
  <c r="I1550" i="8"/>
  <c r="H1550" i="8"/>
  <c r="G1550" i="8"/>
  <c r="F1550" i="8"/>
  <c r="E1550" i="8"/>
  <c r="D1550" i="8"/>
  <c r="C1550" i="8"/>
  <c r="B1550" i="8"/>
  <c r="A1550" i="8"/>
  <c r="J1550" i="8" s="1"/>
  <c r="O1550" i="8" s="1"/>
  <c r="P1550" i="8" s="1"/>
  <c r="T1549" i="8"/>
  <c r="K1549" i="8" s="1"/>
  <c r="N1549" i="8" s="1"/>
  <c r="S1549" i="8"/>
  <c r="M1549" i="8"/>
  <c r="L1549" i="8"/>
  <c r="I1549" i="8"/>
  <c r="H1549" i="8"/>
  <c r="G1549" i="8"/>
  <c r="F1549" i="8"/>
  <c r="E1549" i="8"/>
  <c r="D1549" i="8"/>
  <c r="C1549" i="8"/>
  <c r="B1549" i="8"/>
  <c r="A1549" i="8"/>
  <c r="J1549" i="8" s="1"/>
  <c r="O1549" i="8" s="1"/>
  <c r="P1549" i="8" s="1"/>
  <c r="T1548" i="8"/>
  <c r="K1548" i="8" s="1"/>
  <c r="N1548" i="8" s="1"/>
  <c r="S1548" i="8"/>
  <c r="M1548" i="8"/>
  <c r="L1548" i="8"/>
  <c r="I1548" i="8"/>
  <c r="H1548" i="8"/>
  <c r="G1548" i="8"/>
  <c r="F1548" i="8"/>
  <c r="E1548" i="8"/>
  <c r="D1548" i="8"/>
  <c r="C1548" i="8"/>
  <c r="B1548" i="8"/>
  <c r="A1548" i="8"/>
  <c r="J1548" i="8" s="1"/>
  <c r="T1547" i="8"/>
  <c r="K1547" i="8" s="1"/>
  <c r="N1547" i="8" s="1"/>
  <c r="S1547" i="8"/>
  <c r="M1547" i="8"/>
  <c r="L1547" i="8"/>
  <c r="I1547" i="8"/>
  <c r="H1547" i="8"/>
  <c r="G1547" i="8"/>
  <c r="F1547" i="8"/>
  <c r="E1547" i="8"/>
  <c r="D1547" i="8"/>
  <c r="C1547" i="8"/>
  <c r="B1547" i="8"/>
  <c r="A1547" i="8"/>
  <c r="J1547" i="8" s="1"/>
  <c r="O1547" i="8" s="1"/>
  <c r="P1547" i="8" s="1"/>
  <c r="T1546" i="8"/>
  <c r="K1546" i="8" s="1"/>
  <c r="N1546" i="8" s="1"/>
  <c r="S1546" i="8"/>
  <c r="M1546" i="8"/>
  <c r="L1546" i="8"/>
  <c r="I1546" i="8"/>
  <c r="H1546" i="8"/>
  <c r="G1546" i="8"/>
  <c r="F1546" i="8"/>
  <c r="E1546" i="8"/>
  <c r="D1546" i="8"/>
  <c r="C1546" i="8"/>
  <c r="B1546" i="8"/>
  <c r="A1546" i="8"/>
  <c r="J1546" i="8" s="1"/>
  <c r="O1546" i="8" s="1"/>
  <c r="P1546" i="8" s="1"/>
  <c r="T1545" i="8"/>
  <c r="K1545" i="8" s="1"/>
  <c r="N1545" i="8" s="1"/>
  <c r="S1545" i="8"/>
  <c r="M1545" i="8"/>
  <c r="L1545" i="8"/>
  <c r="I1545" i="8"/>
  <c r="H1545" i="8"/>
  <c r="G1545" i="8"/>
  <c r="F1545" i="8"/>
  <c r="E1545" i="8"/>
  <c r="D1545" i="8"/>
  <c r="C1545" i="8"/>
  <c r="B1545" i="8"/>
  <c r="A1545" i="8"/>
  <c r="J1545" i="8" s="1"/>
  <c r="O1545" i="8" s="1"/>
  <c r="P1545" i="8" s="1"/>
  <c r="T1544" i="8"/>
  <c r="K1544" i="8" s="1"/>
  <c r="N1544" i="8" s="1"/>
  <c r="S1544" i="8"/>
  <c r="M1544" i="8"/>
  <c r="L1544" i="8"/>
  <c r="I1544" i="8"/>
  <c r="H1544" i="8"/>
  <c r="G1544" i="8"/>
  <c r="F1544" i="8"/>
  <c r="E1544" i="8"/>
  <c r="D1544" i="8"/>
  <c r="C1544" i="8"/>
  <c r="B1544" i="8"/>
  <c r="A1544" i="8"/>
  <c r="J1544" i="8" s="1"/>
  <c r="T1543" i="8"/>
  <c r="K1543" i="8" s="1"/>
  <c r="N1543" i="8" s="1"/>
  <c r="S1543" i="8"/>
  <c r="M1543" i="8"/>
  <c r="L1543" i="8"/>
  <c r="I1543" i="8"/>
  <c r="H1543" i="8"/>
  <c r="G1543" i="8"/>
  <c r="F1543" i="8"/>
  <c r="E1543" i="8"/>
  <c r="D1543" i="8"/>
  <c r="C1543" i="8"/>
  <c r="B1543" i="8"/>
  <c r="A1543" i="8"/>
  <c r="J1543" i="8" s="1"/>
  <c r="O1543" i="8" s="1"/>
  <c r="P1543" i="8" s="1"/>
  <c r="T1542" i="8"/>
  <c r="K1542" i="8" s="1"/>
  <c r="N1542" i="8" s="1"/>
  <c r="S1542" i="8"/>
  <c r="M1542" i="8"/>
  <c r="L1542" i="8"/>
  <c r="I1542" i="8"/>
  <c r="H1542" i="8"/>
  <c r="G1542" i="8"/>
  <c r="F1542" i="8"/>
  <c r="E1542" i="8"/>
  <c r="D1542" i="8"/>
  <c r="C1542" i="8"/>
  <c r="B1542" i="8"/>
  <c r="A1542" i="8"/>
  <c r="J1542" i="8" s="1"/>
  <c r="O1542" i="8" s="1"/>
  <c r="P1542" i="8" s="1"/>
  <c r="T1541" i="8"/>
  <c r="K1541" i="8" s="1"/>
  <c r="N1541" i="8" s="1"/>
  <c r="S1541" i="8"/>
  <c r="M1541" i="8"/>
  <c r="L1541" i="8"/>
  <c r="I1541" i="8"/>
  <c r="H1541" i="8"/>
  <c r="G1541" i="8"/>
  <c r="F1541" i="8"/>
  <c r="E1541" i="8"/>
  <c r="D1541" i="8"/>
  <c r="C1541" i="8"/>
  <c r="B1541" i="8"/>
  <c r="A1541" i="8"/>
  <c r="J1541" i="8" s="1"/>
  <c r="O1541" i="8" s="1"/>
  <c r="P1541" i="8" s="1"/>
  <c r="T1540" i="8"/>
  <c r="K1540" i="8" s="1"/>
  <c r="N1540" i="8" s="1"/>
  <c r="S1540" i="8"/>
  <c r="M1540" i="8"/>
  <c r="L1540" i="8"/>
  <c r="I1540" i="8"/>
  <c r="H1540" i="8"/>
  <c r="G1540" i="8"/>
  <c r="F1540" i="8"/>
  <c r="E1540" i="8"/>
  <c r="D1540" i="8"/>
  <c r="C1540" i="8"/>
  <c r="B1540" i="8"/>
  <c r="A1540" i="8"/>
  <c r="J1540" i="8" s="1"/>
  <c r="O1540" i="8" s="1"/>
  <c r="P1540" i="8" s="1"/>
  <c r="T1539" i="8"/>
  <c r="K1539" i="8" s="1"/>
  <c r="N1539" i="8" s="1"/>
  <c r="S1539" i="8"/>
  <c r="M1539" i="8"/>
  <c r="L1539" i="8"/>
  <c r="I1539" i="8"/>
  <c r="H1539" i="8"/>
  <c r="G1539" i="8"/>
  <c r="F1539" i="8"/>
  <c r="E1539" i="8"/>
  <c r="D1539" i="8"/>
  <c r="C1539" i="8"/>
  <c r="B1539" i="8"/>
  <c r="A1539" i="8"/>
  <c r="J1539" i="8" s="1"/>
  <c r="O1539" i="8" s="1"/>
  <c r="P1539" i="8" s="1"/>
  <c r="T1538" i="8"/>
  <c r="K1538" i="8" s="1"/>
  <c r="N1538" i="8" s="1"/>
  <c r="S1538" i="8"/>
  <c r="M1538" i="8"/>
  <c r="L1538" i="8"/>
  <c r="I1538" i="8"/>
  <c r="H1538" i="8"/>
  <c r="G1538" i="8"/>
  <c r="F1538" i="8"/>
  <c r="E1538" i="8"/>
  <c r="D1538" i="8"/>
  <c r="C1538" i="8"/>
  <c r="B1538" i="8"/>
  <c r="A1538" i="8"/>
  <c r="J1538" i="8" s="1"/>
  <c r="T1537" i="8"/>
  <c r="K1537" i="8" s="1"/>
  <c r="N1537" i="8" s="1"/>
  <c r="S1537" i="8"/>
  <c r="M1537" i="8"/>
  <c r="L1537" i="8"/>
  <c r="I1537" i="8"/>
  <c r="H1537" i="8"/>
  <c r="G1537" i="8"/>
  <c r="F1537" i="8"/>
  <c r="E1537" i="8"/>
  <c r="D1537" i="8"/>
  <c r="C1537" i="8"/>
  <c r="B1537" i="8"/>
  <c r="A1537" i="8"/>
  <c r="J1537" i="8" s="1"/>
  <c r="O1537" i="8" s="1"/>
  <c r="P1537" i="8" s="1"/>
  <c r="T1536" i="8"/>
  <c r="K1536" i="8" s="1"/>
  <c r="N1536" i="8" s="1"/>
  <c r="S1536" i="8"/>
  <c r="M1536" i="8"/>
  <c r="L1536" i="8"/>
  <c r="I1536" i="8"/>
  <c r="H1536" i="8"/>
  <c r="G1536" i="8"/>
  <c r="F1536" i="8"/>
  <c r="E1536" i="8"/>
  <c r="D1536" i="8"/>
  <c r="C1536" i="8"/>
  <c r="B1536" i="8"/>
  <c r="A1536" i="8"/>
  <c r="J1536" i="8" s="1"/>
  <c r="T1535" i="8"/>
  <c r="K1535" i="8" s="1"/>
  <c r="N1535" i="8" s="1"/>
  <c r="S1535" i="8"/>
  <c r="M1535" i="8"/>
  <c r="L1535" i="8"/>
  <c r="I1535" i="8"/>
  <c r="H1535" i="8"/>
  <c r="G1535" i="8"/>
  <c r="F1535" i="8"/>
  <c r="E1535" i="8"/>
  <c r="D1535" i="8"/>
  <c r="C1535" i="8"/>
  <c r="B1535" i="8"/>
  <c r="A1535" i="8"/>
  <c r="J1535" i="8" s="1"/>
  <c r="O1535" i="8" s="1"/>
  <c r="P1535" i="8" s="1"/>
  <c r="T1534" i="8"/>
  <c r="K1534" i="8" s="1"/>
  <c r="N1534" i="8" s="1"/>
  <c r="S1534" i="8"/>
  <c r="M1534" i="8"/>
  <c r="L1534" i="8"/>
  <c r="I1534" i="8"/>
  <c r="H1534" i="8"/>
  <c r="G1534" i="8"/>
  <c r="F1534" i="8"/>
  <c r="E1534" i="8"/>
  <c r="D1534" i="8"/>
  <c r="C1534" i="8"/>
  <c r="B1534" i="8"/>
  <c r="A1534" i="8"/>
  <c r="J1534" i="8" s="1"/>
  <c r="T1533" i="8"/>
  <c r="K1533" i="8" s="1"/>
  <c r="N1533" i="8" s="1"/>
  <c r="S1533" i="8"/>
  <c r="M1533" i="8"/>
  <c r="L1533" i="8"/>
  <c r="I1533" i="8"/>
  <c r="H1533" i="8"/>
  <c r="G1533" i="8"/>
  <c r="F1533" i="8"/>
  <c r="E1533" i="8"/>
  <c r="D1533" i="8"/>
  <c r="C1533" i="8"/>
  <c r="B1533" i="8"/>
  <c r="A1533" i="8"/>
  <c r="J1533" i="8" s="1"/>
  <c r="O1533" i="8" s="1"/>
  <c r="P1533" i="8" s="1"/>
  <c r="T1532" i="8"/>
  <c r="K1532" i="8" s="1"/>
  <c r="N1532" i="8" s="1"/>
  <c r="S1532" i="8"/>
  <c r="M1532" i="8"/>
  <c r="L1532" i="8"/>
  <c r="I1532" i="8"/>
  <c r="H1532" i="8"/>
  <c r="G1532" i="8"/>
  <c r="F1532" i="8"/>
  <c r="E1532" i="8"/>
  <c r="D1532" i="8"/>
  <c r="C1532" i="8"/>
  <c r="B1532" i="8"/>
  <c r="A1532" i="8"/>
  <c r="J1532" i="8" s="1"/>
  <c r="O1532" i="8" s="1"/>
  <c r="P1532" i="8" s="1"/>
  <c r="T1531" i="8"/>
  <c r="K1531" i="8" s="1"/>
  <c r="N1531" i="8" s="1"/>
  <c r="S1531" i="8"/>
  <c r="M1531" i="8"/>
  <c r="L1531" i="8"/>
  <c r="I1531" i="8"/>
  <c r="H1531" i="8"/>
  <c r="G1531" i="8"/>
  <c r="F1531" i="8"/>
  <c r="E1531" i="8"/>
  <c r="D1531" i="8"/>
  <c r="C1531" i="8"/>
  <c r="B1531" i="8"/>
  <c r="A1531" i="8"/>
  <c r="J1531" i="8" s="1"/>
  <c r="O1531" i="8" s="1"/>
  <c r="P1531" i="8" s="1"/>
  <c r="T1530" i="8"/>
  <c r="K1530" i="8" s="1"/>
  <c r="N1530" i="8" s="1"/>
  <c r="S1530" i="8"/>
  <c r="M1530" i="8"/>
  <c r="L1530" i="8"/>
  <c r="I1530" i="8"/>
  <c r="H1530" i="8"/>
  <c r="G1530" i="8"/>
  <c r="F1530" i="8"/>
  <c r="E1530" i="8"/>
  <c r="D1530" i="8"/>
  <c r="C1530" i="8"/>
  <c r="B1530" i="8"/>
  <c r="A1530" i="8"/>
  <c r="J1530" i="8" s="1"/>
  <c r="T1529" i="8"/>
  <c r="K1529" i="8" s="1"/>
  <c r="N1529" i="8" s="1"/>
  <c r="S1529" i="8"/>
  <c r="M1529" i="8"/>
  <c r="L1529" i="8"/>
  <c r="I1529" i="8"/>
  <c r="H1529" i="8"/>
  <c r="G1529" i="8"/>
  <c r="F1529" i="8"/>
  <c r="E1529" i="8"/>
  <c r="D1529" i="8"/>
  <c r="C1529" i="8"/>
  <c r="B1529" i="8"/>
  <c r="A1529" i="8"/>
  <c r="J1529" i="8" s="1"/>
  <c r="T1528" i="8"/>
  <c r="K1528" i="8" s="1"/>
  <c r="N1528" i="8" s="1"/>
  <c r="S1528" i="8"/>
  <c r="M1528" i="8"/>
  <c r="L1528" i="8"/>
  <c r="I1528" i="8"/>
  <c r="H1528" i="8"/>
  <c r="G1528" i="8"/>
  <c r="F1528" i="8"/>
  <c r="E1528" i="8"/>
  <c r="D1528" i="8"/>
  <c r="C1528" i="8"/>
  <c r="B1528" i="8"/>
  <c r="A1528" i="8"/>
  <c r="J1528" i="8" s="1"/>
  <c r="T1527" i="8"/>
  <c r="K1527" i="8" s="1"/>
  <c r="N1527" i="8" s="1"/>
  <c r="S1527" i="8"/>
  <c r="M1527" i="8"/>
  <c r="L1527" i="8"/>
  <c r="I1527" i="8"/>
  <c r="H1527" i="8"/>
  <c r="G1527" i="8"/>
  <c r="F1527" i="8"/>
  <c r="E1527" i="8"/>
  <c r="D1527" i="8"/>
  <c r="C1527" i="8"/>
  <c r="B1527" i="8"/>
  <c r="A1527" i="8"/>
  <c r="J1527" i="8" s="1"/>
  <c r="O1527" i="8" s="1"/>
  <c r="P1527" i="8" s="1"/>
  <c r="T1526" i="8"/>
  <c r="K1526" i="8" s="1"/>
  <c r="N1526" i="8" s="1"/>
  <c r="S1526" i="8"/>
  <c r="M1526" i="8"/>
  <c r="L1526" i="8"/>
  <c r="I1526" i="8"/>
  <c r="H1526" i="8"/>
  <c r="G1526" i="8"/>
  <c r="F1526" i="8"/>
  <c r="E1526" i="8"/>
  <c r="D1526" i="8"/>
  <c r="C1526" i="8"/>
  <c r="B1526" i="8"/>
  <c r="A1526" i="8"/>
  <c r="J1526" i="8" s="1"/>
  <c r="O1526" i="8" s="1"/>
  <c r="P1526" i="8" s="1"/>
  <c r="T1525" i="8"/>
  <c r="K1525" i="8" s="1"/>
  <c r="N1525" i="8" s="1"/>
  <c r="S1525" i="8"/>
  <c r="M1525" i="8"/>
  <c r="L1525" i="8"/>
  <c r="I1525" i="8"/>
  <c r="H1525" i="8"/>
  <c r="G1525" i="8"/>
  <c r="F1525" i="8"/>
  <c r="E1525" i="8"/>
  <c r="D1525" i="8"/>
  <c r="C1525" i="8"/>
  <c r="B1525" i="8"/>
  <c r="A1525" i="8"/>
  <c r="J1525" i="8" s="1"/>
  <c r="O1525" i="8" s="1"/>
  <c r="P1525" i="8" s="1"/>
  <c r="T1524" i="8"/>
  <c r="K1524" i="8" s="1"/>
  <c r="N1524" i="8" s="1"/>
  <c r="S1524" i="8"/>
  <c r="M1524" i="8"/>
  <c r="L1524" i="8"/>
  <c r="I1524" i="8"/>
  <c r="H1524" i="8"/>
  <c r="G1524" i="8"/>
  <c r="F1524" i="8"/>
  <c r="E1524" i="8"/>
  <c r="D1524" i="8"/>
  <c r="C1524" i="8"/>
  <c r="B1524" i="8"/>
  <c r="A1524" i="8"/>
  <c r="J1524" i="8" s="1"/>
  <c r="T1523" i="8"/>
  <c r="K1523" i="8" s="1"/>
  <c r="N1523" i="8" s="1"/>
  <c r="S1523" i="8"/>
  <c r="M1523" i="8"/>
  <c r="L1523" i="8"/>
  <c r="I1523" i="8"/>
  <c r="H1523" i="8"/>
  <c r="G1523" i="8"/>
  <c r="F1523" i="8"/>
  <c r="E1523" i="8"/>
  <c r="D1523" i="8"/>
  <c r="C1523" i="8"/>
  <c r="B1523" i="8"/>
  <c r="A1523" i="8"/>
  <c r="J1523" i="8" s="1"/>
  <c r="O1523" i="8" s="1"/>
  <c r="P1523" i="8" s="1"/>
  <c r="T1522" i="8"/>
  <c r="K1522" i="8" s="1"/>
  <c r="N1522" i="8" s="1"/>
  <c r="S1522" i="8"/>
  <c r="M1522" i="8"/>
  <c r="L1522" i="8"/>
  <c r="I1522" i="8"/>
  <c r="H1522" i="8"/>
  <c r="G1522" i="8"/>
  <c r="F1522" i="8"/>
  <c r="E1522" i="8"/>
  <c r="D1522" i="8"/>
  <c r="C1522" i="8"/>
  <c r="B1522" i="8"/>
  <c r="A1522" i="8"/>
  <c r="J1522" i="8" s="1"/>
  <c r="O1522" i="8" s="1"/>
  <c r="P1522" i="8" s="1"/>
  <c r="T1521" i="8"/>
  <c r="K1521" i="8" s="1"/>
  <c r="N1521" i="8" s="1"/>
  <c r="S1521" i="8"/>
  <c r="M1521" i="8"/>
  <c r="L1521" i="8"/>
  <c r="I1521" i="8"/>
  <c r="H1521" i="8"/>
  <c r="G1521" i="8"/>
  <c r="F1521" i="8"/>
  <c r="E1521" i="8"/>
  <c r="D1521" i="8"/>
  <c r="C1521" i="8"/>
  <c r="B1521" i="8"/>
  <c r="A1521" i="8"/>
  <c r="J1521" i="8" s="1"/>
  <c r="O1521" i="8" s="1"/>
  <c r="P1521" i="8" s="1"/>
  <c r="T1520" i="8"/>
  <c r="K1520" i="8" s="1"/>
  <c r="N1520" i="8" s="1"/>
  <c r="S1520" i="8"/>
  <c r="M1520" i="8"/>
  <c r="L1520" i="8"/>
  <c r="I1520" i="8"/>
  <c r="H1520" i="8"/>
  <c r="G1520" i="8"/>
  <c r="F1520" i="8"/>
  <c r="E1520" i="8"/>
  <c r="D1520" i="8"/>
  <c r="C1520" i="8"/>
  <c r="B1520" i="8"/>
  <c r="A1520" i="8"/>
  <c r="J1520" i="8" s="1"/>
  <c r="T1519" i="8"/>
  <c r="K1519" i="8" s="1"/>
  <c r="N1519" i="8" s="1"/>
  <c r="S1519" i="8"/>
  <c r="M1519" i="8"/>
  <c r="L1519" i="8"/>
  <c r="I1519" i="8"/>
  <c r="H1519" i="8"/>
  <c r="G1519" i="8"/>
  <c r="F1519" i="8"/>
  <c r="E1519" i="8"/>
  <c r="D1519" i="8"/>
  <c r="C1519" i="8"/>
  <c r="B1519" i="8"/>
  <c r="A1519" i="8"/>
  <c r="J1519" i="8" s="1"/>
  <c r="O1519" i="8" s="1"/>
  <c r="P1519" i="8" s="1"/>
  <c r="T1518" i="8"/>
  <c r="K1518" i="8" s="1"/>
  <c r="N1518" i="8" s="1"/>
  <c r="S1518" i="8"/>
  <c r="M1518" i="8"/>
  <c r="L1518" i="8"/>
  <c r="I1518" i="8"/>
  <c r="H1518" i="8"/>
  <c r="G1518" i="8"/>
  <c r="F1518" i="8"/>
  <c r="E1518" i="8"/>
  <c r="D1518" i="8"/>
  <c r="C1518" i="8"/>
  <c r="B1518" i="8"/>
  <c r="A1518" i="8"/>
  <c r="J1518" i="8" s="1"/>
  <c r="O1518" i="8" s="1"/>
  <c r="P1518" i="8" s="1"/>
  <c r="T1517" i="8"/>
  <c r="K1517" i="8" s="1"/>
  <c r="N1517" i="8" s="1"/>
  <c r="S1517" i="8"/>
  <c r="M1517" i="8"/>
  <c r="L1517" i="8"/>
  <c r="I1517" i="8"/>
  <c r="H1517" i="8"/>
  <c r="G1517" i="8"/>
  <c r="F1517" i="8"/>
  <c r="E1517" i="8"/>
  <c r="D1517" i="8"/>
  <c r="C1517" i="8"/>
  <c r="B1517" i="8"/>
  <c r="A1517" i="8"/>
  <c r="J1517" i="8" s="1"/>
  <c r="O1517" i="8" s="1"/>
  <c r="P1517" i="8" s="1"/>
  <c r="T1516" i="8"/>
  <c r="K1516" i="8" s="1"/>
  <c r="N1516" i="8" s="1"/>
  <c r="S1516" i="8"/>
  <c r="M1516" i="8"/>
  <c r="L1516" i="8"/>
  <c r="I1516" i="8"/>
  <c r="H1516" i="8"/>
  <c r="G1516" i="8"/>
  <c r="F1516" i="8"/>
  <c r="E1516" i="8"/>
  <c r="D1516" i="8"/>
  <c r="C1516" i="8"/>
  <c r="B1516" i="8"/>
  <c r="A1516" i="8"/>
  <c r="J1516" i="8" s="1"/>
  <c r="T1515" i="8"/>
  <c r="K1515" i="8" s="1"/>
  <c r="N1515" i="8" s="1"/>
  <c r="S1515" i="8"/>
  <c r="M1515" i="8"/>
  <c r="L1515" i="8"/>
  <c r="I1515" i="8"/>
  <c r="H1515" i="8"/>
  <c r="G1515" i="8"/>
  <c r="F1515" i="8"/>
  <c r="E1515" i="8"/>
  <c r="D1515" i="8"/>
  <c r="C1515" i="8"/>
  <c r="B1515" i="8"/>
  <c r="A1515" i="8"/>
  <c r="J1515" i="8" s="1"/>
  <c r="O1515" i="8" s="1"/>
  <c r="P1515" i="8" s="1"/>
  <c r="T1514" i="8"/>
  <c r="K1514" i="8" s="1"/>
  <c r="N1514" i="8" s="1"/>
  <c r="S1514" i="8"/>
  <c r="M1514" i="8"/>
  <c r="L1514" i="8"/>
  <c r="I1514" i="8"/>
  <c r="H1514" i="8"/>
  <c r="G1514" i="8"/>
  <c r="F1514" i="8"/>
  <c r="E1514" i="8"/>
  <c r="D1514" i="8"/>
  <c r="C1514" i="8"/>
  <c r="B1514" i="8"/>
  <c r="A1514" i="8"/>
  <c r="J1514" i="8" s="1"/>
  <c r="O1514" i="8" s="1"/>
  <c r="P1514" i="8" s="1"/>
  <c r="T1513" i="8"/>
  <c r="K1513" i="8" s="1"/>
  <c r="N1513" i="8" s="1"/>
  <c r="S1513" i="8"/>
  <c r="M1513" i="8"/>
  <c r="L1513" i="8"/>
  <c r="I1513" i="8"/>
  <c r="H1513" i="8"/>
  <c r="G1513" i="8"/>
  <c r="F1513" i="8"/>
  <c r="E1513" i="8"/>
  <c r="D1513" i="8"/>
  <c r="C1513" i="8"/>
  <c r="B1513" i="8"/>
  <c r="A1513" i="8"/>
  <c r="J1513" i="8" s="1"/>
  <c r="O1513" i="8" s="1"/>
  <c r="P1513" i="8" s="1"/>
  <c r="T1512" i="8"/>
  <c r="K1512" i="8" s="1"/>
  <c r="N1512" i="8" s="1"/>
  <c r="S1512" i="8"/>
  <c r="M1512" i="8"/>
  <c r="L1512" i="8"/>
  <c r="I1512" i="8"/>
  <c r="H1512" i="8"/>
  <c r="G1512" i="8"/>
  <c r="F1512" i="8"/>
  <c r="E1512" i="8"/>
  <c r="D1512" i="8"/>
  <c r="C1512" i="8"/>
  <c r="B1512" i="8"/>
  <c r="A1512" i="8"/>
  <c r="J1512" i="8" s="1"/>
  <c r="T1511" i="8"/>
  <c r="K1511" i="8" s="1"/>
  <c r="N1511" i="8" s="1"/>
  <c r="S1511" i="8"/>
  <c r="M1511" i="8"/>
  <c r="L1511" i="8"/>
  <c r="I1511" i="8"/>
  <c r="H1511" i="8"/>
  <c r="G1511" i="8"/>
  <c r="F1511" i="8"/>
  <c r="E1511" i="8"/>
  <c r="D1511" i="8"/>
  <c r="C1511" i="8"/>
  <c r="B1511" i="8"/>
  <c r="A1511" i="8"/>
  <c r="J1511" i="8" s="1"/>
  <c r="O1511" i="8" s="1"/>
  <c r="P1511" i="8" s="1"/>
  <c r="T1510" i="8"/>
  <c r="K1510" i="8" s="1"/>
  <c r="N1510" i="8" s="1"/>
  <c r="S1510" i="8"/>
  <c r="M1510" i="8"/>
  <c r="L1510" i="8"/>
  <c r="I1510" i="8"/>
  <c r="H1510" i="8"/>
  <c r="G1510" i="8"/>
  <c r="F1510" i="8"/>
  <c r="E1510" i="8"/>
  <c r="D1510" i="8"/>
  <c r="C1510" i="8"/>
  <c r="B1510" i="8"/>
  <c r="A1510" i="8"/>
  <c r="J1510" i="8" s="1"/>
  <c r="O1510" i="8" s="1"/>
  <c r="P1510" i="8" s="1"/>
  <c r="T1509" i="8"/>
  <c r="K1509" i="8" s="1"/>
  <c r="N1509" i="8" s="1"/>
  <c r="S1509" i="8"/>
  <c r="M1509" i="8"/>
  <c r="L1509" i="8"/>
  <c r="I1509" i="8"/>
  <c r="H1509" i="8"/>
  <c r="G1509" i="8"/>
  <c r="F1509" i="8"/>
  <c r="E1509" i="8"/>
  <c r="D1509" i="8"/>
  <c r="C1509" i="8"/>
  <c r="B1509" i="8"/>
  <c r="A1509" i="8"/>
  <c r="J1509" i="8" s="1"/>
  <c r="T1508" i="8"/>
  <c r="K1508" i="8" s="1"/>
  <c r="N1508" i="8" s="1"/>
  <c r="S1508" i="8"/>
  <c r="M1508" i="8"/>
  <c r="L1508" i="8"/>
  <c r="I1508" i="8"/>
  <c r="H1508" i="8"/>
  <c r="G1508" i="8"/>
  <c r="F1508" i="8"/>
  <c r="E1508" i="8"/>
  <c r="D1508" i="8"/>
  <c r="C1508" i="8"/>
  <c r="B1508" i="8"/>
  <c r="A1508" i="8"/>
  <c r="J1508" i="8" s="1"/>
  <c r="T1507" i="8"/>
  <c r="K1507" i="8" s="1"/>
  <c r="N1507" i="8" s="1"/>
  <c r="S1507" i="8"/>
  <c r="M1507" i="8"/>
  <c r="L1507" i="8"/>
  <c r="I1507" i="8"/>
  <c r="H1507" i="8"/>
  <c r="G1507" i="8"/>
  <c r="F1507" i="8"/>
  <c r="E1507" i="8"/>
  <c r="D1507" i="8"/>
  <c r="C1507" i="8"/>
  <c r="B1507" i="8"/>
  <c r="A1507" i="8"/>
  <c r="J1507" i="8" s="1"/>
  <c r="O1507" i="8" s="1"/>
  <c r="P1507" i="8" s="1"/>
  <c r="T1506" i="8"/>
  <c r="K1506" i="8" s="1"/>
  <c r="N1506" i="8" s="1"/>
  <c r="S1506" i="8"/>
  <c r="M1506" i="8"/>
  <c r="L1506" i="8"/>
  <c r="I1506" i="8"/>
  <c r="H1506" i="8"/>
  <c r="G1506" i="8"/>
  <c r="F1506" i="8"/>
  <c r="E1506" i="8"/>
  <c r="D1506" i="8"/>
  <c r="C1506" i="8"/>
  <c r="B1506" i="8"/>
  <c r="A1506" i="8"/>
  <c r="J1506" i="8" s="1"/>
  <c r="T1505" i="8"/>
  <c r="K1505" i="8" s="1"/>
  <c r="N1505" i="8" s="1"/>
  <c r="S1505" i="8"/>
  <c r="M1505" i="8"/>
  <c r="L1505" i="8"/>
  <c r="I1505" i="8"/>
  <c r="H1505" i="8"/>
  <c r="G1505" i="8"/>
  <c r="F1505" i="8"/>
  <c r="E1505" i="8"/>
  <c r="D1505" i="8"/>
  <c r="C1505" i="8"/>
  <c r="B1505" i="8"/>
  <c r="A1505" i="8"/>
  <c r="J1505" i="8" s="1"/>
  <c r="O1505" i="8" s="1"/>
  <c r="P1505" i="8" s="1"/>
  <c r="T1504" i="8"/>
  <c r="K1504" i="8" s="1"/>
  <c r="N1504" i="8" s="1"/>
  <c r="S1504" i="8"/>
  <c r="M1504" i="8"/>
  <c r="L1504" i="8"/>
  <c r="I1504" i="8"/>
  <c r="H1504" i="8"/>
  <c r="G1504" i="8"/>
  <c r="F1504" i="8"/>
  <c r="E1504" i="8"/>
  <c r="D1504" i="8"/>
  <c r="C1504" i="8"/>
  <c r="B1504" i="8"/>
  <c r="A1504" i="8"/>
  <c r="J1504" i="8" s="1"/>
  <c r="T1503" i="8"/>
  <c r="K1503" i="8" s="1"/>
  <c r="N1503" i="8" s="1"/>
  <c r="S1503" i="8"/>
  <c r="M1503" i="8"/>
  <c r="L1503" i="8"/>
  <c r="I1503" i="8"/>
  <c r="H1503" i="8"/>
  <c r="G1503" i="8"/>
  <c r="F1503" i="8"/>
  <c r="E1503" i="8"/>
  <c r="D1503" i="8"/>
  <c r="C1503" i="8"/>
  <c r="B1503" i="8"/>
  <c r="A1503" i="8"/>
  <c r="J1503" i="8" s="1"/>
  <c r="O1503" i="8" s="1"/>
  <c r="P1503" i="8" s="1"/>
  <c r="T1502" i="8"/>
  <c r="K1502" i="8" s="1"/>
  <c r="N1502" i="8" s="1"/>
  <c r="S1502" i="8"/>
  <c r="M1502" i="8"/>
  <c r="L1502" i="8"/>
  <c r="I1502" i="8"/>
  <c r="H1502" i="8"/>
  <c r="G1502" i="8"/>
  <c r="F1502" i="8"/>
  <c r="E1502" i="8"/>
  <c r="D1502" i="8"/>
  <c r="C1502" i="8"/>
  <c r="B1502" i="8"/>
  <c r="A1502" i="8"/>
  <c r="J1502" i="8" s="1"/>
  <c r="T1501" i="8"/>
  <c r="K1501" i="8" s="1"/>
  <c r="N1501" i="8" s="1"/>
  <c r="S1501" i="8"/>
  <c r="M1501" i="8"/>
  <c r="L1501" i="8"/>
  <c r="I1501" i="8"/>
  <c r="H1501" i="8"/>
  <c r="G1501" i="8"/>
  <c r="F1501" i="8"/>
  <c r="E1501" i="8"/>
  <c r="D1501" i="8"/>
  <c r="C1501" i="8"/>
  <c r="B1501" i="8"/>
  <c r="A1501" i="8"/>
  <c r="J1501" i="8" s="1"/>
  <c r="O1501" i="8" s="1"/>
  <c r="P1501" i="8" s="1"/>
  <c r="T1500" i="8"/>
  <c r="K1500" i="8" s="1"/>
  <c r="N1500" i="8" s="1"/>
  <c r="S1500" i="8"/>
  <c r="M1500" i="8"/>
  <c r="L1500" i="8"/>
  <c r="I1500" i="8"/>
  <c r="H1500" i="8"/>
  <c r="G1500" i="8"/>
  <c r="F1500" i="8"/>
  <c r="E1500" i="8"/>
  <c r="D1500" i="8"/>
  <c r="C1500" i="8"/>
  <c r="B1500" i="8"/>
  <c r="A1500" i="8"/>
  <c r="J1500" i="8" s="1"/>
  <c r="T1499" i="8"/>
  <c r="K1499" i="8" s="1"/>
  <c r="N1499" i="8" s="1"/>
  <c r="S1499" i="8"/>
  <c r="M1499" i="8"/>
  <c r="L1499" i="8"/>
  <c r="I1499" i="8"/>
  <c r="H1499" i="8"/>
  <c r="G1499" i="8"/>
  <c r="F1499" i="8"/>
  <c r="E1499" i="8"/>
  <c r="D1499" i="8"/>
  <c r="C1499" i="8"/>
  <c r="B1499" i="8"/>
  <c r="A1499" i="8"/>
  <c r="J1499" i="8" s="1"/>
  <c r="O1499" i="8" s="1"/>
  <c r="P1499" i="8" s="1"/>
  <c r="T1498" i="8"/>
  <c r="K1498" i="8" s="1"/>
  <c r="N1498" i="8" s="1"/>
  <c r="S1498" i="8"/>
  <c r="M1498" i="8"/>
  <c r="L1498" i="8"/>
  <c r="I1498" i="8"/>
  <c r="H1498" i="8"/>
  <c r="G1498" i="8"/>
  <c r="F1498" i="8"/>
  <c r="E1498" i="8"/>
  <c r="D1498" i="8"/>
  <c r="C1498" i="8"/>
  <c r="B1498" i="8"/>
  <c r="A1498" i="8"/>
  <c r="J1498" i="8" s="1"/>
  <c r="T1497" i="8"/>
  <c r="K1497" i="8" s="1"/>
  <c r="N1497" i="8" s="1"/>
  <c r="S1497" i="8"/>
  <c r="M1497" i="8"/>
  <c r="L1497" i="8"/>
  <c r="I1497" i="8"/>
  <c r="H1497" i="8"/>
  <c r="G1497" i="8"/>
  <c r="F1497" i="8"/>
  <c r="E1497" i="8"/>
  <c r="D1497" i="8"/>
  <c r="C1497" i="8"/>
  <c r="B1497" i="8"/>
  <c r="A1497" i="8"/>
  <c r="J1497" i="8" s="1"/>
  <c r="T1496" i="8"/>
  <c r="K1496" i="8" s="1"/>
  <c r="N1496" i="8" s="1"/>
  <c r="S1496" i="8"/>
  <c r="M1496" i="8"/>
  <c r="L1496" i="8"/>
  <c r="I1496" i="8"/>
  <c r="H1496" i="8"/>
  <c r="G1496" i="8"/>
  <c r="F1496" i="8"/>
  <c r="E1496" i="8"/>
  <c r="D1496" i="8"/>
  <c r="C1496" i="8"/>
  <c r="B1496" i="8"/>
  <c r="A1496" i="8"/>
  <c r="J1496" i="8" s="1"/>
  <c r="T1495" i="8"/>
  <c r="K1495" i="8" s="1"/>
  <c r="N1495" i="8" s="1"/>
  <c r="S1495" i="8"/>
  <c r="M1495" i="8"/>
  <c r="L1495" i="8"/>
  <c r="I1495" i="8"/>
  <c r="H1495" i="8"/>
  <c r="G1495" i="8"/>
  <c r="F1495" i="8"/>
  <c r="E1495" i="8"/>
  <c r="D1495" i="8"/>
  <c r="C1495" i="8"/>
  <c r="B1495" i="8"/>
  <c r="A1495" i="8"/>
  <c r="J1495" i="8" s="1"/>
  <c r="O1495" i="8" s="1"/>
  <c r="P1495" i="8" s="1"/>
  <c r="T1494" i="8"/>
  <c r="K1494" i="8" s="1"/>
  <c r="N1494" i="8" s="1"/>
  <c r="S1494" i="8"/>
  <c r="M1494" i="8"/>
  <c r="L1494" i="8"/>
  <c r="I1494" i="8"/>
  <c r="H1494" i="8"/>
  <c r="G1494" i="8"/>
  <c r="F1494" i="8"/>
  <c r="E1494" i="8"/>
  <c r="D1494" i="8"/>
  <c r="C1494" i="8"/>
  <c r="B1494" i="8"/>
  <c r="A1494" i="8"/>
  <c r="J1494" i="8" s="1"/>
  <c r="O1494" i="8" s="1"/>
  <c r="P1494" i="8" s="1"/>
  <c r="T1493" i="8"/>
  <c r="K1493" i="8" s="1"/>
  <c r="N1493" i="8" s="1"/>
  <c r="S1493" i="8"/>
  <c r="M1493" i="8"/>
  <c r="L1493" i="8"/>
  <c r="I1493" i="8"/>
  <c r="H1493" i="8"/>
  <c r="G1493" i="8"/>
  <c r="F1493" i="8"/>
  <c r="E1493" i="8"/>
  <c r="D1493" i="8"/>
  <c r="C1493" i="8"/>
  <c r="B1493" i="8"/>
  <c r="A1493" i="8"/>
  <c r="J1493" i="8" s="1"/>
  <c r="O1493" i="8" s="1"/>
  <c r="P1493" i="8" s="1"/>
  <c r="T1492" i="8"/>
  <c r="K1492" i="8" s="1"/>
  <c r="N1492" i="8" s="1"/>
  <c r="S1492" i="8"/>
  <c r="M1492" i="8"/>
  <c r="L1492" i="8"/>
  <c r="I1492" i="8"/>
  <c r="H1492" i="8"/>
  <c r="G1492" i="8"/>
  <c r="F1492" i="8"/>
  <c r="E1492" i="8"/>
  <c r="D1492" i="8"/>
  <c r="C1492" i="8"/>
  <c r="B1492" i="8"/>
  <c r="A1492" i="8"/>
  <c r="J1492" i="8" s="1"/>
  <c r="T1491" i="8"/>
  <c r="K1491" i="8" s="1"/>
  <c r="N1491" i="8" s="1"/>
  <c r="S1491" i="8"/>
  <c r="M1491" i="8"/>
  <c r="L1491" i="8"/>
  <c r="I1491" i="8"/>
  <c r="H1491" i="8"/>
  <c r="G1491" i="8"/>
  <c r="F1491" i="8"/>
  <c r="E1491" i="8"/>
  <c r="D1491" i="8"/>
  <c r="C1491" i="8"/>
  <c r="B1491" i="8"/>
  <c r="A1491" i="8"/>
  <c r="J1491" i="8" s="1"/>
  <c r="O1491" i="8" s="1"/>
  <c r="P1491" i="8" s="1"/>
  <c r="T1490" i="8"/>
  <c r="K1490" i="8" s="1"/>
  <c r="N1490" i="8" s="1"/>
  <c r="S1490" i="8"/>
  <c r="M1490" i="8"/>
  <c r="L1490" i="8"/>
  <c r="I1490" i="8"/>
  <c r="H1490" i="8"/>
  <c r="G1490" i="8"/>
  <c r="F1490" i="8"/>
  <c r="E1490" i="8"/>
  <c r="D1490" i="8"/>
  <c r="C1490" i="8"/>
  <c r="B1490" i="8"/>
  <c r="A1490" i="8"/>
  <c r="J1490" i="8" s="1"/>
  <c r="O1490" i="8" s="1"/>
  <c r="P1490" i="8" s="1"/>
  <c r="T1489" i="8"/>
  <c r="K1489" i="8" s="1"/>
  <c r="N1489" i="8" s="1"/>
  <c r="S1489" i="8"/>
  <c r="M1489" i="8"/>
  <c r="L1489" i="8"/>
  <c r="I1489" i="8"/>
  <c r="H1489" i="8"/>
  <c r="G1489" i="8"/>
  <c r="F1489" i="8"/>
  <c r="E1489" i="8"/>
  <c r="D1489" i="8"/>
  <c r="C1489" i="8"/>
  <c r="B1489" i="8"/>
  <c r="A1489" i="8"/>
  <c r="J1489" i="8" s="1"/>
  <c r="O1489" i="8" s="1"/>
  <c r="P1489" i="8" s="1"/>
  <c r="T1488" i="8"/>
  <c r="K1488" i="8" s="1"/>
  <c r="N1488" i="8" s="1"/>
  <c r="S1488" i="8"/>
  <c r="M1488" i="8"/>
  <c r="L1488" i="8"/>
  <c r="I1488" i="8"/>
  <c r="H1488" i="8"/>
  <c r="G1488" i="8"/>
  <c r="F1488" i="8"/>
  <c r="E1488" i="8"/>
  <c r="D1488" i="8"/>
  <c r="C1488" i="8"/>
  <c r="B1488" i="8"/>
  <c r="A1488" i="8"/>
  <c r="J1488" i="8" s="1"/>
  <c r="O1488" i="8" s="1"/>
  <c r="P1488" i="8" s="1"/>
  <c r="T1487" i="8"/>
  <c r="K1487" i="8" s="1"/>
  <c r="N1487" i="8" s="1"/>
  <c r="S1487" i="8"/>
  <c r="M1487" i="8"/>
  <c r="L1487" i="8"/>
  <c r="I1487" i="8"/>
  <c r="H1487" i="8"/>
  <c r="G1487" i="8"/>
  <c r="F1487" i="8"/>
  <c r="E1487" i="8"/>
  <c r="D1487" i="8"/>
  <c r="C1487" i="8"/>
  <c r="B1487" i="8"/>
  <c r="A1487" i="8"/>
  <c r="J1487" i="8" s="1"/>
  <c r="O1487" i="8" s="1"/>
  <c r="P1487" i="8" s="1"/>
  <c r="T1486" i="8"/>
  <c r="K1486" i="8" s="1"/>
  <c r="N1486" i="8" s="1"/>
  <c r="S1486" i="8"/>
  <c r="M1486" i="8"/>
  <c r="L1486" i="8"/>
  <c r="I1486" i="8"/>
  <c r="H1486" i="8"/>
  <c r="G1486" i="8"/>
  <c r="F1486" i="8"/>
  <c r="E1486" i="8"/>
  <c r="D1486" i="8"/>
  <c r="C1486" i="8"/>
  <c r="B1486" i="8"/>
  <c r="A1486" i="8"/>
  <c r="J1486" i="8" s="1"/>
  <c r="O1486" i="8" s="1"/>
  <c r="P1486" i="8" s="1"/>
  <c r="T1485" i="8"/>
  <c r="K1485" i="8" s="1"/>
  <c r="N1485" i="8" s="1"/>
  <c r="S1485" i="8"/>
  <c r="M1485" i="8"/>
  <c r="L1485" i="8"/>
  <c r="I1485" i="8"/>
  <c r="H1485" i="8"/>
  <c r="G1485" i="8"/>
  <c r="F1485" i="8"/>
  <c r="E1485" i="8"/>
  <c r="D1485" i="8"/>
  <c r="C1485" i="8"/>
  <c r="B1485" i="8"/>
  <c r="A1485" i="8"/>
  <c r="J1485" i="8" s="1"/>
  <c r="O1485" i="8" s="1"/>
  <c r="P1485" i="8" s="1"/>
  <c r="T1484" i="8"/>
  <c r="K1484" i="8" s="1"/>
  <c r="N1484" i="8" s="1"/>
  <c r="S1484" i="8"/>
  <c r="M1484" i="8"/>
  <c r="L1484" i="8"/>
  <c r="I1484" i="8"/>
  <c r="H1484" i="8"/>
  <c r="G1484" i="8"/>
  <c r="F1484" i="8"/>
  <c r="E1484" i="8"/>
  <c r="D1484" i="8"/>
  <c r="C1484" i="8"/>
  <c r="B1484" i="8"/>
  <c r="A1484" i="8"/>
  <c r="J1484" i="8" s="1"/>
  <c r="T1483" i="8"/>
  <c r="K1483" i="8" s="1"/>
  <c r="N1483" i="8" s="1"/>
  <c r="S1483" i="8"/>
  <c r="M1483" i="8"/>
  <c r="L1483" i="8"/>
  <c r="I1483" i="8"/>
  <c r="H1483" i="8"/>
  <c r="G1483" i="8"/>
  <c r="F1483" i="8"/>
  <c r="E1483" i="8"/>
  <c r="D1483" i="8"/>
  <c r="C1483" i="8"/>
  <c r="B1483" i="8"/>
  <c r="A1483" i="8"/>
  <c r="J1483" i="8" s="1"/>
  <c r="O1483" i="8" s="1"/>
  <c r="P1483" i="8" s="1"/>
  <c r="T1482" i="8"/>
  <c r="S1482" i="8"/>
  <c r="M1482" i="8"/>
  <c r="L1482" i="8"/>
  <c r="K1482" i="8"/>
  <c r="N1482" i="8" s="1"/>
  <c r="I1482" i="8"/>
  <c r="H1482" i="8"/>
  <c r="G1482" i="8"/>
  <c r="F1482" i="8"/>
  <c r="E1482" i="8"/>
  <c r="D1482" i="8"/>
  <c r="C1482" i="8"/>
  <c r="B1482" i="8"/>
  <c r="A1482" i="8"/>
  <c r="J1482" i="8" s="1"/>
  <c r="T1481" i="8"/>
  <c r="K1481" i="8" s="1"/>
  <c r="N1481" i="8" s="1"/>
  <c r="S1481" i="8"/>
  <c r="M1481" i="8"/>
  <c r="L1481" i="8"/>
  <c r="I1481" i="8"/>
  <c r="H1481" i="8"/>
  <c r="G1481" i="8"/>
  <c r="F1481" i="8"/>
  <c r="E1481" i="8"/>
  <c r="D1481" i="8"/>
  <c r="C1481" i="8"/>
  <c r="B1481" i="8"/>
  <c r="A1481" i="8"/>
  <c r="J1481" i="8" s="1"/>
  <c r="T1480" i="8"/>
  <c r="K1480" i="8" s="1"/>
  <c r="N1480" i="8" s="1"/>
  <c r="S1480" i="8"/>
  <c r="M1480" i="8"/>
  <c r="L1480" i="8"/>
  <c r="I1480" i="8"/>
  <c r="H1480" i="8"/>
  <c r="G1480" i="8"/>
  <c r="F1480" i="8"/>
  <c r="E1480" i="8"/>
  <c r="D1480" i="8"/>
  <c r="C1480" i="8"/>
  <c r="B1480" i="8"/>
  <c r="A1480" i="8"/>
  <c r="J1480" i="8" s="1"/>
  <c r="T1479" i="8"/>
  <c r="K1479" i="8" s="1"/>
  <c r="N1479" i="8" s="1"/>
  <c r="S1479" i="8"/>
  <c r="M1479" i="8"/>
  <c r="L1479" i="8"/>
  <c r="I1479" i="8"/>
  <c r="H1479" i="8"/>
  <c r="G1479" i="8"/>
  <c r="F1479" i="8"/>
  <c r="E1479" i="8"/>
  <c r="D1479" i="8"/>
  <c r="C1479" i="8"/>
  <c r="B1479" i="8"/>
  <c r="A1479" i="8"/>
  <c r="J1479" i="8" s="1"/>
  <c r="O1479" i="8" s="1"/>
  <c r="P1479" i="8" s="1"/>
  <c r="T1478" i="8"/>
  <c r="K1478" i="8" s="1"/>
  <c r="N1478" i="8" s="1"/>
  <c r="S1478" i="8"/>
  <c r="M1478" i="8"/>
  <c r="L1478" i="8"/>
  <c r="I1478" i="8"/>
  <c r="H1478" i="8"/>
  <c r="G1478" i="8"/>
  <c r="F1478" i="8"/>
  <c r="E1478" i="8"/>
  <c r="D1478" i="8"/>
  <c r="C1478" i="8"/>
  <c r="B1478" i="8"/>
  <c r="A1478" i="8"/>
  <c r="J1478" i="8" s="1"/>
  <c r="O1478" i="8" s="1"/>
  <c r="P1478" i="8" s="1"/>
  <c r="T1477" i="8"/>
  <c r="K1477" i="8" s="1"/>
  <c r="N1477" i="8" s="1"/>
  <c r="S1477" i="8"/>
  <c r="M1477" i="8"/>
  <c r="L1477" i="8"/>
  <c r="I1477" i="8"/>
  <c r="H1477" i="8"/>
  <c r="G1477" i="8"/>
  <c r="F1477" i="8"/>
  <c r="E1477" i="8"/>
  <c r="D1477" i="8"/>
  <c r="C1477" i="8"/>
  <c r="B1477" i="8"/>
  <c r="A1477" i="8"/>
  <c r="J1477" i="8" s="1"/>
  <c r="O1477" i="8" s="1"/>
  <c r="P1477" i="8" s="1"/>
  <c r="T1476" i="8"/>
  <c r="K1476" i="8" s="1"/>
  <c r="N1476" i="8" s="1"/>
  <c r="S1476" i="8"/>
  <c r="M1476" i="8"/>
  <c r="L1476" i="8"/>
  <c r="I1476" i="8"/>
  <c r="H1476" i="8"/>
  <c r="G1476" i="8"/>
  <c r="F1476" i="8"/>
  <c r="E1476" i="8"/>
  <c r="D1476" i="8"/>
  <c r="C1476" i="8"/>
  <c r="B1476" i="8"/>
  <c r="A1476" i="8"/>
  <c r="J1476" i="8" s="1"/>
  <c r="T1475" i="8"/>
  <c r="K1475" i="8" s="1"/>
  <c r="N1475" i="8" s="1"/>
  <c r="S1475" i="8"/>
  <c r="M1475" i="8"/>
  <c r="L1475" i="8"/>
  <c r="I1475" i="8"/>
  <c r="H1475" i="8"/>
  <c r="G1475" i="8"/>
  <c r="F1475" i="8"/>
  <c r="E1475" i="8"/>
  <c r="D1475" i="8"/>
  <c r="C1475" i="8"/>
  <c r="B1475" i="8"/>
  <c r="A1475" i="8"/>
  <c r="J1475" i="8" s="1"/>
  <c r="O1475" i="8" s="1"/>
  <c r="P1475" i="8" s="1"/>
  <c r="T1474" i="8"/>
  <c r="K1474" i="8" s="1"/>
  <c r="N1474" i="8" s="1"/>
  <c r="S1474" i="8"/>
  <c r="M1474" i="8"/>
  <c r="L1474" i="8"/>
  <c r="I1474" i="8"/>
  <c r="H1474" i="8"/>
  <c r="G1474" i="8"/>
  <c r="F1474" i="8"/>
  <c r="E1474" i="8"/>
  <c r="D1474" i="8"/>
  <c r="C1474" i="8"/>
  <c r="B1474" i="8"/>
  <c r="A1474" i="8"/>
  <c r="J1474" i="8" s="1"/>
  <c r="T1473" i="8"/>
  <c r="K1473" i="8" s="1"/>
  <c r="N1473" i="8" s="1"/>
  <c r="S1473" i="8"/>
  <c r="M1473" i="8"/>
  <c r="L1473" i="8"/>
  <c r="I1473" i="8"/>
  <c r="H1473" i="8"/>
  <c r="G1473" i="8"/>
  <c r="F1473" i="8"/>
  <c r="E1473" i="8"/>
  <c r="D1473" i="8"/>
  <c r="C1473" i="8"/>
  <c r="B1473" i="8"/>
  <c r="A1473" i="8"/>
  <c r="J1473" i="8" s="1"/>
  <c r="O1473" i="8" s="1"/>
  <c r="P1473" i="8" s="1"/>
  <c r="T1472" i="8"/>
  <c r="K1472" i="8" s="1"/>
  <c r="N1472" i="8" s="1"/>
  <c r="S1472" i="8"/>
  <c r="M1472" i="8"/>
  <c r="L1472" i="8"/>
  <c r="I1472" i="8"/>
  <c r="H1472" i="8"/>
  <c r="G1472" i="8"/>
  <c r="F1472" i="8"/>
  <c r="E1472" i="8"/>
  <c r="D1472" i="8"/>
  <c r="C1472" i="8"/>
  <c r="B1472" i="8"/>
  <c r="A1472" i="8"/>
  <c r="J1472" i="8" s="1"/>
  <c r="T1471" i="8"/>
  <c r="K1471" i="8" s="1"/>
  <c r="N1471" i="8" s="1"/>
  <c r="S1471" i="8"/>
  <c r="M1471" i="8"/>
  <c r="L1471" i="8"/>
  <c r="I1471" i="8"/>
  <c r="H1471" i="8"/>
  <c r="G1471" i="8"/>
  <c r="F1471" i="8"/>
  <c r="E1471" i="8"/>
  <c r="D1471" i="8"/>
  <c r="C1471" i="8"/>
  <c r="B1471" i="8"/>
  <c r="A1471" i="8"/>
  <c r="J1471" i="8" s="1"/>
  <c r="O1471" i="8" s="1"/>
  <c r="P1471" i="8" s="1"/>
  <c r="T1470" i="8"/>
  <c r="K1470" i="8" s="1"/>
  <c r="N1470" i="8" s="1"/>
  <c r="S1470" i="8"/>
  <c r="M1470" i="8"/>
  <c r="L1470" i="8"/>
  <c r="I1470" i="8"/>
  <c r="H1470" i="8"/>
  <c r="G1470" i="8"/>
  <c r="F1470" i="8"/>
  <c r="E1470" i="8"/>
  <c r="D1470" i="8"/>
  <c r="C1470" i="8"/>
  <c r="B1470" i="8"/>
  <c r="A1470" i="8"/>
  <c r="J1470" i="8" s="1"/>
  <c r="T1469" i="8"/>
  <c r="K1469" i="8" s="1"/>
  <c r="N1469" i="8" s="1"/>
  <c r="S1469" i="8"/>
  <c r="M1469" i="8"/>
  <c r="L1469" i="8"/>
  <c r="I1469" i="8"/>
  <c r="H1469" i="8"/>
  <c r="G1469" i="8"/>
  <c r="F1469" i="8"/>
  <c r="E1469" i="8"/>
  <c r="D1469" i="8"/>
  <c r="C1469" i="8"/>
  <c r="B1469" i="8"/>
  <c r="A1469" i="8"/>
  <c r="J1469" i="8" s="1"/>
  <c r="O1469" i="8" s="1"/>
  <c r="P1469" i="8" s="1"/>
  <c r="T1468" i="8"/>
  <c r="K1468" i="8" s="1"/>
  <c r="N1468" i="8" s="1"/>
  <c r="S1468" i="8"/>
  <c r="M1468" i="8"/>
  <c r="L1468" i="8"/>
  <c r="I1468" i="8"/>
  <c r="H1468" i="8"/>
  <c r="G1468" i="8"/>
  <c r="F1468" i="8"/>
  <c r="E1468" i="8"/>
  <c r="D1468" i="8"/>
  <c r="C1468" i="8"/>
  <c r="B1468" i="8"/>
  <c r="A1468" i="8"/>
  <c r="J1468" i="8" s="1"/>
  <c r="T1467" i="8"/>
  <c r="K1467" i="8" s="1"/>
  <c r="N1467" i="8" s="1"/>
  <c r="S1467" i="8"/>
  <c r="M1467" i="8"/>
  <c r="L1467" i="8"/>
  <c r="I1467" i="8"/>
  <c r="H1467" i="8"/>
  <c r="G1467" i="8"/>
  <c r="F1467" i="8"/>
  <c r="E1467" i="8"/>
  <c r="D1467" i="8"/>
  <c r="C1467" i="8"/>
  <c r="B1467" i="8"/>
  <c r="A1467" i="8"/>
  <c r="J1467" i="8" s="1"/>
  <c r="O1467" i="8" s="1"/>
  <c r="P1467" i="8" s="1"/>
  <c r="T1466" i="8"/>
  <c r="K1466" i="8" s="1"/>
  <c r="N1466" i="8" s="1"/>
  <c r="S1466" i="8"/>
  <c r="M1466" i="8"/>
  <c r="L1466" i="8"/>
  <c r="I1466" i="8"/>
  <c r="H1466" i="8"/>
  <c r="G1466" i="8"/>
  <c r="F1466" i="8"/>
  <c r="E1466" i="8"/>
  <c r="D1466" i="8"/>
  <c r="C1466" i="8"/>
  <c r="B1466" i="8"/>
  <c r="A1466" i="8"/>
  <c r="J1466" i="8" s="1"/>
  <c r="T1465" i="8"/>
  <c r="K1465" i="8" s="1"/>
  <c r="N1465" i="8" s="1"/>
  <c r="S1465" i="8"/>
  <c r="M1465" i="8"/>
  <c r="L1465" i="8"/>
  <c r="I1465" i="8"/>
  <c r="H1465" i="8"/>
  <c r="G1465" i="8"/>
  <c r="F1465" i="8"/>
  <c r="E1465" i="8"/>
  <c r="D1465" i="8"/>
  <c r="C1465" i="8"/>
  <c r="B1465" i="8"/>
  <c r="A1465" i="8"/>
  <c r="J1465" i="8" s="1"/>
  <c r="O1465" i="8" s="1"/>
  <c r="P1465" i="8" s="1"/>
  <c r="T1464" i="8"/>
  <c r="K1464" i="8" s="1"/>
  <c r="N1464" i="8" s="1"/>
  <c r="S1464" i="8"/>
  <c r="M1464" i="8"/>
  <c r="L1464" i="8"/>
  <c r="I1464" i="8"/>
  <c r="H1464" i="8"/>
  <c r="G1464" i="8"/>
  <c r="F1464" i="8"/>
  <c r="E1464" i="8"/>
  <c r="D1464" i="8"/>
  <c r="C1464" i="8"/>
  <c r="B1464" i="8"/>
  <c r="A1464" i="8"/>
  <c r="J1464" i="8" s="1"/>
  <c r="T1463" i="8"/>
  <c r="K1463" i="8" s="1"/>
  <c r="N1463" i="8" s="1"/>
  <c r="S1463" i="8"/>
  <c r="M1463" i="8"/>
  <c r="L1463" i="8"/>
  <c r="I1463" i="8"/>
  <c r="H1463" i="8"/>
  <c r="G1463" i="8"/>
  <c r="F1463" i="8"/>
  <c r="E1463" i="8"/>
  <c r="D1463" i="8"/>
  <c r="C1463" i="8"/>
  <c r="B1463" i="8"/>
  <c r="A1463" i="8"/>
  <c r="J1463" i="8" s="1"/>
  <c r="O1463" i="8" s="1"/>
  <c r="P1463" i="8" s="1"/>
  <c r="T1462" i="8"/>
  <c r="K1462" i="8" s="1"/>
  <c r="N1462" i="8" s="1"/>
  <c r="S1462" i="8"/>
  <c r="M1462" i="8"/>
  <c r="L1462" i="8"/>
  <c r="I1462" i="8"/>
  <c r="H1462" i="8"/>
  <c r="G1462" i="8"/>
  <c r="F1462" i="8"/>
  <c r="E1462" i="8"/>
  <c r="D1462" i="8"/>
  <c r="C1462" i="8"/>
  <c r="B1462" i="8"/>
  <c r="A1462" i="8"/>
  <c r="J1462" i="8" s="1"/>
  <c r="O1462" i="8" s="1"/>
  <c r="P1462" i="8" s="1"/>
  <c r="T1461" i="8"/>
  <c r="K1461" i="8" s="1"/>
  <c r="N1461" i="8" s="1"/>
  <c r="S1461" i="8"/>
  <c r="M1461" i="8"/>
  <c r="L1461" i="8"/>
  <c r="I1461" i="8"/>
  <c r="H1461" i="8"/>
  <c r="G1461" i="8"/>
  <c r="F1461" i="8"/>
  <c r="E1461" i="8"/>
  <c r="D1461" i="8"/>
  <c r="C1461" i="8"/>
  <c r="B1461" i="8"/>
  <c r="A1461" i="8"/>
  <c r="J1461" i="8" s="1"/>
  <c r="O1461" i="8" s="1"/>
  <c r="P1461" i="8" s="1"/>
  <c r="T1460" i="8"/>
  <c r="K1460" i="8" s="1"/>
  <c r="N1460" i="8" s="1"/>
  <c r="S1460" i="8"/>
  <c r="M1460" i="8"/>
  <c r="L1460" i="8"/>
  <c r="I1460" i="8"/>
  <c r="H1460" i="8"/>
  <c r="G1460" i="8"/>
  <c r="F1460" i="8"/>
  <c r="E1460" i="8"/>
  <c r="D1460" i="8"/>
  <c r="C1460" i="8"/>
  <c r="B1460" i="8"/>
  <c r="A1460" i="8"/>
  <c r="J1460" i="8" s="1"/>
  <c r="T1459" i="8"/>
  <c r="K1459" i="8" s="1"/>
  <c r="N1459" i="8" s="1"/>
  <c r="S1459" i="8"/>
  <c r="M1459" i="8"/>
  <c r="L1459" i="8"/>
  <c r="I1459" i="8"/>
  <c r="H1459" i="8"/>
  <c r="G1459" i="8"/>
  <c r="F1459" i="8"/>
  <c r="E1459" i="8"/>
  <c r="D1459" i="8"/>
  <c r="C1459" i="8"/>
  <c r="B1459" i="8"/>
  <c r="A1459" i="8"/>
  <c r="J1459" i="8" s="1"/>
  <c r="O1459" i="8" s="1"/>
  <c r="P1459" i="8" s="1"/>
  <c r="T1458" i="8"/>
  <c r="K1458" i="8" s="1"/>
  <c r="N1458" i="8" s="1"/>
  <c r="S1458" i="8"/>
  <c r="M1458" i="8"/>
  <c r="L1458" i="8"/>
  <c r="I1458" i="8"/>
  <c r="H1458" i="8"/>
  <c r="G1458" i="8"/>
  <c r="F1458" i="8"/>
  <c r="E1458" i="8"/>
  <c r="D1458" i="8"/>
  <c r="C1458" i="8"/>
  <c r="B1458" i="8"/>
  <c r="A1458" i="8"/>
  <c r="J1458" i="8" s="1"/>
  <c r="O1458" i="8" s="1"/>
  <c r="P1458" i="8" s="1"/>
  <c r="T1457" i="8"/>
  <c r="K1457" i="8" s="1"/>
  <c r="N1457" i="8" s="1"/>
  <c r="S1457" i="8"/>
  <c r="M1457" i="8"/>
  <c r="L1457" i="8"/>
  <c r="I1457" i="8"/>
  <c r="H1457" i="8"/>
  <c r="G1457" i="8"/>
  <c r="F1457" i="8"/>
  <c r="E1457" i="8"/>
  <c r="D1457" i="8"/>
  <c r="C1457" i="8"/>
  <c r="B1457" i="8"/>
  <c r="A1457" i="8"/>
  <c r="J1457" i="8" s="1"/>
  <c r="O1457" i="8" s="1"/>
  <c r="P1457" i="8" s="1"/>
  <c r="T1456" i="8"/>
  <c r="K1456" i="8" s="1"/>
  <c r="N1456" i="8" s="1"/>
  <c r="S1456" i="8"/>
  <c r="M1456" i="8"/>
  <c r="L1456" i="8"/>
  <c r="I1456" i="8"/>
  <c r="H1456" i="8"/>
  <c r="G1456" i="8"/>
  <c r="F1456" i="8"/>
  <c r="E1456" i="8"/>
  <c r="D1456" i="8"/>
  <c r="C1456" i="8"/>
  <c r="B1456" i="8"/>
  <c r="A1456" i="8"/>
  <c r="J1456" i="8" s="1"/>
  <c r="T1455" i="8"/>
  <c r="K1455" i="8" s="1"/>
  <c r="N1455" i="8" s="1"/>
  <c r="S1455" i="8"/>
  <c r="M1455" i="8"/>
  <c r="L1455" i="8"/>
  <c r="I1455" i="8"/>
  <c r="H1455" i="8"/>
  <c r="G1455" i="8"/>
  <c r="F1455" i="8"/>
  <c r="E1455" i="8"/>
  <c r="D1455" i="8"/>
  <c r="C1455" i="8"/>
  <c r="B1455" i="8"/>
  <c r="A1455" i="8"/>
  <c r="J1455" i="8" s="1"/>
  <c r="O1455" i="8" s="1"/>
  <c r="P1455" i="8" s="1"/>
  <c r="T1454" i="8"/>
  <c r="K1454" i="8" s="1"/>
  <c r="N1454" i="8" s="1"/>
  <c r="S1454" i="8"/>
  <c r="M1454" i="8"/>
  <c r="L1454" i="8"/>
  <c r="I1454" i="8"/>
  <c r="H1454" i="8"/>
  <c r="G1454" i="8"/>
  <c r="F1454" i="8"/>
  <c r="E1454" i="8"/>
  <c r="D1454" i="8"/>
  <c r="C1454" i="8"/>
  <c r="B1454" i="8"/>
  <c r="A1454" i="8"/>
  <c r="J1454" i="8" s="1"/>
  <c r="O1454" i="8" s="1"/>
  <c r="P1454" i="8" s="1"/>
  <c r="T1453" i="8"/>
  <c r="K1453" i="8" s="1"/>
  <c r="N1453" i="8" s="1"/>
  <c r="S1453" i="8"/>
  <c r="M1453" i="8"/>
  <c r="L1453" i="8"/>
  <c r="I1453" i="8"/>
  <c r="H1453" i="8"/>
  <c r="G1453" i="8"/>
  <c r="F1453" i="8"/>
  <c r="E1453" i="8"/>
  <c r="D1453" i="8"/>
  <c r="C1453" i="8"/>
  <c r="B1453" i="8"/>
  <c r="A1453" i="8"/>
  <c r="J1453" i="8" s="1"/>
  <c r="O1453" i="8" s="1"/>
  <c r="P1453" i="8" s="1"/>
  <c r="T1452" i="8"/>
  <c r="K1452" i="8" s="1"/>
  <c r="N1452" i="8" s="1"/>
  <c r="S1452" i="8"/>
  <c r="M1452" i="8"/>
  <c r="L1452" i="8"/>
  <c r="I1452" i="8"/>
  <c r="H1452" i="8"/>
  <c r="G1452" i="8"/>
  <c r="F1452" i="8"/>
  <c r="E1452" i="8"/>
  <c r="D1452" i="8"/>
  <c r="C1452" i="8"/>
  <c r="B1452" i="8"/>
  <c r="A1452" i="8"/>
  <c r="J1452" i="8" s="1"/>
  <c r="T1451" i="8"/>
  <c r="K1451" i="8" s="1"/>
  <c r="N1451" i="8" s="1"/>
  <c r="S1451" i="8"/>
  <c r="M1451" i="8"/>
  <c r="L1451" i="8"/>
  <c r="I1451" i="8"/>
  <c r="H1451" i="8"/>
  <c r="G1451" i="8"/>
  <c r="F1451" i="8"/>
  <c r="E1451" i="8"/>
  <c r="D1451" i="8"/>
  <c r="C1451" i="8"/>
  <c r="B1451" i="8"/>
  <c r="A1451" i="8"/>
  <c r="J1451" i="8" s="1"/>
  <c r="O1451" i="8" s="1"/>
  <c r="P1451" i="8" s="1"/>
  <c r="T1450" i="8"/>
  <c r="K1450" i="8" s="1"/>
  <c r="N1450" i="8" s="1"/>
  <c r="S1450" i="8"/>
  <c r="M1450" i="8"/>
  <c r="L1450" i="8"/>
  <c r="I1450" i="8"/>
  <c r="H1450" i="8"/>
  <c r="G1450" i="8"/>
  <c r="F1450" i="8"/>
  <c r="E1450" i="8"/>
  <c r="D1450" i="8"/>
  <c r="C1450" i="8"/>
  <c r="B1450" i="8"/>
  <c r="A1450" i="8"/>
  <c r="J1450" i="8" s="1"/>
  <c r="O1450" i="8" s="1"/>
  <c r="P1450" i="8" s="1"/>
  <c r="T1449" i="8"/>
  <c r="K1449" i="8" s="1"/>
  <c r="N1449" i="8" s="1"/>
  <c r="S1449" i="8"/>
  <c r="M1449" i="8"/>
  <c r="L1449" i="8"/>
  <c r="I1449" i="8"/>
  <c r="H1449" i="8"/>
  <c r="G1449" i="8"/>
  <c r="F1449" i="8"/>
  <c r="E1449" i="8"/>
  <c r="D1449" i="8"/>
  <c r="C1449" i="8"/>
  <c r="B1449" i="8"/>
  <c r="A1449" i="8"/>
  <c r="J1449" i="8" s="1"/>
  <c r="O1449" i="8" s="1"/>
  <c r="P1449" i="8" s="1"/>
  <c r="T1448" i="8"/>
  <c r="K1448" i="8" s="1"/>
  <c r="N1448" i="8" s="1"/>
  <c r="S1448" i="8"/>
  <c r="M1448" i="8"/>
  <c r="L1448" i="8"/>
  <c r="I1448" i="8"/>
  <c r="H1448" i="8"/>
  <c r="G1448" i="8"/>
  <c r="F1448" i="8"/>
  <c r="E1448" i="8"/>
  <c r="D1448" i="8"/>
  <c r="C1448" i="8"/>
  <c r="B1448" i="8"/>
  <c r="A1448" i="8"/>
  <c r="J1448" i="8" s="1"/>
  <c r="T1447" i="8"/>
  <c r="K1447" i="8" s="1"/>
  <c r="N1447" i="8" s="1"/>
  <c r="S1447" i="8"/>
  <c r="M1447" i="8"/>
  <c r="L1447" i="8"/>
  <c r="I1447" i="8"/>
  <c r="H1447" i="8"/>
  <c r="G1447" i="8"/>
  <c r="F1447" i="8"/>
  <c r="E1447" i="8"/>
  <c r="D1447" i="8"/>
  <c r="C1447" i="8"/>
  <c r="B1447" i="8"/>
  <c r="A1447" i="8"/>
  <c r="J1447" i="8" s="1"/>
  <c r="O1447" i="8" s="1"/>
  <c r="P1447" i="8" s="1"/>
  <c r="T1446" i="8"/>
  <c r="K1446" i="8" s="1"/>
  <c r="N1446" i="8" s="1"/>
  <c r="S1446" i="8"/>
  <c r="M1446" i="8"/>
  <c r="L1446" i="8"/>
  <c r="I1446" i="8"/>
  <c r="H1446" i="8"/>
  <c r="G1446" i="8"/>
  <c r="F1446" i="8"/>
  <c r="E1446" i="8"/>
  <c r="D1446" i="8"/>
  <c r="C1446" i="8"/>
  <c r="B1446" i="8"/>
  <c r="A1446" i="8"/>
  <c r="J1446" i="8" s="1"/>
  <c r="O1446" i="8" s="1"/>
  <c r="P1446" i="8" s="1"/>
  <c r="T1445" i="8"/>
  <c r="K1445" i="8" s="1"/>
  <c r="N1445" i="8" s="1"/>
  <c r="S1445" i="8"/>
  <c r="M1445" i="8"/>
  <c r="L1445" i="8"/>
  <c r="I1445" i="8"/>
  <c r="H1445" i="8"/>
  <c r="G1445" i="8"/>
  <c r="F1445" i="8"/>
  <c r="E1445" i="8"/>
  <c r="D1445" i="8"/>
  <c r="C1445" i="8"/>
  <c r="B1445" i="8"/>
  <c r="A1445" i="8"/>
  <c r="J1445" i="8" s="1"/>
  <c r="O1445" i="8" s="1"/>
  <c r="P1445" i="8" s="1"/>
  <c r="T1444" i="8"/>
  <c r="K1444" i="8" s="1"/>
  <c r="N1444" i="8" s="1"/>
  <c r="S1444" i="8"/>
  <c r="M1444" i="8"/>
  <c r="L1444" i="8"/>
  <c r="I1444" i="8"/>
  <c r="H1444" i="8"/>
  <c r="G1444" i="8"/>
  <c r="F1444" i="8"/>
  <c r="E1444" i="8"/>
  <c r="D1444" i="8"/>
  <c r="C1444" i="8"/>
  <c r="B1444" i="8"/>
  <c r="A1444" i="8"/>
  <c r="J1444" i="8" s="1"/>
  <c r="T1443" i="8"/>
  <c r="K1443" i="8" s="1"/>
  <c r="N1443" i="8" s="1"/>
  <c r="S1443" i="8"/>
  <c r="M1443" i="8"/>
  <c r="L1443" i="8"/>
  <c r="I1443" i="8"/>
  <c r="H1443" i="8"/>
  <c r="G1443" i="8"/>
  <c r="F1443" i="8"/>
  <c r="E1443" i="8"/>
  <c r="D1443" i="8"/>
  <c r="C1443" i="8"/>
  <c r="B1443" i="8"/>
  <c r="A1443" i="8"/>
  <c r="J1443" i="8" s="1"/>
  <c r="O1443" i="8" s="1"/>
  <c r="P1443" i="8" s="1"/>
  <c r="T1442" i="8"/>
  <c r="K1442" i="8" s="1"/>
  <c r="N1442" i="8" s="1"/>
  <c r="S1442" i="8"/>
  <c r="M1442" i="8"/>
  <c r="L1442" i="8"/>
  <c r="I1442" i="8"/>
  <c r="H1442" i="8"/>
  <c r="G1442" i="8"/>
  <c r="F1442" i="8"/>
  <c r="E1442" i="8"/>
  <c r="D1442" i="8"/>
  <c r="C1442" i="8"/>
  <c r="B1442" i="8"/>
  <c r="A1442" i="8"/>
  <c r="J1442" i="8" s="1"/>
  <c r="O1442" i="8" s="1"/>
  <c r="P1442" i="8" s="1"/>
  <c r="T1441" i="8"/>
  <c r="K1441" i="8" s="1"/>
  <c r="N1441" i="8" s="1"/>
  <c r="S1441" i="8"/>
  <c r="M1441" i="8"/>
  <c r="L1441" i="8"/>
  <c r="I1441" i="8"/>
  <c r="H1441" i="8"/>
  <c r="G1441" i="8"/>
  <c r="F1441" i="8"/>
  <c r="E1441" i="8"/>
  <c r="D1441" i="8"/>
  <c r="C1441" i="8"/>
  <c r="B1441" i="8"/>
  <c r="A1441" i="8"/>
  <c r="J1441" i="8" s="1"/>
  <c r="T1440" i="8"/>
  <c r="K1440" i="8" s="1"/>
  <c r="N1440" i="8" s="1"/>
  <c r="S1440" i="8"/>
  <c r="M1440" i="8"/>
  <c r="L1440" i="8"/>
  <c r="I1440" i="8"/>
  <c r="H1440" i="8"/>
  <c r="G1440" i="8"/>
  <c r="F1440" i="8"/>
  <c r="E1440" i="8"/>
  <c r="D1440" i="8"/>
  <c r="C1440" i="8"/>
  <c r="B1440" i="8"/>
  <c r="A1440" i="8"/>
  <c r="J1440" i="8" s="1"/>
  <c r="T1439" i="8"/>
  <c r="K1439" i="8" s="1"/>
  <c r="N1439" i="8" s="1"/>
  <c r="S1439" i="8"/>
  <c r="M1439" i="8"/>
  <c r="L1439" i="8"/>
  <c r="I1439" i="8"/>
  <c r="H1439" i="8"/>
  <c r="G1439" i="8"/>
  <c r="F1439" i="8"/>
  <c r="E1439" i="8"/>
  <c r="D1439" i="8"/>
  <c r="C1439" i="8"/>
  <c r="B1439" i="8"/>
  <c r="A1439" i="8"/>
  <c r="J1439" i="8" s="1"/>
  <c r="T1438" i="8"/>
  <c r="K1438" i="8" s="1"/>
  <c r="N1438" i="8" s="1"/>
  <c r="S1438" i="8"/>
  <c r="M1438" i="8"/>
  <c r="L1438" i="8"/>
  <c r="I1438" i="8"/>
  <c r="H1438" i="8"/>
  <c r="G1438" i="8"/>
  <c r="F1438" i="8"/>
  <c r="E1438" i="8"/>
  <c r="D1438" i="8"/>
  <c r="C1438" i="8"/>
  <c r="B1438" i="8"/>
  <c r="A1438" i="8"/>
  <c r="J1438" i="8" s="1"/>
  <c r="O1438" i="8" s="1"/>
  <c r="P1438" i="8" s="1"/>
  <c r="T1437" i="8"/>
  <c r="K1437" i="8" s="1"/>
  <c r="N1437" i="8" s="1"/>
  <c r="S1437" i="8"/>
  <c r="M1437" i="8"/>
  <c r="L1437" i="8"/>
  <c r="I1437" i="8"/>
  <c r="H1437" i="8"/>
  <c r="G1437" i="8"/>
  <c r="F1437" i="8"/>
  <c r="E1437" i="8"/>
  <c r="D1437" i="8"/>
  <c r="C1437" i="8"/>
  <c r="B1437" i="8"/>
  <c r="A1437" i="8"/>
  <c r="J1437" i="8" s="1"/>
  <c r="T1436" i="8"/>
  <c r="K1436" i="8" s="1"/>
  <c r="N1436" i="8" s="1"/>
  <c r="S1436" i="8"/>
  <c r="M1436" i="8"/>
  <c r="L1436" i="8"/>
  <c r="I1436" i="8"/>
  <c r="H1436" i="8"/>
  <c r="G1436" i="8"/>
  <c r="F1436" i="8"/>
  <c r="E1436" i="8"/>
  <c r="D1436" i="8"/>
  <c r="C1436" i="8"/>
  <c r="B1436" i="8"/>
  <c r="A1436" i="8"/>
  <c r="J1436" i="8" s="1"/>
  <c r="T1435" i="8"/>
  <c r="K1435" i="8" s="1"/>
  <c r="N1435" i="8" s="1"/>
  <c r="S1435" i="8"/>
  <c r="M1435" i="8"/>
  <c r="L1435" i="8"/>
  <c r="I1435" i="8"/>
  <c r="H1435" i="8"/>
  <c r="G1435" i="8"/>
  <c r="F1435" i="8"/>
  <c r="E1435" i="8"/>
  <c r="D1435" i="8"/>
  <c r="C1435" i="8"/>
  <c r="B1435" i="8"/>
  <c r="A1435" i="8"/>
  <c r="J1435" i="8" s="1"/>
  <c r="O1435" i="8" s="1"/>
  <c r="P1435" i="8" s="1"/>
  <c r="T1434" i="8"/>
  <c r="K1434" i="8" s="1"/>
  <c r="N1434" i="8" s="1"/>
  <c r="S1434" i="8"/>
  <c r="M1434" i="8"/>
  <c r="L1434" i="8"/>
  <c r="I1434" i="8"/>
  <c r="H1434" i="8"/>
  <c r="G1434" i="8"/>
  <c r="F1434" i="8"/>
  <c r="E1434" i="8"/>
  <c r="D1434" i="8"/>
  <c r="C1434" i="8"/>
  <c r="B1434" i="8"/>
  <c r="A1434" i="8"/>
  <c r="J1434" i="8" s="1"/>
  <c r="O1434" i="8" s="1"/>
  <c r="P1434" i="8" s="1"/>
  <c r="T1433" i="8"/>
  <c r="K1433" i="8" s="1"/>
  <c r="N1433" i="8" s="1"/>
  <c r="S1433" i="8"/>
  <c r="M1433" i="8"/>
  <c r="L1433" i="8"/>
  <c r="I1433" i="8"/>
  <c r="H1433" i="8"/>
  <c r="G1433" i="8"/>
  <c r="F1433" i="8"/>
  <c r="E1433" i="8"/>
  <c r="D1433" i="8"/>
  <c r="C1433" i="8"/>
  <c r="B1433" i="8"/>
  <c r="A1433" i="8"/>
  <c r="J1433" i="8" s="1"/>
  <c r="O1433" i="8" s="1"/>
  <c r="P1433" i="8" s="1"/>
  <c r="T1432" i="8"/>
  <c r="K1432" i="8" s="1"/>
  <c r="N1432" i="8" s="1"/>
  <c r="S1432" i="8"/>
  <c r="M1432" i="8"/>
  <c r="L1432" i="8"/>
  <c r="I1432" i="8"/>
  <c r="H1432" i="8"/>
  <c r="G1432" i="8"/>
  <c r="F1432" i="8"/>
  <c r="E1432" i="8"/>
  <c r="D1432" i="8"/>
  <c r="C1432" i="8"/>
  <c r="B1432" i="8"/>
  <c r="A1432" i="8"/>
  <c r="J1432" i="8" s="1"/>
  <c r="T1431" i="8"/>
  <c r="K1431" i="8" s="1"/>
  <c r="N1431" i="8" s="1"/>
  <c r="S1431" i="8"/>
  <c r="M1431" i="8"/>
  <c r="L1431" i="8"/>
  <c r="I1431" i="8"/>
  <c r="H1431" i="8"/>
  <c r="G1431" i="8"/>
  <c r="F1431" i="8"/>
  <c r="E1431" i="8"/>
  <c r="D1431" i="8"/>
  <c r="C1431" i="8"/>
  <c r="B1431" i="8"/>
  <c r="A1431" i="8"/>
  <c r="J1431" i="8" s="1"/>
  <c r="T1430" i="8"/>
  <c r="K1430" i="8" s="1"/>
  <c r="N1430" i="8" s="1"/>
  <c r="S1430" i="8"/>
  <c r="M1430" i="8"/>
  <c r="L1430" i="8"/>
  <c r="I1430" i="8"/>
  <c r="H1430" i="8"/>
  <c r="G1430" i="8"/>
  <c r="F1430" i="8"/>
  <c r="E1430" i="8"/>
  <c r="D1430" i="8"/>
  <c r="C1430" i="8"/>
  <c r="B1430" i="8"/>
  <c r="A1430" i="8"/>
  <c r="J1430" i="8" s="1"/>
  <c r="O1430" i="8" s="1"/>
  <c r="P1430" i="8" s="1"/>
  <c r="T1429" i="8"/>
  <c r="K1429" i="8" s="1"/>
  <c r="N1429" i="8" s="1"/>
  <c r="S1429" i="8"/>
  <c r="M1429" i="8"/>
  <c r="L1429" i="8"/>
  <c r="I1429" i="8"/>
  <c r="H1429" i="8"/>
  <c r="G1429" i="8"/>
  <c r="F1429" i="8"/>
  <c r="E1429" i="8"/>
  <c r="D1429" i="8"/>
  <c r="C1429" i="8"/>
  <c r="B1429" i="8"/>
  <c r="A1429" i="8"/>
  <c r="J1429" i="8" s="1"/>
  <c r="O1429" i="8" s="1"/>
  <c r="P1429" i="8" s="1"/>
  <c r="T1428" i="8"/>
  <c r="K1428" i="8" s="1"/>
  <c r="N1428" i="8" s="1"/>
  <c r="S1428" i="8"/>
  <c r="M1428" i="8"/>
  <c r="L1428" i="8"/>
  <c r="I1428" i="8"/>
  <c r="H1428" i="8"/>
  <c r="G1428" i="8"/>
  <c r="F1428" i="8"/>
  <c r="E1428" i="8"/>
  <c r="D1428" i="8"/>
  <c r="C1428" i="8"/>
  <c r="B1428" i="8"/>
  <c r="A1428" i="8"/>
  <c r="J1428" i="8" s="1"/>
  <c r="T1427" i="8"/>
  <c r="S1427" i="8"/>
  <c r="M1427" i="8"/>
  <c r="L1427" i="8"/>
  <c r="K1427" i="8"/>
  <c r="N1427" i="8" s="1"/>
  <c r="I1427" i="8"/>
  <c r="H1427" i="8"/>
  <c r="G1427" i="8"/>
  <c r="F1427" i="8"/>
  <c r="E1427" i="8"/>
  <c r="D1427" i="8"/>
  <c r="C1427" i="8"/>
  <c r="B1427" i="8"/>
  <c r="A1427" i="8"/>
  <c r="J1427" i="8" s="1"/>
  <c r="T1426" i="8"/>
  <c r="K1426" i="8" s="1"/>
  <c r="N1426" i="8" s="1"/>
  <c r="S1426" i="8"/>
  <c r="M1426" i="8"/>
  <c r="L1426" i="8"/>
  <c r="I1426" i="8"/>
  <c r="H1426" i="8"/>
  <c r="G1426" i="8"/>
  <c r="F1426" i="8"/>
  <c r="E1426" i="8"/>
  <c r="D1426" i="8"/>
  <c r="C1426" i="8"/>
  <c r="B1426" i="8"/>
  <c r="A1426" i="8"/>
  <c r="J1426" i="8" s="1"/>
  <c r="T1425" i="8"/>
  <c r="K1425" i="8" s="1"/>
  <c r="N1425" i="8" s="1"/>
  <c r="S1425" i="8"/>
  <c r="M1425" i="8"/>
  <c r="L1425" i="8"/>
  <c r="I1425" i="8"/>
  <c r="H1425" i="8"/>
  <c r="G1425" i="8"/>
  <c r="F1425" i="8"/>
  <c r="E1425" i="8"/>
  <c r="D1425" i="8"/>
  <c r="C1425" i="8"/>
  <c r="B1425" i="8"/>
  <c r="A1425" i="8"/>
  <c r="J1425" i="8" s="1"/>
  <c r="T1424" i="8"/>
  <c r="K1424" i="8" s="1"/>
  <c r="N1424" i="8" s="1"/>
  <c r="S1424" i="8"/>
  <c r="M1424" i="8"/>
  <c r="L1424" i="8"/>
  <c r="I1424" i="8"/>
  <c r="H1424" i="8"/>
  <c r="G1424" i="8"/>
  <c r="F1424" i="8"/>
  <c r="E1424" i="8"/>
  <c r="D1424" i="8"/>
  <c r="C1424" i="8"/>
  <c r="B1424" i="8"/>
  <c r="A1424" i="8"/>
  <c r="J1424" i="8" s="1"/>
  <c r="T1423" i="8"/>
  <c r="K1423" i="8" s="1"/>
  <c r="N1423" i="8" s="1"/>
  <c r="S1423" i="8"/>
  <c r="M1423" i="8"/>
  <c r="L1423" i="8"/>
  <c r="I1423" i="8"/>
  <c r="H1423" i="8"/>
  <c r="G1423" i="8"/>
  <c r="F1423" i="8"/>
  <c r="E1423" i="8"/>
  <c r="D1423" i="8"/>
  <c r="C1423" i="8"/>
  <c r="B1423" i="8"/>
  <c r="A1423" i="8"/>
  <c r="J1423" i="8" s="1"/>
  <c r="T1422" i="8"/>
  <c r="K1422" i="8" s="1"/>
  <c r="N1422" i="8" s="1"/>
  <c r="S1422" i="8"/>
  <c r="M1422" i="8"/>
  <c r="L1422" i="8"/>
  <c r="I1422" i="8"/>
  <c r="H1422" i="8"/>
  <c r="G1422" i="8"/>
  <c r="F1422" i="8"/>
  <c r="E1422" i="8"/>
  <c r="D1422" i="8"/>
  <c r="C1422" i="8"/>
  <c r="B1422" i="8"/>
  <c r="A1422" i="8"/>
  <c r="J1422" i="8" s="1"/>
  <c r="O1422" i="8" s="1"/>
  <c r="P1422" i="8" s="1"/>
  <c r="T1421" i="8"/>
  <c r="K1421" i="8" s="1"/>
  <c r="N1421" i="8" s="1"/>
  <c r="S1421" i="8"/>
  <c r="M1421" i="8"/>
  <c r="L1421" i="8"/>
  <c r="I1421" i="8"/>
  <c r="H1421" i="8"/>
  <c r="G1421" i="8"/>
  <c r="F1421" i="8"/>
  <c r="E1421" i="8"/>
  <c r="D1421" i="8"/>
  <c r="C1421" i="8"/>
  <c r="B1421" i="8"/>
  <c r="A1421" i="8"/>
  <c r="J1421" i="8" s="1"/>
  <c r="T1420" i="8"/>
  <c r="K1420" i="8" s="1"/>
  <c r="N1420" i="8" s="1"/>
  <c r="S1420" i="8"/>
  <c r="M1420" i="8"/>
  <c r="L1420" i="8"/>
  <c r="I1420" i="8"/>
  <c r="H1420" i="8"/>
  <c r="G1420" i="8"/>
  <c r="F1420" i="8"/>
  <c r="E1420" i="8"/>
  <c r="D1420" i="8"/>
  <c r="C1420" i="8"/>
  <c r="B1420" i="8"/>
  <c r="A1420" i="8"/>
  <c r="J1420" i="8" s="1"/>
  <c r="T1419" i="8"/>
  <c r="K1419" i="8" s="1"/>
  <c r="N1419" i="8" s="1"/>
  <c r="S1419" i="8"/>
  <c r="M1419" i="8"/>
  <c r="L1419" i="8"/>
  <c r="I1419" i="8"/>
  <c r="H1419" i="8"/>
  <c r="G1419" i="8"/>
  <c r="F1419" i="8"/>
  <c r="E1419" i="8"/>
  <c r="D1419" i="8"/>
  <c r="C1419" i="8"/>
  <c r="B1419" i="8"/>
  <c r="A1419" i="8"/>
  <c r="J1419" i="8" s="1"/>
  <c r="O1419" i="8" s="1"/>
  <c r="P1419" i="8" s="1"/>
  <c r="T1418" i="8"/>
  <c r="K1418" i="8" s="1"/>
  <c r="N1418" i="8" s="1"/>
  <c r="S1418" i="8"/>
  <c r="M1418" i="8"/>
  <c r="L1418" i="8"/>
  <c r="I1418" i="8"/>
  <c r="H1418" i="8"/>
  <c r="G1418" i="8"/>
  <c r="F1418" i="8"/>
  <c r="E1418" i="8"/>
  <c r="D1418" i="8"/>
  <c r="C1418" i="8"/>
  <c r="B1418" i="8"/>
  <c r="A1418" i="8"/>
  <c r="J1418" i="8" s="1"/>
  <c r="T1417" i="8"/>
  <c r="K1417" i="8" s="1"/>
  <c r="N1417" i="8" s="1"/>
  <c r="S1417" i="8"/>
  <c r="M1417" i="8"/>
  <c r="L1417" i="8"/>
  <c r="I1417" i="8"/>
  <c r="H1417" i="8"/>
  <c r="G1417" i="8"/>
  <c r="F1417" i="8"/>
  <c r="E1417" i="8"/>
  <c r="D1417" i="8"/>
  <c r="C1417" i="8"/>
  <c r="B1417" i="8"/>
  <c r="A1417" i="8"/>
  <c r="J1417" i="8" s="1"/>
  <c r="O1417" i="8" s="1"/>
  <c r="P1417" i="8" s="1"/>
  <c r="T1416" i="8"/>
  <c r="K1416" i="8" s="1"/>
  <c r="N1416" i="8" s="1"/>
  <c r="S1416" i="8"/>
  <c r="M1416" i="8"/>
  <c r="L1416" i="8"/>
  <c r="I1416" i="8"/>
  <c r="H1416" i="8"/>
  <c r="G1416" i="8"/>
  <c r="F1416" i="8"/>
  <c r="E1416" i="8"/>
  <c r="D1416" i="8"/>
  <c r="C1416" i="8"/>
  <c r="B1416" i="8"/>
  <c r="A1416" i="8"/>
  <c r="J1416" i="8" s="1"/>
  <c r="T1415" i="8"/>
  <c r="K1415" i="8" s="1"/>
  <c r="N1415" i="8" s="1"/>
  <c r="S1415" i="8"/>
  <c r="M1415" i="8"/>
  <c r="L1415" i="8"/>
  <c r="I1415" i="8"/>
  <c r="H1415" i="8"/>
  <c r="G1415" i="8"/>
  <c r="F1415" i="8"/>
  <c r="E1415" i="8"/>
  <c r="D1415" i="8"/>
  <c r="C1415" i="8"/>
  <c r="B1415" i="8"/>
  <c r="A1415" i="8"/>
  <c r="J1415" i="8" s="1"/>
  <c r="T1414" i="8"/>
  <c r="K1414" i="8" s="1"/>
  <c r="N1414" i="8" s="1"/>
  <c r="S1414" i="8"/>
  <c r="M1414" i="8"/>
  <c r="L1414" i="8"/>
  <c r="I1414" i="8"/>
  <c r="H1414" i="8"/>
  <c r="G1414" i="8"/>
  <c r="F1414" i="8"/>
  <c r="E1414" i="8"/>
  <c r="D1414" i="8"/>
  <c r="C1414" i="8"/>
  <c r="B1414" i="8"/>
  <c r="A1414" i="8"/>
  <c r="J1414" i="8" s="1"/>
  <c r="O1414" i="8" s="1"/>
  <c r="P1414" i="8" s="1"/>
  <c r="T1413" i="8"/>
  <c r="K1413" i="8" s="1"/>
  <c r="N1413" i="8" s="1"/>
  <c r="S1413" i="8"/>
  <c r="M1413" i="8"/>
  <c r="L1413" i="8"/>
  <c r="I1413" i="8"/>
  <c r="H1413" i="8"/>
  <c r="G1413" i="8"/>
  <c r="F1413" i="8"/>
  <c r="E1413" i="8"/>
  <c r="D1413" i="8"/>
  <c r="C1413" i="8"/>
  <c r="B1413" i="8"/>
  <c r="A1413" i="8"/>
  <c r="J1413" i="8" s="1"/>
  <c r="T1412" i="8"/>
  <c r="K1412" i="8" s="1"/>
  <c r="N1412" i="8" s="1"/>
  <c r="S1412" i="8"/>
  <c r="M1412" i="8"/>
  <c r="L1412" i="8"/>
  <c r="I1412" i="8"/>
  <c r="H1412" i="8"/>
  <c r="G1412" i="8"/>
  <c r="F1412" i="8"/>
  <c r="E1412" i="8"/>
  <c r="D1412" i="8"/>
  <c r="C1412" i="8"/>
  <c r="B1412" i="8"/>
  <c r="A1412" i="8"/>
  <c r="J1412" i="8" s="1"/>
  <c r="T1411" i="8"/>
  <c r="K1411" i="8" s="1"/>
  <c r="N1411" i="8" s="1"/>
  <c r="S1411" i="8"/>
  <c r="M1411" i="8"/>
  <c r="L1411" i="8"/>
  <c r="I1411" i="8"/>
  <c r="H1411" i="8"/>
  <c r="G1411" i="8"/>
  <c r="F1411" i="8"/>
  <c r="E1411" i="8"/>
  <c r="D1411" i="8"/>
  <c r="C1411" i="8"/>
  <c r="B1411" i="8"/>
  <c r="A1411" i="8"/>
  <c r="J1411" i="8" s="1"/>
  <c r="O1411" i="8" s="1"/>
  <c r="P1411" i="8" s="1"/>
  <c r="T1410" i="8"/>
  <c r="K1410" i="8" s="1"/>
  <c r="N1410" i="8" s="1"/>
  <c r="S1410" i="8"/>
  <c r="M1410" i="8"/>
  <c r="L1410" i="8"/>
  <c r="I1410" i="8"/>
  <c r="H1410" i="8"/>
  <c r="G1410" i="8"/>
  <c r="F1410" i="8"/>
  <c r="E1410" i="8"/>
  <c r="D1410" i="8"/>
  <c r="C1410" i="8"/>
  <c r="B1410" i="8"/>
  <c r="A1410" i="8"/>
  <c r="J1410" i="8" s="1"/>
  <c r="O1410" i="8" s="1"/>
  <c r="P1410" i="8" s="1"/>
  <c r="T1409" i="8"/>
  <c r="K1409" i="8" s="1"/>
  <c r="N1409" i="8" s="1"/>
  <c r="S1409" i="8"/>
  <c r="M1409" i="8"/>
  <c r="L1409" i="8"/>
  <c r="I1409" i="8"/>
  <c r="H1409" i="8"/>
  <c r="G1409" i="8"/>
  <c r="F1409" i="8"/>
  <c r="E1409" i="8"/>
  <c r="D1409" i="8"/>
  <c r="C1409" i="8"/>
  <c r="B1409" i="8"/>
  <c r="A1409" i="8"/>
  <c r="J1409" i="8" s="1"/>
  <c r="T1408" i="8"/>
  <c r="K1408" i="8" s="1"/>
  <c r="N1408" i="8" s="1"/>
  <c r="S1408" i="8"/>
  <c r="M1408" i="8"/>
  <c r="L1408" i="8"/>
  <c r="I1408" i="8"/>
  <c r="H1408" i="8"/>
  <c r="G1408" i="8"/>
  <c r="F1408" i="8"/>
  <c r="E1408" i="8"/>
  <c r="D1408" i="8"/>
  <c r="C1408" i="8"/>
  <c r="B1408" i="8"/>
  <c r="A1408" i="8"/>
  <c r="J1408" i="8" s="1"/>
  <c r="T1407" i="8"/>
  <c r="K1407" i="8" s="1"/>
  <c r="N1407" i="8" s="1"/>
  <c r="S1407" i="8"/>
  <c r="M1407" i="8"/>
  <c r="L1407" i="8"/>
  <c r="I1407" i="8"/>
  <c r="H1407" i="8"/>
  <c r="G1407" i="8"/>
  <c r="F1407" i="8"/>
  <c r="E1407" i="8"/>
  <c r="D1407" i="8"/>
  <c r="C1407" i="8"/>
  <c r="B1407" i="8"/>
  <c r="A1407" i="8"/>
  <c r="J1407" i="8" s="1"/>
  <c r="T1406" i="8"/>
  <c r="K1406" i="8" s="1"/>
  <c r="N1406" i="8" s="1"/>
  <c r="S1406" i="8"/>
  <c r="M1406" i="8"/>
  <c r="L1406" i="8"/>
  <c r="I1406" i="8"/>
  <c r="H1406" i="8"/>
  <c r="G1406" i="8"/>
  <c r="F1406" i="8"/>
  <c r="E1406" i="8"/>
  <c r="D1406" i="8"/>
  <c r="C1406" i="8"/>
  <c r="B1406" i="8"/>
  <c r="A1406" i="8"/>
  <c r="J1406" i="8" s="1"/>
  <c r="O1406" i="8" s="1"/>
  <c r="P1406" i="8" s="1"/>
  <c r="T1405" i="8"/>
  <c r="K1405" i="8" s="1"/>
  <c r="N1405" i="8" s="1"/>
  <c r="S1405" i="8"/>
  <c r="M1405" i="8"/>
  <c r="L1405" i="8"/>
  <c r="I1405" i="8"/>
  <c r="H1405" i="8"/>
  <c r="G1405" i="8"/>
  <c r="F1405" i="8"/>
  <c r="E1405" i="8"/>
  <c r="D1405" i="8"/>
  <c r="C1405" i="8"/>
  <c r="B1405" i="8"/>
  <c r="A1405" i="8"/>
  <c r="J1405" i="8" s="1"/>
  <c r="T1404" i="8"/>
  <c r="K1404" i="8" s="1"/>
  <c r="N1404" i="8" s="1"/>
  <c r="S1404" i="8"/>
  <c r="M1404" i="8"/>
  <c r="L1404" i="8"/>
  <c r="I1404" i="8"/>
  <c r="H1404" i="8"/>
  <c r="G1404" i="8"/>
  <c r="F1404" i="8"/>
  <c r="E1404" i="8"/>
  <c r="D1404" i="8"/>
  <c r="C1404" i="8"/>
  <c r="B1404" i="8"/>
  <c r="A1404" i="8"/>
  <c r="J1404" i="8" s="1"/>
  <c r="T1403" i="8"/>
  <c r="K1403" i="8" s="1"/>
  <c r="N1403" i="8" s="1"/>
  <c r="S1403" i="8"/>
  <c r="M1403" i="8"/>
  <c r="L1403" i="8"/>
  <c r="I1403" i="8"/>
  <c r="H1403" i="8"/>
  <c r="G1403" i="8"/>
  <c r="F1403" i="8"/>
  <c r="E1403" i="8"/>
  <c r="D1403" i="8"/>
  <c r="C1403" i="8"/>
  <c r="B1403" i="8"/>
  <c r="A1403" i="8"/>
  <c r="J1403" i="8" s="1"/>
  <c r="O1403" i="8" s="1"/>
  <c r="P1403" i="8" s="1"/>
  <c r="T1402" i="8"/>
  <c r="K1402" i="8" s="1"/>
  <c r="N1402" i="8" s="1"/>
  <c r="S1402" i="8"/>
  <c r="M1402" i="8"/>
  <c r="L1402" i="8"/>
  <c r="I1402" i="8"/>
  <c r="H1402" i="8"/>
  <c r="G1402" i="8"/>
  <c r="F1402" i="8"/>
  <c r="E1402" i="8"/>
  <c r="D1402" i="8"/>
  <c r="C1402" i="8"/>
  <c r="B1402" i="8"/>
  <c r="A1402" i="8"/>
  <c r="J1402" i="8" s="1"/>
  <c r="O1402" i="8" s="1"/>
  <c r="P1402" i="8" s="1"/>
  <c r="T1401" i="8"/>
  <c r="K1401" i="8" s="1"/>
  <c r="N1401" i="8" s="1"/>
  <c r="S1401" i="8"/>
  <c r="M1401" i="8"/>
  <c r="L1401" i="8"/>
  <c r="I1401" i="8"/>
  <c r="H1401" i="8"/>
  <c r="G1401" i="8"/>
  <c r="F1401" i="8"/>
  <c r="E1401" i="8"/>
  <c r="D1401" i="8"/>
  <c r="C1401" i="8"/>
  <c r="B1401" i="8"/>
  <c r="A1401" i="8"/>
  <c r="J1401" i="8" s="1"/>
  <c r="O1401" i="8" s="1"/>
  <c r="P1401" i="8" s="1"/>
  <c r="T1400" i="8"/>
  <c r="K1400" i="8" s="1"/>
  <c r="N1400" i="8" s="1"/>
  <c r="S1400" i="8"/>
  <c r="M1400" i="8"/>
  <c r="L1400" i="8"/>
  <c r="I1400" i="8"/>
  <c r="H1400" i="8"/>
  <c r="G1400" i="8"/>
  <c r="F1400" i="8"/>
  <c r="E1400" i="8"/>
  <c r="D1400" i="8"/>
  <c r="C1400" i="8"/>
  <c r="B1400" i="8"/>
  <c r="A1400" i="8"/>
  <c r="J1400" i="8" s="1"/>
  <c r="T1399" i="8"/>
  <c r="K1399" i="8" s="1"/>
  <c r="N1399" i="8" s="1"/>
  <c r="S1399" i="8"/>
  <c r="M1399" i="8"/>
  <c r="L1399" i="8"/>
  <c r="I1399" i="8"/>
  <c r="H1399" i="8"/>
  <c r="G1399" i="8"/>
  <c r="F1399" i="8"/>
  <c r="E1399" i="8"/>
  <c r="D1399" i="8"/>
  <c r="C1399" i="8"/>
  <c r="B1399" i="8"/>
  <c r="A1399" i="8"/>
  <c r="J1399" i="8" s="1"/>
  <c r="T1398" i="8"/>
  <c r="K1398" i="8" s="1"/>
  <c r="N1398" i="8" s="1"/>
  <c r="S1398" i="8"/>
  <c r="M1398" i="8"/>
  <c r="L1398" i="8"/>
  <c r="I1398" i="8"/>
  <c r="H1398" i="8"/>
  <c r="G1398" i="8"/>
  <c r="F1398" i="8"/>
  <c r="E1398" i="8"/>
  <c r="D1398" i="8"/>
  <c r="C1398" i="8"/>
  <c r="B1398" i="8"/>
  <c r="A1398" i="8"/>
  <c r="J1398" i="8" s="1"/>
  <c r="T1397" i="8"/>
  <c r="K1397" i="8" s="1"/>
  <c r="N1397" i="8" s="1"/>
  <c r="S1397" i="8"/>
  <c r="M1397" i="8"/>
  <c r="L1397" i="8"/>
  <c r="I1397" i="8"/>
  <c r="H1397" i="8"/>
  <c r="G1397" i="8"/>
  <c r="F1397" i="8"/>
  <c r="E1397" i="8"/>
  <c r="D1397" i="8"/>
  <c r="C1397" i="8"/>
  <c r="B1397" i="8"/>
  <c r="A1397" i="8"/>
  <c r="J1397" i="8" s="1"/>
  <c r="T1396" i="8"/>
  <c r="K1396" i="8" s="1"/>
  <c r="N1396" i="8" s="1"/>
  <c r="S1396" i="8"/>
  <c r="M1396" i="8"/>
  <c r="L1396" i="8"/>
  <c r="I1396" i="8"/>
  <c r="H1396" i="8"/>
  <c r="G1396" i="8"/>
  <c r="F1396" i="8"/>
  <c r="E1396" i="8"/>
  <c r="D1396" i="8"/>
  <c r="C1396" i="8"/>
  <c r="B1396" i="8"/>
  <c r="A1396" i="8"/>
  <c r="J1396" i="8" s="1"/>
  <c r="T1395" i="8"/>
  <c r="K1395" i="8" s="1"/>
  <c r="N1395" i="8" s="1"/>
  <c r="S1395" i="8"/>
  <c r="M1395" i="8"/>
  <c r="L1395" i="8"/>
  <c r="I1395" i="8"/>
  <c r="H1395" i="8"/>
  <c r="G1395" i="8"/>
  <c r="F1395" i="8"/>
  <c r="E1395" i="8"/>
  <c r="D1395" i="8"/>
  <c r="C1395" i="8"/>
  <c r="B1395" i="8"/>
  <c r="A1395" i="8"/>
  <c r="J1395" i="8" s="1"/>
  <c r="O1395" i="8" s="1"/>
  <c r="P1395" i="8" s="1"/>
  <c r="T1394" i="8"/>
  <c r="K1394" i="8" s="1"/>
  <c r="N1394" i="8" s="1"/>
  <c r="S1394" i="8"/>
  <c r="M1394" i="8"/>
  <c r="L1394" i="8"/>
  <c r="I1394" i="8"/>
  <c r="H1394" i="8"/>
  <c r="G1394" i="8"/>
  <c r="F1394" i="8"/>
  <c r="E1394" i="8"/>
  <c r="D1394" i="8"/>
  <c r="C1394" i="8"/>
  <c r="B1394" i="8"/>
  <c r="A1394" i="8"/>
  <c r="J1394" i="8" s="1"/>
  <c r="O1394" i="8" s="1"/>
  <c r="P1394" i="8" s="1"/>
  <c r="T1393" i="8"/>
  <c r="K1393" i="8" s="1"/>
  <c r="N1393" i="8" s="1"/>
  <c r="S1393" i="8"/>
  <c r="M1393" i="8"/>
  <c r="L1393" i="8"/>
  <c r="I1393" i="8"/>
  <c r="H1393" i="8"/>
  <c r="G1393" i="8"/>
  <c r="F1393" i="8"/>
  <c r="E1393" i="8"/>
  <c r="D1393" i="8"/>
  <c r="C1393" i="8"/>
  <c r="B1393" i="8"/>
  <c r="A1393" i="8"/>
  <c r="J1393" i="8" s="1"/>
  <c r="T1392" i="8"/>
  <c r="K1392" i="8" s="1"/>
  <c r="N1392" i="8" s="1"/>
  <c r="S1392" i="8"/>
  <c r="M1392" i="8"/>
  <c r="L1392" i="8"/>
  <c r="I1392" i="8"/>
  <c r="H1392" i="8"/>
  <c r="G1392" i="8"/>
  <c r="F1392" i="8"/>
  <c r="E1392" i="8"/>
  <c r="D1392" i="8"/>
  <c r="C1392" i="8"/>
  <c r="B1392" i="8"/>
  <c r="A1392" i="8"/>
  <c r="J1392" i="8" s="1"/>
  <c r="T1391" i="8"/>
  <c r="K1391" i="8" s="1"/>
  <c r="N1391" i="8" s="1"/>
  <c r="S1391" i="8"/>
  <c r="M1391" i="8"/>
  <c r="L1391" i="8"/>
  <c r="I1391" i="8"/>
  <c r="H1391" i="8"/>
  <c r="G1391" i="8"/>
  <c r="F1391" i="8"/>
  <c r="E1391" i="8"/>
  <c r="D1391" i="8"/>
  <c r="C1391" i="8"/>
  <c r="B1391" i="8"/>
  <c r="A1391" i="8"/>
  <c r="J1391" i="8" s="1"/>
  <c r="O1391" i="8" s="1"/>
  <c r="P1391" i="8" s="1"/>
  <c r="T1390" i="8"/>
  <c r="K1390" i="8" s="1"/>
  <c r="N1390" i="8" s="1"/>
  <c r="S1390" i="8"/>
  <c r="M1390" i="8"/>
  <c r="L1390" i="8"/>
  <c r="I1390" i="8"/>
  <c r="H1390" i="8"/>
  <c r="G1390" i="8"/>
  <c r="F1390" i="8"/>
  <c r="E1390" i="8"/>
  <c r="D1390" i="8"/>
  <c r="C1390" i="8"/>
  <c r="B1390" i="8"/>
  <c r="A1390" i="8"/>
  <c r="J1390" i="8" s="1"/>
  <c r="O1390" i="8" s="1"/>
  <c r="P1390" i="8" s="1"/>
  <c r="T1389" i="8"/>
  <c r="K1389" i="8" s="1"/>
  <c r="N1389" i="8" s="1"/>
  <c r="S1389" i="8"/>
  <c r="M1389" i="8"/>
  <c r="L1389" i="8"/>
  <c r="I1389" i="8"/>
  <c r="H1389" i="8"/>
  <c r="G1389" i="8"/>
  <c r="F1389" i="8"/>
  <c r="E1389" i="8"/>
  <c r="D1389" i="8"/>
  <c r="C1389" i="8"/>
  <c r="B1389" i="8"/>
  <c r="A1389" i="8"/>
  <c r="J1389" i="8" s="1"/>
  <c r="O1389" i="8" s="1"/>
  <c r="P1389" i="8" s="1"/>
  <c r="T1388" i="8"/>
  <c r="K1388" i="8" s="1"/>
  <c r="N1388" i="8" s="1"/>
  <c r="S1388" i="8"/>
  <c r="M1388" i="8"/>
  <c r="L1388" i="8"/>
  <c r="I1388" i="8"/>
  <c r="H1388" i="8"/>
  <c r="G1388" i="8"/>
  <c r="F1388" i="8"/>
  <c r="E1388" i="8"/>
  <c r="D1388" i="8"/>
  <c r="C1388" i="8"/>
  <c r="B1388" i="8"/>
  <c r="A1388" i="8"/>
  <c r="J1388" i="8" s="1"/>
  <c r="T1387" i="8"/>
  <c r="K1387" i="8" s="1"/>
  <c r="N1387" i="8" s="1"/>
  <c r="S1387" i="8"/>
  <c r="M1387" i="8"/>
  <c r="L1387" i="8"/>
  <c r="I1387" i="8"/>
  <c r="H1387" i="8"/>
  <c r="G1387" i="8"/>
  <c r="F1387" i="8"/>
  <c r="E1387" i="8"/>
  <c r="D1387" i="8"/>
  <c r="C1387" i="8"/>
  <c r="B1387" i="8"/>
  <c r="A1387" i="8"/>
  <c r="J1387" i="8" s="1"/>
  <c r="O1387" i="8" s="1"/>
  <c r="P1387" i="8" s="1"/>
  <c r="T1386" i="8"/>
  <c r="K1386" i="8" s="1"/>
  <c r="N1386" i="8" s="1"/>
  <c r="S1386" i="8"/>
  <c r="M1386" i="8"/>
  <c r="L1386" i="8"/>
  <c r="I1386" i="8"/>
  <c r="H1386" i="8"/>
  <c r="G1386" i="8"/>
  <c r="F1386" i="8"/>
  <c r="E1386" i="8"/>
  <c r="D1386" i="8"/>
  <c r="C1386" i="8"/>
  <c r="B1386" i="8"/>
  <c r="A1386" i="8"/>
  <c r="J1386" i="8" s="1"/>
  <c r="O1386" i="8" s="1"/>
  <c r="P1386" i="8" s="1"/>
  <c r="T1385" i="8"/>
  <c r="K1385" i="8" s="1"/>
  <c r="N1385" i="8" s="1"/>
  <c r="S1385" i="8"/>
  <c r="M1385" i="8"/>
  <c r="L1385" i="8"/>
  <c r="I1385" i="8"/>
  <c r="H1385" i="8"/>
  <c r="G1385" i="8"/>
  <c r="F1385" i="8"/>
  <c r="E1385" i="8"/>
  <c r="D1385" i="8"/>
  <c r="C1385" i="8"/>
  <c r="B1385" i="8"/>
  <c r="A1385" i="8"/>
  <c r="J1385" i="8" s="1"/>
  <c r="O1385" i="8" s="1"/>
  <c r="P1385" i="8" s="1"/>
  <c r="T1384" i="8"/>
  <c r="K1384" i="8" s="1"/>
  <c r="N1384" i="8" s="1"/>
  <c r="S1384" i="8"/>
  <c r="M1384" i="8"/>
  <c r="L1384" i="8"/>
  <c r="I1384" i="8"/>
  <c r="H1384" i="8"/>
  <c r="G1384" i="8"/>
  <c r="F1384" i="8"/>
  <c r="E1384" i="8"/>
  <c r="D1384" i="8"/>
  <c r="C1384" i="8"/>
  <c r="B1384" i="8"/>
  <c r="A1384" i="8"/>
  <c r="J1384" i="8" s="1"/>
  <c r="O1384" i="8" s="1"/>
  <c r="P1384" i="8" s="1"/>
  <c r="T1383" i="8"/>
  <c r="K1383" i="8" s="1"/>
  <c r="N1383" i="8" s="1"/>
  <c r="S1383" i="8"/>
  <c r="M1383" i="8"/>
  <c r="L1383" i="8"/>
  <c r="I1383" i="8"/>
  <c r="H1383" i="8"/>
  <c r="G1383" i="8"/>
  <c r="F1383" i="8"/>
  <c r="E1383" i="8"/>
  <c r="D1383" i="8"/>
  <c r="C1383" i="8"/>
  <c r="B1383" i="8"/>
  <c r="A1383" i="8"/>
  <c r="J1383" i="8" s="1"/>
  <c r="O1383" i="8" s="1"/>
  <c r="P1383" i="8" s="1"/>
  <c r="T1382" i="8"/>
  <c r="K1382" i="8" s="1"/>
  <c r="N1382" i="8" s="1"/>
  <c r="S1382" i="8"/>
  <c r="M1382" i="8"/>
  <c r="L1382" i="8"/>
  <c r="I1382" i="8"/>
  <c r="H1382" i="8"/>
  <c r="G1382" i="8"/>
  <c r="F1382" i="8"/>
  <c r="E1382" i="8"/>
  <c r="D1382" i="8"/>
  <c r="C1382" i="8"/>
  <c r="B1382" i="8"/>
  <c r="A1382" i="8"/>
  <c r="J1382" i="8" s="1"/>
  <c r="O1382" i="8" s="1"/>
  <c r="P1382" i="8" s="1"/>
  <c r="T1381" i="8"/>
  <c r="K1381" i="8" s="1"/>
  <c r="N1381" i="8" s="1"/>
  <c r="S1381" i="8"/>
  <c r="M1381" i="8"/>
  <c r="L1381" i="8"/>
  <c r="I1381" i="8"/>
  <c r="H1381" i="8"/>
  <c r="G1381" i="8"/>
  <c r="F1381" i="8"/>
  <c r="E1381" i="8"/>
  <c r="D1381" i="8"/>
  <c r="C1381" i="8"/>
  <c r="B1381" i="8"/>
  <c r="A1381" i="8"/>
  <c r="J1381" i="8" s="1"/>
  <c r="O1381" i="8" s="1"/>
  <c r="P1381" i="8" s="1"/>
  <c r="T1380" i="8"/>
  <c r="K1380" i="8" s="1"/>
  <c r="N1380" i="8" s="1"/>
  <c r="S1380" i="8"/>
  <c r="M1380" i="8"/>
  <c r="L1380" i="8"/>
  <c r="I1380" i="8"/>
  <c r="H1380" i="8"/>
  <c r="G1380" i="8"/>
  <c r="F1380" i="8"/>
  <c r="E1380" i="8"/>
  <c r="D1380" i="8"/>
  <c r="C1380" i="8"/>
  <c r="B1380" i="8"/>
  <c r="A1380" i="8"/>
  <c r="J1380" i="8" s="1"/>
  <c r="T1379" i="8"/>
  <c r="K1379" i="8" s="1"/>
  <c r="N1379" i="8" s="1"/>
  <c r="S1379" i="8"/>
  <c r="M1379" i="8"/>
  <c r="L1379" i="8"/>
  <c r="I1379" i="8"/>
  <c r="H1379" i="8"/>
  <c r="G1379" i="8"/>
  <c r="F1379" i="8"/>
  <c r="E1379" i="8"/>
  <c r="D1379" i="8"/>
  <c r="C1379" i="8"/>
  <c r="B1379" i="8"/>
  <c r="A1379" i="8"/>
  <c r="J1379" i="8" s="1"/>
  <c r="T1378" i="8"/>
  <c r="K1378" i="8" s="1"/>
  <c r="N1378" i="8" s="1"/>
  <c r="S1378" i="8"/>
  <c r="M1378" i="8"/>
  <c r="L1378" i="8"/>
  <c r="I1378" i="8"/>
  <c r="H1378" i="8"/>
  <c r="G1378" i="8"/>
  <c r="F1378" i="8"/>
  <c r="E1378" i="8"/>
  <c r="D1378" i="8"/>
  <c r="C1378" i="8"/>
  <c r="B1378" i="8"/>
  <c r="A1378" i="8"/>
  <c r="J1378" i="8" s="1"/>
  <c r="O1378" i="8" s="1"/>
  <c r="P1378" i="8" s="1"/>
  <c r="T1377" i="8"/>
  <c r="K1377" i="8" s="1"/>
  <c r="N1377" i="8" s="1"/>
  <c r="S1377" i="8"/>
  <c r="M1377" i="8"/>
  <c r="L1377" i="8"/>
  <c r="I1377" i="8"/>
  <c r="H1377" i="8"/>
  <c r="G1377" i="8"/>
  <c r="F1377" i="8"/>
  <c r="E1377" i="8"/>
  <c r="D1377" i="8"/>
  <c r="C1377" i="8"/>
  <c r="B1377" i="8"/>
  <c r="A1377" i="8"/>
  <c r="J1377" i="8" s="1"/>
  <c r="O1377" i="8" s="1"/>
  <c r="P1377" i="8" s="1"/>
  <c r="T1376" i="8"/>
  <c r="K1376" i="8" s="1"/>
  <c r="N1376" i="8" s="1"/>
  <c r="S1376" i="8"/>
  <c r="M1376" i="8"/>
  <c r="L1376" i="8"/>
  <c r="I1376" i="8"/>
  <c r="H1376" i="8"/>
  <c r="G1376" i="8"/>
  <c r="F1376" i="8"/>
  <c r="E1376" i="8"/>
  <c r="D1376" i="8"/>
  <c r="C1376" i="8"/>
  <c r="B1376" i="8"/>
  <c r="A1376" i="8"/>
  <c r="J1376" i="8" s="1"/>
  <c r="T1375" i="8"/>
  <c r="K1375" i="8" s="1"/>
  <c r="N1375" i="8" s="1"/>
  <c r="S1375" i="8"/>
  <c r="M1375" i="8"/>
  <c r="L1375" i="8"/>
  <c r="I1375" i="8"/>
  <c r="H1375" i="8"/>
  <c r="G1375" i="8"/>
  <c r="F1375" i="8"/>
  <c r="E1375" i="8"/>
  <c r="D1375" i="8"/>
  <c r="C1375" i="8"/>
  <c r="B1375" i="8"/>
  <c r="A1375" i="8"/>
  <c r="J1375" i="8" s="1"/>
  <c r="T1374" i="8"/>
  <c r="K1374" i="8" s="1"/>
  <c r="N1374" i="8" s="1"/>
  <c r="S1374" i="8"/>
  <c r="M1374" i="8"/>
  <c r="L1374" i="8"/>
  <c r="I1374" i="8"/>
  <c r="H1374" i="8"/>
  <c r="G1374" i="8"/>
  <c r="F1374" i="8"/>
  <c r="E1374" i="8"/>
  <c r="D1374" i="8"/>
  <c r="C1374" i="8"/>
  <c r="B1374" i="8"/>
  <c r="A1374" i="8"/>
  <c r="J1374" i="8" s="1"/>
  <c r="O1374" i="8" s="1"/>
  <c r="P1374" i="8" s="1"/>
  <c r="T1373" i="8"/>
  <c r="K1373" i="8" s="1"/>
  <c r="N1373" i="8" s="1"/>
  <c r="S1373" i="8"/>
  <c r="M1373" i="8"/>
  <c r="L1373" i="8"/>
  <c r="I1373" i="8"/>
  <c r="H1373" i="8"/>
  <c r="G1373" i="8"/>
  <c r="F1373" i="8"/>
  <c r="E1373" i="8"/>
  <c r="D1373" i="8"/>
  <c r="C1373" i="8"/>
  <c r="B1373" i="8"/>
  <c r="A1373" i="8"/>
  <c r="J1373" i="8" s="1"/>
  <c r="O1373" i="8" s="1"/>
  <c r="P1373" i="8" s="1"/>
  <c r="T1372" i="8"/>
  <c r="K1372" i="8" s="1"/>
  <c r="N1372" i="8" s="1"/>
  <c r="S1372" i="8"/>
  <c r="M1372" i="8"/>
  <c r="L1372" i="8"/>
  <c r="I1372" i="8"/>
  <c r="H1372" i="8"/>
  <c r="G1372" i="8"/>
  <c r="F1372" i="8"/>
  <c r="E1372" i="8"/>
  <c r="D1372" i="8"/>
  <c r="C1372" i="8"/>
  <c r="B1372" i="8"/>
  <c r="A1372" i="8"/>
  <c r="J1372" i="8" s="1"/>
  <c r="T1371" i="8"/>
  <c r="K1371" i="8" s="1"/>
  <c r="N1371" i="8" s="1"/>
  <c r="S1371" i="8"/>
  <c r="M1371" i="8"/>
  <c r="L1371" i="8"/>
  <c r="I1371" i="8"/>
  <c r="H1371" i="8"/>
  <c r="G1371" i="8"/>
  <c r="F1371" i="8"/>
  <c r="E1371" i="8"/>
  <c r="D1371" i="8"/>
  <c r="C1371" i="8"/>
  <c r="B1371" i="8"/>
  <c r="A1371" i="8"/>
  <c r="J1371" i="8" s="1"/>
  <c r="T1370" i="8"/>
  <c r="K1370" i="8" s="1"/>
  <c r="N1370" i="8" s="1"/>
  <c r="S1370" i="8"/>
  <c r="M1370" i="8"/>
  <c r="L1370" i="8"/>
  <c r="I1370" i="8"/>
  <c r="H1370" i="8"/>
  <c r="G1370" i="8"/>
  <c r="F1370" i="8"/>
  <c r="E1370" i="8"/>
  <c r="D1370" i="8"/>
  <c r="C1370" i="8"/>
  <c r="B1370" i="8"/>
  <c r="A1370" i="8"/>
  <c r="J1370" i="8" s="1"/>
  <c r="O1370" i="8" s="1"/>
  <c r="P1370" i="8" s="1"/>
  <c r="T1369" i="8"/>
  <c r="K1369" i="8" s="1"/>
  <c r="N1369" i="8" s="1"/>
  <c r="S1369" i="8"/>
  <c r="M1369" i="8"/>
  <c r="L1369" i="8"/>
  <c r="I1369" i="8"/>
  <c r="H1369" i="8"/>
  <c r="G1369" i="8"/>
  <c r="F1369" i="8"/>
  <c r="E1369" i="8"/>
  <c r="D1369" i="8"/>
  <c r="C1369" i="8"/>
  <c r="B1369" i="8"/>
  <c r="A1369" i="8"/>
  <c r="J1369" i="8" s="1"/>
  <c r="O1369" i="8" s="1"/>
  <c r="P1369" i="8" s="1"/>
  <c r="T1368" i="8"/>
  <c r="K1368" i="8" s="1"/>
  <c r="N1368" i="8" s="1"/>
  <c r="S1368" i="8"/>
  <c r="M1368" i="8"/>
  <c r="L1368" i="8"/>
  <c r="I1368" i="8"/>
  <c r="H1368" i="8"/>
  <c r="G1368" i="8"/>
  <c r="F1368" i="8"/>
  <c r="E1368" i="8"/>
  <c r="D1368" i="8"/>
  <c r="C1368" i="8"/>
  <c r="B1368" i="8"/>
  <c r="A1368" i="8"/>
  <c r="J1368" i="8" s="1"/>
  <c r="T1367" i="8"/>
  <c r="K1367" i="8" s="1"/>
  <c r="N1367" i="8" s="1"/>
  <c r="S1367" i="8"/>
  <c r="M1367" i="8"/>
  <c r="L1367" i="8"/>
  <c r="I1367" i="8"/>
  <c r="H1367" i="8"/>
  <c r="G1367" i="8"/>
  <c r="F1367" i="8"/>
  <c r="E1367" i="8"/>
  <c r="D1367" i="8"/>
  <c r="C1367" i="8"/>
  <c r="B1367" i="8"/>
  <c r="A1367" i="8"/>
  <c r="J1367" i="8" s="1"/>
  <c r="T1366" i="8"/>
  <c r="K1366" i="8" s="1"/>
  <c r="N1366" i="8" s="1"/>
  <c r="S1366" i="8"/>
  <c r="M1366" i="8"/>
  <c r="L1366" i="8"/>
  <c r="I1366" i="8"/>
  <c r="H1366" i="8"/>
  <c r="G1366" i="8"/>
  <c r="F1366" i="8"/>
  <c r="E1366" i="8"/>
  <c r="D1366" i="8"/>
  <c r="C1366" i="8"/>
  <c r="B1366" i="8"/>
  <c r="A1366" i="8"/>
  <c r="J1366" i="8" s="1"/>
  <c r="O1366" i="8" s="1"/>
  <c r="P1366" i="8" s="1"/>
  <c r="T1365" i="8"/>
  <c r="K1365" i="8" s="1"/>
  <c r="N1365" i="8" s="1"/>
  <c r="S1365" i="8"/>
  <c r="M1365" i="8"/>
  <c r="L1365" i="8"/>
  <c r="I1365" i="8"/>
  <c r="H1365" i="8"/>
  <c r="G1365" i="8"/>
  <c r="F1365" i="8"/>
  <c r="E1365" i="8"/>
  <c r="D1365" i="8"/>
  <c r="C1365" i="8"/>
  <c r="B1365" i="8"/>
  <c r="A1365" i="8"/>
  <c r="J1365" i="8" s="1"/>
  <c r="O1365" i="8" s="1"/>
  <c r="P1365" i="8" s="1"/>
  <c r="T1364" i="8"/>
  <c r="K1364" i="8" s="1"/>
  <c r="N1364" i="8" s="1"/>
  <c r="S1364" i="8"/>
  <c r="M1364" i="8"/>
  <c r="L1364" i="8"/>
  <c r="I1364" i="8"/>
  <c r="H1364" i="8"/>
  <c r="G1364" i="8"/>
  <c r="F1364" i="8"/>
  <c r="E1364" i="8"/>
  <c r="D1364" i="8"/>
  <c r="C1364" i="8"/>
  <c r="B1364" i="8"/>
  <c r="A1364" i="8"/>
  <c r="J1364" i="8" s="1"/>
  <c r="T1363" i="8"/>
  <c r="K1363" i="8" s="1"/>
  <c r="N1363" i="8" s="1"/>
  <c r="S1363" i="8"/>
  <c r="M1363" i="8"/>
  <c r="L1363" i="8"/>
  <c r="I1363" i="8"/>
  <c r="H1363" i="8"/>
  <c r="G1363" i="8"/>
  <c r="F1363" i="8"/>
  <c r="E1363" i="8"/>
  <c r="D1363" i="8"/>
  <c r="C1363" i="8"/>
  <c r="B1363" i="8"/>
  <c r="A1363" i="8"/>
  <c r="J1363" i="8" s="1"/>
  <c r="T1362" i="8"/>
  <c r="K1362" i="8" s="1"/>
  <c r="N1362" i="8" s="1"/>
  <c r="S1362" i="8"/>
  <c r="M1362" i="8"/>
  <c r="L1362" i="8"/>
  <c r="I1362" i="8"/>
  <c r="H1362" i="8"/>
  <c r="G1362" i="8"/>
  <c r="F1362" i="8"/>
  <c r="E1362" i="8"/>
  <c r="D1362" i="8"/>
  <c r="C1362" i="8"/>
  <c r="B1362" i="8"/>
  <c r="A1362" i="8"/>
  <c r="J1362" i="8" s="1"/>
  <c r="O1362" i="8" s="1"/>
  <c r="P1362" i="8" s="1"/>
  <c r="T1361" i="8"/>
  <c r="K1361" i="8" s="1"/>
  <c r="N1361" i="8" s="1"/>
  <c r="S1361" i="8"/>
  <c r="M1361" i="8"/>
  <c r="L1361" i="8"/>
  <c r="I1361" i="8"/>
  <c r="H1361" i="8"/>
  <c r="G1361" i="8"/>
  <c r="F1361" i="8"/>
  <c r="E1361" i="8"/>
  <c r="D1361" i="8"/>
  <c r="C1361" i="8"/>
  <c r="B1361" i="8"/>
  <c r="A1361" i="8"/>
  <c r="J1361" i="8" s="1"/>
  <c r="O1361" i="8" s="1"/>
  <c r="P1361" i="8" s="1"/>
  <c r="T1360" i="8"/>
  <c r="K1360" i="8" s="1"/>
  <c r="N1360" i="8" s="1"/>
  <c r="S1360" i="8"/>
  <c r="M1360" i="8"/>
  <c r="L1360" i="8"/>
  <c r="I1360" i="8"/>
  <c r="H1360" i="8"/>
  <c r="G1360" i="8"/>
  <c r="F1360" i="8"/>
  <c r="E1360" i="8"/>
  <c r="D1360" i="8"/>
  <c r="C1360" i="8"/>
  <c r="B1360" i="8"/>
  <c r="A1360" i="8"/>
  <c r="J1360" i="8" s="1"/>
  <c r="T1359" i="8"/>
  <c r="K1359" i="8" s="1"/>
  <c r="N1359" i="8" s="1"/>
  <c r="S1359" i="8"/>
  <c r="M1359" i="8"/>
  <c r="L1359" i="8"/>
  <c r="I1359" i="8"/>
  <c r="H1359" i="8"/>
  <c r="G1359" i="8"/>
  <c r="F1359" i="8"/>
  <c r="E1359" i="8"/>
  <c r="D1359" i="8"/>
  <c r="C1359" i="8"/>
  <c r="B1359" i="8"/>
  <c r="A1359" i="8"/>
  <c r="J1359" i="8" s="1"/>
  <c r="T1358" i="8"/>
  <c r="K1358" i="8" s="1"/>
  <c r="N1358" i="8" s="1"/>
  <c r="S1358" i="8"/>
  <c r="M1358" i="8"/>
  <c r="L1358" i="8"/>
  <c r="I1358" i="8"/>
  <c r="H1358" i="8"/>
  <c r="G1358" i="8"/>
  <c r="F1358" i="8"/>
  <c r="E1358" i="8"/>
  <c r="D1358" i="8"/>
  <c r="C1358" i="8"/>
  <c r="B1358" i="8"/>
  <c r="A1358" i="8"/>
  <c r="J1358" i="8" s="1"/>
  <c r="O1358" i="8" s="1"/>
  <c r="P1358" i="8" s="1"/>
  <c r="T1357" i="8"/>
  <c r="K1357" i="8" s="1"/>
  <c r="N1357" i="8" s="1"/>
  <c r="S1357" i="8"/>
  <c r="M1357" i="8"/>
  <c r="L1357" i="8"/>
  <c r="I1357" i="8"/>
  <c r="H1357" i="8"/>
  <c r="G1357" i="8"/>
  <c r="F1357" i="8"/>
  <c r="E1357" i="8"/>
  <c r="D1357" i="8"/>
  <c r="C1357" i="8"/>
  <c r="B1357" i="8"/>
  <c r="A1357" i="8"/>
  <c r="J1357" i="8" s="1"/>
  <c r="O1357" i="8" s="1"/>
  <c r="P1357" i="8" s="1"/>
  <c r="T1356" i="8"/>
  <c r="K1356" i="8" s="1"/>
  <c r="N1356" i="8" s="1"/>
  <c r="S1356" i="8"/>
  <c r="M1356" i="8"/>
  <c r="L1356" i="8"/>
  <c r="I1356" i="8"/>
  <c r="H1356" i="8"/>
  <c r="G1356" i="8"/>
  <c r="F1356" i="8"/>
  <c r="E1356" i="8"/>
  <c r="D1356" i="8"/>
  <c r="C1356" i="8"/>
  <c r="B1356" i="8"/>
  <c r="A1356" i="8"/>
  <c r="J1356" i="8" s="1"/>
  <c r="T1355" i="8"/>
  <c r="K1355" i="8" s="1"/>
  <c r="N1355" i="8" s="1"/>
  <c r="S1355" i="8"/>
  <c r="M1355" i="8"/>
  <c r="L1355" i="8"/>
  <c r="I1355" i="8"/>
  <c r="H1355" i="8"/>
  <c r="G1355" i="8"/>
  <c r="F1355" i="8"/>
  <c r="E1355" i="8"/>
  <c r="D1355" i="8"/>
  <c r="C1355" i="8"/>
  <c r="B1355" i="8"/>
  <c r="A1355" i="8"/>
  <c r="J1355" i="8" s="1"/>
  <c r="T1354" i="8"/>
  <c r="K1354" i="8" s="1"/>
  <c r="N1354" i="8" s="1"/>
  <c r="S1354" i="8"/>
  <c r="M1354" i="8"/>
  <c r="L1354" i="8"/>
  <c r="I1354" i="8"/>
  <c r="H1354" i="8"/>
  <c r="G1354" i="8"/>
  <c r="F1354" i="8"/>
  <c r="E1354" i="8"/>
  <c r="D1354" i="8"/>
  <c r="C1354" i="8"/>
  <c r="B1354" i="8"/>
  <c r="A1354" i="8"/>
  <c r="J1354" i="8" s="1"/>
  <c r="O1354" i="8" s="1"/>
  <c r="P1354" i="8" s="1"/>
  <c r="T1353" i="8"/>
  <c r="K1353" i="8" s="1"/>
  <c r="N1353" i="8" s="1"/>
  <c r="S1353" i="8"/>
  <c r="M1353" i="8"/>
  <c r="L1353" i="8"/>
  <c r="I1353" i="8"/>
  <c r="H1353" i="8"/>
  <c r="G1353" i="8"/>
  <c r="F1353" i="8"/>
  <c r="E1353" i="8"/>
  <c r="D1353" i="8"/>
  <c r="C1353" i="8"/>
  <c r="B1353" i="8"/>
  <c r="A1353" i="8"/>
  <c r="J1353" i="8" s="1"/>
  <c r="O1353" i="8" s="1"/>
  <c r="P1353" i="8" s="1"/>
  <c r="T1352" i="8"/>
  <c r="K1352" i="8" s="1"/>
  <c r="N1352" i="8" s="1"/>
  <c r="S1352" i="8"/>
  <c r="M1352" i="8"/>
  <c r="L1352" i="8"/>
  <c r="I1352" i="8"/>
  <c r="H1352" i="8"/>
  <c r="G1352" i="8"/>
  <c r="F1352" i="8"/>
  <c r="E1352" i="8"/>
  <c r="D1352" i="8"/>
  <c r="C1352" i="8"/>
  <c r="B1352" i="8"/>
  <c r="A1352" i="8"/>
  <c r="J1352" i="8" s="1"/>
  <c r="T1351" i="8"/>
  <c r="K1351" i="8" s="1"/>
  <c r="N1351" i="8" s="1"/>
  <c r="S1351" i="8"/>
  <c r="M1351" i="8"/>
  <c r="L1351" i="8"/>
  <c r="I1351" i="8"/>
  <c r="H1351" i="8"/>
  <c r="G1351" i="8"/>
  <c r="F1351" i="8"/>
  <c r="E1351" i="8"/>
  <c r="D1351" i="8"/>
  <c r="C1351" i="8"/>
  <c r="B1351" i="8"/>
  <c r="A1351" i="8"/>
  <c r="J1351" i="8" s="1"/>
  <c r="T1350" i="8"/>
  <c r="K1350" i="8" s="1"/>
  <c r="N1350" i="8" s="1"/>
  <c r="S1350" i="8"/>
  <c r="M1350" i="8"/>
  <c r="L1350" i="8"/>
  <c r="I1350" i="8"/>
  <c r="H1350" i="8"/>
  <c r="G1350" i="8"/>
  <c r="F1350" i="8"/>
  <c r="E1350" i="8"/>
  <c r="D1350" i="8"/>
  <c r="C1350" i="8"/>
  <c r="B1350" i="8"/>
  <c r="A1350" i="8"/>
  <c r="J1350" i="8" s="1"/>
  <c r="O1350" i="8" s="1"/>
  <c r="P1350" i="8" s="1"/>
  <c r="T1349" i="8"/>
  <c r="K1349" i="8" s="1"/>
  <c r="N1349" i="8" s="1"/>
  <c r="S1349" i="8"/>
  <c r="M1349" i="8"/>
  <c r="L1349" i="8"/>
  <c r="I1349" i="8"/>
  <c r="H1349" i="8"/>
  <c r="G1349" i="8"/>
  <c r="F1349" i="8"/>
  <c r="E1349" i="8"/>
  <c r="D1349" i="8"/>
  <c r="C1349" i="8"/>
  <c r="B1349" i="8"/>
  <c r="A1349" i="8"/>
  <c r="J1349" i="8" s="1"/>
  <c r="O1349" i="8" s="1"/>
  <c r="P1349" i="8" s="1"/>
  <c r="T1348" i="8"/>
  <c r="K1348" i="8" s="1"/>
  <c r="N1348" i="8" s="1"/>
  <c r="S1348" i="8"/>
  <c r="M1348" i="8"/>
  <c r="L1348" i="8"/>
  <c r="I1348" i="8"/>
  <c r="H1348" i="8"/>
  <c r="G1348" i="8"/>
  <c r="F1348" i="8"/>
  <c r="E1348" i="8"/>
  <c r="D1348" i="8"/>
  <c r="C1348" i="8"/>
  <c r="B1348" i="8"/>
  <c r="A1348" i="8"/>
  <c r="J1348" i="8" s="1"/>
  <c r="T1347" i="8"/>
  <c r="K1347" i="8" s="1"/>
  <c r="N1347" i="8" s="1"/>
  <c r="S1347" i="8"/>
  <c r="M1347" i="8"/>
  <c r="L1347" i="8"/>
  <c r="I1347" i="8"/>
  <c r="H1347" i="8"/>
  <c r="G1347" i="8"/>
  <c r="F1347" i="8"/>
  <c r="E1347" i="8"/>
  <c r="D1347" i="8"/>
  <c r="C1347" i="8"/>
  <c r="B1347" i="8"/>
  <c r="A1347" i="8"/>
  <c r="J1347" i="8" s="1"/>
  <c r="T1346" i="8"/>
  <c r="K1346" i="8" s="1"/>
  <c r="N1346" i="8" s="1"/>
  <c r="S1346" i="8"/>
  <c r="M1346" i="8"/>
  <c r="L1346" i="8"/>
  <c r="I1346" i="8"/>
  <c r="H1346" i="8"/>
  <c r="G1346" i="8"/>
  <c r="F1346" i="8"/>
  <c r="E1346" i="8"/>
  <c r="D1346" i="8"/>
  <c r="C1346" i="8"/>
  <c r="B1346" i="8"/>
  <c r="A1346" i="8"/>
  <c r="J1346" i="8" s="1"/>
  <c r="O1346" i="8" s="1"/>
  <c r="P1346" i="8" s="1"/>
  <c r="T1345" i="8"/>
  <c r="K1345" i="8" s="1"/>
  <c r="N1345" i="8" s="1"/>
  <c r="S1345" i="8"/>
  <c r="M1345" i="8"/>
  <c r="L1345" i="8"/>
  <c r="I1345" i="8"/>
  <c r="H1345" i="8"/>
  <c r="G1345" i="8"/>
  <c r="F1345" i="8"/>
  <c r="E1345" i="8"/>
  <c r="D1345" i="8"/>
  <c r="C1345" i="8"/>
  <c r="B1345" i="8"/>
  <c r="A1345" i="8"/>
  <c r="J1345" i="8" s="1"/>
  <c r="O1345" i="8" s="1"/>
  <c r="P1345" i="8" s="1"/>
  <c r="T1344" i="8"/>
  <c r="K1344" i="8" s="1"/>
  <c r="N1344" i="8" s="1"/>
  <c r="S1344" i="8"/>
  <c r="M1344" i="8"/>
  <c r="L1344" i="8"/>
  <c r="I1344" i="8"/>
  <c r="H1344" i="8"/>
  <c r="G1344" i="8"/>
  <c r="F1344" i="8"/>
  <c r="E1344" i="8"/>
  <c r="D1344" i="8"/>
  <c r="C1344" i="8"/>
  <c r="B1344" i="8"/>
  <c r="A1344" i="8"/>
  <c r="J1344" i="8" s="1"/>
  <c r="T1343" i="8"/>
  <c r="K1343" i="8" s="1"/>
  <c r="N1343" i="8" s="1"/>
  <c r="S1343" i="8"/>
  <c r="M1343" i="8"/>
  <c r="L1343" i="8"/>
  <c r="I1343" i="8"/>
  <c r="H1343" i="8"/>
  <c r="G1343" i="8"/>
  <c r="F1343" i="8"/>
  <c r="E1343" i="8"/>
  <c r="D1343" i="8"/>
  <c r="C1343" i="8"/>
  <c r="B1343" i="8"/>
  <c r="A1343" i="8"/>
  <c r="J1343" i="8" s="1"/>
  <c r="T1342" i="8"/>
  <c r="K1342" i="8" s="1"/>
  <c r="N1342" i="8" s="1"/>
  <c r="S1342" i="8"/>
  <c r="M1342" i="8"/>
  <c r="L1342" i="8"/>
  <c r="I1342" i="8"/>
  <c r="H1342" i="8"/>
  <c r="G1342" i="8"/>
  <c r="F1342" i="8"/>
  <c r="E1342" i="8"/>
  <c r="D1342" i="8"/>
  <c r="C1342" i="8"/>
  <c r="B1342" i="8"/>
  <c r="A1342" i="8"/>
  <c r="J1342" i="8" s="1"/>
  <c r="O1342" i="8" s="1"/>
  <c r="P1342" i="8" s="1"/>
  <c r="T1341" i="8"/>
  <c r="S1341" i="8"/>
  <c r="M1341" i="8"/>
  <c r="L1341" i="8"/>
  <c r="K1341" i="8"/>
  <c r="N1341" i="8" s="1"/>
  <c r="I1341" i="8"/>
  <c r="H1341" i="8"/>
  <c r="G1341" i="8"/>
  <c r="F1341" i="8"/>
  <c r="E1341" i="8"/>
  <c r="D1341" i="8"/>
  <c r="C1341" i="8"/>
  <c r="B1341" i="8"/>
  <c r="A1341" i="8"/>
  <c r="J1341" i="8" s="1"/>
  <c r="O1341" i="8" s="1"/>
  <c r="P1341" i="8" s="1"/>
  <c r="T1340" i="8"/>
  <c r="K1340" i="8" s="1"/>
  <c r="N1340" i="8" s="1"/>
  <c r="S1340" i="8"/>
  <c r="M1340" i="8"/>
  <c r="L1340" i="8"/>
  <c r="I1340" i="8"/>
  <c r="H1340" i="8"/>
  <c r="G1340" i="8"/>
  <c r="F1340" i="8"/>
  <c r="E1340" i="8"/>
  <c r="D1340" i="8"/>
  <c r="C1340" i="8"/>
  <c r="B1340" i="8"/>
  <c r="A1340" i="8"/>
  <c r="J1340" i="8" s="1"/>
  <c r="O1340" i="8" s="1"/>
  <c r="P1340" i="8" s="1"/>
  <c r="T1339" i="8"/>
  <c r="K1339" i="8" s="1"/>
  <c r="N1339" i="8" s="1"/>
  <c r="S1339" i="8"/>
  <c r="M1339" i="8"/>
  <c r="L1339" i="8"/>
  <c r="I1339" i="8"/>
  <c r="H1339" i="8"/>
  <c r="G1339" i="8"/>
  <c r="F1339" i="8"/>
  <c r="E1339" i="8"/>
  <c r="D1339" i="8"/>
  <c r="C1339" i="8"/>
  <c r="B1339" i="8"/>
  <c r="A1339" i="8"/>
  <c r="J1339" i="8" s="1"/>
  <c r="T1338" i="8"/>
  <c r="K1338" i="8" s="1"/>
  <c r="N1338" i="8" s="1"/>
  <c r="S1338" i="8"/>
  <c r="M1338" i="8"/>
  <c r="L1338" i="8"/>
  <c r="I1338" i="8"/>
  <c r="H1338" i="8"/>
  <c r="G1338" i="8"/>
  <c r="F1338" i="8"/>
  <c r="E1338" i="8"/>
  <c r="D1338" i="8"/>
  <c r="C1338" i="8"/>
  <c r="B1338" i="8"/>
  <c r="A1338" i="8"/>
  <c r="J1338" i="8" s="1"/>
  <c r="O1338" i="8" s="1"/>
  <c r="P1338" i="8" s="1"/>
  <c r="T1337" i="8"/>
  <c r="K1337" i="8" s="1"/>
  <c r="N1337" i="8" s="1"/>
  <c r="S1337" i="8"/>
  <c r="M1337" i="8"/>
  <c r="L1337" i="8"/>
  <c r="I1337" i="8"/>
  <c r="H1337" i="8"/>
  <c r="G1337" i="8"/>
  <c r="F1337" i="8"/>
  <c r="E1337" i="8"/>
  <c r="D1337" i="8"/>
  <c r="C1337" i="8"/>
  <c r="B1337" i="8"/>
  <c r="A1337" i="8"/>
  <c r="J1337" i="8" s="1"/>
  <c r="O1337" i="8" s="1"/>
  <c r="P1337" i="8" s="1"/>
  <c r="T1336" i="8"/>
  <c r="K1336" i="8" s="1"/>
  <c r="N1336" i="8" s="1"/>
  <c r="S1336" i="8"/>
  <c r="M1336" i="8"/>
  <c r="L1336" i="8"/>
  <c r="I1336" i="8"/>
  <c r="H1336" i="8"/>
  <c r="G1336" i="8"/>
  <c r="F1336" i="8"/>
  <c r="E1336" i="8"/>
  <c r="D1336" i="8"/>
  <c r="C1336" i="8"/>
  <c r="B1336" i="8"/>
  <c r="A1336" i="8"/>
  <c r="J1336" i="8" s="1"/>
  <c r="T1335" i="8"/>
  <c r="K1335" i="8" s="1"/>
  <c r="N1335" i="8" s="1"/>
  <c r="S1335" i="8"/>
  <c r="M1335" i="8"/>
  <c r="L1335" i="8"/>
  <c r="I1335" i="8"/>
  <c r="H1335" i="8"/>
  <c r="G1335" i="8"/>
  <c r="F1335" i="8"/>
  <c r="E1335" i="8"/>
  <c r="D1335" i="8"/>
  <c r="C1335" i="8"/>
  <c r="B1335" i="8"/>
  <c r="A1335" i="8"/>
  <c r="J1335" i="8" s="1"/>
  <c r="O1335" i="8" s="1"/>
  <c r="P1335" i="8" s="1"/>
  <c r="T1334" i="8"/>
  <c r="K1334" i="8" s="1"/>
  <c r="N1334" i="8" s="1"/>
  <c r="S1334" i="8"/>
  <c r="M1334" i="8"/>
  <c r="L1334" i="8"/>
  <c r="I1334" i="8"/>
  <c r="H1334" i="8"/>
  <c r="G1334" i="8"/>
  <c r="F1334" i="8"/>
  <c r="E1334" i="8"/>
  <c r="D1334" i="8"/>
  <c r="C1334" i="8"/>
  <c r="B1334" i="8"/>
  <c r="A1334" i="8"/>
  <c r="J1334" i="8" s="1"/>
  <c r="O1334" i="8" s="1"/>
  <c r="P1334" i="8" s="1"/>
  <c r="T1333" i="8"/>
  <c r="S1333" i="8"/>
  <c r="M1333" i="8"/>
  <c r="L1333" i="8"/>
  <c r="K1333" i="8"/>
  <c r="N1333" i="8" s="1"/>
  <c r="I1333" i="8"/>
  <c r="H1333" i="8"/>
  <c r="G1333" i="8"/>
  <c r="F1333" i="8"/>
  <c r="E1333" i="8"/>
  <c r="D1333" i="8"/>
  <c r="C1333" i="8"/>
  <c r="B1333" i="8"/>
  <c r="A1333" i="8"/>
  <c r="J1333" i="8" s="1"/>
  <c r="T1332" i="8"/>
  <c r="K1332" i="8" s="1"/>
  <c r="N1332" i="8" s="1"/>
  <c r="S1332" i="8"/>
  <c r="M1332" i="8"/>
  <c r="L1332" i="8"/>
  <c r="I1332" i="8"/>
  <c r="H1332" i="8"/>
  <c r="G1332" i="8"/>
  <c r="F1332" i="8"/>
  <c r="E1332" i="8"/>
  <c r="D1332" i="8"/>
  <c r="C1332" i="8"/>
  <c r="B1332" i="8"/>
  <c r="A1332" i="8"/>
  <c r="J1332" i="8" s="1"/>
  <c r="T1331" i="8"/>
  <c r="K1331" i="8" s="1"/>
  <c r="N1331" i="8" s="1"/>
  <c r="S1331" i="8"/>
  <c r="M1331" i="8"/>
  <c r="L1331" i="8"/>
  <c r="I1331" i="8"/>
  <c r="H1331" i="8"/>
  <c r="G1331" i="8"/>
  <c r="F1331" i="8"/>
  <c r="E1331" i="8"/>
  <c r="D1331" i="8"/>
  <c r="C1331" i="8"/>
  <c r="B1331" i="8"/>
  <c r="A1331" i="8"/>
  <c r="J1331" i="8" s="1"/>
  <c r="T1330" i="8"/>
  <c r="K1330" i="8" s="1"/>
  <c r="N1330" i="8" s="1"/>
  <c r="S1330" i="8"/>
  <c r="M1330" i="8"/>
  <c r="L1330" i="8"/>
  <c r="I1330" i="8"/>
  <c r="H1330" i="8"/>
  <c r="G1330" i="8"/>
  <c r="F1330" i="8"/>
  <c r="E1330" i="8"/>
  <c r="D1330" i="8"/>
  <c r="C1330" i="8"/>
  <c r="B1330" i="8"/>
  <c r="A1330" i="8"/>
  <c r="J1330" i="8" s="1"/>
  <c r="O1330" i="8" s="1"/>
  <c r="P1330" i="8" s="1"/>
  <c r="T1329" i="8"/>
  <c r="K1329" i="8" s="1"/>
  <c r="N1329" i="8" s="1"/>
  <c r="S1329" i="8"/>
  <c r="M1329" i="8"/>
  <c r="L1329" i="8"/>
  <c r="I1329" i="8"/>
  <c r="H1329" i="8"/>
  <c r="G1329" i="8"/>
  <c r="F1329" i="8"/>
  <c r="E1329" i="8"/>
  <c r="D1329" i="8"/>
  <c r="C1329" i="8"/>
  <c r="B1329" i="8"/>
  <c r="A1329" i="8"/>
  <c r="J1329" i="8" s="1"/>
  <c r="O1329" i="8" s="1"/>
  <c r="P1329" i="8" s="1"/>
  <c r="T1328" i="8"/>
  <c r="K1328" i="8" s="1"/>
  <c r="N1328" i="8" s="1"/>
  <c r="S1328" i="8"/>
  <c r="M1328" i="8"/>
  <c r="L1328" i="8"/>
  <c r="I1328" i="8"/>
  <c r="H1328" i="8"/>
  <c r="G1328" i="8"/>
  <c r="F1328" i="8"/>
  <c r="E1328" i="8"/>
  <c r="D1328" i="8"/>
  <c r="C1328" i="8"/>
  <c r="B1328" i="8"/>
  <c r="A1328" i="8"/>
  <c r="J1328" i="8" s="1"/>
  <c r="T1327" i="8"/>
  <c r="K1327" i="8" s="1"/>
  <c r="N1327" i="8" s="1"/>
  <c r="S1327" i="8"/>
  <c r="M1327" i="8"/>
  <c r="L1327" i="8"/>
  <c r="I1327" i="8"/>
  <c r="H1327" i="8"/>
  <c r="G1327" i="8"/>
  <c r="F1327" i="8"/>
  <c r="E1327" i="8"/>
  <c r="D1327" i="8"/>
  <c r="C1327" i="8"/>
  <c r="B1327" i="8"/>
  <c r="A1327" i="8"/>
  <c r="J1327" i="8" s="1"/>
  <c r="T1326" i="8"/>
  <c r="K1326" i="8" s="1"/>
  <c r="N1326" i="8" s="1"/>
  <c r="S1326" i="8"/>
  <c r="M1326" i="8"/>
  <c r="L1326" i="8"/>
  <c r="I1326" i="8"/>
  <c r="H1326" i="8"/>
  <c r="G1326" i="8"/>
  <c r="F1326" i="8"/>
  <c r="E1326" i="8"/>
  <c r="D1326" i="8"/>
  <c r="C1326" i="8"/>
  <c r="B1326" i="8"/>
  <c r="A1326" i="8"/>
  <c r="J1326" i="8" s="1"/>
  <c r="O1326" i="8" s="1"/>
  <c r="P1326" i="8" s="1"/>
  <c r="T1325" i="8"/>
  <c r="K1325" i="8" s="1"/>
  <c r="N1325" i="8" s="1"/>
  <c r="S1325" i="8"/>
  <c r="M1325" i="8"/>
  <c r="L1325" i="8"/>
  <c r="I1325" i="8"/>
  <c r="H1325" i="8"/>
  <c r="G1325" i="8"/>
  <c r="F1325" i="8"/>
  <c r="E1325" i="8"/>
  <c r="D1325" i="8"/>
  <c r="C1325" i="8"/>
  <c r="B1325" i="8"/>
  <c r="A1325" i="8"/>
  <c r="J1325" i="8" s="1"/>
  <c r="O1325" i="8" s="1"/>
  <c r="P1325" i="8" s="1"/>
  <c r="T1324" i="8"/>
  <c r="K1324" i="8" s="1"/>
  <c r="N1324" i="8" s="1"/>
  <c r="S1324" i="8"/>
  <c r="M1324" i="8"/>
  <c r="L1324" i="8"/>
  <c r="I1324" i="8"/>
  <c r="H1324" i="8"/>
  <c r="G1324" i="8"/>
  <c r="F1324" i="8"/>
  <c r="E1324" i="8"/>
  <c r="D1324" i="8"/>
  <c r="C1324" i="8"/>
  <c r="B1324" i="8"/>
  <c r="A1324" i="8"/>
  <c r="J1324" i="8" s="1"/>
  <c r="T1323" i="8"/>
  <c r="K1323" i="8" s="1"/>
  <c r="N1323" i="8" s="1"/>
  <c r="S1323" i="8"/>
  <c r="M1323" i="8"/>
  <c r="L1323" i="8"/>
  <c r="I1323" i="8"/>
  <c r="H1323" i="8"/>
  <c r="G1323" i="8"/>
  <c r="F1323" i="8"/>
  <c r="E1323" i="8"/>
  <c r="D1323" i="8"/>
  <c r="C1323" i="8"/>
  <c r="B1323" i="8"/>
  <c r="A1323" i="8"/>
  <c r="J1323" i="8" s="1"/>
  <c r="O1323" i="8" s="1"/>
  <c r="P1323" i="8" s="1"/>
  <c r="T1322" i="8"/>
  <c r="K1322" i="8" s="1"/>
  <c r="N1322" i="8" s="1"/>
  <c r="S1322" i="8"/>
  <c r="M1322" i="8"/>
  <c r="L1322" i="8"/>
  <c r="I1322" i="8"/>
  <c r="H1322" i="8"/>
  <c r="G1322" i="8"/>
  <c r="F1322" i="8"/>
  <c r="E1322" i="8"/>
  <c r="D1322" i="8"/>
  <c r="C1322" i="8"/>
  <c r="B1322" i="8"/>
  <c r="A1322" i="8"/>
  <c r="J1322" i="8" s="1"/>
  <c r="O1322" i="8" s="1"/>
  <c r="P1322" i="8" s="1"/>
  <c r="T1321" i="8"/>
  <c r="K1321" i="8" s="1"/>
  <c r="N1321" i="8" s="1"/>
  <c r="S1321" i="8"/>
  <c r="M1321" i="8"/>
  <c r="L1321" i="8"/>
  <c r="I1321" i="8"/>
  <c r="H1321" i="8"/>
  <c r="G1321" i="8"/>
  <c r="F1321" i="8"/>
  <c r="E1321" i="8"/>
  <c r="D1321" i="8"/>
  <c r="C1321" i="8"/>
  <c r="B1321" i="8"/>
  <c r="A1321" i="8"/>
  <c r="J1321" i="8" s="1"/>
  <c r="O1321" i="8" s="1"/>
  <c r="P1321" i="8" s="1"/>
  <c r="T1320" i="8"/>
  <c r="K1320" i="8" s="1"/>
  <c r="N1320" i="8" s="1"/>
  <c r="S1320" i="8"/>
  <c r="M1320" i="8"/>
  <c r="L1320" i="8"/>
  <c r="I1320" i="8"/>
  <c r="H1320" i="8"/>
  <c r="G1320" i="8"/>
  <c r="F1320" i="8"/>
  <c r="E1320" i="8"/>
  <c r="D1320" i="8"/>
  <c r="C1320" i="8"/>
  <c r="B1320" i="8"/>
  <c r="A1320" i="8"/>
  <c r="J1320" i="8" s="1"/>
  <c r="T1319" i="8"/>
  <c r="K1319" i="8" s="1"/>
  <c r="N1319" i="8" s="1"/>
  <c r="S1319" i="8"/>
  <c r="M1319" i="8"/>
  <c r="L1319" i="8"/>
  <c r="I1319" i="8"/>
  <c r="H1319" i="8"/>
  <c r="G1319" i="8"/>
  <c r="F1319" i="8"/>
  <c r="E1319" i="8"/>
  <c r="D1319" i="8"/>
  <c r="C1319" i="8"/>
  <c r="B1319" i="8"/>
  <c r="A1319" i="8"/>
  <c r="J1319" i="8" s="1"/>
  <c r="T1318" i="8"/>
  <c r="K1318" i="8" s="1"/>
  <c r="N1318" i="8" s="1"/>
  <c r="S1318" i="8"/>
  <c r="M1318" i="8"/>
  <c r="L1318" i="8"/>
  <c r="I1318" i="8"/>
  <c r="H1318" i="8"/>
  <c r="G1318" i="8"/>
  <c r="F1318" i="8"/>
  <c r="E1318" i="8"/>
  <c r="D1318" i="8"/>
  <c r="C1318" i="8"/>
  <c r="B1318" i="8"/>
  <c r="A1318" i="8"/>
  <c r="J1318" i="8" s="1"/>
  <c r="O1318" i="8" s="1"/>
  <c r="P1318" i="8" s="1"/>
  <c r="T1317" i="8"/>
  <c r="S1317" i="8"/>
  <c r="M1317" i="8"/>
  <c r="L1317" i="8"/>
  <c r="K1317" i="8"/>
  <c r="N1317" i="8" s="1"/>
  <c r="I1317" i="8"/>
  <c r="H1317" i="8"/>
  <c r="G1317" i="8"/>
  <c r="F1317" i="8"/>
  <c r="E1317" i="8"/>
  <c r="D1317" i="8"/>
  <c r="C1317" i="8"/>
  <c r="B1317" i="8"/>
  <c r="A1317" i="8"/>
  <c r="J1317" i="8" s="1"/>
  <c r="O1317" i="8" s="1"/>
  <c r="P1317" i="8" s="1"/>
  <c r="T1316" i="8"/>
  <c r="K1316" i="8" s="1"/>
  <c r="N1316" i="8" s="1"/>
  <c r="S1316" i="8"/>
  <c r="M1316" i="8"/>
  <c r="L1316" i="8"/>
  <c r="I1316" i="8"/>
  <c r="H1316" i="8"/>
  <c r="G1316" i="8"/>
  <c r="F1316" i="8"/>
  <c r="E1316" i="8"/>
  <c r="D1316" i="8"/>
  <c r="C1316" i="8"/>
  <c r="B1316" i="8"/>
  <c r="A1316" i="8"/>
  <c r="J1316" i="8" s="1"/>
  <c r="T1315" i="8"/>
  <c r="K1315" i="8" s="1"/>
  <c r="N1315" i="8" s="1"/>
  <c r="S1315" i="8"/>
  <c r="M1315" i="8"/>
  <c r="L1315" i="8"/>
  <c r="I1315" i="8"/>
  <c r="H1315" i="8"/>
  <c r="G1315" i="8"/>
  <c r="F1315" i="8"/>
  <c r="E1315" i="8"/>
  <c r="D1315" i="8"/>
  <c r="C1315" i="8"/>
  <c r="B1315" i="8"/>
  <c r="A1315" i="8"/>
  <c r="J1315" i="8" s="1"/>
  <c r="T1314" i="8"/>
  <c r="K1314" i="8" s="1"/>
  <c r="N1314" i="8" s="1"/>
  <c r="S1314" i="8"/>
  <c r="M1314" i="8"/>
  <c r="L1314" i="8"/>
  <c r="I1314" i="8"/>
  <c r="H1314" i="8"/>
  <c r="G1314" i="8"/>
  <c r="F1314" i="8"/>
  <c r="E1314" i="8"/>
  <c r="D1314" i="8"/>
  <c r="C1314" i="8"/>
  <c r="B1314" i="8"/>
  <c r="A1314" i="8"/>
  <c r="J1314" i="8" s="1"/>
  <c r="O1314" i="8" s="1"/>
  <c r="P1314" i="8" s="1"/>
  <c r="T1313" i="8"/>
  <c r="K1313" i="8" s="1"/>
  <c r="N1313" i="8" s="1"/>
  <c r="S1313" i="8"/>
  <c r="M1313" i="8"/>
  <c r="L1313" i="8"/>
  <c r="I1313" i="8"/>
  <c r="H1313" i="8"/>
  <c r="G1313" i="8"/>
  <c r="F1313" i="8"/>
  <c r="E1313" i="8"/>
  <c r="D1313" i="8"/>
  <c r="C1313" i="8"/>
  <c r="B1313" i="8"/>
  <c r="A1313" i="8"/>
  <c r="J1313" i="8" s="1"/>
  <c r="O1313" i="8" s="1"/>
  <c r="P1313" i="8" s="1"/>
  <c r="T1312" i="8"/>
  <c r="K1312" i="8" s="1"/>
  <c r="N1312" i="8" s="1"/>
  <c r="S1312" i="8"/>
  <c r="M1312" i="8"/>
  <c r="L1312" i="8"/>
  <c r="I1312" i="8"/>
  <c r="H1312" i="8"/>
  <c r="G1312" i="8"/>
  <c r="F1312" i="8"/>
  <c r="E1312" i="8"/>
  <c r="D1312" i="8"/>
  <c r="C1312" i="8"/>
  <c r="B1312" i="8"/>
  <c r="A1312" i="8"/>
  <c r="J1312" i="8" s="1"/>
  <c r="T1311" i="8"/>
  <c r="K1311" i="8" s="1"/>
  <c r="N1311" i="8" s="1"/>
  <c r="S1311" i="8"/>
  <c r="M1311" i="8"/>
  <c r="L1311" i="8"/>
  <c r="I1311" i="8"/>
  <c r="H1311" i="8"/>
  <c r="G1311" i="8"/>
  <c r="F1311" i="8"/>
  <c r="E1311" i="8"/>
  <c r="D1311" i="8"/>
  <c r="C1311" i="8"/>
  <c r="B1311" i="8"/>
  <c r="A1311" i="8"/>
  <c r="J1311" i="8" s="1"/>
  <c r="T1310" i="8"/>
  <c r="K1310" i="8" s="1"/>
  <c r="N1310" i="8" s="1"/>
  <c r="S1310" i="8"/>
  <c r="M1310" i="8"/>
  <c r="L1310" i="8"/>
  <c r="I1310" i="8"/>
  <c r="H1310" i="8"/>
  <c r="G1310" i="8"/>
  <c r="F1310" i="8"/>
  <c r="E1310" i="8"/>
  <c r="D1310" i="8"/>
  <c r="C1310" i="8"/>
  <c r="B1310" i="8"/>
  <c r="A1310" i="8"/>
  <c r="J1310" i="8" s="1"/>
  <c r="O1310" i="8" s="1"/>
  <c r="P1310" i="8" s="1"/>
  <c r="T1309" i="8"/>
  <c r="K1309" i="8" s="1"/>
  <c r="N1309" i="8" s="1"/>
  <c r="S1309" i="8"/>
  <c r="M1309" i="8"/>
  <c r="L1309" i="8"/>
  <c r="I1309" i="8"/>
  <c r="H1309" i="8"/>
  <c r="G1309" i="8"/>
  <c r="F1309" i="8"/>
  <c r="E1309" i="8"/>
  <c r="D1309" i="8"/>
  <c r="C1309" i="8"/>
  <c r="B1309" i="8"/>
  <c r="A1309" i="8"/>
  <c r="J1309" i="8" s="1"/>
  <c r="O1309" i="8" s="1"/>
  <c r="P1309" i="8" s="1"/>
  <c r="T1308" i="8"/>
  <c r="K1308" i="8" s="1"/>
  <c r="N1308" i="8" s="1"/>
  <c r="S1308" i="8"/>
  <c r="M1308" i="8"/>
  <c r="L1308" i="8"/>
  <c r="I1308" i="8"/>
  <c r="H1308" i="8"/>
  <c r="G1308" i="8"/>
  <c r="F1308" i="8"/>
  <c r="E1308" i="8"/>
  <c r="D1308" i="8"/>
  <c r="C1308" i="8"/>
  <c r="B1308" i="8"/>
  <c r="A1308" i="8"/>
  <c r="J1308" i="8" s="1"/>
  <c r="T1307" i="8"/>
  <c r="K1307" i="8" s="1"/>
  <c r="N1307" i="8" s="1"/>
  <c r="S1307" i="8"/>
  <c r="M1307" i="8"/>
  <c r="L1307" i="8"/>
  <c r="I1307" i="8"/>
  <c r="H1307" i="8"/>
  <c r="G1307" i="8"/>
  <c r="F1307" i="8"/>
  <c r="E1307" i="8"/>
  <c r="D1307" i="8"/>
  <c r="C1307" i="8"/>
  <c r="B1307" i="8"/>
  <c r="A1307" i="8"/>
  <c r="J1307" i="8" s="1"/>
  <c r="O1307" i="8" s="1"/>
  <c r="P1307" i="8" s="1"/>
  <c r="T1306" i="8"/>
  <c r="K1306" i="8" s="1"/>
  <c r="N1306" i="8" s="1"/>
  <c r="S1306" i="8"/>
  <c r="M1306" i="8"/>
  <c r="L1306" i="8"/>
  <c r="I1306" i="8"/>
  <c r="H1306" i="8"/>
  <c r="G1306" i="8"/>
  <c r="F1306" i="8"/>
  <c r="E1306" i="8"/>
  <c r="D1306" i="8"/>
  <c r="C1306" i="8"/>
  <c r="B1306" i="8"/>
  <c r="A1306" i="8"/>
  <c r="J1306" i="8" s="1"/>
  <c r="O1306" i="8" s="1"/>
  <c r="P1306" i="8" s="1"/>
  <c r="T1305" i="8"/>
  <c r="K1305" i="8" s="1"/>
  <c r="N1305" i="8" s="1"/>
  <c r="S1305" i="8"/>
  <c r="M1305" i="8"/>
  <c r="L1305" i="8"/>
  <c r="I1305" i="8"/>
  <c r="H1305" i="8"/>
  <c r="G1305" i="8"/>
  <c r="F1305" i="8"/>
  <c r="E1305" i="8"/>
  <c r="D1305" i="8"/>
  <c r="C1305" i="8"/>
  <c r="B1305" i="8"/>
  <c r="A1305" i="8"/>
  <c r="J1305" i="8" s="1"/>
  <c r="O1305" i="8" s="1"/>
  <c r="P1305" i="8" s="1"/>
  <c r="T1304" i="8"/>
  <c r="K1304" i="8" s="1"/>
  <c r="N1304" i="8" s="1"/>
  <c r="S1304" i="8"/>
  <c r="M1304" i="8"/>
  <c r="L1304" i="8"/>
  <c r="I1304" i="8"/>
  <c r="H1304" i="8"/>
  <c r="G1304" i="8"/>
  <c r="F1304" i="8"/>
  <c r="E1304" i="8"/>
  <c r="D1304" i="8"/>
  <c r="C1304" i="8"/>
  <c r="B1304" i="8"/>
  <c r="A1304" i="8"/>
  <c r="J1304" i="8" s="1"/>
  <c r="T1303" i="8"/>
  <c r="K1303" i="8" s="1"/>
  <c r="N1303" i="8" s="1"/>
  <c r="S1303" i="8"/>
  <c r="M1303" i="8"/>
  <c r="L1303" i="8"/>
  <c r="I1303" i="8"/>
  <c r="H1303" i="8"/>
  <c r="G1303" i="8"/>
  <c r="F1303" i="8"/>
  <c r="E1303" i="8"/>
  <c r="D1303" i="8"/>
  <c r="C1303" i="8"/>
  <c r="B1303" i="8"/>
  <c r="A1303" i="8"/>
  <c r="J1303" i="8" s="1"/>
  <c r="T1302" i="8"/>
  <c r="K1302" i="8" s="1"/>
  <c r="N1302" i="8" s="1"/>
  <c r="S1302" i="8"/>
  <c r="M1302" i="8"/>
  <c r="L1302" i="8"/>
  <c r="I1302" i="8"/>
  <c r="H1302" i="8"/>
  <c r="G1302" i="8"/>
  <c r="F1302" i="8"/>
  <c r="E1302" i="8"/>
  <c r="D1302" i="8"/>
  <c r="C1302" i="8"/>
  <c r="B1302" i="8"/>
  <c r="A1302" i="8"/>
  <c r="J1302" i="8" s="1"/>
  <c r="O1302" i="8" s="1"/>
  <c r="P1302" i="8" s="1"/>
  <c r="T1301" i="8"/>
  <c r="K1301" i="8" s="1"/>
  <c r="N1301" i="8" s="1"/>
  <c r="S1301" i="8"/>
  <c r="M1301" i="8"/>
  <c r="L1301" i="8"/>
  <c r="I1301" i="8"/>
  <c r="H1301" i="8"/>
  <c r="G1301" i="8"/>
  <c r="F1301" i="8"/>
  <c r="E1301" i="8"/>
  <c r="D1301" i="8"/>
  <c r="C1301" i="8"/>
  <c r="B1301" i="8"/>
  <c r="A1301" i="8"/>
  <c r="J1301" i="8" s="1"/>
  <c r="O1301" i="8" s="1"/>
  <c r="P1301" i="8" s="1"/>
  <c r="T1300" i="8"/>
  <c r="K1300" i="8" s="1"/>
  <c r="N1300" i="8" s="1"/>
  <c r="S1300" i="8"/>
  <c r="M1300" i="8"/>
  <c r="L1300" i="8"/>
  <c r="I1300" i="8"/>
  <c r="H1300" i="8"/>
  <c r="G1300" i="8"/>
  <c r="F1300" i="8"/>
  <c r="E1300" i="8"/>
  <c r="D1300" i="8"/>
  <c r="C1300" i="8"/>
  <c r="B1300" i="8"/>
  <c r="A1300" i="8"/>
  <c r="J1300" i="8" s="1"/>
  <c r="T1299" i="8"/>
  <c r="K1299" i="8" s="1"/>
  <c r="N1299" i="8" s="1"/>
  <c r="S1299" i="8"/>
  <c r="M1299" i="8"/>
  <c r="L1299" i="8"/>
  <c r="I1299" i="8"/>
  <c r="H1299" i="8"/>
  <c r="G1299" i="8"/>
  <c r="F1299" i="8"/>
  <c r="E1299" i="8"/>
  <c r="D1299" i="8"/>
  <c r="C1299" i="8"/>
  <c r="B1299" i="8"/>
  <c r="A1299" i="8"/>
  <c r="J1299" i="8" s="1"/>
  <c r="T1298" i="8"/>
  <c r="K1298" i="8" s="1"/>
  <c r="N1298" i="8" s="1"/>
  <c r="S1298" i="8"/>
  <c r="M1298" i="8"/>
  <c r="L1298" i="8"/>
  <c r="I1298" i="8"/>
  <c r="H1298" i="8"/>
  <c r="G1298" i="8"/>
  <c r="F1298" i="8"/>
  <c r="E1298" i="8"/>
  <c r="D1298" i="8"/>
  <c r="C1298" i="8"/>
  <c r="B1298" i="8"/>
  <c r="A1298" i="8"/>
  <c r="J1298" i="8" s="1"/>
  <c r="O1298" i="8" s="1"/>
  <c r="P1298" i="8" s="1"/>
  <c r="T1297" i="8"/>
  <c r="K1297" i="8" s="1"/>
  <c r="N1297" i="8" s="1"/>
  <c r="S1297" i="8"/>
  <c r="M1297" i="8"/>
  <c r="L1297" i="8"/>
  <c r="I1297" i="8"/>
  <c r="H1297" i="8"/>
  <c r="G1297" i="8"/>
  <c r="F1297" i="8"/>
  <c r="E1297" i="8"/>
  <c r="D1297" i="8"/>
  <c r="C1297" i="8"/>
  <c r="B1297" i="8"/>
  <c r="A1297" i="8"/>
  <c r="J1297" i="8" s="1"/>
  <c r="O1297" i="8" s="1"/>
  <c r="P1297" i="8" s="1"/>
  <c r="T1296" i="8"/>
  <c r="K1296" i="8" s="1"/>
  <c r="N1296" i="8" s="1"/>
  <c r="S1296" i="8"/>
  <c r="M1296" i="8"/>
  <c r="L1296" i="8"/>
  <c r="I1296" i="8"/>
  <c r="H1296" i="8"/>
  <c r="G1296" i="8"/>
  <c r="F1296" i="8"/>
  <c r="E1296" i="8"/>
  <c r="D1296" i="8"/>
  <c r="C1296" i="8"/>
  <c r="B1296" i="8"/>
  <c r="A1296" i="8"/>
  <c r="J1296" i="8" s="1"/>
  <c r="O1296" i="8" s="1"/>
  <c r="P1296" i="8" s="1"/>
  <c r="T1295" i="8"/>
  <c r="K1295" i="8" s="1"/>
  <c r="N1295" i="8" s="1"/>
  <c r="S1295" i="8"/>
  <c r="M1295" i="8"/>
  <c r="L1295" i="8"/>
  <c r="I1295" i="8"/>
  <c r="H1295" i="8"/>
  <c r="G1295" i="8"/>
  <c r="F1295" i="8"/>
  <c r="E1295" i="8"/>
  <c r="D1295" i="8"/>
  <c r="C1295" i="8"/>
  <c r="B1295" i="8"/>
  <c r="A1295" i="8"/>
  <c r="J1295" i="8" s="1"/>
  <c r="T1294" i="8"/>
  <c r="K1294" i="8" s="1"/>
  <c r="N1294" i="8" s="1"/>
  <c r="S1294" i="8"/>
  <c r="M1294" i="8"/>
  <c r="L1294" i="8"/>
  <c r="I1294" i="8"/>
  <c r="H1294" i="8"/>
  <c r="G1294" i="8"/>
  <c r="F1294" i="8"/>
  <c r="E1294" i="8"/>
  <c r="D1294" i="8"/>
  <c r="C1294" i="8"/>
  <c r="B1294" i="8"/>
  <c r="A1294" i="8"/>
  <c r="J1294" i="8" s="1"/>
  <c r="T1293" i="8"/>
  <c r="K1293" i="8" s="1"/>
  <c r="N1293" i="8" s="1"/>
  <c r="S1293" i="8"/>
  <c r="M1293" i="8"/>
  <c r="L1293" i="8"/>
  <c r="I1293" i="8"/>
  <c r="H1293" i="8"/>
  <c r="G1293" i="8"/>
  <c r="F1293" i="8"/>
  <c r="E1293" i="8"/>
  <c r="D1293" i="8"/>
  <c r="C1293" i="8"/>
  <c r="B1293" i="8"/>
  <c r="A1293" i="8"/>
  <c r="J1293" i="8" s="1"/>
  <c r="O1293" i="8" s="1"/>
  <c r="P1293" i="8" s="1"/>
  <c r="T1292" i="8"/>
  <c r="K1292" i="8" s="1"/>
  <c r="N1292" i="8" s="1"/>
  <c r="S1292" i="8"/>
  <c r="M1292" i="8"/>
  <c r="L1292" i="8"/>
  <c r="I1292" i="8"/>
  <c r="H1292" i="8"/>
  <c r="G1292" i="8"/>
  <c r="F1292" i="8"/>
  <c r="E1292" i="8"/>
  <c r="D1292" i="8"/>
  <c r="C1292" i="8"/>
  <c r="B1292" i="8"/>
  <c r="A1292" i="8"/>
  <c r="J1292" i="8" s="1"/>
  <c r="O1292" i="8" s="1"/>
  <c r="P1292" i="8" s="1"/>
  <c r="T1291" i="8"/>
  <c r="K1291" i="8" s="1"/>
  <c r="N1291" i="8" s="1"/>
  <c r="S1291" i="8"/>
  <c r="M1291" i="8"/>
  <c r="L1291" i="8"/>
  <c r="I1291" i="8"/>
  <c r="H1291" i="8"/>
  <c r="G1291" i="8"/>
  <c r="F1291" i="8"/>
  <c r="E1291" i="8"/>
  <c r="D1291" i="8"/>
  <c r="C1291" i="8"/>
  <c r="B1291" i="8"/>
  <c r="A1291" i="8"/>
  <c r="J1291" i="8" s="1"/>
  <c r="O1291" i="8" s="1"/>
  <c r="P1291" i="8" s="1"/>
  <c r="T1290" i="8"/>
  <c r="K1290" i="8" s="1"/>
  <c r="N1290" i="8" s="1"/>
  <c r="S1290" i="8"/>
  <c r="M1290" i="8"/>
  <c r="L1290" i="8"/>
  <c r="I1290" i="8"/>
  <c r="H1290" i="8"/>
  <c r="G1290" i="8"/>
  <c r="F1290" i="8"/>
  <c r="E1290" i="8"/>
  <c r="D1290" i="8"/>
  <c r="C1290" i="8"/>
  <c r="B1290" i="8"/>
  <c r="A1290" i="8"/>
  <c r="J1290" i="8" s="1"/>
  <c r="O1290" i="8" s="1"/>
  <c r="P1290" i="8" s="1"/>
  <c r="T1289" i="8"/>
  <c r="K1289" i="8" s="1"/>
  <c r="N1289" i="8" s="1"/>
  <c r="S1289" i="8"/>
  <c r="M1289" i="8"/>
  <c r="L1289" i="8"/>
  <c r="I1289" i="8"/>
  <c r="H1289" i="8"/>
  <c r="G1289" i="8"/>
  <c r="F1289" i="8"/>
  <c r="E1289" i="8"/>
  <c r="D1289" i="8"/>
  <c r="C1289" i="8"/>
  <c r="B1289" i="8"/>
  <c r="A1289" i="8"/>
  <c r="J1289" i="8" s="1"/>
  <c r="O1289" i="8" s="1"/>
  <c r="P1289" i="8" s="1"/>
  <c r="T1288" i="8"/>
  <c r="K1288" i="8" s="1"/>
  <c r="N1288" i="8" s="1"/>
  <c r="S1288" i="8"/>
  <c r="M1288" i="8"/>
  <c r="L1288" i="8"/>
  <c r="I1288" i="8"/>
  <c r="H1288" i="8"/>
  <c r="G1288" i="8"/>
  <c r="F1288" i="8"/>
  <c r="E1288" i="8"/>
  <c r="D1288" i="8"/>
  <c r="C1288" i="8"/>
  <c r="B1288" i="8"/>
  <c r="A1288" i="8"/>
  <c r="J1288" i="8" s="1"/>
  <c r="T1287" i="8"/>
  <c r="K1287" i="8" s="1"/>
  <c r="N1287" i="8" s="1"/>
  <c r="S1287" i="8"/>
  <c r="M1287" i="8"/>
  <c r="L1287" i="8"/>
  <c r="I1287" i="8"/>
  <c r="H1287" i="8"/>
  <c r="G1287" i="8"/>
  <c r="F1287" i="8"/>
  <c r="E1287" i="8"/>
  <c r="D1287" i="8"/>
  <c r="C1287" i="8"/>
  <c r="B1287" i="8"/>
  <c r="A1287" i="8"/>
  <c r="J1287" i="8" s="1"/>
  <c r="O1287" i="8" s="1"/>
  <c r="P1287" i="8" s="1"/>
  <c r="T1286" i="8"/>
  <c r="K1286" i="8" s="1"/>
  <c r="N1286" i="8" s="1"/>
  <c r="S1286" i="8"/>
  <c r="M1286" i="8"/>
  <c r="L1286" i="8"/>
  <c r="I1286" i="8"/>
  <c r="H1286" i="8"/>
  <c r="G1286" i="8"/>
  <c r="F1286" i="8"/>
  <c r="E1286" i="8"/>
  <c r="D1286" i="8"/>
  <c r="C1286" i="8"/>
  <c r="B1286" i="8"/>
  <c r="A1286" i="8"/>
  <c r="J1286" i="8" s="1"/>
  <c r="O1286" i="8" s="1"/>
  <c r="P1286" i="8" s="1"/>
  <c r="T1285" i="8"/>
  <c r="K1285" i="8" s="1"/>
  <c r="N1285" i="8" s="1"/>
  <c r="S1285" i="8"/>
  <c r="M1285" i="8"/>
  <c r="L1285" i="8"/>
  <c r="I1285" i="8"/>
  <c r="H1285" i="8"/>
  <c r="G1285" i="8"/>
  <c r="F1285" i="8"/>
  <c r="E1285" i="8"/>
  <c r="D1285" i="8"/>
  <c r="C1285" i="8"/>
  <c r="B1285" i="8"/>
  <c r="A1285" i="8"/>
  <c r="J1285" i="8" s="1"/>
  <c r="O1285" i="8" s="1"/>
  <c r="P1285" i="8" s="1"/>
  <c r="T1284" i="8"/>
  <c r="K1284" i="8" s="1"/>
  <c r="N1284" i="8" s="1"/>
  <c r="S1284" i="8"/>
  <c r="M1284" i="8"/>
  <c r="L1284" i="8"/>
  <c r="I1284" i="8"/>
  <c r="H1284" i="8"/>
  <c r="G1284" i="8"/>
  <c r="F1284" i="8"/>
  <c r="E1284" i="8"/>
  <c r="D1284" i="8"/>
  <c r="C1284" i="8"/>
  <c r="B1284" i="8"/>
  <c r="A1284" i="8"/>
  <c r="J1284" i="8" s="1"/>
  <c r="O1284" i="8" s="1"/>
  <c r="P1284" i="8" s="1"/>
  <c r="T1283" i="8"/>
  <c r="K1283" i="8" s="1"/>
  <c r="N1283" i="8" s="1"/>
  <c r="S1283" i="8"/>
  <c r="M1283" i="8"/>
  <c r="L1283" i="8"/>
  <c r="I1283" i="8"/>
  <c r="H1283" i="8"/>
  <c r="G1283" i="8"/>
  <c r="F1283" i="8"/>
  <c r="E1283" i="8"/>
  <c r="D1283" i="8"/>
  <c r="C1283" i="8"/>
  <c r="B1283" i="8"/>
  <c r="A1283" i="8"/>
  <c r="J1283" i="8" s="1"/>
  <c r="O1283" i="8" s="1"/>
  <c r="P1283" i="8" s="1"/>
  <c r="T1282" i="8"/>
  <c r="K1282" i="8" s="1"/>
  <c r="N1282" i="8" s="1"/>
  <c r="S1282" i="8"/>
  <c r="M1282" i="8"/>
  <c r="L1282" i="8"/>
  <c r="I1282" i="8"/>
  <c r="H1282" i="8"/>
  <c r="G1282" i="8"/>
  <c r="F1282" i="8"/>
  <c r="E1282" i="8"/>
  <c r="D1282" i="8"/>
  <c r="C1282" i="8"/>
  <c r="B1282" i="8"/>
  <c r="A1282" i="8"/>
  <c r="J1282" i="8" s="1"/>
  <c r="O1282" i="8" s="1"/>
  <c r="P1282" i="8" s="1"/>
  <c r="T1281" i="8"/>
  <c r="K1281" i="8" s="1"/>
  <c r="N1281" i="8" s="1"/>
  <c r="S1281" i="8"/>
  <c r="M1281" i="8"/>
  <c r="L1281" i="8"/>
  <c r="I1281" i="8"/>
  <c r="H1281" i="8"/>
  <c r="G1281" i="8"/>
  <c r="F1281" i="8"/>
  <c r="E1281" i="8"/>
  <c r="D1281" i="8"/>
  <c r="C1281" i="8"/>
  <c r="B1281" i="8"/>
  <c r="A1281" i="8"/>
  <c r="J1281" i="8" s="1"/>
  <c r="O1281" i="8" s="1"/>
  <c r="P1281" i="8" s="1"/>
  <c r="T1280" i="8"/>
  <c r="K1280" i="8" s="1"/>
  <c r="N1280" i="8" s="1"/>
  <c r="S1280" i="8"/>
  <c r="M1280" i="8"/>
  <c r="L1280" i="8"/>
  <c r="I1280" i="8"/>
  <c r="H1280" i="8"/>
  <c r="G1280" i="8"/>
  <c r="F1280" i="8"/>
  <c r="E1280" i="8"/>
  <c r="D1280" i="8"/>
  <c r="C1280" i="8"/>
  <c r="B1280" i="8"/>
  <c r="A1280" i="8"/>
  <c r="J1280" i="8" s="1"/>
  <c r="O1280" i="8" s="1"/>
  <c r="P1280" i="8" s="1"/>
  <c r="T1279" i="8"/>
  <c r="K1279" i="8" s="1"/>
  <c r="N1279" i="8" s="1"/>
  <c r="S1279" i="8"/>
  <c r="M1279" i="8"/>
  <c r="L1279" i="8"/>
  <c r="I1279" i="8"/>
  <c r="H1279" i="8"/>
  <c r="G1279" i="8"/>
  <c r="F1279" i="8"/>
  <c r="E1279" i="8"/>
  <c r="D1279" i="8"/>
  <c r="C1279" i="8"/>
  <c r="B1279" i="8"/>
  <c r="A1279" i="8"/>
  <c r="J1279" i="8" s="1"/>
  <c r="T1278" i="8"/>
  <c r="K1278" i="8" s="1"/>
  <c r="N1278" i="8" s="1"/>
  <c r="S1278" i="8"/>
  <c r="M1278" i="8"/>
  <c r="L1278" i="8"/>
  <c r="I1278" i="8"/>
  <c r="H1278" i="8"/>
  <c r="G1278" i="8"/>
  <c r="F1278" i="8"/>
  <c r="E1278" i="8"/>
  <c r="D1278" i="8"/>
  <c r="C1278" i="8"/>
  <c r="B1278" i="8"/>
  <c r="A1278" i="8"/>
  <c r="J1278" i="8" s="1"/>
  <c r="O1278" i="8" s="1"/>
  <c r="P1278" i="8" s="1"/>
  <c r="T1277" i="8"/>
  <c r="K1277" i="8" s="1"/>
  <c r="N1277" i="8" s="1"/>
  <c r="S1277" i="8"/>
  <c r="M1277" i="8"/>
  <c r="L1277" i="8"/>
  <c r="I1277" i="8"/>
  <c r="H1277" i="8"/>
  <c r="G1277" i="8"/>
  <c r="F1277" i="8"/>
  <c r="E1277" i="8"/>
  <c r="D1277" i="8"/>
  <c r="C1277" i="8"/>
  <c r="B1277" i="8"/>
  <c r="A1277" i="8"/>
  <c r="J1277" i="8" s="1"/>
  <c r="O1277" i="8" s="1"/>
  <c r="P1277" i="8" s="1"/>
  <c r="T1276" i="8"/>
  <c r="K1276" i="8" s="1"/>
  <c r="N1276" i="8" s="1"/>
  <c r="S1276" i="8"/>
  <c r="M1276" i="8"/>
  <c r="L1276" i="8"/>
  <c r="I1276" i="8"/>
  <c r="H1276" i="8"/>
  <c r="G1276" i="8"/>
  <c r="F1276" i="8"/>
  <c r="E1276" i="8"/>
  <c r="D1276" i="8"/>
  <c r="C1276" i="8"/>
  <c r="B1276" i="8"/>
  <c r="A1276" i="8"/>
  <c r="J1276" i="8" s="1"/>
  <c r="O1276" i="8" s="1"/>
  <c r="P1276" i="8" s="1"/>
  <c r="T1275" i="8"/>
  <c r="K1275" i="8" s="1"/>
  <c r="N1275" i="8" s="1"/>
  <c r="S1275" i="8"/>
  <c r="M1275" i="8"/>
  <c r="L1275" i="8"/>
  <c r="I1275" i="8"/>
  <c r="H1275" i="8"/>
  <c r="G1275" i="8"/>
  <c r="F1275" i="8"/>
  <c r="E1275" i="8"/>
  <c r="D1275" i="8"/>
  <c r="C1275" i="8"/>
  <c r="B1275" i="8"/>
  <c r="A1275" i="8"/>
  <c r="J1275" i="8" s="1"/>
  <c r="O1275" i="8" s="1"/>
  <c r="P1275" i="8" s="1"/>
  <c r="T1274" i="8"/>
  <c r="K1274" i="8" s="1"/>
  <c r="N1274" i="8" s="1"/>
  <c r="S1274" i="8"/>
  <c r="M1274" i="8"/>
  <c r="L1274" i="8"/>
  <c r="I1274" i="8"/>
  <c r="H1274" i="8"/>
  <c r="G1274" i="8"/>
  <c r="F1274" i="8"/>
  <c r="E1274" i="8"/>
  <c r="D1274" i="8"/>
  <c r="C1274" i="8"/>
  <c r="B1274" i="8"/>
  <c r="A1274" i="8"/>
  <c r="J1274" i="8" s="1"/>
  <c r="T1273" i="8"/>
  <c r="K1273" i="8" s="1"/>
  <c r="N1273" i="8" s="1"/>
  <c r="S1273" i="8"/>
  <c r="M1273" i="8"/>
  <c r="L1273" i="8"/>
  <c r="I1273" i="8"/>
  <c r="H1273" i="8"/>
  <c r="G1273" i="8"/>
  <c r="F1273" i="8"/>
  <c r="E1273" i="8"/>
  <c r="D1273" i="8"/>
  <c r="C1273" i="8"/>
  <c r="B1273" i="8"/>
  <c r="A1273" i="8"/>
  <c r="J1273" i="8" s="1"/>
  <c r="O1273" i="8" s="1"/>
  <c r="P1273" i="8" s="1"/>
  <c r="T1272" i="8"/>
  <c r="K1272" i="8" s="1"/>
  <c r="N1272" i="8" s="1"/>
  <c r="S1272" i="8"/>
  <c r="M1272" i="8"/>
  <c r="L1272" i="8"/>
  <c r="I1272" i="8"/>
  <c r="H1272" i="8"/>
  <c r="G1272" i="8"/>
  <c r="F1272" i="8"/>
  <c r="E1272" i="8"/>
  <c r="D1272" i="8"/>
  <c r="C1272" i="8"/>
  <c r="B1272" i="8"/>
  <c r="A1272" i="8"/>
  <c r="J1272" i="8" s="1"/>
  <c r="T1271" i="8"/>
  <c r="K1271" i="8" s="1"/>
  <c r="N1271" i="8" s="1"/>
  <c r="S1271" i="8"/>
  <c r="M1271" i="8"/>
  <c r="L1271" i="8"/>
  <c r="I1271" i="8"/>
  <c r="H1271" i="8"/>
  <c r="G1271" i="8"/>
  <c r="F1271" i="8"/>
  <c r="E1271" i="8"/>
  <c r="D1271" i="8"/>
  <c r="C1271" i="8"/>
  <c r="B1271" i="8"/>
  <c r="A1271" i="8"/>
  <c r="J1271" i="8" s="1"/>
  <c r="O1271" i="8" s="1"/>
  <c r="P1271" i="8" s="1"/>
  <c r="T1270" i="8"/>
  <c r="K1270" i="8" s="1"/>
  <c r="N1270" i="8" s="1"/>
  <c r="S1270" i="8"/>
  <c r="M1270" i="8"/>
  <c r="L1270" i="8"/>
  <c r="I1270" i="8"/>
  <c r="H1270" i="8"/>
  <c r="G1270" i="8"/>
  <c r="F1270" i="8"/>
  <c r="E1270" i="8"/>
  <c r="D1270" i="8"/>
  <c r="C1270" i="8"/>
  <c r="B1270" i="8"/>
  <c r="A1270" i="8"/>
  <c r="J1270" i="8" s="1"/>
  <c r="O1270" i="8" s="1"/>
  <c r="P1270" i="8" s="1"/>
  <c r="T1269" i="8"/>
  <c r="K1269" i="8" s="1"/>
  <c r="N1269" i="8" s="1"/>
  <c r="S1269" i="8"/>
  <c r="M1269" i="8"/>
  <c r="L1269" i="8"/>
  <c r="I1269" i="8"/>
  <c r="H1269" i="8"/>
  <c r="G1269" i="8"/>
  <c r="F1269" i="8"/>
  <c r="E1269" i="8"/>
  <c r="D1269" i="8"/>
  <c r="C1269" i="8"/>
  <c r="B1269" i="8"/>
  <c r="A1269" i="8"/>
  <c r="J1269" i="8" s="1"/>
  <c r="O1269" i="8" s="1"/>
  <c r="P1269" i="8" s="1"/>
  <c r="T1268" i="8"/>
  <c r="K1268" i="8" s="1"/>
  <c r="N1268" i="8" s="1"/>
  <c r="S1268" i="8"/>
  <c r="M1268" i="8"/>
  <c r="L1268" i="8"/>
  <c r="I1268" i="8"/>
  <c r="H1268" i="8"/>
  <c r="G1268" i="8"/>
  <c r="F1268" i="8"/>
  <c r="E1268" i="8"/>
  <c r="D1268" i="8"/>
  <c r="C1268" i="8"/>
  <c r="B1268" i="8"/>
  <c r="A1268" i="8"/>
  <c r="J1268" i="8" s="1"/>
  <c r="O1268" i="8" s="1"/>
  <c r="P1268" i="8" s="1"/>
  <c r="T1267" i="8"/>
  <c r="K1267" i="8" s="1"/>
  <c r="N1267" i="8" s="1"/>
  <c r="S1267" i="8"/>
  <c r="M1267" i="8"/>
  <c r="L1267" i="8"/>
  <c r="I1267" i="8"/>
  <c r="H1267" i="8"/>
  <c r="G1267" i="8"/>
  <c r="F1267" i="8"/>
  <c r="E1267" i="8"/>
  <c r="D1267" i="8"/>
  <c r="C1267" i="8"/>
  <c r="B1267" i="8"/>
  <c r="A1267" i="8"/>
  <c r="J1267" i="8" s="1"/>
  <c r="O1267" i="8" s="1"/>
  <c r="P1267" i="8" s="1"/>
  <c r="T1266" i="8"/>
  <c r="K1266" i="8" s="1"/>
  <c r="N1266" i="8" s="1"/>
  <c r="S1266" i="8"/>
  <c r="M1266" i="8"/>
  <c r="L1266" i="8"/>
  <c r="I1266" i="8"/>
  <c r="H1266" i="8"/>
  <c r="G1266" i="8"/>
  <c r="F1266" i="8"/>
  <c r="E1266" i="8"/>
  <c r="D1266" i="8"/>
  <c r="C1266" i="8"/>
  <c r="B1266" i="8"/>
  <c r="A1266" i="8"/>
  <c r="J1266" i="8" s="1"/>
  <c r="O1266" i="8" s="1"/>
  <c r="P1266" i="8" s="1"/>
  <c r="T1265" i="8"/>
  <c r="K1265" i="8" s="1"/>
  <c r="N1265" i="8" s="1"/>
  <c r="S1265" i="8"/>
  <c r="M1265" i="8"/>
  <c r="L1265" i="8"/>
  <c r="I1265" i="8"/>
  <c r="H1265" i="8"/>
  <c r="G1265" i="8"/>
  <c r="F1265" i="8"/>
  <c r="E1265" i="8"/>
  <c r="D1265" i="8"/>
  <c r="C1265" i="8"/>
  <c r="B1265" i="8"/>
  <c r="A1265" i="8"/>
  <c r="J1265" i="8" s="1"/>
  <c r="O1265" i="8" s="1"/>
  <c r="P1265" i="8" s="1"/>
  <c r="T1264" i="8"/>
  <c r="K1264" i="8" s="1"/>
  <c r="N1264" i="8" s="1"/>
  <c r="S1264" i="8"/>
  <c r="M1264" i="8"/>
  <c r="L1264" i="8"/>
  <c r="I1264" i="8"/>
  <c r="H1264" i="8"/>
  <c r="G1264" i="8"/>
  <c r="F1264" i="8"/>
  <c r="E1264" i="8"/>
  <c r="D1264" i="8"/>
  <c r="C1264" i="8"/>
  <c r="B1264" i="8"/>
  <c r="A1264" i="8"/>
  <c r="J1264" i="8" s="1"/>
  <c r="O1264" i="8" s="1"/>
  <c r="P1264" i="8" s="1"/>
  <c r="T1263" i="8"/>
  <c r="K1263" i="8" s="1"/>
  <c r="N1263" i="8" s="1"/>
  <c r="S1263" i="8"/>
  <c r="M1263" i="8"/>
  <c r="L1263" i="8"/>
  <c r="I1263" i="8"/>
  <c r="H1263" i="8"/>
  <c r="G1263" i="8"/>
  <c r="F1263" i="8"/>
  <c r="E1263" i="8"/>
  <c r="D1263" i="8"/>
  <c r="C1263" i="8"/>
  <c r="B1263" i="8"/>
  <c r="A1263" i="8"/>
  <c r="J1263" i="8" s="1"/>
  <c r="T1262" i="8"/>
  <c r="K1262" i="8" s="1"/>
  <c r="N1262" i="8" s="1"/>
  <c r="S1262" i="8"/>
  <c r="M1262" i="8"/>
  <c r="L1262" i="8"/>
  <c r="I1262" i="8"/>
  <c r="H1262" i="8"/>
  <c r="G1262" i="8"/>
  <c r="F1262" i="8"/>
  <c r="E1262" i="8"/>
  <c r="D1262" i="8"/>
  <c r="C1262" i="8"/>
  <c r="B1262" i="8"/>
  <c r="A1262" i="8"/>
  <c r="J1262" i="8" s="1"/>
  <c r="T1261" i="8"/>
  <c r="K1261" i="8" s="1"/>
  <c r="N1261" i="8" s="1"/>
  <c r="S1261" i="8"/>
  <c r="M1261" i="8"/>
  <c r="L1261" i="8"/>
  <c r="I1261" i="8"/>
  <c r="H1261" i="8"/>
  <c r="G1261" i="8"/>
  <c r="F1261" i="8"/>
  <c r="E1261" i="8"/>
  <c r="D1261" i="8"/>
  <c r="C1261" i="8"/>
  <c r="B1261" i="8"/>
  <c r="A1261" i="8"/>
  <c r="J1261" i="8" s="1"/>
  <c r="O1261" i="8" s="1"/>
  <c r="P1261" i="8" s="1"/>
  <c r="T1260" i="8"/>
  <c r="K1260" i="8" s="1"/>
  <c r="N1260" i="8" s="1"/>
  <c r="S1260" i="8"/>
  <c r="M1260" i="8"/>
  <c r="L1260" i="8"/>
  <c r="I1260" i="8"/>
  <c r="H1260" i="8"/>
  <c r="G1260" i="8"/>
  <c r="F1260" i="8"/>
  <c r="E1260" i="8"/>
  <c r="D1260" i="8"/>
  <c r="C1260" i="8"/>
  <c r="B1260" i="8"/>
  <c r="A1260" i="8"/>
  <c r="J1260" i="8" s="1"/>
  <c r="O1260" i="8" s="1"/>
  <c r="P1260" i="8" s="1"/>
  <c r="T1259" i="8"/>
  <c r="K1259" i="8" s="1"/>
  <c r="N1259" i="8" s="1"/>
  <c r="S1259" i="8"/>
  <c r="M1259" i="8"/>
  <c r="L1259" i="8"/>
  <c r="I1259" i="8"/>
  <c r="H1259" i="8"/>
  <c r="G1259" i="8"/>
  <c r="F1259" i="8"/>
  <c r="E1259" i="8"/>
  <c r="D1259" i="8"/>
  <c r="C1259" i="8"/>
  <c r="B1259" i="8"/>
  <c r="A1259" i="8"/>
  <c r="J1259" i="8" s="1"/>
  <c r="O1259" i="8" s="1"/>
  <c r="P1259" i="8" s="1"/>
  <c r="T1258" i="8"/>
  <c r="K1258" i="8" s="1"/>
  <c r="N1258" i="8" s="1"/>
  <c r="S1258" i="8"/>
  <c r="M1258" i="8"/>
  <c r="L1258" i="8"/>
  <c r="I1258" i="8"/>
  <c r="H1258" i="8"/>
  <c r="G1258" i="8"/>
  <c r="F1258" i="8"/>
  <c r="E1258" i="8"/>
  <c r="D1258" i="8"/>
  <c r="C1258" i="8"/>
  <c r="B1258" i="8"/>
  <c r="A1258" i="8"/>
  <c r="J1258" i="8" s="1"/>
  <c r="O1258" i="8" s="1"/>
  <c r="P1258" i="8" s="1"/>
  <c r="T1257" i="8"/>
  <c r="K1257" i="8" s="1"/>
  <c r="N1257" i="8" s="1"/>
  <c r="S1257" i="8"/>
  <c r="M1257" i="8"/>
  <c r="L1257" i="8"/>
  <c r="I1257" i="8"/>
  <c r="H1257" i="8"/>
  <c r="G1257" i="8"/>
  <c r="F1257" i="8"/>
  <c r="E1257" i="8"/>
  <c r="D1257" i="8"/>
  <c r="C1257" i="8"/>
  <c r="B1257" i="8"/>
  <c r="A1257" i="8"/>
  <c r="J1257" i="8" s="1"/>
  <c r="O1257" i="8" s="1"/>
  <c r="P1257" i="8" s="1"/>
  <c r="T1256" i="8"/>
  <c r="K1256" i="8" s="1"/>
  <c r="N1256" i="8" s="1"/>
  <c r="S1256" i="8"/>
  <c r="M1256" i="8"/>
  <c r="L1256" i="8"/>
  <c r="I1256" i="8"/>
  <c r="H1256" i="8"/>
  <c r="G1256" i="8"/>
  <c r="F1256" i="8"/>
  <c r="E1256" i="8"/>
  <c r="D1256" i="8"/>
  <c r="C1256" i="8"/>
  <c r="B1256" i="8"/>
  <c r="A1256" i="8"/>
  <c r="J1256" i="8" s="1"/>
  <c r="T1255" i="8"/>
  <c r="K1255" i="8" s="1"/>
  <c r="N1255" i="8" s="1"/>
  <c r="S1255" i="8"/>
  <c r="M1255" i="8"/>
  <c r="L1255" i="8"/>
  <c r="I1255" i="8"/>
  <c r="H1255" i="8"/>
  <c r="G1255" i="8"/>
  <c r="F1255" i="8"/>
  <c r="E1255" i="8"/>
  <c r="D1255" i="8"/>
  <c r="C1255" i="8"/>
  <c r="B1255" i="8"/>
  <c r="A1255" i="8"/>
  <c r="J1255" i="8" s="1"/>
  <c r="O1255" i="8" s="1"/>
  <c r="P1255" i="8" s="1"/>
  <c r="T1254" i="8"/>
  <c r="K1254" i="8" s="1"/>
  <c r="N1254" i="8" s="1"/>
  <c r="S1254" i="8"/>
  <c r="M1254" i="8"/>
  <c r="L1254" i="8"/>
  <c r="I1254" i="8"/>
  <c r="H1254" i="8"/>
  <c r="G1254" i="8"/>
  <c r="F1254" i="8"/>
  <c r="E1254" i="8"/>
  <c r="D1254" i="8"/>
  <c r="C1254" i="8"/>
  <c r="B1254" i="8"/>
  <c r="A1254" i="8"/>
  <c r="J1254" i="8" s="1"/>
  <c r="O1254" i="8" s="1"/>
  <c r="P1254" i="8" s="1"/>
  <c r="T1253" i="8"/>
  <c r="K1253" i="8" s="1"/>
  <c r="N1253" i="8" s="1"/>
  <c r="S1253" i="8"/>
  <c r="M1253" i="8"/>
  <c r="L1253" i="8"/>
  <c r="I1253" i="8"/>
  <c r="H1253" i="8"/>
  <c r="G1253" i="8"/>
  <c r="F1253" i="8"/>
  <c r="E1253" i="8"/>
  <c r="D1253" i="8"/>
  <c r="C1253" i="8"/>
  <c r="B1253" i="8"/>
  <c r="A1253" i="8"/>
  <c r="J1253" i="8" s="1"/>
  <c r="O1253" i="8" s="1"/>
  <c r="P1253" i="8" s="1"/>
  <c r="T1252" i="8"/>
  <c r="K1252" i="8" s="1"/>
  <c r="N1252" i="8" s="1"/>
  <c r="S1252" i="8"/>
  <c r="M1252" i="8"/>
  <c r="L1252" i="8"/>
  <c r="I1252" i="8"/>
  <c r="H1252" i="8"/>
  <c r="G1252" i="8"/>
  <c r="F1252" i="8"/>
  <c r="E1252" i="8"/>
  <c r="D1252" i="8"/>
  <c r="C1252" i="8"/>
  <c r="B1252" i="8"/>
  <c r="A1252" i="8"/>
  <c r="J1252" i="8" s="1"/>
  <c r="O1252" i="8" s="1"/>
  <c r="P1252" i="8" s="1"/>
  <c r="T1251" i="8"/>
  <c r="K1251" i="8" s="1"/>
  <c r="N1251" i="8" s="1"/>
  <c r="S1251" i="8"/>
  <c r="M1251" i="8"/>
  <c r="L1251" i="8"/>
  <c r="I1251" i="8"/>
  <c r="H1251" i="8"/>
  <c r="G1251" i="8"/>
  <c r="F1251" i="8"/>
  <c r="E1251" i="8"/>
  <c r="D1251" i="8"/>
  <c r="C1251" i="8"/>
  <c r="B1251" i="8"/>
  <c r="A1251" i="8"/>
  <c r="J1251" i="8" s="1"/>
  <c r="O1251" i="8" s="1"/>
  <c r="P1251" i="8" s="1"/>
  <c r="T1250" i="8"/>
  <c r="K1250" i="8" s="1"/>
  <c r="N1250" i="8" s="1"/>
  <c r="S1250" i="8"/>
  <c r="M1250" i="8"/>
  <c r="L1250" i="8"/>
  <c r="I1250" i="8"/>
  <c r="H1250" i="8"/>
  <c r="G1250" i="8"/>
  <c r="F1250" i="8"/>
  <c r="E1250" i="8"/>
  <c r="D1250" i="8"/>
  <c r="C1250" i="8"/>
  <c r="B1250" i="8"/>
  <c r="A1250" i="8"/>
  <c r="J1250" i="8" s="1"/>
  <c r="T1249" i="8"/>
  <c r="K1249" i="8" s="1"/>
  <c r="N1249" i="8" s="1"/>
  <c r="S1249" i="8"/>
  <c r="M1249" i="8"/>
  <c r="L1249" i="8"/>
  <c r="I1249" i="8"/>
  <c r="H1249" i="8"/>
  <c r="G1249" i="8"/>
  <c r="F1249" i="8"/>
  <c r="E1249" i="8"/>
  <c r="D1249" i="8"/>
  <c r="C1249" i="8"/>
  <c r="B1249" i="8"/>
  <c r="A1249" i="8"/>
  <c r="J1249" i="8" s="1"/>
  <c r="O1249" i="8" s="1"/>
  <c r="P1249" i="8" s="1"/>
  <c r="T1248" i="8"/>
  <c r="K1248" i="8" s="1"/>
  <c r="N1248" i="8" s="1"/>
  <c r="S1248" i="8"/>
  <c r="M1248" i="8"/>
  <c r="L1248" i="8"/>
  <c r="I1248" i="8"/>
  <c r="H1248" i="8"/>
  <c r="G1248" i="8"/>
  <c r="F1248" i="8"/>
  <c r="E1248" i="8"/>
  <c r="D1248" i="8"/>
  <c r="C1248" i="8"/>
  <c r="B1248" i="8"/>
  <c r="A1248" i="8"/>
  <c r="J1248" i="8" s="1"/>
  <c r="O1248" i="8" s="1"/>
  <c r="P1248" i="8" s="1"/>
  <c r="T1247" i="8"/>
  <c r="K1247" i="8" s="1"/>
  <c r="N1247" i="8" s="1"/>
  <c r="S1247" i="8"/>
  <c r="M1247" i="8"/>
  <c r="L1247" i="8"/>
  <c r="I1247" i="8"/>
  <c r="H1247" i="8"/>
  <c r="G1247" i="8"/>
  <c r="F1247" i="8"/>
  <c r="E1247" i="8"/>
  <c r="D1247" i="8"/>
  <c r="C1247" i="8"/>
  <c r="B1247" i="8"/>
  <c r="A1247" i="8"/>
  <c r="J1247" i="8" s="1"/>
  <c r="O1247" i="8" s="1"/>
  <c r="P1247" i="8" s="1"/>
  <c r="T1246" i="8"/>
  <c r="K1246" i="8" s="1"/>
  <c r="N1246" i="8" s="1"/>
  <c r="S1246" i="8"/>
  <c r="M1246" i="8"/>
  <c r="L1246" i="8"/>
  <c r="I1246" i="8"/>
  <c r="H1246" i="8"/>
  <c r="G1246" i="8"/>
  <c r="F1246" i="8"/>
  <c r="E1246" i="8"/>
  <c r="D1246" i="8"/>
  <c r="C1246" i="8"/>
  <c r="B1246" i="8"/>
  <c r="A1246" i="8"/>
  <c r="J1246" i="8" s="1"/>
  <c r="O1246" i="8" s="1"/>
  <c r="P1246" i="8" s="1"/>
  <c r="T1245" i="8"/>
  <c r="K1245" i="8" s="1"/>
  <c r="N1245" i="8" s="1"/>
  <c r="S1245" i="8"/>
  <c r="M1245" i="8"/>
  <c r="L1245" i="8"/>
  <c r="I1245" i="8"/>
  <c r="H1245" i="8"/>
  <c r="G1245" i="8"/>
  <c r="F1245" i="8"/>
  <c r="E1245" i="8"/>
  <c r="D1245" i="8"/>
  <c r="C1245" i="8"/>
  <c r="B1245" i="8"/>
  <c r="A1245" i="8"/>
  <c r="J1245" i="8" s="1"/>
  <c r="T1244" i="8"/>
  <c r="K1244" i="8" s="1"/>
  <c r="N1244" i="8" s="1"/>
  <c r="S1244" i="8"/>
  <c r="M1244" i="8"/>
  <c r="L1244" i="8"/>
  <c r="I1244" i="8"/>
  <c r="H1244" i="8"/>
  <c r="G1244" i="8"/>
  <c r="F1244" i="8"/>
  <c r="E1244" i="8"/>
  <c r="D1244" i="8"/>
  <c r="C1244" i="8"/>
  <c r="B1244" i="8"/>
  <c r="A1244" i="8"/>
  <c r="J1244" i="8" s="1"/>
  <c r="O1244" i="8" s="1"/>
  <c r="P1244" i="8" s="1"/>
  <c r="T1243" i="8"/>
  <c r="K1243" i="8" s="1"/>
  <c r="N1243" i="8" s="1"/>
  <c r="S1243" i="8"/>
  <c r="M1243" i="8"/>
  <c r="L1243" i="8"/>
  <c r="I1243" i="8"/>
  <c r="H1243" i="8"/>
  <c r="G1243" i="8"/>
  <c r="F1243" i="8"/>
  <c r="E1243" i="8"/>
  <c r="D1243" i="8"/>
  <c r="C1243" i="8"/>
  <c r="B1243" i="8"/>
  <c r="A1243" i="8"/>
  <c r="J1243" i="8" s="1"/>
  <c r="O1243" i="8" s="1"/>
  <c r="P1243" i="8" s="1"/>
  <c r="T1242" i="8"/>
  <c r="K1242" i="8" s="1"/>
  <c r="N1242" i="8" s="1"/>
  <c r="S1242" i="8"/>
  <c r="M1242" i="8"/>
  <c r="L1242" i="8"/>
  <c r="I1242" i="8"/>
  <c r="H1242" i="8"/>
  <c r="G1242" i="8"/>
  <c r="F1242" i="8"/>
  <c r="E1242" i="8"/>
  <c r="D1242" i="8"/>
  <c r="C1242" i="8"/>
  <c r="B1242" i="8"/>
  <c r="A1242" i="8"/>
  <c r="J1242" i="8" s="1"/>
  <c r="O1242" i="8" s="1"/>
  <c r="P1242" i="8" s="1"/>
  <c r="T1241" i="8"/>
  <c r="K1241" i="8" s="1"/>
  <c r="N1241" i="8" s="1"/>
  <c r="S1241" i="8"/>
  <c r="M1241" i="8"/>
  <c r="L1241" i="8"/>
  <c r="I1241" i="8"/>
  <c r="H1241" i="8"/>
  <c r="G1241" i="8"/>
  <c r="F1241" i="8"/>
  <c r="E1241" i="8"/>
  <c r="D1241" i="8"/>
  <c r="C1241" i="8"/>
  <c r="B1241" i="8"/>
  <c r="A1241" i="8"/>
  <c r="J1241" i="8" s="1"/>
  <c r="T1240" i="8"/>
  <c r="K1240" i="8" s="1"/>
  <c r="N1240" i="8" s="1"/>
  <c r="S1240" i="8"/>
  <c r="M1240" i="8"/>
  <c r="L1240" i="8"/>
  <c r="I1240" i="8"/>
  <c r="H1240" i="8"/>
  <c r="G1240" i="8"/>
  <c r="F1240" i="8"/>
  <c r="E1240" i="8"/>
  <c r="D1240" i="8"/>
  <c r="C1240" i="8"/>
  <c r="B1240" i="8"/>
  <c r="A1240" i="8"/>
  <c r="J1240" i="8" s="1"/>
  <c r="O1240" i="8" s="1"/>
  <c r="P1240" i="8" s="1"/>
  <c r="T1239" i="8"/>
  <c r="K1239" i="8" s="1"/>
  <c r="N1239" i="8" s="1"/>
  <c r="S1239" i="8"/>
  <c r="M1239" i="8"/>
  <c r="L1239" i="8"/>
  <c r="I1239" i="8"/>
  <c r="H1239" i="8"/>
  <c r="G1239" i="8"/>
  <c r="F1239" i="8"/>
  <c r="E1239" i="8"/>
  <c r="D1239" i="8"/>
  <c r="C1239" i="8"/>
  <c r="B1239" i="8"/>
  <c r="A1239" i="8"/>
  <c r="J1239" i="8" s="1"/>
  <c r="O1239" i="8" s="1"/>
  <c r="P1239" i="8" s="1"/>
  <c r="T1238" i="8"/>
  <c r="K1238" i="8" s="1"/>
  <c r="N1238" i="8" s="1"/>
  <c r="S1238" i="8"/>
  <c r="M1238" i="8"/>
  <c r="L1238" i="8"/>
  <c r="I1238" i="8"/>
  <c r="H1238" i="8"/>
  <c r="G1238" i="8"/>
  <c r="F1238" i="8"/>
  <c r="E1238" i="8"/>
  <c r="D1238" i="8"/>
  <c r="C1238" i="8"/>
  <c r="B1238" i="8"/>
  <c r="A1238" i="8"/>
  <c r="J1238" i="8" s="1"/>
  <c r="O1238" i="8" s="1"/>
  <c r="P1238" i="8" s="1"/>
  <c r="T1237" i="8"/>
  <c r="K1237" i="8" s="1"/>
  <c r="N1237" i="8" s="1"/>
  <c r="S1237" i="8"/>
  <c r="M1237" i="8"/>
  <c r="L1237" i="8"/>
  <c r="I1237" i="8"/>
  <c r="H1237" i="8"/>
  <c r="G1237" i="8"/>
  <c r="F1237" i="8"/>
  <c r="E1237" i="8"/>
  <c r="D1237" i="8"/>
  <c r="C1237" i="8"/>
  <c r="B1237" i="8"/>
  <c r="A1237" i="8"/>
  <c r="J1237" i="8" s="1"/>
  <c r="O1237" i="8" s="1"/>
  <c r="P1237" i="8" s="1"/>
  <c r="T1236" i="8"/>
  <c r="K1236" i="8" s="1"/>
  <c r="N1236" i="8" s="1"/>
  <c r="S1236" i="8"/>
  <c r="M1236" i="8"/>
  <c r="L1236" i="8"/>
  <c r="I1236" i="8"/>
  <c r="H1236" i="8"/>
  <c r="G1236" i="8"/>
  <c r="F1236" i="8"/>
  <c r="E1236" i="8"/>
  <c r="D1236" i="8"/>
  <c r="C1236" i="8"/>
  <c r="B1236" i="8"/>
  <c r="A1236" i="8"/>
  <c r="J1236" i="8" s="1"/>
  <c r="O1236" i="8" s="1"/>
  <c r="P1236" i="8" s="1"/>
  <c r="T1235" i="8"/>
  <c r="K1235" i="8" s="1"/>
  <c r="N1235" i="8" s="1"/>
  <c r="S1235" i="8"/>
  <c r="M1235" i="8"/>
  <c r="L1235" i="8"/>
  <c r="I1235" i="8"/>
  <c r="H1235" i="8"/>
  <c r="G1235" i="8"/>
  <c r="F1235" i="8"/>
  <c r="E1235" i="8"/>
  <c r="D1235" i="8"/>
  <c r="C1235" i="8"/>
  <c r="B1235" i="8"/>
  <c r="A1235" i="8"/>
  <c r="J1235" i="8" s="1"/>
  <c r="O1235" i="8" s="1"/>
  <c r="P1235" i="8" s="1"/>
  <c r="T1234" i="8"/>
  <c r="K1234" i="8" s="1"/>
  <c r="N1234" i="8" s="1"/>
  <c r="S1234" i="8"/>
  <c r="M1234" i="8"/>
  <c r="L1234" i="8"/>
  <c r="I1234" i="8"/>
  <c r="H1234" i="8"/>
  <c r="G1234" i="8"/>
  <c r="F1234" i="8"/>
  <c r="E1234" i="8"/>
  <c r="D1234" i="8"/>
  <c r="C1234" i="8"/>
  <c r="B1234" i="8"/>
  <c r="A1234" i="8"/>
  <c r="J1234" i="8" s="1"/>
  <c r="O1234" i="8" s="1"/>
  <c r="P1234" i="8" s="1"/>
  <c r="T1233" i="8"/>
  <c r="K1233" i="8" s="1"/>
  <c r="N1233" i="8" s="1"/>
  <c r="S1233" i="8"/>
  <c r="M1233" i="8"/>
  <c r="L1233" i="8"/>
  <c r="I1233" i="8"/>
  <c r="H1233" i="8"/>
  <c r="G1233" i="8"/>
  <c r="F1233" i="8"/>
  <c r="E1233" i="8"/>
  <c r="D1233" i="8"/>
  <c r="C1233" i="8"/>
  <c r="B1233" i="8"/>
  <c r="A1233" i="8"/>
  <c r="J1233" i="8" s="1"/>
  <c r="O1233" i="8" s="1"/>
  <c r="P1233" i="8" s="1"/>
  <c r="T1232" i="8"/>
  <c r="K1232" i="8" s="1"/>
  <c r="N1232" i="8" s="1"/>
  <c r="S1232" i="8"/>
  <c r="M1232" i="8"/>
  <c r="L1232" i="8"/>
  <c r="I1232" i="8"/>
  <c r="H1232" i="8"/>
  <c r="G1232" i="8"/>
  <c r="F1232" i="8"/>
  <c r="E1232" i="8"/>
  <c r="D1232" i="8"/>
  <c r="C1232" i="8"/>
  <c r="B1232" i="8"/>
  <c r="A1232" i="8"/>
  <c r="J1232" i="8" s="1"/>
  <c r="T1231" i="8"/>
  <c r="K1231" i="8" s="1"/>
  <c r="N1231" i="8" s="1"/>
  <c r="S1231" i="8"/>
  <c r="M1231" i="8"/>
  <c r="L1231" i="8"/>
  <c r="I1231" i="8"/>
  <c r="H1231" i="8"/>
  <c r="G1231" i="8"/>
  <c r="F1231" i="8"/>
  <c r="E1231" i="8"/>
  <c r="D1231" i="8"/>
  <c r="C1231" i="8"/>
  <c r="B1231" i="8"/>
  <c r="A1231" i="8"/>
  <c r="J1231" i="8" s="1"/>
  <c r="O1231" i="8" s="1"/>
  <c r="P1231" i="8" s="1"/>
  <c r="T1230" i="8"/>
  <c r="K1230" i="8" s="1"/>
  <c r="N1230" i="8" s="1"/>
  <c r="S1230" i="8"/>
  <c r="M1230" i="8"/>
  <c r="L1230" i="8"/>
  <c r="I1230" i="8"/>
  <c r="H1230" i="8"/>
  <c r="G1230" i="8"/>
  <c r="F1230" i="8"/>
  <c r="E1230" i="8"/>
  <c r="D1230" i="8"/>
  <c r="C1230" i="8"/>
  <c r="B1230" i="8"/>
  <c r="A1230" i="8"/>
  <c r="J1230" i="8" s="1"/>
  <c r="T1229" i="8"/>
  <c r="K1229" i="8" s="1"/>
  <c r="N1229" i="8" s="1"/>
  <c r="S1229" i="8"/>
  <c r="M1229" i="8"/>
  <c r="L1229" i="8"/>
  <c r="I1229" i="8"/>
  <c r="H1229" i="8"/>
  <c r="G1229" i="8"/>
  <c r="F1229" i="8"/>
  <c r="E1229" i="8"/>
  <c r="D1229" i="8"/>
  <c r="C1229" i="8"/>
  <c r="B1229" i="8"/>
  <c r="A1229" i="8"/>
  <c r="J1229" i="8" s="1"/>
  <c r="O1229" i="8" s="1"/>
  <c r="P1229" i="8" s="1"/>
  <c r="T1228" i="8"/>
  <c r="K1228" i="8" s="1"/>
  <c r="N1228" i="8" s="1"/>
  <c r="S1228" i="8"/>
  <c r="M1228" i="8"/>
  <c r="L1228" i="8"/>
  <c r="I1228" i="8"/>
  <c r="H1228" i="8"/>
  <c r="G1228" i="8"/>
  <c r="F1228" i="8"/>
  <c r="E1228" i="8"/>
  <c r="D1228" i="8"/>
  <c r="C1228" i="8"/>
  <c r="B1228" i="8"/>
  <c r="A1228" i="8"/>
  <c r="J1228" i="8" s="1"/>
  <c r="O1228" i="8" s="1"/>
  <c r="P1228" i="8" s="1"/>
  <c r="T1227" i="8"/>
  <c r="K1227" i="8" s="1"/>
  <c r="N1227" i="8" s="1"/>
  <c r="S1227" i="8"/>
  <c r="M1227" i="8"/>
  <c r="L1227" i="8"/>
  <c r="I1227" i="8"/>
  <c r="H1227" i="8"/>
  <c r="G1227" i="8"/>
  <c r="F1227" i="8"/>
  <c r="E1227" i="8"/>
  <c r="D1227" i="8"/>
  <c r="C1227" i="8"/>
  <c r="B1227" i="8"/>
  <c r="A1227" i="8"/>
  <c r="J1227" i="8" s="1"/>
  <c r="O1227" i="8" s="1"/>
  <c r="P1227" i="8" s="1"/>
  <c r="T1226" i="8"/>
  <c r="K1226" i="8" s="1"/>
  <c r="N1226" i="8" s="1"/>
  <c r="S1226" i="8"/>
  <c r="M1226" i="8"/>
  <c r="L1226" i="8"/>
  <c r="I1226" i="8"/>
  <c r="H1226" i="8"/>
  <c r="G1226" i="8"/>
  <c r="F1226" i="8"/>
  <c r="E1226" i="8"/>
  <c r="D1226" i="8"/>
  <c r="C1226" i="8"/>
  <c r="B1226" i="8"/>
  <c r="A1226" i="8"/>
  <c r="J1226" i="8" s="1"/>
  <c r="O1226" i="8" s="1"/>
  <c r="P1226" i="8" s="1"/>
  <c r="T1225" i="8"/>
  <c r="K1225" i="8" s="1"/>
  <c r="N1225" i="8" s="1"/>
  <c r="S1225" i="8"/>
  <c r="M1225" i="8"/>
  <c r="L1225" i="8"/>
  <c r="I1225" i="8"/>
  <c r="H1225" i="8"/>
  <c r="G1225" i="8"/>
  <c r="F1225" i="8"/>
  <c r="E1225" i="8"/>
  <c r="D1225" i="8"/>
  <c r="C1225" i="8"/>
  <c r="B1225" i="8"/>
  <c r="A1225" i="8"/>
  <c r="J1225" i="8" s="1"/>
  <c r="O1225" i="8" s="1"/>
  <c r="P1225" i="8" s="1"/>
  <c r="T1224" i="8"/>
  <c r="K1224" i="8" s="1"/>
  <c r="N1224" i="8" s="1"/>
  <c r="S1224" i="8"/>
  <c r="M1224" i="8"/>
  <c r="L1224" i="8"/>
  <c r="I1224" i="8"/>
  <c r="H1224" i="8"/>
  <c r="G1224" i="8"/>
  <c r="F1224" i="8"/>
  <c r="E1224" i="8"/>
  <c r="D1224" i="8"/>
  <c r="C1224" i="8"/>
  <c r="B1224" i="8"/>
  <c r="A1224" i="8"/>
  <c r="J1224" i="8" s="1"/>
  <c r="O1224" i="8" s="1"/>
  <c r="P1224" i="8" s="1"/>
  <c r="T1223" i="8"/>
  <c r="K1223" i="8" s="1"/>
  <c r="N1223" i="8" s="1"/>
  <c r="S1223" i="8"/>
  <c r="M1223" i="8"/>
  <c r="L1223" i="8"/>
  <c r="I1223" i="8"/>
  <c r="H1223" i="8"/>
  <c r="G1223" i="8"/>
  <c r="F1223" i="8"/>
  <c r="E1223" i="8"/>
  <c r="D1223" i="8"/>
  <c r="C1223" i="8"/>
  <c r="B1223" i="8"/>
  <c r="A1223" i="8"/>
  <c r="J1223" i="8" s="1"/>
  <c r="O1223" i="8" s="1"/>
  <c r="P1223" i="8" s="1"/>
  <c r="T1222" i="8"/>
  <c r="K1222" i="8" s="1"/>
  <c r="N1222" i="8" s="1"/>
  <c r="S1222" i="8"/>
  <c r="M1222" i="8"/>
  <c r="L1222" i="8"/>
  <c r="I1222" i="8"/>
  <c r="H1222" i="8"/>
  <c r="G1222" i="8"/>
  <c r="F1222" i="8"/>
  <c r="E1222" i="8"/>
  <c r="D1222" i="8"/>
  <c r="C1222" i="8"/>
  <c r="B1222" i="8"/>
  <c r="A1222" i="8"/>
  <c r="J1222" i="8" s="1"/>
  <c r="O1222" i="8" s="1"/>
  <c r="P1222" i="8" s="1"/>
  <c r="T1221" i="8"/>
  <c r="K1221" i="8" s="1"/>
  <c r="N1221" i="8" s="1"/>
  <c r="S1221" i="8"/>
  <c r="M1221" i="8"/>
  <c r="L1221" i="8"/>
  <c r="I1221" i="8"/>
  <c r="H1221" i="8"/>
  <c r="G1221" i="8"/>
  <c r="F1221" i="8"/>
  <c r="E1221" i="8"/>
  <c r="D1221" i="8"/>
  <c r="C1221" i="8"/>
  <c r="B1221" i="8"/>
  <c r="A1221" i="8"/>
  <c r="J1221" i="8" s="1"/>
  <c r="O1221" i="8" s="1"/>
  <c r="P1221" i="8" s="1"/>
  <c r="T1220" i="8"/>
  <c r="K1220" i="8" s="1"/>
  <c r="N1220" i="8" s="1"/>
  <c r="S1220" i="8"/>
  <c r="M1220" i="8"/>
  <c r="L1220" i="8"/>
  <c r="I1220" i="8"/>
  <c r="H1220" i="8"/>
  <c r="G1220" i="8"/>
  <c r="F1220" i="8"/>
  <c r="E1220" i="8"/>
  <c r="D1220" i="8"/>
  <c r="C1220" i="8"/>
  <c r="B1220" i="8"/>
  <c r="A1220" i="8"/>
  <c r="J1220" i="8" s="1"/>
  <c r="O1220" i="8" s="1"/>
  <c r="P1220" i="8" s="1"/>
  <c r="T1219" i="8"/>
  <c r="K1219" i="8" s="1"/>
  <c r="N1219" i="8" s="1"/>
  <c r="S1219" i="8"/>
  <c r="M1219" i="8"/>
  <c r="L1219" i="8"/>
  <c r="I1219" i="8"/>
  <c r="H1219" i="8"/>
  <c r="G1219" i="8"/>
  <c r="F1219" i="8"/>
  <c r="E1219" i="8"/>
  <c r="D1219" i="8"/>
  <c r="C1219" i="8"/>
  <c r="B1219" i="8"/>
  <c r="A1219" i="8"/>
  <c r="J1219" i="8" s="1"/>
  <c r="O1219" i="8" s="1"/>
  <c r="P1219" i="8" s="1"/>
  <c r="T1218" i="8"/>
  <c r="K1218" i="8" s="1"/>
  <c r="N1218" i="8" s="1"/>
  <c r="S1218" i="8"/>
  <c r="M1218" i="8"/>
  <c r="L1218" i="8"/>
  <c r="I1218" i="8"/>
  <c r="H1218" i="8"/>
  <c r="G1218" i="8"/>
  <c r="F1218" i="8"/>
  <c r="E1218" i="8"/>
  <c r="D1218" i="8"/>
  <c r="C1218" i="8"/>
  <c r="B1218" i="8"/>
  <c r="A1218" i="8"/>
  <c r="J1218" i="8" s="1"/>
  <c r="O1218" i="8" s="1"/>
  <c r="P1218" i="8" s="1"/>
  <c r="T1217" i="8"/>
  <c r="K1217" i="8" s="1"/>
  <c r="N1217" i="8" s="1"/>
  <c r="S1217" i="8"/>
  <c r="M1217" i="8"/>
  <c r="L1217" i="8"/>
  <c r="I1217" i="8"/>
  <c r="H1217" i="8"/>
  <c r="G1217" i="8"/>
  <c r="F1217" i="8"/>
  <c r="E1217" i="8"/>
  <c r="D1217" i="8"/>
  <c r="C1217" i="8"/>
  <c r="B1217" i="8"/>
  <c r="A1217" i="8"/>
  <c r="J1217" i="8" s="1"/>
  <c r="O1217" i="8" s="1"/>
  <c r="P1217" i="8" s="1"/>
  <c r="T1216" i="8"/>
  <c r="K1216" i="8" s="1"/>
  <c r="N1216" i="8" s="1"/>
  <c r="S1216" i="8"/>
  <c r="M1216" i="8"/>
  <c r="L1216" i="8"/>
  <c r="I1216" i="8"/>
  <c r="H1216" i="8"/>
  <c r="G1216" i="8"/>
  <c r="F1216" i="8"/>
  <c r="E1216" i="8"/>
  <c r="D1216" i="8"/>
  <c r="C1216" i="8"/>
  <c r="B1216" i="8"/>
  <c r="A1216" i="8"/>
  <c r="J1216" i="8" s="1"/>
  <c r="T1215" i="8"/>
  <c r="K1215" i="8" s="1"/>
  <c r="N1215" i="8" s="1"/>
  <c r="S1215" i="8"/>
  <c r="M1215" i="8"/>
  <c r="L1215" i="8"/>
  <c r="I1215" i="8"/>
  <c r="H1215" i="8"/>
  <c r="G1215" i="8"/>
  <c r="F1215" i="8"/>
  <c r="E1215" i="8"/>
  <c r="D1215" i="8"/>
  <c r="C1215" i="8"/>
  <c r="B1215" i="8"/>
  <c r="A1215" i="8"/>
  <c r="J1215" i="8" s="1"/>
  <c r="O1215" i="8" s="1"/>
  <c r="P1215" i="8" s="1"/>
  <c r="T1214" i="8"/>
  <c r="K1214" i="8" s="1"/>
  <c r="N1214" i="8" s="1"/>
  <c r="S1214" i="8"/>
  <c r="M1214" i="8"/>
  <c r="L1214" i="8"/>
  <c r="I1214" i="8"/>
  <c r="H1214" i="8"/>
  <c r="G1214" i="8"/>
  <c r="F1214" i="8"/>
  <c r="E1214" i="8"/>
  <c r="D1214" i="8"/>
  <c r="C1214" i="8"/>
  <c r="B1214" i="8"/>
  <c r="A1214" i="8"/>
  <c r="J1214" i="8" s="1"/>
  <c r="T1213" i="8"/>
  <c r="K1213" i="8" s="1"/>
  <c r="N1213" i="8" s="1"/>
  <c r="S1213" i="8"/>
  <c r="M1213" i="8"/>
  <c r="L1213" i="8"/>
  <c r="I1213" i="8"/>
  <c r="H1213" i="8"/>
  <c r="G1213" i="8"/>
  <c r="F1213" i="8"/>
  <c r="E1213" i="8"/>
  <c r="D1213" i="8"/>
  <c r="C1213" i="8"/>
  <c r="B1213" i="8"/>
  <c r="A1213" i="8"/>
  <c r="J1213" i="8" s="1"/>
  <c r="O1213" i="8" s="1"/>
  <c r="P1213" i="8" s="1"/>
  <c r="T1212" i="8"/>
  <c r="K1212" i="8" s="1"/>
  <c r="N1212" i="8" s="1"/>
  <c r="S1212" i="8"/>
  <c r="M1212" i="8"/>
  <c r="L1212" i="8"/>
  <c r="I1212" i="8"/>
  <c r="H1212" i="8"/>
  <c r="G1212" i="8"/>
  <c r="F1212" i="8"/>
  <c r="E1212" i="8"/>
  <c r="D1212" i="8"/>
  <c r="C1212" i="8"/>
  <c r="B1212" i="8"/>
  <c r="A1212" i="8"/>
  <c r="J1212" i="8" s="1"/>
  <c r="O1212" i="8" s="1"/>
  <c r="P1212" i="8" s="1"/>
  <c r="T1211" i="8"/>
  <c r="K1211" i="8" s="1"/>
  <c r="N1211" i="8" s="1"/>
  <c r="S1211" i="8"/>
  <c r="M1211" i="8"/>
  <c r="L1211" i="8"/>
  <c r="I1211" i="8"/>
  <c r="H1211" i="8"/>
  <c r="G1211" i="8"/>
  <c r="F1211" i="8"/>
  <c r="E1211" i="8"/>
  <c r="D1211" i="8"/>
  <c r="C1211" i="8"/>
  <c r="B1211" i="8"/>
  <c r="A1211" i="8"/>
  <c r="J1211" i="8" s="1"/>
  <c r="O1211" i="8" s="1"/>
  <c r="P1211" i="8" s="1"/>
  <c r="T1210" i="8"/>
  <c r="K1210" i="8" s="1"/>
  <c r="N1210" i="8" s="1"/>
  <c r="S1210" i="8"/>
  <c r="M1210" i="8"/>
  <c r="L1210" i="8"/>
  <c r="I1210" i="8"/>
  <c r="H1210" i="8"/>
  <c r="G1210" i="8"/>
  <c r="F1210" i="8"/>
  <c r="E1210" i="8"/>
  <c r="D1210" i="8"/>
  <c r="C1210" i="8"/>
  <c r="B1210" i="8"/>
  <c r="A1210" i="8"/>
  <c r="J1210" i="8" s="1"/>
  <c r="O1210" i="8" s="1"/>
  <c r="P1210" i="8" s="1"/>
  <c r="T1209" i="8"/>
  <c r="K1209" i="8" s="1"/>
  <c r="N1209" i="8" s="1"/>
  <c r="S1209" i="8"/>
  <c r="M1209" i="8"/>
  <c r="L1209" i="8"/>
  <c r="I1209" i="8"/>
  <c r="H1209" i="8"/>
  <c r="G1209" i="8"/>
  <c r="F1209" i="8"/>
  <c r="E1209" i="8"/>
  <c r="D1209" i="8"/>
  <c r="C1209" i="8"/>
  <c r="B1209" i="8"/>
  <c r="A1209" i="8"/>
  <c r="J1209" i="8" s="1"/>
  <c r="O1209" i="8" s="1"/>
  <c r="P1209" i="8" s="1"/>
  <c r="T1208" i="8"/>
  <c r="K1208" i="8" s="1"/>
  <c r="N1208" i="8" s="1"/>
  <c r="S1208" i="8"/>
  <c r="M1208" i="8"/>
  <c r="L1208" i="8"/>
  <c r="I1208" i="8"/>
  <c r="H1208" i="8"/>
  <c r="G1208" i="8"/>
  <c r="F1208" i="8"/>
  <c r="E1208" i="8"/>
  <c r="D1208" i="8"/>
  <c r="C1208" i="8"/>
  <c r="B1208" i="8"/>
  <c r="A1208" i="8"/>
  <c r="J1208" i="8" s="1"/>
  <c r="O1208" i="8" s="1"/>
  <c r="P1208" i="8" s="1"/>
  <c r="T1207" i="8"/>
  <c r="K1207" i="8" s="1"/>
  <c r="N1207" i="8" s="1"/>
  <c r="S1207" i="8"/>
  <c r="M1207" i="8"/>
  <c r="L1207" i="8"/>
  <c r="I1207" i="8"/>
  <c r="H1207" i="8"/>
  <c r="G1207" i="8"/>
  <c r="F1207" i="8"/>
  <c r="E1207" i="8"/>
  <c r="D1207" i="8"/>
  <c r="C1207" i="8"/>
  <c r="B1207" i="8"/>
  <c r="A1207" i="8"/>
  <c r="J1207" i="8" s="1"/>
  <c r="T1206" i="8"/>
  <c r="K1206" i="8" s="1"/>
  <c r="N1206" i="8" s="1"/>
  <c r="S1206" i="8"/>
  <c r="M1206" i="8"/>
  <c r="L1206" i="8"/>
  <c r="I1206" i="8"/>
  <c r="H1206" i="8"/>
  <c r="G1206" i="8"/>
  <c r="F1206" i="8"/>
  <c r="E1206" i="8"/>
  <c r="D1206" i="8"/>
  <c r="C1206" i="8"/>
  <c r="B1206" i="8"/>
  <c r="A1206" i="8"/>
  <c r="J1206" i="8" s="1"/>
  <c r="O1206" i="8" s="1"/>
  <c r="P1206" i="8" s="1"/>
  <c r="T1205" i="8"/>
  <c r="K1205" i="8" s="1"/>
  <c r="N1205" i="8" s="1"/>
  <c r="S1205" i="8"/>
  <c r="M1205" i="8"/>
  <c r="L1205" i="8"/>
  <c r="I1205" i="8"/>
  <c r="H1205" i="8"/>
  <c r="G1205" i="8"/>
  <c r="F1205" i="8"/>
  <c r="E1205" i="8"/>
  <c r="D1205" i="8"/>
  <c r="C1205" i="8"/>
  <c r="B1205" i="8"/>
  <c r="A1205" i="8"/>
  <c r="J1205" i="8" s="1"/>
  <c r="O1205" i="8" s="1"/>
  <c r="P1205" i="8" s="1"/>
  <c r="T1204" i="8"/>
  <c r="K1204" i="8" s="1"/>
  <c r="N1204" i="8" s="1"/>
  <c r="S1204" i="8"/>
  <c r="M1204" i="8"/>
  <c r="L1204" i="8"/>
  <c r="I1204" i="8"/>
  <c r="H1204" i="8"/>
  <c r="G1204" i="8"/>
  <c r="F1204" i="8"/>
  <c r="E1204" i="8"/>
  <c r="D1204" i="8"/>
  <c r="C1204" i="8"/>
  <c r="B1204" i="8"/>
  <c r="A1204" i="8"/>
  <c r="J1204" i="8" s="1"/>
  <c r="O1204" i="8" s="1"/>
  <c r="P1204" i="8" s="1"/>
  <c r="T1203" i="8"/>
  <c r="K1203" i="8" s="1"/>
  <c r="N1203" i="8" s="1"/>
  <c r="S1203" i="8"/>
  <c r="M1203" i="8"/>
  <c r="L1203" i="8"/>
  <c r="I1203" i="8"/>
  <c r="H1203" i="8"/>
  <c r="G1203" i="8"/>
  <c r="F1203" i="8"/>
  <c r="E1203" i="8"/>
  <c r="D1203" i="8"/>
  <c r="C1203" i="8"/>
  <c r="B1203" i="8"/>
  <c r="A1203" i="8"/>
  <c r="J1203" i="8" s="1"/>
  <c r="O1203" i="8" s="1"/>
  <c r="P1203" i="8" s="1"/>
  <c r="T1202" i="8"/>
  <c r="K1202" i="8" s="1"/>
  <c r="N1202" i="8" s="1"/>
  <c r="S1202" i="8"/>
  <c r="M1202" i="8"/>
  <c r="L1202" i="8"/>
  <c r="I1202" i="8"/>
  <c r="H1202" i="8"/>
  <c r="G1202" i="8"/>
  <c r="F1202" i="8"/>
  <c r="E1202" i="8"/>
  <c r="D1202" i="8"/>
  <c r="C1202" i="8"/>
  <c r="B1202" i="8"/>
  <c r="A1202" i="8"/>
  <c r="J1202" i="8" s="1"/>
  <c r="T1201" i="8"/>
  <c r="K1201" i="8" s="1"/>
  <c r="N1201" i="8" s="1"/>
  <c r="S1201" i="8"/>
  <c r="M1201" i="8"/>
  <c r="L1201" i="8"/>
  <c r="I1201" i="8"/>
  <c r="H1201" i="8"/>
  <c r="G1201" i="8"/>
  <c r="F1201" i="8"/>
  <c r="E1201" i="8"/>
  <c r="D1201" i="8"/>
  <c r="C1201" i="8"/>
  <c r="B1201" i="8"/>
  <c r="A1201" i="8"/>
  <c r="J1201" i="8" s="1"/>
  <c r="O1201" i="8" s="1"/>
  <c r="P1201" i="8" s="1"/>
  <c r="T1200" i="8"/>
  <c r="K1200" i="8" s="1"/>
  <c r="N1200" i="8" s="1"/>
  <c r="S1200" i="8"/>
  <c r="M1200" i="8"/>
  <c r="L1200" i="8"/>
  <c r="I1200" i="8"/>
  <c r="H1200" i="8"/>
  <c r="G1200" i="8"/>
  <c r="F1200" i="8"/>
  <c r="E1200" i="8"/>
  <c r="D1200" i="8"/>
  <c r="C1200" i="8"/>
  <c r="B1200" i="8"/>
  <c r="A1200" i="8"/>
  <c r="J1200" i="8" s="1"/>
  <c r="O1200" i="8" s="1"/>
  <c r="P1200" i="8" s="1"/>
  <c r="T1199" i="8"/>
  <c r="K1199" i="8" s="1"/>
  <c r="N1199" i="8" s="1"/>
  <c r="S1199" i="8"/>
  <c r="M1199" i="8"/>
  <c r="L1199" i="8"/>
  <c r="I1199" i="8"/>
  <c r="H1199" i="8"/>
  <c r="G1199" i="8"/>
  <c r="F1199" i="8"/>
  <c r="E1199" i="8"/>
  <c r="D1199" i="8"/>
  <c r="C1199" i="8"/>
  <c r="B1199" i="8"/>
  <c r="A1199" i="8"/>
  <c r="J1199" i="8" s="1"/>
  <c r="O1199" i="8" s="1"/>
  <c r="P1199" i="8" s="1"/>
  <c r="T1198" i="8"/>
  <c r="K1198" i="8" s="1"/>
  <c r="N1198" i="8" s="1"/>
  <c r="S1198" i="8"/>
  <c r="M1198" i="8"/>
  <c r="L1198" i="8"/>
  <c r="I1198" i="8"/>
  <c r="H1198" i="8"/>
  <c r="G1198" i="8"/>
  <c r="F1198" i="8"/>
  <c r="E1198" i="8"/>
  <c r="D1198" i="8"/>
  <c r="C1198" i="8"/>
  <c r="B1198" i="8"/>
  <c r="A1198" i="8"/>
  <c r="J1198" i="8" s="1"/>
  <c r="O1198" i="8" s="1"/>
  <c r="P1198" i="8" s="1"/>
  <c r="T1197" i="8"/>
  <c r="K1197" i="8" s="1"/>
  <c r="N1197" i="8" s="1"/>
  <c r="S1197" i="8"/>
  <c r="M1197" i="8"/>
  <c r="L1197" i="8"/>
  <c r="I1197" i="8"/>
  <c r="H1197" i="8"/>
  <c r="G1197" i="8"/>
  <c r="F1197" i="8"/>
  <c r="E1197" i="8"/>
  <c r="D1197" i="8"/>
  <c r="C1197" i="8"/>
  <c r="B1197" i="8"/>
  <c r="A1197" i="8"/>
  <c r="J1197" i="8" s="1"/>
  <c r="T1196" i="8"/>
  <c r="K1196" i="8" s="1"/>
  <c r="N1196" i="8" s="1"/>
  <c r="S1196" i="8"/>
  <c r="M1196" i="8"/>
  <c r="L1196" i="8"/>
  <c r="I1196" i="8"/>
  <c r="H1196" i="8"/>
  <c r="G1196" i="8"/>
  <c r="F1196" i="8"/>
  <c r="E1196" i="8"/>
  <c r="D1196" i="8"/>
  <c r="C1196" i="8"/>
  <c r="B1196" i="8"/>
  <c r="A1196" i="8"/>
  <c r="J1196" i="8" s="1"/>
  <c r="T1195" i="8"/>
  <c r="K1195" i="8" s="1"/>
  <c r="N1195" i="8" s="1"/>
  <c r="S1195" i="8"/>
  <c r="M1195" i="8"/>
  <c r="L1195" i="8"/>
  <c r="I1195" i="8"/>
  <c r="H1195" i="8"/>
  <c r="G1195" i="8"/>
  <c r="F1195" i="8"/>
  <c r="E1195" i="8"/>
  <c r="D1195" i="8"/>
  <c r="C1195" i="8"/>
  <c r="B1195" i="8"/>
  <c r="A1195" i="8"/>
  <c r="J1195" i="8" s="1"/>
  <c r="O1195" i="8" s="1"/>
  <c r="P1195" i="8" s="1"/>
  <c r="T1194" i="8"/>
  <c r="K1194" i="8" s="1"/>
  <c r="N1194" i="8" s="1"/>
  <c r="S1194" i="8"/>
  <c r="M1194" i="8"/>
  <c r="L1194" i="8"/>
  <c r="I1194" i="8"/>
  <c r="H1194" i="8"/>
  <c r="G1194" i="8"/>
  <c r="F1194" i="8"/>
  <c r="E1194" i="8"/>
  <c r="D1194" i="8"/>
  <c r="C1194" i="8"/>
  <c r="B1194" i="8"/>
  <c r="A1194" i="8"/>
  <c r="J1194" i="8" s="1"/>
  <c r="O1194" i="8" s="1"/>
  <c r="P1194" i="8" s="1"/>
  <c r="T1193" i="8"/>
  <c r="K1193" i="8" s="1"/>
  <c r="N1193" i="8" s="1"/>
  <c r="S1193" i="8"/>
  <c r="M1193" i="8"/>
  <c r="L1193" i="8"/>
  <c r="I1193" i="8"/>
  <c r="H1193" i="8"/>
  <c r="G1193" i="8"/>
  <c r="F1193" i="8"/>
  <c r="E1193" i="8"/>
  <c r="D1193" i="8"/>
  <c r="C1193" i="8"/>
  <c r="B1193" i="8"/>
  <c r="A1193" i="8"/>
  <c r="J1193" i="8" s="1"/>
  <c r="O1193" i="8" s="1"/>
  <c r="P1193" i="8" s="1"/>
  <c r="T1192" i="8"/>
  <c r="K1192" i="8" s="1"/>
  <c r="N1192" i="8" s="1"/>
  <c r="S1192" i="8"/>
  <c r="M1192" i="8"/>
  <c r="L1192" i="8"/>
  <c r="I1192" i="8"/>
  <c r="H1192" i="8"/>
  <c r="G1192" i="8"/>
  <c r="F1192" i="8"/>
  <c r="E1192" i="8"/>
  <c r="D1192" i="8"/>
  <c r="C1192" i="8"/>
  <c r="B1192" i="8"/>
  <c r="A1192" i="8"/>
  <c r="J1192" i="8" s="1"/>
  <c r="O1192" i="8" s="1"/>
  <c r="P1192" i="8" s="1"/>
  <c r="T1191" i="8"/>
  <c r="K1191" i="8" s="1"/>
  <c r="N1191" i="8" s="1"/>
  <c r="S1191" i="8"/>
  <c r="M1191" i="8"/>
  <c r="L1191" i="8"/>
  <c r="I1191" i="8"/>
  <c r="H1191" i="8"/>
  <c r="G1191" i="8"/>
  <c r="F1191" i="8"/>
  <c r="E1191" i="8"/>
  <c r="D1191" i="8"/>
  <c r="C1191" i="8"/>
  <c r="B1191" i="8"/>
  <c r="A1191" i="8"/>
  <c r="J1191" i="8" s="1"/>
  <c r="O1191" i="8" s="1"/>
  <c r="P1191" i="8" s="1"/>
  <c r="T1190" i="8"/>
  <c r="K1190" i="8" s="1"/>
  <c r="N1190" i="8" s="1"/>
  <c r="S1190" i="8"/>
  <c r="M1190" i="8"/>
  <c r="L1190" i="8"/>
  <c r="I1190" i="8"/>
  <c r="H1190" i="8"/>
  <c r="G1190" i="8"/>
  <c r="F1190" i="8"/>
  <c r="E1190" i="8"/>
  <c r="D1190" i="8"/>
  <c r="C1190" i="8"/>
  <c r="B1190" i="8"/>
  <c r="A1190" i="8"/>
  <c r="J1190" i="8" s="1"/>
  <c r="O1190" i="8" s="1"/>
  <c r="P1190" i="8" s="1"/>
  <c r="T1189" i="8"/>
  <c r="K1189" i="8" s="1"/>
  <c r="N1189" i="8" s="1"/>
  <c r="S1189" i="8"/>
  <c r="M1189" i="8"/>
  <c r="L1189" i="8"/>
  <c r="I1189" i="8"/>
  <c r="H1189" i="8"/>
  <c r="G1189" i="8"/>
  <c r="F1189" i="8"/>
  <c r="E1189" i="8"/>
  <c r="D1189" i="8"/>
  <c r="C1189" i="8"/>
  <c r="B1189" i="8"/>
  <c r="A1189" i="8"/>
  <c r="J1189" i="8" s="1"/>
  <c r="O1189" i="8" s="1"/>
  <c r="P1189" i="8" s="1"/>
  <c r="T1188" i="8"/>
  <c r="K1188" i="8" s="1"/>
  <c r="N1188" i="8" s="1"/>
  <c r="S1188" i="8"/>
  <c r="M1188" i="8"/>
  <c r="L1188" i="8"/>
  <c r="I1188" i="8"/>
  <c r="H1188" i="8"/>
  <c r="G1188" i="8"/>
  <c r="F1188" i="8"/>
  <c r="E1188" i="8"/>
  <c r="D1188" i="8"/>
  <c r="C1188" i="8"/>
  <c r="B1188" i="8"/>
  <c r="A1188" i="8"/>
  <c r="J1188" i="8" s="1"/>
  <c r="O1188" i="8" s="1"/>
  <c r="P1188" i="8" s="1"/>
  <c r="T1187" i="8"/>
  <c r="K1187" i="8" s="1"/>
  <c r="N1187" i="8" s="1"/>
  <c r="S1187" i="8"/>
  <c r="M1187" i="8"/>
  <c r="L1187" i="8"/>
  <c r="I1187" i="8"/>
  <c r="H1187" i="8"/>
  <c r="G1187" i="8"/>
  <c r="F1187" i="8"/>
  <c r="E1187" i="8"/>
  <c r="D1187" i="8"/>
  <c r="C1187" i="8"/>
  <c r="B1187" i="8"/>
  <c r="A1187" i="8"/>
  <c r="J1187" i="8" s="1"/>
  <c r="O1187" i="8" s="1"/>
  <c r="P1187" i="8" s="1"/>
  <c r="T1186" i="8"/>
  <c r="K1186" i="8" s="1"/>
  <c r="N1186" i="8" s="1"/>
  <c r="S1186" i="8"/>
  <c r="M1186" i="8"/>
  <c r="L1186" i="8"/>
  <c r="I1186" i="8"/>
  <c r="H1186" i="8"/>
  <c r="G1186" i="8"/>
  <c r="F1186" i="8"/>
  <c r="E1186" i="8"/>
  <c r="D1186" i="8"/>
  <c r="C1186" i="8"/>
  <c r="B1186" i="8"/>
  <c r="A1186" i="8"/>
  <c r="J1186" i="8" s="1"/>
  <c r="O1186" i="8" s="1"/>
  <c r="P1186" i="8" s="1"/>
  <c r="T1185" i="8"/>
  <c r="K1185" i="8" s="1"/>
  <c r="N1185" i="8" s="1"/>
  <c r="S1185" i="8"/>
  <c r="M1185" i="8"/>
  <c r="L1185" i="8"/>
  <c r="I1185" i="8"/>
  <c r="H1185" i="8"/>
  <c r="G1185" i="8"/>
  <c r="F1185" i="8"/>
  <c r="E1185" i="8"/>
  <c r="D1185" i="8"/>
  <c r="C1185" i="8"/>
  <c r="B1185" i="8"/>
  <c r="A1185" i="8"/>
  <c r="J1185" i="8" s="1"/>
  <c r="T1184" i="8"/>
  <c r="K1184" i="8" s="1"/>
  <c r="N1184" i="8" s="1"/>
  <c r="S1184" i="8"/>
  <c r="M1184" i="8"/>
  <c r="L1184" i="8"/>
  <c r="I1184" i="8"/>
  <c r="H1184" i="8"/>
  <c r="G1184" i="8"/>
  <c r="F1184" i="8"/>
  <c r="E1184" i="8"/>
  <c r="D1184" i="8"/>
  <c r="C1184" i="8"/>
  <c r="B1184" i="8"/>
  <c r="A1184" i="8"/>
  <c r="J1184" i="8" s="1"/>
  <c r="T1183" i="8"/>
  <c r="K1183" i="8" s="1"/>
  <c r="N1183" i="8" s="1"/>
  <c r="S1183" i="8"/>
  <c r="M1183" i="8"/>
  <c r="L1183" i="8"/>
  <c r="I1183" i="8"/>
  <c r="H1183" i="8"/>
  <c r="G1183" i="8"/>
  <c r="F1183" i="8"/>
  <c r="E1183" i="8"/>
  <c r="D1183" i="8"/>
  <c r="C1183" i="8"/>
  <c r="B1183" i="8"/>
  <c r="A1183" i="8"/>
  <c r="J1183" i="8" s="1"/>
  <c r="O1183" i="8" s="1"/>
  <c r="P1183" i="8" s="1"/>
  <c r="T1182" i="8"/>
  <c r="K1182" i="8" s="1"/>
  <c r="N1182" i="8" s="1"/>
  <c r="S1182" i="8"/>
  <c r="M1182" i="8"/>
  <c r="L1182" i="8"/>
  <c r="I1182" i="8"/>
  <c r="H1182" i="8"/>
  <c r="G1182" i="8"/>
  <c r="F1182" i="8"/>
  <c r="E1182" i="8"/>
  <c r="D1182" i="8"/>
  <c r="C1182" i="8"/>
  <c r="B1182" i="8"/>
  <c r="A1182" i="8"/>
  <c r="J1182" i="8" s="1"/>
  <c r="T1181" i="8"/>
  <c r="K1181" i="8" s="1"/>
  <c r="N1181" i="8" s="1"/>
  <c r="S1181" i="8"/>
  <c r="M1181" i="8"/>
  <c r="L1181" i="8"/>
  <c r="I1181" i="8"/>
  <c r="H1181" i="8"/>
  <c r="G1181" i="8"/>
  <c r="F1181" i="8"/>
  <c r="E1181" i="8"/>
  <c r="D1181" i="8"/>
  <c r="C1181" i="8"/>
  <c r="B1181" i="8"/>
  <c r="A1181" i="8"/>
  <c r="J1181" i="8" s="1"/>
  <c r="O1181" i="8" s="1"/>
  <c r="P1181" i="8" s="1"/>
  <c r="T1180" i="8"/>
  <c r="S1180" i="8"/>
  <c r="M1180" i="8"/>
  <c r="L1180" i="8"/>
  <c r="K1180" i="8"/>
  <c r="N1180" i="8" s="1"/>
  <c r="I1180" i="8"/>
  <c r="H1180" i="8"/>
  <c r="G1180" i="8"/>
  <c r="F1180" i="8"/>
  <c r="E1180" i="8"/>
  <c r="D1180" i="8"/>
  <c r="C1180" i="8"/>
  <c r="B1180" i="8"/>
  <c r="A1180" i="8"/>
  <c r="J1180" i="8" s="1"/>
  <c r="T1179" i="8"/>
  <c r="K1179" i="8" s="1"/>
  <c r="N1179" i="8" s="1"/>
  <c r="S1179" i="8"/>
  <c r="M1179" i="8"/>
  <c r="L1179" i="8"/>
  <c r="I1179" i="8"/>
  <c r="H1179" i="8"/>
  <c r="G1179" i="8"/>
  <c r="F1179" i="8"/>
  <c r="E1179" i="8"/>
  <c r="D1179" i="8"/>
  <c r="C1179" i="8"/>
  <c r="B1179" i="8"/>
  <c r="A1179" i="8"/>
  <c r="J1179" i="8" s="1"/>
  <c r="O1179" i="8" s="1"/>
  <c r="P1179" i="8" s="1"/>
  <c r="T1178" i="8"/>
  <c r="K1178" i="8" s="1"/>
  <c r="N1178" i="8" s="1"/>
  <c r="S1178" i="8"/>
  <c r="M1178" i="8"/>
  <c r="L1178" i="8"/>
  <c r="I1178" i="8"/>
  <c r="H1178" i="8"/>
  <c r="G1178" i="8"/>
  <c r="F1178" i="8"/>
  <c r="E1178" i="8"/>
  <c r="D1178" i="8"/>
  <c r="C1178" i="8"/>
  <c r="B1178" i="8"/>
  <c r="A1178" i="8"/>
  <c r="J1178" i="8" s="1"/>
  <c r="O1178" i="8" s="1"/>
  <c r="P1178" i="8" s="1"/>
  <c r="T1177" i="8"/>
  <c r="K1177" i="8" s="1"/>
  <c r="N1177" i="8" s="1"/>
  <c r="S1177" i="8"/>
  <c r="M1177" i="8"/>
  <c r="L1177" i="8"/>
  <c r="I1177" i="8"/>
  <c r="H1177" i="8"/>
  <c r="G1177" i="8"/>
  <c r="F1177" i="8"/>
  <c r="E1177" i="8"/>
  <c r="D1177" i="8"/>
  <c r="C1177" i="8"/>
  <c r="B1177" i="8"/>
  <c r="A1177" i="8"/>
  <c r="J1177" i="8" s="1"/>
  <c r="O1177" i="8" s="1"/>
  <c r="P1177" i="8" s="1"/>
  <c r="T1176" i="8"/>
  <c r="K1176" i="8" s="1"/>
  <c r="N1176" i="8" s="1"/>
  <c r="S1176" i="8"/>
  <c r="M1176" i="8"/>
  <c r="L1176" i="8"/>
  <c r="I1176" i="8"/>
  <c r="H1176" i="8"/>
  <c r="G1176" i="8"/>
  <c r="F1176" i="8"/>
  <c r="E1176" i="8"/>
  <c r="D1176" i="8"/>
  <c r="C1176" i="8"/>
  <c r="B1176" i="8"/>
  <c r="A1176" i="8"/>
  <c r="J1176" i="8" s="1"/>
  <c r="O1176" i="8" s="1"/>
  <c r="P1176" i="8" s="1"/>
  <c r="T1175" i="8"/>
  <c r="K1175" i="8" s="1"/>
  <c r="N1175" i="8" s="1"/>
  <c r="S1175" i="8"/>
  <c r="M1175" i="8"/>
  <c r="L1175" i="8"/>
  <c r="I1175" i="8"/>
  <c r="H1175" i="8"/>
  <c r="G1175" i="8"/>
  <c r="F1175" i="8"/>
  <c r="E1175" i="8"/>
  <c r="D1175" i="8"/>
  <c r="C1175" i="8"/>
  <c r="B1175" i="8"/>
  <c r="A1175" i="8"/>
  <c r="J1175" i="8" s="1"/>
  <c r="O1175" i="8" s="1"/>
  <c r="P1175" i="8" s="1"/>
  <c r="T1174" i="8"/>
  <c r="K1174" i="8" s="1"/>
  <c r="N1174" i="8" s="1"/>
  <c r="S1174" i="8"/>
  <c r="M1174" i="8"/>
  <c r="L1174" i="8"/>
  <c r="I1174" i="8"/>
  <c r="H1174" i="8"/>
  <c r="G1174" i="8"/>
  <c r="F1174" i="8"/>
  <c r="E1174" i="8"/>
  <c r="D1174" i="8"/>
  <c r="C1174" i="8"/>
  <c r="B1174" i="8"/>
  <c r="A1174" i="8"/>
  <c r="J1174" i="8" s="1"/>
  <c r="O1174" i="8" s="1"/>
  <c r="P1174" i="8" s="1"/>
  <c r="T1173" i="8"/>
  <c r="K1173" i="8" s="1"/>
  <c r="N1173" i="8" s="1"/>
  <c r="S1173" i="8"/>
  <c r="M1173" i="8"/>
  <c r="L1173" i="8"/>
  <c r="I1173" i="8"/>
  <c r="H1173" i="8"/>
  <c r="G1173" i="8"/>
  <c r="F1173" i="8"/>
  <c r="E1173" i="8"/>
  <c r="D1173" i="8"/>
  <c r="C1173" i="8"/>
  <c r="B1173" i="8"/>
  <c r="A1173" i="8"/>
  <c r="J1173" i="8" s="1"/>
  <c r="O1173" i="8" s="1"/>
  <c r="P1173" i="8" s="1"/>
  <c r="T1172" i="8"/>
  <c r="K1172" i="8" s="1"/>
  <c r="N1172" i="8" s="1"/>
  <c r="S1172" i="8"/>
  <c r="M1172" i="8"/>
  <c r="L1172" i="8"/>
  <c r="I1172" i="8"/>
  <c r="H1172" i="8"/>
  <c r="G1172" i="8"/>
  <c r="F1172" i="8"/>
  <c r="E1172" i="8"/>
  <c r="D1172" i="8"/>
  <c r="C1172" i="8"/>
  <c r="B1172" i="8"/>
  <c r="A1172" i="8"/>
  <c r="J1172" i="8" s="1"/>
  <c r="O1172" i="8" s="1"/>
  <c r="P1172" i="8" s="1"/>
  <c r="T1171" i="8"/>
  <c r="K1171" i="8" s="1"/>
  <c r="N1171" i="8" s="1"/>
  <c r="S1171" i="8"/>
  <c r="M1171" i="8"/>
  <c r="L1171" i="8"/>
  <c r="I1171" i="8"/>
  <c r="H1171" i="8"/>
  <c r="G1171" i="8"/>
  <c r="F1171" i="8"/>
  <c r="E1171" i="8"/>
  <c r="D1171" i="8"/>
  <c r="C1171" i="8"/>
  <c r="B1171" i="8"/>
  <c r="A1171" i="8"/>
  <c r="J1171" i="8" s="1"/>
  <c r="O1171" i="8" s="1"/>
  <c r="P1171" i="8" s="1"/>
  <c r="T1170" i="8"/>
  <c r="K1170" i="8" s="1"/>
  <c r="N1170" i="8" s="1"/>
  <c r="S1170" i="8"/>
  <c r="M1170" i="8"/>
  <c r="L1170" i="8"/>
  <c r="I1170" i="8"/>
  <c r="H1170" i="8"/>
  <c r="G1170" i="8"/>
  <c r="F1170" i="8"/>
  <c r="E1170" i="8"/>
  <c r="D1170" i="8"/>
  <c r="C1170" i="8"/>
  <c r="B1170" i="8"/>
  <c r="A1170" i="8"/>
  <c r="J1170" i="8" s="1"/>
  <c r="T1169" i="8"/>
  <c r="K1169" i="8" s="1"/>
  <c r="N1169" i="8" s="1"/>
  <c r="S1169" i="8"/>
  <c r="M1169" i="8"/>
  <c r="L1169" i="8"/>
  <c r="I1169" i="8"/>
  <c r="H1169" i="8"/>
  <c r="G1169" i="8"/>
  <c r="F1169" i="8"/>
  <c r="E1169" i="8"/>
  <c r="D1169" i="8"/>
  <c r="C1169" i="8"/>
  <c r="B1169" i="8"/>
  <c r="A1169" i="8"/>
  <c r="J1169" i="8" s="1"/>
  <c r="O1169" i="8" s="1"/>
  <c r="P1169" i="8" s="1"/>
  <c r="T1168" i="8"/>
  <c r="K1168" i="8" s="1"/>
  <c r="N1168" i="8" s="1"/>
  <c r="S1168" i="8"/>
  <c r="M1168" i="8"/>
  <c r="L1168" i="8"/>
  <c r="I1168" i="8"/>
  <c r="H1168" i="8"/>
  <c r="G1168" i="8"/>
  <c r="F1168" i="8"/>
  <c r="E1168" i="8"/>
  <c r="D1168" i="8"/>
  <c r="C1168" i="8"/>
  <c r="B1168" i="8"/>
  <c r="A1168" i="8"/>
  <c r="J1168" i="8" s="1"/>
  <c r="O1168" i="8" s="1"/>
  <c r="P1168" i="8" s="1"/>
  <c r="T1167" i="8"/>
  <c r="K1167" i="8" s="1"/>
  <c r="N1167" i="8" s="1"/>
  <c r="S1167" i="8"/>
  <c r="M1167" i="8"/>
  <c r="L1167" i="8"/>
  <c r="I1167" i="8"/>
  <c r="H1167" i="8"/>
  <c r="G1167" i="8"/>
  <c r="F1167" i="8"/>
  <c r="E1167" i="8"/>
  <c r="D1167" i="8"/>
  <c r="C1167" i="8"/>
  <c r="B1167" i="8"/>
  <c r="A1167" i="8"/>
  <c r="J1167" i="8" s="1"/>
  <c r="O1167" i="8" s="1"/>
  <c r="P1167" i="8" s="1"/>
  <c r="T1166" i="8"/>
  <c r="K1166" i="8" s="1"/>
  <c r="N1166" i="8" s="1"/>
  <c r="S1166" i="8"/>
  <c r="M1166" i="8"/>
  <c r="L1166" i="8"/>
  <c r="I1166" i="8"/>
  <c r="H1166" i="8"/>
  <c r="G1166" i="8"/>
  <c r="F1166" i="8"/>
  <c r="E1166" i="8"/>
  <c r="D1166" i="8"/>
  <c r="C1166" i="8"/>
  <c r="B1166" i="8"/>
  <c r="A1166" i="8"/>
  <c r="J1166" i="8" s="1"/>
  <c r="O1166" i="8" s="1"/>
  <c r="P1166" i="8" s="1"/>
  <c r="T1165" i="8"/>
  <c r="K1165" i="8" s="1"/>
  <c r="N1165" i="8" s="1"/>
  <c r="S1165" i="8"/>
  <c r="M1165" i="8"/>
  <c r="L1165" i="8"/>
  <c r="I1165" i="8"/>
  <c r="H1165" i="8"/>
  <c r="G1165" i="8"/>
  <c r="F1165" i="8"/>
  <c r="E1165" i="8"/>
  <c r="D1165" i="8"/>
  <c r="C1165" i="8"/>
  <c r="B1165" i="8"/>
  <c r="A1165" i="8"/>
  <c r="J1165" i="8" s="1"/>
  <c r="T1164" i="8"/>
  <c r="K1164" i="8" s="1"/>
  <c r="N1164" i="8" s="1"/>
  <c r="S1164" i="8"/>
  <c r="M1164" i="8"/>
  <c r="L1164" i="8"/>
  <c r="I1164" i="8"/>
  <c r="H1164" i="8"/>
  <c r="G1164" i="8"/>
  <c r="F1164" i="8"/>
  <c r="E1164" i="8"/>
  <c r="D1164" i="8"/>
  <c r="C1164" i="8"/>
  <c r="B1164" i="8"/>
  <c r="A1164" i="8"/>
  <c r="J1164" i="8" s="1"/>
  <c r="T1163" i="8"/>
  <c r="K1163" i="8" s="1"/>
  <c r="N1163" i="8" s="1"/>
  <c r="S1163" i="8"/>
  <c r="M1163" i="8"/>
  <c r="L1163" i="8"/>
  <c r="I1163" i="8"/>
  <c r="H1163" i="8"/>
  <c r="G1163" i="8"/>
  <c r="F1163" i="8"/>
  <c r="E1163" i="8"/>
  <c r="D1163" i="8"/>
  <c r="C1163" i="8"/>
  <c r="B1163" i="8"/>
  <c r="A1163" i="8"/>
  <c r="J1163" i="8" s="1"/>
  <c r="O1163" i="8" s="1"/>
  <c r="P1163" i="8" s="1"/>
  <c r="T1162" i="8"/>
  <c r="K1162" i="8" s="1"/>
  <c r="N1162" i="8" s="1"/>
  <c r="S1162" i="8"/>
  <c r="M1162" i="8"/>
  <c r="L1162" i="8"/>
  <c r="I1162" i="8"/>
  <c r="H1162" i="8"/>
  <c r="G1162" i="8"/>
  <c r="F1162" i="8"/>
  <c r="E1162" i="8"/>
  <c r="D1162" i="8"/>
  <c r="C1162" i="8"/>
  <c r="B1162" i="8"/>
  <c r="A1162" i="8"/>
  <c r="J1162" i="8" s="1"/>
  <c r="O1162" i="8" s="1"/>
  <c r="P1162" i="8" s="1"/>
  <c r="T1161" i="8"/>
  <c r="K1161" i="8" s="1"/>
  <c r="N1161" i="8" s="1"/>
  <c r="S1161" i="8"/>
  <c r="M1161" i="8"/>
  <c r="L1161" i="8"/>
  <c r="I1161" i="8"/>
  <c r="H1161" i="8"/>
  <c r="G1161" i="8"/>
  <c r="F1161" i="8"/>
  <c r="E1161" i="8"/>
  <c r="D1161" i="8"/>
  <c r="C1161" i="8"/>
  <c r="B1161" i="8"/>
  <c r="A1161" i="8"/>
  <c r="J1161" i="8" s="1"/>
  <c r="O1161" i="8" s="1"/>
  <c r="P1161" i="8" s="1"/>
  <c r="T1160" i="8"/>
  <c r="K1160" i="8" s="1"/>
  <c r="N1160" i="8" s="1"/>
  <c r="S1160" i="8"/>
  <c r="M1160" i="8"/>
  <c r="L1160" i="8"/>
  <c r="I1160" i="8"/>
  <c r="H1160" i="8"/>
  <c r="G1160" i="8"/>
  <c r="F1160" i="8"/>
  <c r="E1160" i="8"/>
  <c r="D1160" i="8"/>
  <c r="C1160" i="8"/>
  <c r="B1160" i="8"/>
  <c r="A1160" i="8"/>
  <c r="J1160" i="8" s="1"/>
  <c r="O1160" i="8" s="1"/>
  <c r="P1160" i="8" s="1"/>
  <c r="T1159" i="8"/>
  <c r="K1159" i="8" s="1"/>
  <c r="N1159" i="8" s="1"/>
  <c r="S1159" i="8"/>
  <c r="M1159" i="8"/>
  <c r="L1159" i="8"/>
  <c r="I1159" i="8"/>
  <c r="H1159" i="8"/>
  <c r="G1159" i="8"/>
  <c r="F1159" i="8"/>
  <c r="E1159" i="8"/>
  <c r="D1159" i="8"/>
  <c r="C1159" i="8"/>
  <c r="B1159" i="8"/>
  <c r="A1159" i="8"/>
  <c r="J1159" i="8" s="1"/>
  <c r="O1159" i="8" s="1"/>
  <c r="P1159" i="8" s="1"/>
  <c r="T1158" i="8"/>
  <c r="K1158" i="8" s="1"/>
  <c r="N1158" i="8" s="1"/>
  <c r="S1158" i="8"/>
  <c r="M1158" i="8"/>
  <c r="L1158" i="8"/>
  <c r="I1158" i="8"/>
  <c r="H1158" i="8"/>
  <c r="G1158" i="8"/>
  <c r="F1158" i="8"/>
  <c r="E1158" i="8"/>
  <c r="D1158" i="8"/>
  <c r="C1158" i="8"/>
  <c r="B1158" i="8"/>
  <c r="A1158" i="8"/>
  <c r="J1158" i="8" s="1"/>
  <c r="O1158" i="8" s="1"/>
  <c r="P1158" i="8" s="1"/>
  <c r="T1157" i="8"/>
  <c r="K1157" i="8" s="1"/>
  <c r="N1157" i="8" s="1"/>
  <c r="S1157" i="8"/>
  <c r="M1157" i="8"/>
  <c r="L1157" i="8"/>
  <c r="I1157" i="8"/>
  <c r="H1157" i="8"/>
  <c r="G1157" i="8"/>
  <c r="F1157" i="8"/>
  <c r="E1157" i="8"/>
  <c r="D1157" i="8"/>
  <c r="C1157" i="8"/>
  <c r="B1157" i="8"/>
  <c r="A1157" i="8"/>
  <c r="J1157" i="8" s="1"/>
  <c r="O1157" i="8" s="1"/>
  <c r="P1157" i="8" s="1"/>
  <c r="T1156" i="8"/>
  <c r="K1156" i="8" s="1"/>
  <c r="N1156" i="8" s="1"/>
  <c r="S1156" i="8"/>
  <c r="M1156" i="8"/>
  <c r="L1156" i="8"/>
  <c r="I1156" i="8"/>
  <c r="H1156" i="8"/>
  <c r="G1156" i="8"/>
  <c r="F1156" i="8"/>
  <c r="E1156" i="8"/>
  <c r="D1156" i="8"/>
  <c r="C1156" i="8"/>
  <c r="B1156" i="8"/>
  <c r="A1156" i="8"/>
  <c r="J1156" i="8" s="1"/>
  <c r="O1156" i="8" s="1"/>
  <c r="P1156" i="8" s="1"/>
  <c r="T1155" i="8"/>
  <c r="S1155" i="8"/>
  <c r="M1155" i="8"/>
  <c r="L1155" i="8"/>
  <c r="K1155" i="8"/>
  <c r="N1155" i="8" s="1"/>
  <c r="I1155" i="8"/>
  <c r="H1155" i="8"/>
  <c r="G1155" i="8"/>
  <c r="F1155" i="8"/>
  <c r="E1155" i="8"/>
  <c r="D1155" i="8"/>
  <c r="C1155" i="8"/>
  <c r="B1155" i="8"/>
  <c r="A1155" i="8"/>
  <c r="J1155" i="8" s="1"/>
  <c r="T1154" i="8"/>
  <c r="K1154" i="8" s="1"/>
  <c r="N1154" i="8" s="1"/>
  <c r="S1154" i="8"/>
  <c r="M1154" i="8"/>
  <c r="L1154" i="8"/>
  <c r="I1154" i="8"/>
  <c r="H1154" i="8"/>
  <c r="G1154" i="8"/>
  <c r="F1154" i="8"/>
  <c r="E1154" i="8"/>
  <c r="D1154" i="8"/>
  <c r="C1154" i="8"/>
  <c r="B1154" i="8"/>
  <c r="A1154" i="8"/>
  <c r="J1154" i="8" s="1"/>
  <c r="O1154" i="8" s="1"/>
  <c r="P1154" i="8" s="1"/>
  <c r="T1153" i="8"/>
  <c r="K1153" i="8" s="1"/>
  <c r="N1153" i="8" s="1"/>
  <c r="S1153" i="8"/>
  <c r="M1153" i="8"/>
  <c r="L1153" i="8"/>
  <c r="I1153" i="8"/>
  <c r="H1153" i="8"/>
  <c r="G1153" i="8"/>
  <c r="F1153" i="8"/>
  <c r="E1153" i="8"/>
  <c r="D1153" i="8"/>
  <c r="C1153" i="8"/>
  <c r="B1153" i="8"/>
  <c r="A1153" i="8"/>
  <c r="J1153" i="8" s="1"/>
  <c r="T1152" i="8"/>
  <c r="K1152" i="8" s="1"/>
  <c r="N1152" i="8" s="1"/>
  <c r="S1152" i="8"/>
  <c r="M1152" i="8"/>
  <c r="L1152" i="8"/>
  <c r="I1152" i="8"/>
  <c r="H1152" i="8"/>
  <c r="G1152" i="8"/>
  <c r="F1152" i="8"/>
  <c r="E1152" i="8"/>
  <c r="D1152" i="8"/>
  <c r="C1152" i="8"/>
  <c r="B1152" i="8"/>
  <c r="A1152" i="8"/>
  <c r="J1152" i="8" s="1"/>
  <c r="T1151" i="8"/>
  <c r="K1151" i="8" s="1"/>
  <c r="N1151" i="8" s="1"/>
  <c r="S1151" i="8"/>
  <c r="M1151" i="8"/>
  <c r="L1151" i="8"/>
  <c r="I1151" i="8"/>
  <c r="H1151" i="8"/>
  <c r="G1151" i="8"/>
  <c r="F1151" i="8"/>
  <c r="E1151" i="8"/>
  <c r="D1151" i="8"/>
  <c r="C1151" i="8"/>
  <c r="B1151" i="8"/>
  <c r="A1151" i="8"/>
  <c r="J1151" i="8" s="1"/>
  <c r="O1151" i="8" s="1"/>
  <c r="P1151" i="8" s="1"/>
  <c r="T1150" i="8"/>
  <c r="K1150" i="8" s="1"/>
  <c r="N1150" i="8" s="1"/>
  <c r="S1150" i="8"/>
  <c r="M1150" i="8"/>
  <c r="L1150" i="8"/>
  <c r="I1150" i="8"/>
  <c r="H1150" i="8"/>
  <c r="G1150" i="8"/>
  <c r="F1150" i="8"/>
  <c r="E1150" i="8"/>
  <c r="D1150" i="8"/>
  <c r="C1150" i="8"/>
  <c r="B1150" i="8"/>
  <c r="A1150" i="8"/>
  <c r="J1150" i="8" s="1"/>
  <c r="T1149" i="8"/>
  <c r="K1149" i="8" s="1"/>
  <c r="N1149" i="8" s="1"/>
  <c r="S1149" i="8"/>
  <c r="M1149" i="8"/>
  <c r="L1149" i="8"/>
  <c r="I1149" i="8"/>
  <c r="H1149" i="8"/>
  <c r="G1149" i="8"/>
  <c r="F1149" i="8"/>
  <c r="E1149" i="8"/>
  <c r="D1149" i="8"/>
  <c r="C1149" i="8"/>
  <c r="B1149" i="8"/>
  <c r="A1149" i="8"/>
  <c r="J1149" i="8" s="1"/>
  <c r="O1149" i="8" s="1"/>
  <c r="P1149" i="8" s="1"/>
  <c r="T1148" i="8"/>
  <c r="K1148" i="8" s="1"/>
  <c r="N1148" i="8" s="1"/>
  <c r="S1148" i="8"/>
  <c r="M1148" i="8"/>
  <c r="L1148" i="8"/>
  <c r="I1148" i="8"/>
  <c r="H1148" i="8"/>
  <c r="G1148" i="8"/>
  <c r="F1148" i="8"/>
  <c r="E1148" i="8"/>
  <c r="D1148" i="8"/>
  <c r="C1148" i="8"/>
  <c r="B1148" i="8"/>
  <c r="A1148" i="8"/>
  <c r="J1148" i="8" s="1"/>
  <c r="O1148" i="8" s="1"/>
  <c r="P1148" i="8" s="1"/>
  <c r="T1147" i="8"/>
  <c r="K1147" i="8" s="1"/>
  <c r="N1147" i="8" s="1"/>
  <c r="S1147" i="8"/>
  <c r="M1147" i="8"/>
  <c r="L1147" i="8"/>
  <c r="I1147" i="8"/>
  <c r="H1147" i="8"/>
  <c r="G1147" i="8"/>
  <c r="F1147" i="8"/>
  <c r="E1147" i="8"/>
  <c r="D1147" i="8"/>
  <c r="C1147" i="8"/>
  <c r="B1147" i="8"/>
  <c r="A1147" i="8"/>
  <c r="J1147" i="8" s="1"/>
  <c r="O1147" i="8" s="1"/>
  <c r="P1147" i="8" s="1"/>
  <c r="T1146" i="8"/>
  <c r="K1146" i="8" s="1"/>
  <c r="N1146" i="8" s="1"/>
  <c r="S1146" i="8"/>
  <c r="M1146" i="8"/>
  <c r="L1146" i="8"/>
  <c r="I1146" i="8"/>
  <c r="H1146" i="8"/>
  <c r="G1146" i="8"/>
  <c r="F1146" i="8"/>
  <c r="E1146" i="8"/>
  <c r="D1146" i="8"/>
  <c r="C1146" i="8"/>
  <c r="B1146" i="8"/>
  <c r="A1146" i="8"/>
  <c r="J1146" i="8" s="1"/>
  <c r="O1146" i="8" s="1"/>
  <c r="P1146" i="8" s="1"/>
  <c r="T1145" i="8"/>
  <c r="K1145" i="8" s="1"/>
  <c r="N1145" i="8" s="1"/>
  <c r="S1145" i="8"/>
  <c r="M1145" i="8"/>
  <c r="L1145" i="8"/>
  <c r="I1145" i="8"/>
  <c r="H1145" i="8"/>
  <c r="G1145" i="8"/>
  <c r="F1145" i="8"/>
  <c r="E1145" i="8"/>
  <c r="D1145" i="8"/>
  <c r="C1145" i="8"/>
  <c r="B1145" i="8"/>
  <c r="A1145" i="8"/>
  <c r="J1145" i="8" s="1"/>
  <c r="O1145" i="8" s="1"/>
  <c r="P1145" i="8" s="1"/>
  <c r="T1144" i="8"/>
  <c r="K1144" i="8" s="1"/>
  <c r="N1144" i="8" s="1"/>
  <c r="S1144" i="8"/>
  <c r="M1144" i="8"/>
  <c r="L1144" i="8"/>
  <c r="I1144" i="8"/>
  <c r="H1144" i="8"/>
  <c r="G1144" i="8"/>
  <c r="F1144" i="8"/>
  <c r="E1144" i="8"/>
  <c r="D1144" i="8"/>
  <c r="C1144" i="8"/>
  <c r="B1144" i="8"/>
  <c r="A1144" i="8"/>
  <c r="J1144" i="8" s="1"/>
  <c r="O1144" i="8" s="1"/>
  <c r="P1144" i="8" s="1"/>
  <c r="T1143" i="8"/>
  <c r="K1143" i="8" s="1"/>
  <c r="N1143" i="8" s="1"/>
  <c r="S1143" i="8"/>
  <c r="M1143" i="8"/>
  <c r="L1143" i="8"/>
  <c r="I1143" i="8"/>
  <c r="H1143" i="8"/>
  <c r="G1143" i="8"/>
  <c r="F1143" i="8"/>
  <c r="E1143" i="8"/>
  <c r="D1143" i="8"/>
  <c r="C1143" i="8"/>
  <c r="B1143" i="8"/>
  <c r="A1143" i="8"/>
  <c r="J1143" i="8" s="1"/>
  <c r="O1143" i="8" s="1"/>
  <c r="P1143" i="8" s="1"/>
  <c r="T1142" i="8"/>
  <c r="K1142" i="8" s="1"/>
  <c r="N1142" i="8" s="1"/>
  <c r="S1142" i="8"/>
  <c r="M1142" i="8"/>
  <c r="L1142" i="8"/>
  <c r="I1142" i="8"/>
  <c r="H1142" i="8"/>
  <c r="G1142" i="8"/>
  <c r="F1142" i="8"/>
  <c r="E1142" i="8"/>
  <c r="D1142" i="8"/>
  <c r="C1142" i="8"/>
  <c r="B1142" i="8"/>
  <c r="A1142" i="8"/>
  <c r="J1142" i="8" s="1"/>
  <c r="O1142" i="8" s="1"/>
  <c r="P1142" i="8" s="1"/>
  <c r="T1141" i="8"/>
  <c r="K1141" i="8" s="1"/>
  <c r="N1141" i="8" s="1"/>
  <c r="S1141" i="8"/>
  <c r="M1141" i="8"/>
  <c r="L1141" i="8"/>
  <c r="I1141" i="8"/>
  <c r="H1141" i="8"/>
  <c r="G1141" i="8"/>
  <c r="F1141" i="8"/>
  <c r="E1141" i="8"/>
  <c r="D1141" i="8"/>
  <c r="C1141" i="8"/>
  <c r="B1141" i="8"/>
  <c r="A1141" i="8"/>
  <c r="J1141" i="8" s="1"/>
  <c r="O1141" i="8" s="1"/>
  <c r="P1141" i="8" s="1"/>
  <c r="T1140" i="8"/>
  <c r="K1140" i="8" s="1"/>
  <c r="N1140" i="8" s="1"/>
  <c r="S1140" i="8"/>
  <c r="M1140" i="8"/>
  <c r="L1140" i="8"/>
  <c r="I1140" i="8"/>
  <c r="H1140" i="8"/>
  <c r="G1140" i="8"/>
  <c r="F1140" i="8"/>
  <c r="E1140" i="8"/>
  <c r="D1140" i="8"/>
  <c r="C1140" i="8"/>
  <c r="B1140" i="8"/>
  <c r="A1140" i="8"/>
  <c r="J1140" i="8" s="1"/>
  <c r="O1140" i="8" s="1"/>
  <c r="P1140" i="8" s="1"/>
  <c r="T1139" i="8"/>
  <c r="K1139" i="8" s="1"/>
  <c r="N1139" i="8" s="1"/>
  <c r="S1139" i="8"/>
  <c r="M1139" i="8"/>
  <c r="L1139" i="8"/>
  <c r="I1139" i="8"/>
  <c r="H1139" i="8"/>
  <c r="G1139" i="8"/>
  <c r="F1139" i="8"/>
  <c r="E1139" i="8"/>
  <c r="D1139" i="8"/>
  <c r="C1139" i="8"/>
  <c r="B1139" i="8"/>
  <c r="A1139" i="8"/>
  <c r="J1139" i="8" s="1"/>
  <c r="O1139" i="8" s="1"/>
  <c r="P1139" i="8" s="1"/>
  <c r="T1138" i="8"/>
  <c r="K1138" i="8" s="1"/>
  <c r="N1138" i="8" s="1"/>
  <c r="S1138" i="8"/>
  <c r="M1138" i="8"/>
  <c r="L1138" i="8"/>
  <c r="I1138" i="8"/>
  <c r="H1138" i="8"/>
  <c r="G1138" i="8"/>
  <c r="F1138" i="8"/>
  <c r="E1138" i="8"/>
  <c r="D1138" i="8"/>
  <c r="C1138" i="8"/>
  <c r="B1138" i="8"/>
  <c r="A1138" i="8"/>
  <c r="J1138" i="8" s="1"/>
  <c r="O1138" i="8" s="1"/>
  <c r="P1138" i="8" s="1"/>
  <c r="T1137" i="8"/>
  <c r="K1137" i="8" s="1"/>
  <c r="N1137" i="8" s="1"/>
  <c r="S1137" i="8"/>
  <c r="M1137" i="8"/>
  <c r="L1137" i="8"/>
  <c r="I1137" i="8"/>
  <c r="H1137" i="8"/>
  <c r="G1137" i="8"/>
  <c r="F1137" i="8"/>
  <c r="E1137" i="8"/>
  <c r="D1137" i="8"/>
  <c r="C1137" i="8"/>
  <c r="B1137" i="8"/>
  <c r="A1137" i="8"/>
  <c r="J1137" i="8" s="1"/>
  <c r="O1137" i="8" s="1"/>
  <c r="P1137" i="8" s="1"/>
  <c r="T1136" i="8"/>
  <c r="K1136" i="8" s="1"/>
  <c r="N1136" i="8" s="1"/>
  <c r="S1136" i="8"/>
  <c r="M1136" i="8"/>
  <c r="L1136" i="8"/>
  <c r="I1136" i="8"/>
  <c r="H1136" i="8"/>
  <c r="G1136" i="8"/>
  <c r="F1136" i="8"/>
  <c r="E1136" i="8"/>
  <c r="D1136" i="8"/>
  <c r="C1136" i="8"/>
  <c r="B1136" i="8"/>
  <c r="A1136" i="8"/>
  <c r="J1136" i="8" s="1"/>
  <c r="O1136" i="8" s="1"/>
  <c r="P1136" i="8" s="1"/>
  <c r="T1135" i="8"/>
  <c r="K1135" i="8" s="1"/>
  <c r="N1135" i="8" s="1"/>
  <c r="S1135" i="8"/>
  <c r="M1135" i="8"/>
  <c r="L1135" i="8"/>
  <c r="I1135" i="8"/>
  <c r="H1135" i="8"/>
  <c r="G1135" i="8"/>
  <c r="F1135" i="8"/>
  <c r="E1135" i="8"/>
  <c r="D1135" i="8"/>
  <c r="C1135" i="8"/>
  <c r="B1135" i="8"/>
  <c r="A1135" i="8"/>
  <c r="J1135" i="8" s="1"/>
  <c r="O1135" i="8" s="1"/>
  <c r="P1135" i="8" s="1"/>
  <c r="T1134" i="8"/>
  <c r="K1134" i="8" s="1"/>
  <c r="N1134" i="8" s="1"/>
  <c r="S1134" i="8"/>
  <c r="M1134" i="8"/>
  <c r="L1134" i="8"/>
  <c r="I1134" i="8"/>
  <c r="H1134" i="8"/>
  <c r="G1134" i="8"/>
  <c r="F1134" i="8"/>
  <c r="E1134" i="8"/>
  <c r="D1134" i="8"/>
  <c r="C1134" i="8"/>
  <c r="B1134" i="8"/>
  <c r="A1134" i="8"/>
  <c r="J1134" i="8" s="1"/>
  <c r="O1134" i="8" s="1"/>
  <c r="P1134" i="8" s="1"/>
  <c r="T1133" i="8"/>
  <c r="K1133" i="8" s="1"/>
  <c r="N1133" i="8" s="1"/>
  <c r="S1133" i="8"/>
  <c r="M1133" i="8"/>
  <c r="L1133" i="8"/>
  <c r="I1133" i="8"/>
  <c r="H1133" i="8"/>
  <c r="G1133" i="8"/>
  <c r="F1133" i="8"/>
  <c r="E1133" i="8"/>
  <c r="D1133" i="8"/>
  <c r="C1133" i="8"/>
  <c r="B1133" i="8"/>
  <c r="A1133" i="8"/>
  <c r="J1133" i="8" s="1"/>
  <c r="T1132" i="8"/>
  <c r="K1132" i="8" s="1"/>
  <c r="N1132" i="8" s="1"/>
  <c r="S1132" i="8"/>
  <c r="M1132" i="8"/>
  <c r="L1132" i="8"/>
  <c r="I1132" i="8"/>
  <c r="H1132" i="8"/>
  <c r="G1132" i="8"/>
  <c r="F1132" i="8"/>
  <c r="E1132" i="8"/>
  <c r="D1132" i="8"/>
  <c r="C1132" i="8"/>
  <c r="B1132" i="8"/>
  <c r="A1132" i="8"/>
  <c r="J1132" i="8" s="1"/>
  <c r="T1131" i="8"/>
  <c r="K1131" i="8" s="1"/>
  <c r="N1131" i="8" s="1"/>
  <c r="S1131" i="8"/>
  <c r="M1131" i="8"/>
  <c r="L1131" i="8"/>
  <c r="I1131" i="8"/>
  <c r="H1131" i="8"/>
  <c r="G1131" i="8"/>
  <c r="F1131" i="8"/>
  <c r="E1131" i="8"/>
  <c r="D1131" i="8"/>
  <c r="C1131" i="8"/>
  <c r="B1131" i="8"/>
  <c r="A1131" i="8"/>
  <c r="J1131" i="8" s="1"/>
  <c r="O1131" i="8" s="1"/>
  <c r="P1131" i="8" s="1"/>
  <c r="T1130" i="8"/>
  <c r="K1130" i="8" s="1"/>
  <c r="N1130" i="8" s="1"/>
  <c r="S1130" i="8"/>
  <c r="M1130" i="8"/>
  <c r="L1130" i="8"/>
  <c r="I1130" i="8"/>
  <c r="H1130" i="8"/>
  <c r="G1130" i="8"/>
  <c r="F1130" i="8"/>
  <c r="E1130" i="8"/>
  <c r="D1130" i="8"/>
  <c r="C1130" i="8"/>
  <c r="B1130" i="8"/>
  <c r="A1130" i="8"/>
  <c r="J1130" i="8" s="1"/>
  <c r="T1129" i="8"/>
  <c r="K1129" i="8" s="1"/>
  <c r="N1129" i="8" s="1"/>
  <c r="S1129" i="8"/>
  <c r="M1129" i="8"/>
  <c r="L1129" i="8"/>
  <c r="I1129" i="8"/>
  <c r="H1129" i="8"/>
  <c r="G1129" i="8"/>
  <c r="F1129" i="8"/>
  <c r="E1129" i="8"/>
  <c r="D1129" i="8"/>
  <c r="C1129" i="8"/>
  <c r="B1129" i="8"/>
  <c r="A1129" i="8"/>
  <c r="J1129" i="8" s="1"/>
  <c r="T1128" i="8"/>
  <c r="K1128" i="8" s="1"/>
  <c r="N1128" i="8" s="1"/>
  <c r="S1128" i="8"/>
  <c r="M1128" i="8"/>
  <c r="L1128" i="8"/>
  <c r="I1128" i="8"/>
  <c r="H1128" i="8"/>
  <c r="G1128" i="8"/>
  <c r="F1128" i="8"/>
  <c r="E1128" i="8"/>
  <c r="D1128" i="8"/>
  <c r="C1128" i="8"/>
  <c r="B1128" i="8"/>
  <c r="A1128" i="8"/>
  <c r="J1128" i="8" s="1"/>
  <c r="O1128" i="8" s="1"/>
  <c r="P1128" i="8" s="1"/>
  <c r="T1127" i="8"/>
  <c r="K1127" i="8" s="1"/>
  <c r="N1127" i="8" s="1"/>
  <c r="S1127" i="8"/>
  <c r="M1127" i="8"/>
  <c r="L1127" i="8"/>
  <c r="I1127" i="8"/>
  <c r="H1127" i="8"/>
  <c r="G1127" i="8"/>
  <c r="F1127" i="8"/>
  <c r="E1127" i="8"/>
  <c r="D1127" i="8"/>
  <c r="C1127" i="8"/>
  <c r="B1127" i="8"/>
  <c r="A1127" i="8"/>
  <c r="J1127" i="8" s="1"/>
  <c r="O1127" i="8" s="1"/>
  <c r="P1127" i="8" s="1"/>
  <c r="T1126" i="8"/>
  <c r="K1126" i="8" s="1"/>
  <c r="N1126" i="8" s="1"/>
  <c r="S1126" i="8"/>
  <c r="M1126" i="8"/>
  <c r="L1126" i="8"/>
  <c r="I1126" i="8"/>
  <c r="H1126" i="8"/>
  <c r="G1126" i="8"/>
  <c r="F1126" i="8"/>
  <c r="E1126" i="8"/>
  <c r="D1126" i="8"/>
  <c r="C1126" i="8"/>
  <c r="B1126" i="8"/>
  <c r="A1126" i="8"/>
  <c r="J1126" i="8" s="1"/>
  <c r="O1126" i="8" s="1"/>
  <c r="P1126" i="8" s="1"/>
  <c r="T1125" i="8"/>
  <c r="K1125" i="8" s="1"/>
  <c r="N1125" i="8" s="1"/>
  <c r="S1125" i="8"/>
  <c r="M1125" i="8"/>
  <c r="L1125" i="8"/>
  <c r="I1125" i="8"/>
  <c r="H1125" i="8"/>
  <c r="G1125" i="8"/>
  <c r="F1125" i="8"/>
  <c r="E1125" i="8"/>
  <c r="D1125" i="8"/>
  <c r="C1125" i="8"/>
  <c r="B1125" i="8"/>
  <c r="A1125" i="8"/>
  <c r="J1125" i="8" s="1"/>
  <c r="T1124" i="8"/>
  <c r="K1124" i="8" s="1"/>
  <c r="N1124" i="8" s="1"/>
  <c r="S1124" i="8"/>
  <c r="M1124" i="8"/>
  <c r="L1124" i="8"/>
  <c r="I1124" i="8"/>
  <c r="H1124" i="8"/>
  <c r="G1124" i="8"/>
  <c r="F1124" i="8"/>
  <c r="E1124" i="8"/>
  <c r="D1124" i="8"/>
  <c r="C1124" i="8"/>
  <c r="B1124" i="8"/>
  <c r="A1124" i="8"/>
  <c r="J1124" i="8" s="1"/>
  <c r="O1124" i="8" s="1"/>
  <c r="P1124" i="8" s="1"/>
  <c r="T1123" i="8"/>
  <c r="K1123" i="8" s="1"/>
  <c r="N1123" i="8" s="1"/>
  <c r="S1123" i="8"/>
  <c r="M1123" i="8"/>
  <c r="L1123" i="8"/>
  <c r="I1123" i="8"/>
  <c r="H1123" i="8"/>
  <c r="G1123" i="8"/>
  <c r="F1123" i="8"/>
  <c r="E1123" i="8"/>
  <c r="D1123" i="8"/>
  <c r="C1123" i="8"/>
  <c r="B1123" i="8"/>
  <c r="A1123" i="8"/>
  <c r="J1123" i="8" s="1"/>
  <c r="O1123" i="8" s="1"/>
  <c r="P1123" i="8" s="1"/>
  <c r="T1122" i="8"/>
  <c r="K1122" i="8" s="1"/>
  <c r="N1122" i="8" s="1"/>
  <c r="S1122" i="8"/>
  <c r="M1122" i="8"/>
  <c r="L1122" i="8"/>
  <c r="I1122" i="8"/>
  <c r="H1122" i="8"/>
  <c r="G1122" i="8"/>
  <c r="F1122" i="8"/>
  <c r="E1122" i="8"/>
  <c r="D1122" i="8"/>
  <c r="C1122" i="8"/>
  <c r="B1122" i="8"/>
  <c r="A1122" i="8"/>
  <c r="J1122" i="8" s="1"/>
  <c r="O1122" i="8" s="1"/>
  <c r="P1122" i="8" s="1"/>
  <c r="T1121" i="8"/>
  <c r="K1121" i="8" s="1"/>
  <c r="N1121" i="8" s="1"/>
  <c r="S1121" i="8"/>
  <c r="M1121" i="8"/>
  <c r="L1121" i="8"/>
  <c r="I1121" i="8"/>
  <c r="H1121" i="8"/>
  <c r="G1121" i="8"/>
  <c r="F1121" i="8"/>
  <c r="E1121" i="8"/>
  <c r="D1121" i="8"/>
  <c r="C1121" i="8"/>
  <c r="B1121" i="8"/>
  <c r="A1121" i="8"/>
  <c r="J1121" i="8" s="1"/>
  <c r="T1120" i="8"/>
  <c r="K1120" i="8" s="1"/>
  <c r="N1120" i="8" s="1"/>
  <c r="S1120" i="8"/>
  <c r="M1120" i="8"/>
  <c r="L1120" i="8"/>
  <c r="I1120" i="8"/>
  <c r="H1120" i="8"/>
  <c r="G1120" i="8"/>
  <c r="F1120" i="8"/>
  <c r="E1120" i="8"/>
  <c r="D1120" i="8"/>
  <c r="C1120" i="8"/>
  <c r="B1120" i="8"/>
  <c r="A1120" i="8"/>
  <c r="J1120" i="8" s="1"/>
  <c r="T1119" i="8"/>
  <c r="K1119" i="8" s="1"/>
  <c r="N1119" i="8" s="1"/>
  <c r="S1119" i="8"/>
  <c r="M1119" i="8"/>
  <c r="L1119" i="8"/>
  <c r="I1119" i="8"/>
  <c r="H1119" i="8"/>
  <c r="G1119" i="8"/>
  <c r="F1119" i="8"/>
  <c r="E1119" i="8"/>
  <c r="D1119" i="8"/>
  <c r="C1119" i="8"/>
  <c r="B1119" i="8"/>
  <c r="A1119" i="8"/>
  <c r="J1119" i="8" s="1"/>
  <c r="O1119" i="8" s="1"/>
  <c r="P1119" i="8" s="1"/>
  <c r="T1118" i="8"/>
  <c r="K1118" i="8" s="1"/>
  <c r="N1118" i="8" s="1"/>
  <c r="S1118" i="8"/>
  <c r="M1118" i="8"/>
  <c r="L1118" i="8"/>
  <c r="I1118" i="8"/>
  <c r="H1118" i="8"/>
  <c r="G1118" i="8"/>
  <c r="F1118" i="8"/>
  <c r="E1118" i="8"/>
  <c r="D1118" i="8"/>
  <c r="C1118" i="8"/>
  <c r="B1118" i="8"/>
  <c r="A1118" i="8"/>
  <c r="J1118" i="8" s="1"/>
  <c r="O1118" i="8" s="1"/>
  <c r="P1118" i="8" s="1"/>
  <c r="T1117" i="8"/>
  <c r="K1117" i="8" s="1"/>
  <c r="N1117" i="8" s="1"/>
  <c r="S1117" i="8"/>
  <c r="M1117" i="8"/>
  <c r="L1117" i="8"/>
  <c r="I1117" i="8"/>
  <c r="H1117" i="8"/>
  <c r="G1117" i="8"/>
  <c r="F1117" i="8"/>
  <c r="E1117" i="8"/>
  <c r="D1117" i="8"/>
  <c r="C1117" i="8"/>
  <c r="B1117" i="8"/>
  <c r="A1117" i="8"/>
  <c r="J1117" i="8" s="1"/>
  <c r="T1116" i="8"/>
  <c r="K1116" i="8" s="1"/>
  <c r="N1116" i="8" s="1"/>
  <c r="S1116" i="8"/>
  <c r="M1116" i="8"/>
  <c r="L1116" i="8"/>
  <c r="I1116" i="8"/>
  <c r="H1116" i="8"/>
  <c r="G1116" i="8"/>
  <c r="F1116" i="8"/>
  <c r="E1116" i="8"/>
  <c r="D1116" i="8"/>
  <c r="C1116" i="8"/>
  <c r="B1116" i="8"/>
  <c r="A1116" i="8"/>
  <c r="J1116" i="8" s="1"/>
  <c r="T1115" i="8"/>
  <c r="K1115" i="8" s="1"/>
  <c r="N1115" i="8" s="1"/>
  <c r="S1115" i="8"/>
  <c r="M1115" i="8"/>
  <c r="L1115" i="8"/>
  <c r="I1115" i="8"/>
  <c r="H1115" i="8"/>
  <c r="G1115" i="8"/>
  <c r="F1115" i="8"/>
  <c r="E1115" i="8"/>
  <c r="D1115" i="8"/>
  <c r="C1115" i="8"/>
  <c r="B1115" i="8"/>
  <c r="A1115" i="8"/>
  <c r="J1115" i="8" s="1"/>
  <c r="O1115" i="8" s="1"/>
  <c r="P1115" i="8" s="1"/>
  <c r="T1114" i="8"/>
  <c r="K1114" i="8" s="1"/>
  <c r="N1114" i="8" s="1"/>
  <c r="S1114" i="8"/>
  <c r="M1114" i="8"/>
  <c r="L1114" i="8"/>
  <c r="I1114" i="8"/>
  <c r="H1114" i="8"/>
  <c r="G1114" i="8"/>
  <c r="F1114" i="8"/>
  <c r="E1114" i="8"/>
  <c r="D1114" i="8"/>
  <c r="C1114" i="8"/>
  <c r="B1114" i="8"/>
  <c r="A1114" i="8"/>
  <c r="J1114" i="8" s="1"/>
  <c r="T1113" i="8"/>
  <c r="K1113" i="8" s="1"/>
  <c r="N1113" i="8" s="1"/>
  <c r="S1113" i="8"/>
  <c r="M1113" i="8"/>
  <c r="L1113" i="8"/>
  <c r="I1113" i="8"/>
  <c r="H1113" i="8"/>
  <c r="G1113" i="8"/>
  <c r="F1113" i="8"/>
  <c r="E1113" i="8"/>
  <c r="D1113" i="8"/>
  <c r="C1113" i="8"/>
  <c r="B1113" i="8"/>
  <c r="A1113" i="8"/>
  <c r="J1113" i="8" s="1"/>
  <c r="T1112" i="8"/>
  <c r="K1112" i="8" s="1"/>
  <c r="N1112" i="8" s="1"/>
  <c r="S1112" i="8"/>
  <c r="M1112" i="8"/>
  <c r="L1112" i="8"/>
  <c r="I1112" i="8"/>
  <c r="H1112" i="8"/>
  <c r="G1112" i="8"/>
  <c r="F1112" i="8"/>
  <c r="E1112" i="8"/>
  <c r="D1112" i="8"/>
  <c r="C1112" i="8"/>
  <c r="B1112" i="8"/>
  <c r="A1112" i="8"/>
  <c r="J1112" i="8" s="1"/>
  <c r="T1111" i="8"/>
  <c r="K1111" i="8" s="1"/>
  <c r="N1111" i="8" s="1"/>
  <c r="S1111" i="8"/>
  <c r="M1111" i="8"/>
  <c r="L1111" i="8"/>
  <c r="I1111" i="8"/>
  <c r="H1111" i="8"/>
  <c r="G1111" i="8"/>
  <c r="F1111" i="8"/>
  <c r="E1111" i="8"/>
  <c r="D1111" i="8"/>
  <c r="C1111" i="8"/>
  <c r="B1111" i="8"/>
  <c r="A1111" i="8"/>
  <c r="J1111" i="8" s="1"/>
  <c r="O1111" i="8" s="1"/>
  <c r="P1111" i="8" s="1"/>
  <c r="T1110" i="8"/>
  <c r="K1110" i="8" s="1"/>
  <c r="N1110" i="8" s="1"/>
  <c r="S1110" i="8"/>
  <c r="M1110" i="8"/>
  <c r="L1110" i="8"/>
  <c r="I1110" i="8"/>
  <c r="H1110" i="8"/>
  <c r="G1110" i="8"/>
  <c r="F1110" i="8"/>
  <c r="E1110" i="8"/>
  <c r="D1110" i="8"/>
  <c r="C1110" i="8"/>
  <c r="B1110" i="8"/>
  <c r="A1110" i="8"/>
  <c r="J1110" i="8" s="1"/>
  <c r="O1110" i="8" s="1"/>
  <c r="P1110" i="8" s="1"/>
  <c r="T1109" i="8"/>
  <c r="K1109" i="8" s="1"/>
  <c r="N1109" i="8" s="1"/>
  <c r="S1109" i="8"/>
  <c r="M1109" i="8"/>
  <c r="L1109" i="8"/>
  <c r="I1109" i="8"/>
  <c r="H1109" i="8"/>
  <c r="G1109" i="8"/>
  <c r="F1109" i="8"/>
  <c r="E1109" i="8"/>
  <c r="D1109" i="8"/>
  <c r="C1109" i="8"/>
  <c r="B1109" i="8"/>
  <c r="A1109" i="8"/>
  <c r="J1109" i="8" s="1"/>
  <c r="T1108" i="8"/>
  <c r="K1108" i="8" s="1"/>
  <c r="N1108" i="8" s="1"/>
  <c r="S1108" i="8"/>
  <c r="M1108" i="8"/>
  <c r="L1108" i="8"/>
  <c r="I1108" i="8"/>
  <c r="H1108" i="8"/>
  <c r="G1108" i="8"/>
  <c r="F1108" i="8"/>
  <c r="E1108" i="8"/>
  <c r="D1108" i="8"/>
  <c r="C1108" i="8"/>
  <c r="B1108" i="8"/>
  <c r="A1108" i="8"/>
  <c r="J1108" i="8" s="1"/>
  <c r="O1108" i="8" s="1"/>
  <c r="P1108" i="8" s="1"/>
  <c r="T1107" i="8"/>
  <c r="K1107" i="8" s="1"/>
  <c r="N1107" i="8" s="1"/>
  <c r="S1107" i="8"/>
  <c r="M1107" i="8"/>
  <c r="L1107" i="8"/>
  <c r="I1107" i="8"/>
  <c r="H1107" i="8"/>
  <c r="G1107" i="8"/>
  <c r="F1107" i="8"/>
  <c r="E1107" i="8"/>
  <c r="D1107" i="8"/>
  <c r="C1107" i="8"/>
  <c r="B1107" i="8"/>
  <c r="A1107" i="8"/>
  <c r="J1107" i="8" s="1"/>
  <c r="O1107" i="8" s="1"/>
  <c r="P1107" i="8" s="1"/>
  <c r="T1106" i="8"/>
  <c r="K1106" i="8" s="1"/>
  <c r="N1106" i="8" s="1"/>
  <c r="S1106" i="8"/>
  <c r="M1106" i="8"/>
  <c r="L1106" i="8"/>
  <c r="I1106" i="8"/>
  <c r="H1106" i="8"/>
  <c r="G1106" i="8"/>
  <c r="F1106" i="8"/>
  <c r="E1106" i="8"/>
  <c r="D1106" i="8"/>
  <c r="C1106" i="8"/>
  <c r="B1106" i="8"/>
  <c r="A1106" i="8"/>
  <c r="J1106" i="8" s="1"/>
  <c r="O1106" i="8" s="1"/>
  <c r="P1106" i="8" s="1"/>
  <c r="T1105" i="8"/>
  <c r="K1105" i="8" s="1"/>
  <c r="N1105" i="8" s="1"/>
  <c r="S1105" i="8"/>
  <c r="M1105" i="8"/>
  <c r="L1105" i="8"/>
  <c r="I1105" i="8"/>
  <c r="H1105" i="8"/>
  <c r="G1105" i="8"/>
  <c r="F1105" i="8"/>
  <c r="E1105" i="8"/>
  <c r="D1105" i="8"/>
  <c r="C1105" i="8"/>
  <c r="B1105" i="8"/>
  <c r="A1105" i="8"/>
  <c r="J1105" i="8" s="1"/>
  <c r="T1104" i="8"/>
  <c r="K1104" i="8" s="1"/>
  <c r="N1104" i="8" s="1"/>
  <c r="S1104" i="8"/>
  <c r="M1104" i="8"/>
  <c r="L1104" i="8"/>
  <c r="I1104" i="8"/>
  <c r="H1104" i="8"/>
  <c r="G1104" i="8"/>
  <c r="F1104" i="8"/>
  <c r="E1104" i="8"/>
  <c r="D1104" i="8"/>
  <c r="C1104" i="8"/>
  <c r="B1104" i="8"/>
  <c r="A1104" i="8"/>
  <c r="J1104" i="8" s="1"/>
  <c r="T1103" i="8"/>
  <c r="K1103" i="8" s="1"/>
  <c r="N1103" i="8" s="1"/>
  <c r="S1103" i="8"/>
  <c r="M1103" i="8"/>
  <c r="L1103" i="8"/>
  <c r="I1103" i="8"/>
  <c r="H1103" i="8"/>
  <c r="G1103" i="8"/>
  <c r="F1103" i="8"/>
  <c r="E1103" i="8"/>
  <c r="D1103" i="8"/>
  <c r="C1103" i="8"/>
  <c r="B1103" i="8"/>
  <c r="A1103" i="8"/>
  <c r="J1103" i="8" s="1"/>
  <c r="O1103" i="8" s="1"/>
  <c r="P1103" i="8" s="1"/>
  <c r="T1102" i="8"/>
  <c r="K1102" i="8" s="1"/>
  <c r="N1102" i="8" s="1"/>
  <c r="S1102" i="8"/>
  <c r="M1102" i="8"/>
  <c r="L1102" i="8"/>
  <c r="I1102" i="8"/>
  <c r="H1102" i="8"/>
  <c r="G1102" i="8"/>
  <c r="F1102" i="8"/>
  <c r="E1102" i="8"/>
  <c r="D1102" i="8"/>
  <c r="C1102" i="8"/>
  <c r="B1102" i="8"/>
  <c r="A1102" i="8"/>
  <c r="J1102" i="8" s="1"/>
  <c r="O1102" i="8" s="1"/>
  <c r="P1102" i="8" s="1"/>
  <c r="T1101" i="8"/>
  <c r="K1101" i="8" s="1"/>
  <c r="N1101" i="8" s="1"/>
  <c r="S1101" i="8"/>
  <c r="M1101" i="8"/>
  <c r="L1101" i="8"/>
  <c r="I1101" i="8"/>
  <c r="H1101" i="8"/>
  <c r="G1101" i="8"/>
  <c r="F1101" i="8"/>
  <c r="E1101" i="8"/>
  <c r="D1101" i="8"/>
  <c r="C1101" i="8"/>
  <c r="B1101" i="8"/>
  <c r="A1101" i="8"/>
  <c r="J1101" i="8" s="1"/>
  <c r="T1100" i="8"/>
  <c r="K1100" i="8" s="1"/>
  <c r="N1100" i="8" s="1"/>
  <c r="S1100" i="8"/>
  <c r="M1100" i="8"/>
  <c r="L1100" i="8"/>
  <c r="I1100" i="8"/>
  <c r="H1100" i="8"/>
  <c r="G1100" i="8"/>
  <c r="F1100" i="8"/>
  <c r="E1100" i="8"/>
  <c r="D1100" i="8"/>
  <c r="C1100" i="8"/>
  <c r="B1100" i="8"/>
  <c r="A1100" i="8"/>
  <c r="J1100" i="8" s="1"/>
  <c r="T1099" i="8"/>
  <c r="K1099" i="8" s="1"/>
  <c r="N1099" i="8" s="1"/>
  <c r="S1099" i="8"/>
  <c r="M1099" i="8"/>
  <c r="L1099" i="8"/>
  <c r="I1099" i="8"/>
  <c r="H1099" i="8"/>
  <c r="G1099" i="8"/>
  <c r="F1099" i="8"/>
  <c r="E1099" i="8"/>
  <c r="D1099" i="8"/>
  <c r="C1099" i="8"/>
  <c r="B1099" i="8"/>
  <c r="A1099" i="8"/>
  <c r="J1099" i="8" s="1"/>
  <c r="O1099" i="8" s="1"/>
  <c r="P1099" i="8" s="1"/>
  <c r="T1098" i="8"/>
  <c r="K1098" i="8" s="1"/>
  <c r="N1098" i="8" s="1"/>
  <c r="S1098" i="8"/>
  <c r="M1098" i="8"/>
  <c r="L1098" i="8"/>
  <c r="I1098" i="8"/>
  <c r="H1098" i="8"/>
  <c r="G1098" i="8"/>
  <c r="F1098" i="8"/>
  <c r="E1098" i="8"/>
  <c r="D1098" i="8"/>
  <c r="C1098" i="8"/>
  <c r="B1098" i="8"/>
  <c r="A1098" i="8"/>
  <c r="J1098" i="8" s="1"/>
  <c r="T1097" i="8"/>
  <c r="K1097" i="8" s="1"/>
  <c r="N1097" i="8" s="1"/>
  <c r="S1097" i="8"/>
  <c r="M1097" i="8"/>
  <c r="L1097" i="8"/>
  <c r="I1097" i="8"/>
  <c r="H1097" i="8"/>
  <c r="G1097" i="8"/>
  <c r="F1097" i="8"/>
  <c r="E1097" i="8"/>
  <c r="D1097" i="8"/>
  <c r="C1097" i="8"/>
  <c r="B1097" i="8"/>
  <c r="A1097" i="8"/>
  <c r="J1097" i="8" s="1"/>
  <c r="O1097" i="8" s="1"/>
  <c r="P1097" i="8" s="1"/>
  <c r="T1096" i="8"/>
  <c r="K1096" i="8" s="1"/>
  <c r="N1096" i="8" s="1"/>
  <c r="S1096" i="8"/>
  <c r="M1096" i="8"/>
  <c r="L1096" i="8"/>
  <c r="I1096" i="8"/>
  <c r="H1096" i="8"/>
  <c r="G1096" i="8"/>
  <c r="F1096" i="8"/>
  <c r="E1096" i="8"/>
  <c r="D1096" i="8"/>
  <c r="C1096" i="8"/>
  <c r="B1096" i="8"/>
  <c r="A1096" i="8"/>
  <c r="J1096" i="8" s="1"/>
  <c r="O1096" i="8" s="1"/>
  <c r="P1096" i="8" s="1"/>
  <c r="T1095" i="8"/>
  <c r="K1095" i="8" s="1"/>
  <c r="N1095" i="8" s="1"/>
  <c r="S1095" i="8"/>
  <c r="M1095" i="8"/>
  <c r="L1095" i="8"/>
  <c r="I1095" i="8"/>
  <c r="H1095" i="8"/>
  <c r="G1095" i="8"/>
  <c r="F1095" i="8"/>
  <c r="E1095" i="8"/>
  <c r="D1095" i="8"/>
  <c r="C1095" i="8"/>
  <c r="B1095" i="8"/>
  <c r="A1095" i="8"/>
  <c r="J1095" i="8" s="1"/>
  <c r="O1095" i="8" s="1"/>
  <c r="P1095" i="8" s="1"/>
  <c r="T1094" i="8"/>
  <c r="K1094" i="8" s="1"/>
  <c r="N1094" i="8" s="1"/>
  <c r="S1094" i="8"/>
  <c r="M1094" i="8"/>
  <c r="L1094" i="8"/>
  <c r="I1094" i="8"/>
  <c r="H1094" i="8"/>
  <c r="G1094" i="8"/>
  <c r="F1094" i="8"/>
  <c r="E1094" i="8"/>
  <c r="D1094" i="8"/>
  <c r="C1094" i="8"/>
  <c r="B1094" i="8"/>
  <c r="A1094" i="8"/>
  <c r="J1094" i="8" s="1"/>
  <c r="O1094" i="8" s="1"/>
  <c r="P1094" i="8" s="1"/>
  <c r="T1093" i="8"/>
  <c r="K1093" i="8" s="1"/>
  <c r="N1093" i="8" s="1"/>
  <c r="S1093" i="8"/>
  <c r="M1093" i="8"/>
  <c r="L1093" i="8"/>
  <c r="I1093" i="8"/>
  <c r="H1093" i="8"/>
  <c r="G1093" i="8"/>
  <c r="F1093" i="8"/>
  <c r="E1093" i="8"/>
  <c r="D1093" i="8"/>
  <c r="C1093" i="8"/>
  <c r="B1093" i="8"/>
  <c r="A1093" i="8"/>
  <c r="J1093" i="8" s="1"/>
  <c r="T1092" i="8"/>
  <c r="K1092" i="8" s="1"/>
  <c r="N1092" i="8" s="1"/>
  <c r="S1092" i="8"/>
  <c r="M1092" i="8"/>
  <c r="L1092" i="8"/>
  <c r="I1092" i="8"/>
  <c r="H1092" i="8"/>
  <c r="G1092" i="8"/>
  <c r="F1092" i="8"/>
  <c r="E1092" i="8"/>
  <c r="D1092" i="8"/>
  <c r="C1092" i="8"/>
  <c r="B1092" i="8"/>
  <c r="A1092" i="8"/>
  <c r="J1092" i="8" s="1"/>
  <c r="O1092" i="8" s="1"/>
  <c r="P1092" i="8" s="1"/>
  <c r="T1091" i="8"/>
  <c r="K1091" i="8" s="1"/>
  <c r="N1091" i="8" s="1"/>
  <c r="S1091" i="8"/>
  <c r="M1091" i="8"/>
  <c r="L1091" i="8"/>
  <c r="I1091" i="8"/>
  <c r="H1091" i="8"/>
  <c r="G1091" i="8"/>
  <c r="F1091" i="8"/>
  <c r="E1091" i="8"/>
  <c r="D1091" i="8"/>
  <c r="C1091" i="8"/>
  <c r="B1091" i="8"/>
  <c r="A1091" i="8"/>
  <c r="J1091" i="8" s="1"/>
  <c r="O1091" i="8" s="1"/>
  <c r="P1091" i="8" s="1"/>
  <c r="T1090" i="8"/>
  <c r="K1090" i="8" s="1"/>
  <c r="N1090" i="8" s="1"/>
  <c r="S1090" i="8"/>
  <c r="M1090" i="8"/>
  <c r="L1090" i="8"/>
  <c r="I1090" i="8"/>
  <c r="H1090" i="8"/>
  <c r="G1090" i="8"/>
  <c r="F1090" i="8"/>
  <c r="E1090" i="8"/>
  <c r="D1090" i="8"/>
  <c r="C1090" i="8"/>
  <c r="B1090" i="8"/>
  <c r="A1090" i="8"/>
  <c r="J1090" i="8" s="1"/>
  <c r="O1090" i="8" s="1"/>
  <c r="P1090" i="8" s="1"/>
  <c r="T1089" i="8"/>
  <c r="K1089" i="8" s="1"/>
  <c r="N1089" i="8" s="1"/>
  <c r="S1089" i="8"/>
  <c r="M1089" i="8"/>
  <c r="L1089" i="8"/>
  <c r="I1089" i="8"/>
  <c r="H1089" i="8"/>
  <c r="G1089" i="8"/>
  <c r="F1089" i="8"/>
  <c r="E1089" i="8"/>
  <c r="D1089" i="8"/>
  <c r="C1089" i="8"/>
  <c r="B1089" i="8"/>
  <c r="A1089" i="8"/>
  <c r="J1089" i="8" s="1"/>
  <c r="T1088" i="8"/>
  <c r="K1088" i="8" s="1"/>
  <c r="N1088" i="8" s="1"/>
  <c r="S1088" i="8"/>
  <c r="M1088" i="8"/>
  <c r="L1088" i="8"/>
  <c r="I1088" i="8"/>
  <c r="H1088" i="8"/>
  <c r="G1088" i="8"/>
  <c r="F1088" i="8"/>
  <c r="E1088" i="8"/>
  <c r="D1088" i="8"/>
  <c r="C1088" i="8"/>
  <c r="B1088" i="8"/>
  <c r="A1088" i="8"/>
  <c r="J1088" i="8" s="1"/>
  <c r="T1087" i="8"/>
  <c r="K1087" i="8" s="1"/>
  <c r="N1087" i="8" s="1"/>
  <c r="S1087" i="8"/>
  <c r="M1087" i="8"/>
  <c r="L1087" i="8"/>
  <c r="I1087" i="8"/>
  <c r="H1087" i="8"/>
  <c r="G1087" i="8"/>
  <c r="F1087" i="8"/>
  <c r="E1087" i="8"/>
  <c r="D1087" i="8"/>
  <c r="C1087" i="8"/>
  <c r="B1087" i="8"/>
  <c r="A1087" i="8"/>
  <c r="J1087" i="8" s="1"/>
  <c r="O1087" i="8" s="1"/>
  <c r="P1087" i="8" s="1"/>
  <c r="T1086" i="8"/>
  <c r="K1086" i="8" s="1"/>
  <c r="N1086" i="8" s="1"/>
  <c r="S1086" i="8"/>
  <c r="M1086" i="8"/>
  <c r="L1086" i="8"/>
  <c r="I1086" i="8"/>
  <c r="H1086" i="8"/>
  <c r="G1086" i="8"/>
  <c r="F1086" i="8"/>
  <c r="E1086" i="8"/>
  <c r="D1086" i="8"/>
  <c r="C1086" i="8"/>
  <c r="B1086" i="8"/>
  <c r="A1086" i="8"/>
  <c r="J1086" i="8" s="1"/>
  <c r="O1086" i="8" s="1"/>
  <c r="P1086" i="8" s="1"/>
  <c r="T1085" i="8"/>
  <c r="K1085" i="8" s="1"/>
  <c r="N1085" i="8" s="1"/>
  <c r="S1085" i="8"/>
  <c r="M1085" i="8"/>
  <c r="L1085" i="8"/>
  <c r="I1085" i="8"/>
  <c r="H1085" i="8"/>
  <c r="G1085" i="8"/>
  <c r="F1085" i="8"/>
  <c r="E1085" i="8"/>
  <c r="D1085" i="8"/>
  <c r="C1085" i="8"/>
  <c r="B1085" i="8"/>
  <c r="A1085" i="8"/>
  <c r="J1085" i="8" s="1"/>
  <c r="T1084" i="8"/>
  <c r="K1084" i="8" s="1"/>
  <c r="N1084" i="8" s="1"/>
  <c r="S1084" i="8"/>
  <c r="M1084" i="8"/>
  <c r="L1084" i="8"/>
  <c r="I1084" i="8"/>
  <c r="H1084" i="8"/>
  <c r="G1084" i="8"/>
  <c r="F1084" i="8"/>
  <c r="E1084" i="8"/>
  <c r="D1084" i="8"/>
  <c r="C1084" i="8"/>
  <c r="B1084" i="8"/>
  <c r="A1084" i="8"/>
  <c r="J1084" i="8" s="1"/>
  <c r="T1083" i="8"/>
  <c r="S1083" i="8"/>
  <c r="M1083" i="8"/>
  <c r="L1083" i="8"/>
  <c r="K1083" i="8"/>
  <c r="N1083" i="8" s="1"/>
  <c r="I1083" i="8"/>
  <c r="H1083" i="8"/>
  <c r="G1083" i="8"/>
  <c r="F1083" i="8"/>
  <c r="E1083" i="8"/>
  <c r="D1083" i="8"/>
  <c r="C1083" i="8"/>
  <c r="B1083" i="8"/>
  <c r="A1083" i="8"/>
  <c r="J1083" i="8" s="1"/>
  <c r="O1083" i="8" s="1"/>
  <c r="P1083" i="8" s="1"/>
  <c r="T1082" i="8"/>
  <c r="K1082" i="8" s="1"/>
  <c r="N1082" i="8" s="1"/>
  <c r="S1082" i="8"/>
  <c r="M1082" i="8"/>
  <c r="L1082" i="8"/>
  <c r="I1082" i="8"/>
  <c r="H1082" i="8"/>
  <c r="G1082" i="8"/>
  <c r="F1082" i="8"/>
  <c r="E1082" i="8"/>
  <c r="D1082" i="8"/>
  <c r="C1082" i="8"/>
  <c r="B1082" i="8"/>
  <c r="A1082" i="8"/>
  <c r="J1082" i="8" s="1"/>
  <c r="T1081" i="8"/>
  <c r="K1081" i="8" s="1"/>
  <c r="N1081" i="8" s="1"/>
  <c r="S1081" i="8"/>
  <c r="M1081" i="8"/>
  <c r="L1081" i="8"/>
  <c r="I1081" i="8"/>
  <c r="H1081" i="8"/>
  <c r="G1081" i="8"/>
  <c r="F1081" i="8"/>
  <c r="E1081" i="8"/>
  <c r="D1081" i="8"/>
  <c r="C1081" i="8"/>
  <c r="B1081" i="8"/>
  <c r="A1081" i="8"/>
  <c r="J1081" i="8" s="1"/>
  <c r="T1080" i="8"/>
  <c r="K1080" i="8" s="1"/>
  <c r="N1080" i="8" s="1"/>
  <c r="S1080" i="8"/>
  <c r="M1080" i="8"/>
  <c r="L1080" i="8"/>
  <c r="I1080" i="8"/>
  <c r="H1080" i="8"/>
  <c r="G1080" i="8"/>
  <c r="F1080" i="8"/>
  <c r="E1080" i="8"/>
  <c r="D1080" i="8"/>
  <c r="C1080" i="8"/>
  <c r="B1080" i="8"/>
  <c r="A1080" i="8"/>
  <c r="J1080" i="8" s="1"/>
  <c r="O1080" i="8" s="1"/>
  <c r="P1080" i="8" s="1"/>
  <c r="T1079" i="8"/>
  <c r="K1079" i="8" s="1"/>
  <c r="N1079" i="8" s="1"/>
  <c r="S1079" i="8"/>
  <c r="M1079" i="8"/>
  <c r="L1079" i="8"/>
  <c r="I1079" i="8"/>
  <c r="H1079" i="8"/>
  <c r="G1079" i="8"/>
  <c r="F1079" i="8"/>
  <c r="E1079" i="8"/>
  <c r="D1079" i="8"/>
  <c r="C1079" i="8"/>
  <c r="B1079" i="8"/>
  <c r="A1079" i="8"/>
  <c r="J1079" i="8" s="1"/>
  <c r="O1079" i="8" s="1"/>
  <c r="P1079" i="8" s="1"/>
  <c r="T1078" i="8"/>
  <c r="K1078" i="8" s="1"/>
  <c r="N1078" i="8" s="1"/>
  <c r="S1078" i="8"/>
  <c r="M1078" i="8"/>
  <c r="L1078" i="8"/>
  <c r="I1078" i="8"/>
  <c r="H1078" i="8"/>
  <c r="G1078" i="8"/>
  <c r="F1078" i="8"/>
  <c r="E1078" i="8"/>
  <c r="D1078" i="8"/>
  <c r="C1078" i="8"/>
  <c r="B1078" i="8"/>
  <c r="A1078" i="8"/>
  <c r="J1078" i="8" s="1"/>
  <c r="O1078" i="8" s="1"/>
  <c r="P1078" i="8" s="1"/>
  <c r="T1077" i="8"/>
  <c r="K1077" i="8" s="1"/>
  <c r="N1077" i="8" s="1"/>
  <c r="S1077" i="8"/>
  <c r="M1077" i="8"/>
  <c r="L1077" i="8"/>
  <c r="I1077" i="8"/>
  <c r="H1077" i="8"/>
  <c r="G1077" i="8"/>
  <c r="F1077" i="8"/>
  <c r="E1077" i="8"/>
  <c r="D1077" i="8"/>
  <c r="C1077" i="8"/>
  <c r="B1077" i="8"/>
  <c r="A1077" i="8"/>
  <c r="J1077" i="8" s="1"/>
  <c r="T1076" i="8"/>
  <c r="K1076" i="8" s="1"/>
  <c r="N1076" i="8" s="1"/>
  <c r="S1076" i="8"/>
  <c r="M1076" i="8"/>
  <c r="L1076" i="8"/>
  <c r="I1076" i="8"/>
  <c r="H1076" i="8"/>
  <c r="G1076" i="8"/>
  <c r="F1076" i="8"/>
  <c r="E1076" i="8"/>
  <c r="D1076" i="8"/>
  <c r="C1076" i="8"/>
  <c r="B1076" i="8"/>
  <c r="A1076" i="8"/>
  <c r="J1076" i="8" s="1"/>
  <c r="O1076" i="8" s="1"/>
  <c r="P1076" i="8" s="1"/>
  <c r="T1075" i="8"/>
  <c r="K1075" i="8" s="1"/>
  <c r="N1075" i="8" s="1"/>
  <c r="S1075" i="8"/>
  <c r="M1075" i="8"/>
  <c r="L1075" i="8"/>
  <c r="I1075" i="8"/>
  <c r="H1075" i="8"/>
  <c r="G1075" i="8"/>
  <c r="F1075" i="8"/>
  <c r="E1075" i="8"/>
  <c r="D1075" i="8"/>
  <c r="C1075" i="8"/>
  <c r="B1075" i="8"/>
  <c r="A1075" i="8"/>
  <c r="J1075" i="8" s="1"/>
  <c r="O1075" i="8" s="1"/>
  <c r="P1075" i="8" s="1"/>
  <c r="T1074" i="8"/>
  <c r="K1074" i="8" s="1"/>
  <c r="N1074" i="8" s="1"/>
  <c r="S1074" i="8"/>
  <c r="M1074" i="8"/>
  <c r="L1074" i="8"/>
  <c r="I1074" i="8"/>
  <c r="H1074" i="8"/>
  <c r="G1074" i="8"/>
  <c r="F1074" i="8"/>
  <c r="E1074" i="8"/>
  <c r="D1074" i="8"/>
  <c r="C1074" i="8"/>
  <c r="B1074" i="8"/>
  <c r="A1074" i="8"/>
  <c r="J1074" i="8" s="1"/>
  <c r="O1074" i="8" s="1"/>
  <c r="P1074" i="8" s="1"/>
  <c r="T1073" i="8"/>
  <c r="K1073" i="8" s="1"/>
  <c r="N1073" i="8" s="1"/>
  <c r="S1073" i="8"/>
  <c r="M1073" i="8"/>
  <c r="L1073" i="8"/>
  <c r="I1073" i="8"/>
  <c r="H1073" i="8"/>
  <c r="G1073" i="8"/>
  <c r="F1073" i="8"/>
  <c r="E1073" i="8"/>
  <c r="D1073" i="8"/>
  <c r="C1073" i="8"/>
  <c r="B1073" i="8"/>
  <c r="A1073" i="8"/>
  <c r="J1073" i="8" s="1"/>
  <c r="T1072" i="8"/>
  <c r="K1072" i="8" s="1"/>
  <c r="N1072" i="8" s="1"/>
  <c r="S1072" i="8"/>
  <c r="M1072" i="8"/>
  <c r="L1072" i="8"/>
  <c r="I1072" i="8"/>
  <c r="H1072" i="8"/>
  <c r="G1072" i="8"/>
  <c r="F1072" i="8"/>
  <c r="E1072" i="8"/>
  <c r="D1072" i="8"/>
  <c r="C1072" i="8"/>
  <c r="B1072" i="8"/>
  <c r="A1072" i="8"/>
  <c r="J1072" i="8" s="1"/>
  <c r="T1071" i="8"/>
  <c r="K1071" i="8" s="1"/>
  <c r="N1071" i="8" s="1"/>
  <c r="S1071" i="8"/>
  <c r="M1071" i="8"/>
  <c r="L1071" i="8"/>
  <c r="I1071" i="8"/>
  <c r="H1071" i="8"/>
  <c r="G1071" i="8"/>
  <c r="F1071" i="8"/>
  <c r="E1071" i="8"/>
  <c r="D1071" i="8"/>
  <c r="C1071" i="8"/>
  <c r="B1071" i="8"/>
  <c r="A1071" i="8"/>
  <c r="J1071" i="8" s="1"/>
  <c r="O1071" i="8" s="1"/>
  <c r="P1071" i="8" s="1"/>
  <c r="T1070" i="8"/>
  <c r="K1070" i="8" s="1"/>
  <c r="N1070" i="8" s="1"/>
  <c r="S1070" i="8"/>
  <c r="M1070" i="8"/>
  <c r="L1070" i="8"/>
  <c r="I1070" i="8"/>
  <c r="H1070" i="8"/>
  <c r="G1070" i="8"/>
  <c r="F1070" i="8"/>
  <c r="E1070" i="8"/>
  <c r="D1070" i="8"/>
  <c r="C1070" i="8"/>
  <c r="B1070" i="8"/>
  <c r="A1070" i="8"/>
  <c r="J1070" i="8" s="1"/>
  <c r="O1070" i="8" s="1"/>
  <c r="P1070" i="8" s="1"/>
  <c r="T1069" i="8"/>
  <c r="K1069" i="8" s="1"/>
  <c r="N1069" i="8" s="1"/>
  <c r="S1069" i="8"/>
  <c r="M1069" i="8"/>
  <c r="L1069" i="8"/>
  <c r="I1069" i="8"/>
  <c r="H1069" i="8"/>
  <c r="G1069" i="8"/>
  <c r="F1069" i="8"/>
  <c r="E1069" i="8"/>
  <c r="D1069" i="8"/>
  <c r="C1069" i="8"/>
  <c r="B1069" i="8"/>
  <c r="A1069" i="8"/>
  <c r="J1069" i="8" s="1"/>
  <c r="T1068" i="8"/>
  <c r="K1068" i="8" s="1"/>
  <c r="N1068" i="8" s="1"/>
  <c r="S1068" i="8"/>
  <c r="M1068" i="8"/>
  <c r="L1068" i="8"/>
  <c r="I1068" i="8"/>
  <c r="H1068" i="8"/>
  <c r="G1068" i="8"/>
  <c r="F1068" i="8"/>
  <c r="E1068" i="8"/>
  <c r="D1068" i="8"/>
  <c r="C1068" i="8"/>
  <c r="B1068" i="8"/>
  <c r="A1068" i="8"/>
  <c r="J1068" i="8" s="1"/>
  <c r="O1068" i="8" s="1"/>
  <c r="P1068" i="8" s="1"/>
  <c r="T1067" i="8"/>
  <c r="K1067" i="8" s="1"/>
  <c r="N1067" i="8" s="1"/>
  <c r="S1067" i="8"/>
  <c r="M1067" i="8"/>
  <c r="L1067" i="8"/>
  <c r="I1067" i="8"/>
  <c r="H1067" i="8"/>
  <c r="G1067" i="8"/>
  <c r="F1067" i="8"/>
  <c r="E1067" i="8"/>
  <c r="D1067" i="8"/>
  <c r="C1067" i="8"/>
  <c r="B1067" i="8"/>
  <c r="A1067" i="8"/>
  <c r="J1067" i="8" s="1"/>
  <c r="O1067" i="8" s="1"/>
  <c r="P1067" i="8" s="1"/>
  <c r="T1066" i="8"/>
  <c r="K1066" i="8" s="1"/>
  <c r="N1066" i="8" s="1"/>
  <c r="S1066" i="8"/>
  <c r="M1066" i="8"/>
  <c r="L1066" i="8"/>
  <c r="I1066" i="8"/>
  <c r="H1066" i="8"/>
  <c r="G1066" i="8"/>
  <c r="F1066" i="8"/>
  <c r="E1066" i="8"/>
  <c r="D1066" i="8"/>
  <c r="C1066" i="8"/>
  <c r="B1066" i="8"/>
  <c r="A1066" i="8"/>
  <c r="J1066" i="8" s="1"/>
  <c r="T1065" i="8"/>
  <c r="K1065" i="8" s="1"/>
  <c r="N1065" i="8" s="1"/>
  <c r="S1065" i="8"/>
  <c r="M1065" i="8"/>
  <c r="L1065" i="8"/>
  <c r="I1065" i="8"/>
  <c r="H1065" i="8"/>
  <c r="G1065" i="8"/>
  <c r="F1065" i="8"/>
  <c r="E1065" i="8"/>
  <c r="D1065" i="8"/>
  <c r="C1065" i="8"/>
  <c r="B1065" i="8"/>
  <c r="A1065" i="8"/>
  <c r="J1065" i="8" s="1"/>
  <c r="T1064" i="8"/>
  <c r="K1064" i="8" s="1"/>
  <c r="N1064" i="8" s="1"/>
  <c r="S1064" i="8"/>
  <c r="M1064" i="8"/>
  <c r="L1064" i="8"/>
  <c r="I1064" i="8"/>
  <c r="H1064" i="8"/>
  <c r="G1064" i="8"/>
  <c r="F1064" i="8"/>
  <c r="E1064" i="8"/>
  <c r="D1064" i="8"/>
  <c r="C1064" i="8"/>
  <c r="B1064" i="8"/>
  <c r="A1064" i="8"/>
  <c r="J1064" i="8" s="1"/>
  <c r="O1064" i="8" s="1"/>
  <c r="P1064" i="8" s="1"/>
  <c r="T1063" i="8"/>
  <c r="K1063" i="8" s="1"/>
  <c r="N1063" i="8" s="1"/>
  <c r="S1063" i="8"/>
  <c r="M1063" i="8"/>
  <c r="L1063" i="8"/>
  <c r="I1063" i="8"/>
  <c r="H1063" i="8"/>
  <c r="G1063" i="8"/>
  <c r="F1063" i="8"/>
  <c r="E1063" i="8"/>
  <c r="D1063" i="8"/>
  <c r="C1063" i="8"/>
  <c r="B1063" i="8"/>
  <c r="A1063" i="8"/>
  <c r="J1063" i="8" s="1"/>
  <c r="O1063" i="8" s="1"/>
  <c r="P1063" i="8" s="1"/>
  <c r="T1062" i="8"/>
  <c r="K1062" i="8" s="1"/>
  <c r="N1062" i="8" s="1"/>
  <c r="S1062" i="8"/>
  <c r="M1062" i="8"/>
  <c r="L1062" i="8"/>
  <c r="I1062" i="8"/>
  <c r="H1062" i="8"/>
  <c r="G1062" i="8"/>
  <c r="F1062" i="8"/>
  <c r="E1062" i="8"/>
  <c r="D1062" i="8"/>
  <c r="C1062" i="8"/>
  <c r="B1062" i="8"/>
  <c r="A1062" i="8"/>
  <c r="J1062" i="8" s="1"/>
  <c r="O1062" i="8" s="1"/>
  <c r="P1062" i="8" s="1"/>
  <c r="T1061" i="8"/>
  <c r="K1061" i="8" s="1"/>
  <c r="N1061" i="8" s="1"/>
  <c r="S1061" i="8"/>
  <c r="M1061" i="8"/>
  <c r="L1061" i="8"/>
  <c r="I1061" i="8"/>
  <c r="H1061" i="8"/>
  <c r="G1061" i="8"/>
  <c r="F1061" i="8"/>
  <c r="E1061" i="8"/>
  <c r="D1061" i="8"/>
  <c r="C1061" i="8"/>
  <c r="B1061" i="8"/>
  <c r="A1061" i="8"/>
  <c r="J1061" i="8" s="1"/>
  <c r="T1060" i="8"/>
  <c r="K1060" i="8" s="1"/>
  <c r="N1060" i="8" s="1"/>
  <c r="S1060" i="8"/>
  <c r="M1060" i="8"/>
  <c r="L1060" i="8"/>
  <c r="I1060" i="8"/>
  <c r="H1060" i="8"/>
  <c r="G1060" i="8"/>
  <c r="F1060" i="8"/>
  <c r="E1060" i="8"/>
  <c r="D1060" i="8"/>
  <c r="C1060" i="8"/>
  <c r="B1060" i="8"/>
  <c r="A1060" i="8"/>
  <c r="J1060" i="8" s="1"/>
  <c r="O1060" i="8" s="1"/>
  <c r="P1060" i="8" s="1"/>
  <c r="T1059" i="8"/>
  <c r="K1059" i="8" s="1"/>
  <c r="N1059" i="8" s="1"/>
  <c r="S1059" i="8"/>
  <c r="M1059" i="8"/>
  <c r="L1059" i="8"/>
  <c r="I1059" i="8"/>
  <c r="H1059" i="8"/>
  <c r="G1059" i="8"/>
  <c r="F1059" i="8"/>
  <c r="E1059" i="8"/>
  <c r="D1059" i="8"/>
  <c r="C1059" i="8"/>
  <c r="B1059" i="8"/>
  <c r="A1059" i="8"/>
  <c r="J1059" i="8" s="1"/>
  <c r="T1058" i="8"/>
  <c r="K1058" i="8" s="1"/>
  <c r="N1058" i="8" s="1"/>
  <c r="S1058" i="8"/>
  <c r="M1058" i="8"/>
  <c r="L1058" i="8"/>
  <c r="I1058" i="8"/>
  <c r="H1058" i="8"/>
  <c r="G1058" i="8"/>
  <c r="F1058" i="8"/>
  <c r="E1058" i="8"/>
  <c r="D1058" i="8"/>
  <c r="C1058" i="8"/>
  <c r="B1058" i="8"/>
  <c r="A1058" i="8"/>
  <c r="J1058" i="8" s="1"/>
  <c r="O1058" i="8" s="1"/>
  <c r="P1058" i="8" s="1"/>
  <c r="T1057" i="8"/>
  <c r="K1057" i="8" s="1"/>
  <c r="N1057" i="8" s="1"/>
  <c r="S1057" i="8"/>
  <c r="M1057" i="8"/>
  <c r="L1057" i="8"/>
  <c r="I1057" i="8"/>
  <c r="H1057" i="8"/>
  <c r="G1057" i="8"/>
  <c r="F1057" i="8"/>
  <c r="E1057" i="8"/>
  <c r="D1057" i="8"/>
  <c r="C1057" i="8"/>
  <c r="B1057" i="8"/>
  <c r="A1057" i="8"/>
  <c r="J1057" i="8" s="1"/>
  <c r="T1056" i="8"/>
  <c r="K1056" i="8" s="1"/>
  <c r="N1056" i="8" s="1"/>
  <c r="S1056" i="8"/>
  <c r="M1056" i="8"/>
  <c r="L1056" i="8"/>
  <c r="I1056" i="8"/>
  <c r="H1056" i="8"/>
  <c r="G1056" i="8"/>
  <c r="F1056" i="8"/>
  <c r="E1056" i="8"/>
  <c r="D1056" i="8"/>
  <c r="C1056" i="8"/>
  <c r="B1056" i="8"/>
  <c r="A1056" i="8"/>
  <c r="J1056" i="8" s="1"/>
  <c r="T1055" i="8"/>
  <c r="K1055" i="8" s="1"/>
  <c r="N1055" i="8" s="1"/>
  <c r="S1055" i="8"/>
  <c r="M1055" i="8"/>
  <c r="L1055" i="8"/>
  <c r="I1055" i="8"/>
  <c r="H1055" i="8"/>
  <c r="G1055" i="8"/>
  <c r="F1055" i="8"/>
  <c r="E1055" i="8"/>
  <c r="D1055" i="8"/>
  <c r="C1055" i="8"/>
  <c r="B1055" i="8"/>
  <c r="A1055" i="8"/>
  <c r="J1055" i="8" s="1"/>
  <c r="O1055" i="8" s="1"/>
  <c r="P1055" i="8" s="1"/>
  <c r="T1054" i="8"/>
  <c r="K1054" i="8" s="1"/>
  <c r="N1054" i="8" s="1"/>
  <c r="S1054" i="8"/>
  <c r="M1054" i="8"/>
  <c r="L1054" i="8"/>
  <c r="I1054" i="8"/>
  <c r="H1054" i="8"/>
  <c r="G1054" i="8"/>
  <c r="F1054" i="8"/>
  <c r="E1054" i="8"/>
  <c r="D1054" i="8"/>
  <c r="C1054" i="8"/>
  <c r="B1054" i="8"/>
  <c r="A1054" i="8"/>
  <c r="J1054" i="8" s="1"/>
  <c r="O1054" i="8" s="1"/>
  <c r="P1054" i="8" s="1"/>
  <c r="T1053" i="8"/>
  <c r="K1053" i="8" s="1"/>
  <c r="N1053" i="8" s="1"/>
  <c r="S1053" i="8"/>
  <c r="M1053" i="8"/>
  <c r="L1053" i="8"/>
  <c r="I1053" i="8"/>
  <c r="H1053" i="8"/>
  <c r="G1053" i="8"/>
  <c r="F1053" i="8"/>
  <c r="E1053" i="8"/>
  <c r="D1053" i="8"/>
  <c r="C1053" i="8"/>
  <c r="B1053" i="8"/>
  <c r="A1053" i="8"/>
  <c r="J1053" i="8" s="1"/>
  <c r="T1052" i="8"/>
  <c r="K1052" i="8" s="1"/>
  <c r="N1052" i="8" s="1"/>
  <c r="S1052" i="8"/>
  <c r="M1052" i="8"/>
  <c r="L1052" i="8"/>
  <c r="I1052" i="8"/>
  <c r="H1052" i="8"/>
  <c r="G1052" i="8"/>
  <c r="F1052" i="8"/>
  <c r="E1052" i="8"/>
  <c r="D1052" i="8"/>
  <c r="C1052" i="8"/>
  <c r="B1052" i="8"/>
  <c r="A1052" i="8"/>
  <c r="J1052" i="8" s="1"/>
  <c r="T1051" i="8"/>
  <c r="K1051" i="8" s="1"/>
  <c r="N1051" i="8" s="1"/>
  <c r="S1051" i="8"/>
  <c r="M1051" i="8"/>
  <c r="L1051" i="8"/>
  <c r="I1051" i="8"/>
  <c r="H1051" i="8"/>
  <c r="G1051" i="8"/>
  <c r="F1051" i="8"/>
  <c r="E1051" i="8"/>
  <c r="D1051" i="8"/>
  <c r="C1051" i="8"/>
  <c r="B1051" i="8"/>
  <c r="A1051" i="8"/>
  <c r="J1051" i="8" s="1"/>
  <c r="O1051" i="8" s="1"/>
  <c r="P1051" i="8" s="1"/>
  <c r="T1050" i="8"/>
  <c r="K1050" i="8" s="1"/>
  <c r="N1050" i="8" s="1"/>
  <c r="S1050" i="8"/>
  <c r="M1050" i="8"/>
  <c r="L1050" i="8"/>
  <c r="I1050" i="8"/>
  <c r="H1050" i="8"/>
  <c r="G1050" i="8"/>
  <c r="F1050" i="8"/>
  <c r="E1050" i="8"/>
  <c r="D1050" i="8"/>
  <c r="C1050" i="8"/>
  <c r="B1050" i="8"/>
  <c r="A1050" i="8"/>
  <c r="J1050" i="8" s="1"/>
  <c r="T1049" i="8"/>
  <c r="K1049" i="8" s="1"/>
  <c r="N1049" i="8" s="1"/>
  <c r="S1049" i="8"/>
  <c r="M1049" i="8"/>
  <c r="L1049" i="8"/>
  <c r="I1049" i="8"/>
  <c r="H1049" i="8"/>
  <c r="G1049" i="8"/>
  <c r="F1049" i="8"/>
  <c r="E1049" i="8"/>
  <c r="D1049" i="8"/>
  <c r="C1049" i="8"/>
  <c r="B1049" i="8"/>
  <c r="A1049" i="8"/>
  <c r="J1049" i="8" s="1"/>
  <c r="T1048" i="8"/>
  <c r="K1048" i="8" s="1"/>
  <c r="N1048" i="8" s="1"/>
  <c r="S1048" i="8"/>
  <c r="M1048" i="8"/>
  <c r="L1048" i="8"/>
  <c r="I1048" i="8"/>
  <c r="H1048" i="8"/>
  <c r="G1048" i="8"/>
  <c r="F1048" i="8"/>
  <c r="E1048" i="8"/>
  <c r="D1048" i="8"/>
  <c r="C1048" i="8"/>
  <c r="B1048" i="8"/>
  <c r="A1048" i="8"/>
  <c r="J1048" i="8" s="1"/>
  <c r="T1047" i="8"/>
  <c r="K1047" i="8" s="1"/>
  <c r="N1047" i="8" s="1"/>
  <c r="S1047" i="8"/>
  <c r="M1047" i="8"/>
  <c r="L1047" i="8"/>
  <c r="I1047" i="8"/>
  <c r="H1047" i="8"/>
  <c r="G1047" i="8"/>
  <c r="F1047" i="8"/>
  <c r="E1047" i="8"/>
  <c r="D1047" i="8"/>
  <c r="C1047" i="8"/>
  <c r="B1047" i="8"/>
  <c r="A1047" i="8"/>
  <c r="J1047" i="8" s="1"/>
  <c r="O1047" i="8" s="1"/>
  <c r="P1047" i="8" s="1"/>
  <c r="T1046" i="8"/>
  <c r="K1046" i="8" s="1"/>
  <c r="N1046" i="8" s="1"/>
  <c r="S1046" i="8"/>
  <c r="M1046" i="8"/>
  <c r="L1046" i="8"/>
  <c r="I1046" i="8"/>
  <c r="H1046" i="8"/>
  <c r="G1046" i="8"/>
  <c r="F1046" i="8"/>
  <c r="E1046" i="8"/>
  <c r="D1046" i="8"/>
  <c r="C1046" i="8"/>
  <c r="B1046" i="8"/>
  <c r="A1046" i="8"/>
  <c r="J1046" i="8" s="1"/>
  <c r="O1046" i="8" s="1"/>
  <c r="P1046" i="8" s="1"/>
  <c r="T1045" i="8"/>
  <c r="K1045" i="8" s="1"/>
  <c r="N1045" i="8" s="1"/>
  <c r="S1045" i="8"/>
  <c r="M1045" i="8"/>
  <c r="L1045" i="8"/>
  <c r="I1045" i="8"/>
  <c r="H1045" i="8"/>
  <c r="G1045" i="8"/>
  <c r="F1045" i="8"/>
  <c r="E1045" i="8"/>
  <c r="D1045" i="8"/>
  <c r="C1045" i="8"/>
  <c r="B1045" i="8"/>
  <c r="A1045" i="8"/>
  <c r="J1045" i="8" s="1"/>
  <c r="T1044" i="8"/>
  <c r="K1044" i="8" s="1"/>
  <c r="N1044" i="8" s="1"/>
  <c r="S1044" i="8"/>
  <c r="M1044" i="8"/>
  <c r="L1044" i="8"/>
  <c r="I1044" i="8"/>
  <c r="H1044" i="8"/>
  <c r="G1044" i="8"/>
  <c r="F1044" i="8"/>
  <c r="E1044" i="8"/>
  <c r="D1044" i="8"/>
  <c r="C1044" i="8"/>
  <c r="B1044" i="8"/>
  <c r="A1044" i="8"/>
  <c r="J1044" i="8" s="1"/>
  <c r="O1044" i="8" s="1"/>
  <c r="P1044" i="8" s="1"/>
  <c r="T1043" i="8"/>
  <c r="K1043" i="8" s="1"/>
  <c r="N1043" i="8" s="1"/>
  <c r="S1043" i="8"/>
  <c r="M1043" i="8"/>
  <c r="L1043" i="8"/>
  <c r="I1043" i="8"/>
  <c r="H1043" i="8"/>
  <c r="G1043" i="8"/>
  <c r="F1043" i="8"/>
  <c r="E1043" i="8"/>
  <c r="D1043" i="8"/>
  <c r="C1043" i="8"/>
  <c r="B1043" i="8"/>
  <c r="A1043" i="8"/>
  <c r="J1043" i="8" s="1"/>
  <c r="O1043" i="8" s="1"/>
  <c r="P1043" i="8" s="1"/>
  <c r="T1042" i="8"/>
  <c r="K1042" i="8" s="1"/>
  <c r="N1042" i="8" s="1"/>
  <c r="S1042" i="8"/>
  <c r="M1042" i="8"/>
  <c r="L1042" i="8"/>
  <c r="I1042" i="8"/>
  <c r="H1042" i="8"/>
  <c r="G1042" i="8"/>
  <c r="F1042" i="8"/>
  <c r="E1042" i="8"/>
  <c r="D1042" i="8"/>
  <c r="C1042" i="8"/>
  <c r="B1042" i="8"/>
  <c r="A1042" i="8"/>
  <c r="J1042" i="8" s="1"/>
  <c r="O1042" i="8" s="1"/>
  <c r="P1042" i="8" s="1"/>
  <c r="T1041" i="8"/>
  <c r="K1041" i="8" s="1"/>
  <c r="N1041" i="8" s="1"/>
  <c r="S1041" i="8"/>
  <c r="M1041" i="8"/>
  <c r="L1041" i="8"/>
  <c r="I1041" i="8"/>
  <c r="H1041" i="8"/>
  <c r="G1041" i="8"/>
  <c r="F1041" i="8"/>
  <c r="E1041" i="8"/>
  <c r="D1041" i="8"/>
  <c r="C1041" i="8"/>
  <c r="B1041" i="8"/>
  <c r="A1041" i="8"/>
  <c r="J1041" i="8" s="1"/>
  <c r="T1040" i="8"/>
  <c r="K1040" i="8" s="1"/>
  <c r="N1040" i="8" s="1"/>
  <c r="S1040" i="8"/>
  <c r="M1040" i="8"/>
  <c r="L1040" i="8"/>
  <c r="I1040" i="8"/>
  <c r="H1040" i="8"/>
  <c r="G1040" i="8"/>
  <c r="F1040" i="8"/>
  <c r="E1040" i="8"/>
  <c r="D1040" i="8"/>
  <c r="C1040" i="8"/>
  <c r="B1040" i="8"/>
  <c r="A1040" i="8"/>
  <c r="J1040" i="8" s="1"/>
  <c r="O1040" i="8" s="1"/>
  <c r="P1040" i="8" s="1"/>
  <c r="T1039" i="8"/>
  <c r="K1039" i="8" s="1"/>
  <c r="N1039" i="8" s="1"/>
  <c r="S1039" i="8"/>
  <c r="M1039" i="8"/>
  <c r="L1039" i="8"/>
  <c r="I1039" i="8"/>
  <c r="H1039" i="8"/>
  <c r="G1039" i="8"/>
  <c r="F1039" i="8"/>
  <c r="E1039" i="8"/>
  <c r="D1039" i="8"/>
  <c r="C1039" i="8"/>
  <c r="B1039" i="8"/>
  <c r="A1039" i="8"/>
  <c r="J1039" i="8" s="1"/>
  <c r="O1039" i="8" s="1"/>
  <c r="P1039" i="8" s="1"/>
  <c r="T1038" i="8"/>
  <c r="K1038" i="8" s="1"/>
  <c r="N1038" i="8" s="1"/>
  <c r="S1038" i="8"/>
  <c r="M1038" i="8"/>
  <c r="L1038" i="8"/>
  <c r="I1038" i="8"/>
  <c r="H1038" i="8"/>
  <c r="G1038" i="8"/>
  <c r="F1038" i="8"/>
  <c r="E1038" i="8"/>
  <c r="D1038" i="8"/>
  <c r="C1038" i="8"/>
  <c r="B1038" i="8"/>
  <c r="A1038" i="8"/>
  <c r="J1038" i="8" s="1"/>
  <c r="O1038" i="8" s="1"/>
  <c r="P1038" i="8" s="1"/>
  <c r="T1037" i="8"/>
  <c r="K1037" i="8" s="1"/>
  <c r="N1037" i="8" s="1"/>
  <c r="S1037" i="8"/>
  <c r="M1037" i="8"/>
  <c r="L1037" i="8"/>
  <c r="I1037" i="8"/>
  <c r="H1037" i="8"/>
  <c r="G1037" i="8"/>
  <c r="F1037" i="8"/>
  <c r="E1037" i="8"/>
  <c r="D1037" i="8"/>
  <c r="C1037" i="8"/>
  <c r="B1037" i="8"/>
  <c r="A1037" i="8"/>
  <c r="J1037" i="8" s="1"/>
  <c r="O1037" i="8" s="1"/>
  <c r="P1037" i="8" s="1"/>
  <c r="T1036" i="8"/>
  <c r="K1036" i="8" s="1"/>
  <c r="N1036" i="8" s="1"/>
  <c r="S1036" i="8"/>
  <c r="M1036" i="8"/>
  <c r="L1036" i="8"/>
  <c r="I1036" i="8"/>
  <c r="H1036" i="8"/>
  <c r="G1036" i="8"/>
  <c r="F1036" i="8"/>
  <c r="E1036" i="8"/>
  <c r="D1036" i="8"/>
  <c r="C1036" i="8"/>
  <c r="B1036" i="8"/>
  <c r="A1036" i="8"/>
  <c r="J1036" i="8" s="1"/>
  <c r="T1035" i="8"/>
  <c r="K1035" i="8" s="1"/>
  <c r="N1035" i="8" s="1"/>
  <c r="S1035" i="8"/>
  <c r="M1035" i="8"/>
  <c r="L1035" i="8"/>
  <c r="I1035" i="8"/>
  <c r="H1035" i="8"/>
  <c r="G1035" i="8"/>
  <c r="F1035" i="8"/>
  <c r="E1035" i="8"/>
  <c r="D1035" i="8"/>
  <c r="C1035" i="8"/>
  <c r="B1035" i="8"/>
  <c r="A1035" i="8"/>
  <c r="J1035" i="8" s="1"/>
  <c r="O1035" i="8" s="1"/>
  <c r="P1035" i="8" s="1"/>
  <c r="T1034" i="8"/>
  <c r="K1034" i="8" s="1"/>
  <c r="N1034" i="8" s="1"/>
  <c r="S1034" i="8"/>
  <c r="M1034" i="8"/>
  <c r="L1034" i="8"/>
  <c r="I1034" i="8"/>
  <c r="H1034" i="8"/>
  <c r="G1034" i="8"/>
  <c r="F1034" i="8"/>
  <c r="E1034" i="8"/>
  <c r="D1034" i="8"/>
  <c r="C1034" i="8"/>
  <c r="B1034" i="8"/>
  <c r="A1034" i="8"/>
  <c r="J1034" i="8" s="1"/>
  <c r="T1033" i="8"/>
  <c r="K1033" i="8" s="1"/>
  <c r="N1033" i="8" s="1"/>
  <c r="S1033" i="8"/>
  <c r="M1033" i="8"/>
  <c r="L1033" i="8"/>
  <c r="I1033" i="8"/>
  <c r="H1033" i="8"/>
  <c r="G1033" i="8"/>
  <c r="F1033" i="8"/>
  <c r="E1033" i="8"/>
  <c r="D1033" i="8"/>
  <c r="C1033" i="8"/>
  <c r="B1033" i="8"/>
  <c r="A1033" i="8"/>
  <c r="J1033" i="8" s="1"/>
  <c r="T1032" i="8"/>
  <c r="K1032" i="8" s="1"/>
  <c r="N1032" i="8" s="1"/>
  <c r="S1032" i="8"/>
  <c r="M1032" i="8"/>
  <c r="L1032" i="8"/>
  <c r="I1032" i="8"/>
  <c r="H1032" i="8"/>
  <c r="G1032" i="8"/>
  <c r="F1032" i="8"/>
  <c r="E1032" i="8"/>
  <c r="D1032" i="8"/>
  <c r="C1032" i="8"/>
  <c r="B1032" i="8"/>
  <c r="A1032" i="8"/>
  <c r="J1032" i="8" s="1"/>
  <c r="O1032" i="8" s="1"/>
  <c r="P1032" i="8" s="1"/>
  <c r="T1031" i="8"/>
  <c r="K1031" i="8" s="1"/>
  <c r="N1031" i="8" s="1"/>
  <c r="S1031" i="8"/>
  <c r="M1031" i="8"/>
  <c r="L1031" i="8"/>
  <c r="I1031" i="8"/>
  <c r="H1031" i="8"/>
  <c r="G1031" i="8"/>
  <c r="F1031" i="8"/>
  <c r="E1031" i="8"/>
  <c r="D1031" i="8"/>
  <c r="C1031" i="8"/>
  <c r="B1031" i="8"/>
  <c r="A1031" i="8"/>
  <c r="J1031" i="8" s="1"/>
  <c r="T1030" i="8"/>
  <c r="K1030" i="8" s="1"/>
  <c r="N1030" i="8" s="1"/>
  <c r="S1030" i="8"/>
  <c r="M1030" i="8"/>
  <c r="L1030" i="8"/>
  <c r="I1030" i="8"/>
  <c r="H1030" i="8"/>
  <c r="G1030" i="8"/>
  <c r="F1030" i="8"/>
  <c r="E1030" i="8"/>
  <c r="D1030" i="8"/>
  <c r="C1030" i="8"/>
  <c r="B1030" i="8"/>
  <c r="A1030" i="8"/>
  <c r="J1030" i="8" s="1"/>
  <c r="O1030" i="8" s="1"/>
  <c r="P1030" i="8" s="1"/>
  <c r="T1029" i="8"/>
  <c r="K1029" i="8" s="1"/>
  <c r="N1029" i="8" s="1"/>
  <c r="S1029" i="8"/>
  <c r="M1029" i="8"/>
  <c r="L1029" i="8"/>
  <c r="I1029" i="8"/>
  <c r="H1029" i="8"/>
  <c r="G1029" i="8"/>
  <c r="F1029" i="8"/>
  <c r="E1029" i="8"/>
  <c r="D1029" i="8"/>
  <c r="C1029" i="8"/>
  <c r="B1029" i="8"/>
  <c r="A1029" i="8"/>
  <c r="J1029" i="8" s="1"/>
  <c r="T1028" i="8"/>
  <c r="K1028" i="8" s="1"/>
  <c r="N1028" i="8" s="1"/>
  <c r="S1028" i="8"/>
  <c r="M1028" i="8"/>
  <c r="L1028" i="8"/>
  <c r="I1028" i="8"/>
  <c r="H1028" i="8"/>
  <c r="G1028" i="8"/>
  <c r="F1028" i="8"/>
  <c r="E1028" i="8"/>
  <c r="D1028" i="8"/>
  <c r="C1028" i="8"/>
  <c r="B1028" i="8"/>
  <c r="A1028" i="8"/>
  <c r="J1028" i="8" s="1"/>
  <c r="O1028" i="8" s="1"/>
  <c r="P1028" i="8" s="1"/>
  <c r="T1027" i="8"/>
  <c r="K1027" i="8" s="1"/>
  <c r="N1027" i="8" s="1"/>
  <c r="S1027" i="8"/>
  <c r="M1027" i="8"/>
  <c r="L1027" i="8"/>
  <c r="I1027" i="8"/>
  <c r="H1027" i="8"/>
  <c r="G1027" i="8"/>
  <c r="F1027" i="8"/>
  <c r="E1027" i="8"/>
  <c r="D1027" i="8"/>
  <c r="C1027" i="8"/>
  <c r="B1027" i="8"/>
  <c r="A1027" i="8"/>
  <c r="J1027" i="8" s="1"/>
  <c r="O1027" i="8" s="1"/>
  <c r="P1027" i="8" s="1"/>
  <c r="T1026" i="8"/>
  <c r="K1026" i="8" s="1"/>
  <c r="N1026" i="8" s="1"/>
  <c r="S1026" i="8"/>
  <c r="M1026" i="8"/>
  <c r="L1026" i="8"/>
  <c r="I1026" i="8"/>
  <c r="H1026" i="8"/>
  <c r="G1026" i="8"/>
  <c r="F1026" i="8"/>
  <c r="E1026" i="8"/>
  <c r="D1026" i="8"/>
  <c r="C1026" i="8"/>
  <c r="B1026" i="8"/>
  <c r="A1026" i="8"/>
  <c r="J1026" i="8" s="1"/>
  <c r="O1026" i="8" s="1"/>
  <c r="P1026" i="8" s="1"/>
  <c r="T1025" i="8"/>
  <c r="K1025" i="8" s="1"/>
  <c r="N1025" i="8" s="1"/>
  <c r="S1025" i="8"/>
  <c r="M1025" i="8"/>
  <c r="L1025" i="8"/>
  <c r="I1025" i="8"/>
  <c r="H1025" i="8"/>
  <c r="G1025" i="8"/>
  <c r="F1025" i="8"/>
  <c r="E1025" i="8"/>
  <c r="D1025" i="8"/>
  <c r="C1025" i="8"/>
  <c r="B1025" i="8"/>
  <c r="A1025" i="8"/>
  <c r="J1025" i="8" s="1"/>
  <c r="T1024" i="8"/>
  <c r="K1024" i="8" s="1"/>
  <c r="N1024" i="8" s="1"/>
  <c r="S1024" i="8"/>
  <c r="M1024" i="8"/>
  <c r="L1024" i="8"/>
  <c r="I1024" i="8"/>
  <c r="H1024" i="8"/>
  <c r="G1024" i="8"/>
  <c r="F1024" i="8"/>
  <c r="E1024" i="8"/>
  <c r="D1024" i="8"/>
  <c r="C1024" i="8"/>
  <c r="B1024" i="8"/>
  <c r="A1024" i="8"/>
  <c r="J1024" i="8" s="1"/>
  <c r="T1023" i="8"/>
  <c r="K1023" i="8" s="1"/>
  <c r="N1023" i="8" s="1"/>
  <c r="S1023" i="8"/>
  <c r="M1023" i="8"/>
  <c r="L1023" i="8"/>
  <c r="I1023" i="8"/>
  <c r="H1023" i="8"/>
  <c r="G1023" i="8"/>
  <c r="F1023" i="8"/>
  <c r="E1023" i="8"/>
  <c r="D1023" i="8"/>
  <c r="C1023" i="8"/>
  <c r="B1023" i="8"/>
  <c r="A1023" i="8"/>
  <c r="J1023" i="8" s="1"/>
  <c r="O1023" i="8" s="1"/>
  <c r="P1023" i="8" s="1"/>
  <c r="T1022" i="8"/>
  <c r="K1022" i="8" s="1"/>
  <c r="N1022" i="8" s="1"/>
  <c r="S1022" i="8"/>
  <c r="M1022" i="8"/>
  <c r="L1022" i="8"/>
  <c r="I1022" i="8"/>
  <c r="H1022" i="8"/>
  <c r="G1022" i="8"/>
  <c r="F1022" i="8"/>
  <c r="E1022" i="8"/>
  <c r="D1022" i="8"/>
  <c r="C1022" i="8"/>
  <c r="B1022" i="8"/>
  <c r="A1022" i="8"/>
  <c r="J1022" i="8" s="1"/>
  <c r="O1022" i="8" s="1"/>
  <c r="P1022" i="8" s="1"/>
  <c r="T1021" i="8"/>
  <c r="K1021" i="8" s="1"/>
  <c r="N1021" i="8" s="1"/>
  <c r="S1021" i="8"/>
  <c r="M1021" i="8"/>
  <c r="L1021" i="8"/>
  <c r="I1021" i="8"/>
  <c r="H1021" i="8"/>
  <c r="G1021" i="8"/>
  <c r="F1021" i="8"/>
  <c r="E1021" i="8"/>
  <c r="D1021" i="8"/>
  <c r="C1021" i="8"/>
  <c r="B1021" i="8"/>
  <c r="A1021" i="8"/>
  <c r="J1021" i="8" s="1"/>
  <c r="T1020" i="8"/>
  <c r="K1020" i="8" s="1"/>
  <c r="N1020" i="8" s="1"/>
  <c r="S1020" i="8"/>
  <c r="M1020" i="8"/>
  <c r="L1020" i="8"/>
  <c r="I1020" i="8"/>
  <c r="H1020" i="8"/>
  <c r="G1020" i="8"/>
  <c r="F1020" i="8"/>
  <c r="E1020" i="8"/>
  <c r="D1020" i="8"/>
  <c r="C1020" i="8"/>
  <c r="B1020" i="8"/>
  <c r="A1020" i="8"/>
  <c r="J1020" i="8" s="1"/>
  <c r="T1019" i="8"/>
  <c r="K1019" i="8" s="1"/>
  <c r="N1019" i="8" s="1"/>
  <c r="S1019" i="8"/>
  <c r="M1019" i="8"/>
  <c r="L1019" i="8"/>
  <c r="I1019" i="8"/>
  <c r="H1019" i="8"/>
  <c r="G1019" i="8"/>
  <c r="F1019" i="8"/>
  <c r="E1019" i="8"/>
  <c r="D1019" i="8"/>
  <c r="C1019" i="8"/>
  <c r="B1019" i="8"/>
  <c r="A1019" i="8"/>
  <c r="J1019" i="8" s="1"/>
  <c r="O1019" i="8" s="1"/>
  <c r="P1019" i="8" s="1"/>
  <c r="T1018" i="8"/>
  <c r="K1018" i="8" s="1"/>
  <c r="N1018" i="8" s="1"/>
  <c r="S1018" i="8"/>
  <c r="M1018" i="8"/>
  <c r="L1018" i="8"/>
  <c r="I1018" i="8"/>
  <c r="H1018" i="8"/>
  <c r="G1018" i="8"/>
  <c r="F1018" i="8"/>
  <c r="E1018" i="8"/>
  <c r="D1018" i="8"/>
  <c r="C1018" i="8"/>
  <c r="B1018" i="8"/>
  <c r="A1018" i="8"/>
  <c r="J1018" i="8" s="1"/>
  <c r="T1017" i="8"/>
  <c r="K1017" i="8" s="1"/>
  <c r="N1017" i="8" s="1"/>
  <c r="S1017" i="8"/>
  <c r="M1017" i="8"/>
  <c r="L1017" i="8"/>
  <c r="I1017" i="8"/>
  <c r="H1017" i="8"/>
  <c r="G1017" i="8"/>
  <c r="F1017" i="8"/>
  <c r="E1017" i="8"/>
  <c r="D1017" i="8"/>
  <c r="C1017" i="8"/>
  <c r="B1017" i="8"/>
  <c r="A1017" i="8"/>
  <c r="J1017" i="8" s="1"/>
  <c r="T1016" i="8"/>
  <c r="K1016" i="8" s="1"/>
  <c r="N1016" i="8" s="1"/>
  <c r="S1016" i="8"/>
  <c r="M1016" i="8"/>
  <c r="L1016" i="8"/>
  <c r="I1016" i="8"/>
  <c r="H1016" i="8"/>
  <c r="G1016" i="8"/>
  <c r="F1016" i="8"/>
  <c r="E1016" i="8"/>
  <c r="D1016" i="8"/>
  <c r="C1016" i="8"/>
  <c r="B1016" i="8"/>
  <c r="A1016" i="8"/>
  <c r="J1016" i="8" s="1"/>
  <c r="O1016" i="8" s="1"/>
  <c r="P1016" i="8" s="1"/>
  <c r="T1015" i="8"/>
  <c r="K1015" i="8" s="1"/>
  <c r="N1015" i="8" s="1"/>
  <c r="S1015" i="8"/>
  <c r="M1015" i="8"/>
  <c r="L1015" i="8"/>
  <c r="I1015" i="8"/>
  <c r="H1015" i="8"/>
  <c r="G1015" i="8"/>
  <c r="F1015" i="8"/>
  <c r="E1015" i="8"/>
  <c r="D1015" i="8"/>
  <c r="C1015" i="8"/>
  <c r="B1015" i="8"/>
  <c r="A1015" i="8"/>
  <c r="J1015" i="8" s="1"/>
  <c r="O1015" i="8" s="1"/>
  <c r="P1015" i="8" s="1"/>
  <c r="T1014" i="8"/>
  <c r="K1014" i="8" s="1"/>
  <c r="N1014" i="8" s="1"/>
  <c r="S1014" i="8"/>
  <c r="M1014" i="8"/>
  <c r="L1014" i="8"/>
  <c r="I1014" i="8"/>
  <c r="H1014" i="8"/>
  <c r="G1014" i="8"/>
  <c r="F1014" i="8"/>
  <c r="E1014" i="8"/>
  <c r="D1014" i="8"/>
  <c r="C1014" i="8"/>
  <c r="B1014" i="8"/>
  <c r="A1014" i="8"/>
  <c r="J1014" i="8" s="1"/>
  <c r="O1014" i="8" s="1"/>
  <c r="P1014" i="8" s="1"/>
  <c r="T1013" i="8"/>
  <c r="K1013" i="8" s="1"/>
  <c r="N1013" i="8" s="1"/>
  <c r="S1013" i="8"/>
  <c r="M1013" i="8"/>
  <c r="L1013" i="8"/>
  <c r="I1013" i="8"/>
  <c r="H1013" i="8"/>
  <c r="G1013" i="8"/>
  <c r="F1013" i="8"/>
  <c r="E1013" i="8"/>
  <c r="D1013" i="8"/>
  <c r="C1013" i="8"/>
  <c r="B1013" i="8"/>
  <c r="A1013" i="8"/>
  <c r="J1013" i="8" s="1"/>
  <c r="T1012" i="8"/>
  <c r="K1012" i="8" s="1"/>
  <c r="N1012" i="8" s="1"/>
  <c r="S1012" i="8"/>
  <c r="M1012" i="8"/>
  <c r="L1012" i="8"/>
  <c r="I1012" i="8"/>
  <c r="H1012" i="8"/>
  <c r="G1012" i="8"/>
  <c r="F1012" i="8"/>
  <c r="E1012" i="8"/>
  <c r="D1012" i="8"/>
  <c r="C1012" i="8"/>
  <c r="B1012" i="8"/>
  <c r="A1012" i="8"/>
  <c r="J1012" i="8" s="1"/>
  <c r="O1012" i="8" s="1"/>
  <c r="P1012" i="8" s="1"/>
  <c r="T1011" i="8"/>
  <c r="K1011" i="8" s="1"/>
  <c r="N1011" i="8" s="1"/>
  <c r="S1011" i="8"/>
  <c r="M1011" i="8"/>
  <c r="L1011" i="8"/>
  <c r="I1011" i="8"/>
  <c r="H1011" i="8"/>
  <c r="G1011" i="8"/>
  <c r="F1011" i="8"/>
  <c r="E1011" i="8"/>
  <c r="D1011" i="8"/>
  <c r="C1011" i="8"/>
  <c r="B1011" i="8"/>
  <c r="A1011" i="8"/>
  <c r="J1011" i="8" s="1"/>
  <c r="O1011" i="8" s="1"/>
  <c r="P1011" i="8" s="1"/>
  <c r="T1010" i="8"/>
  <c r="K1010" i="8" s="1"/>
  <c r="N1010" i="8" s="1"/>
  <c r="S1010" i="8"/>
  <c r="M1010" i="8"/>
  <c r="L1010" i="8"/>
  <c r="I1010" i="8"/>
  <c r="H1010" i="8"/>
  <c r="G1010" i="8"/>
  <c r="F1010" i="8"/>
  <c r="E1010" i="8"/>
  <c r="D1010" i="8"/>
  <c r="C1010" i="8"/>
  <c r="B1010" i="8"/>
  <c r="A1010" i="8"/>
  <c r="J1010" i="8" s="1"/>
  <c r="O1010" i="8" s="1"/>
  <c r="P1010" i="8" s="1"/>
  <c r="T1009" i="8"/>
  <c r="K1009" i="8" s="1"/>
  <c r="N1009" i="8" s="1"/>
  <c r="S1009" i="8"/>
  <c r="M1009" i="8"/>
  <c r="L1009" i="8"/>
  <c r="I1009" i="8"/>
  <c r="H1009" i="8"/>
  <c r="G1009" i="8"/>
  <c r="F1009" i="8"/>
  <c r="E1009" i="8"/>
  <c r="D1009" i="8"/>
  <c r="C1009" i="8"/>
  <c r="B1009" i="8"/>
  <c r="A1009" i="8"/>
  <c r="J1009" i="8" s="1"/>
  <c r="O1009" i="8" s="1"/>
  <c r="P1009" i="8" s="1"/>
  <c r="T1008" i="8"/>
  <c r="K1008" i="8" s="1"/>
  <c r="N1008" i="8" s="1"/>
  <c r="S1008" i="8"/>
  <c r="M1008" i="8"/>
  <c r="L1008" i="8"/>
  <c r="I1008" i="8"/>
  <c r="H1008" i="8"/>
  <c r="G1008" i="8"/>
  <c r="F1008" i="8"/>
  <c r="E1008" i="8"/>
  <c r="D1008" i="8"/>
  <c r="C1008" i="8"/>
  <c r="B1008" i="8"/>
  <c r="A1008" i="8"/>
  <c r="J1008" i="8" s="1"/>
  <c r="T1007" i="8"/>
  <c r="K1007" i="8" s="1"/>
  <c r="N1007" i="8" s="1"/>
  <c r="S1007" i="8"/>
  <c r="M1007" i="8"/>
  <c r="L1007" i="8"/>
  <c r="I1007" i="8"/>
  <c r="H1007" i="8"/>
  <c r="G1007" i="8"/>
  <c r="F1007" i="8"/>
  <c r="E1007" i="8"/>
  <c r="D1007" i="8"/>
  <c r="C1007" i="8"/>
  <c r="B1007" i="8"/>
  <c r="A1007" i="8"/>
  <c r="J1007" i="8" s="1"/>
  <c r="O1007" i="8" s="1"/>
  <c r="P1007" i="8" s="1"/>
  <c r="T1006" i="8"/>
  <c r="K1006" i="8" s="1"/>
  <c r="N1006" i="8" s="1"/>
  <c r="S1006" i="8"/>
  <c r="M1006" i="8"/>
  <c r="L1006" i="8"/>
  <c r="I1006" i="8"/>
  <c r="H1006" i="8"/>
  <c r="G1006" i="8"/>
  <c r="F1006" i="8"/>
  <c r="E1006" i="8"/>
  <c r="D1006" i="8"/>
  <c r="C1006" i="8"/>
  <c r="B1006" i="8"/>
  <c r="A1006" i="8"/>
  <c r="J1006" i="8" s="1"/>
  <c r="O1006" i="8" s="1"/>
  <c r="P1006" i="8" s="1"/>
  <c r="T1005" i="8"/>
  <c r="K1005" i="8" s="1"/>
  <c r="N1005" i="8" s="1"/>
  <c r="S1005" i="8"/>
  <c r="M1005" i="8"/>
  <c r="L1005" i="8"/>
  <c r="I1005" i="8"/>
  <c r="H1005" i="8"/>
  <c r="G1005" i="8"/>
  <c r="F1005" i="8"/>
  <c r="E1005" i="8"/>
  <c r="D1005" i="8"/>
  <c r="C1005" i="8"/>
  <c r="B1005" i="8"/>
  <c r="A1005" i="8"/>
  <c r="J1005" i="8" s="1"/>
  <c r="T1004" i="8"/>
  <c r="K1004" i="8" s="1"/>
  <c r="N1004" i="8" s="1"/>
  <c r="S1004" i="8"/>
  <c r="M1004" i="8"/>
  <c r="L1004" i="8"/>
  <c r="I1004" i="8"/>
  <c r="H1004" i="8"/>
  <c r="G1004" i="8"/>
  <c r="F1004" i="8"/>
  <c r="E1004" i="8"/>
  <c r="D1004" i="8"/>
  <c r="C1004" i="8"/>
  <c r="B1004" i="8"/>
  <c r="A1004" i="8"/>
  <c r="J1004" i="8" s="1"/>
  <c r="T1003" i="8"/>
  <c r="K1003" i="8" s="1"/>
  <c r="N1003" i="8" s="1"/>
  <c r="S1003" i="8"/>
  <c r="M1003" i="8"/>
  <c r="L1003" i="8"/>
  <c r="I1003" i="8"/>
  <c r="H1003" i="8"/>
  <c r="G1003" i="8"/>
  <c r="F1003" i="8"/>
  <c r="E1003" i="8"/>
  <c r="D1003" i="8"/>
  <c r="C1003" i="8"/>
  <c r="B1003" i="8"/>
  <c r="A1003" i="8"/>
  <c r="J1003" i="8" s="1"/>
  <c r="O1003" i="8" s="1"/>
  <c r="P1003" i="8" s="1"/>
  <c r="T1002" i="8"/>
  <c r="K1002" i="8" s="1"/>
  <c r="N1002" i="8" s="1"/>
  <c r="S1002" i="8"/>
  <c r="M1002" i="8"/>
  <c r="L1002" i="8"/>
  <c r="I1002" i="8"/>
  <c r="H1002" i="8"/>
  <c r="G1002" i="8"/>
  <c r="F1002" i="8"/>
  <c r="E1002" i="8"/>
  <c r="D1002" i="8"/>
  <c r="C1002" i="8"/>
  <c r="B1002" i="8"/>
  <c r="A1002" i="8"/>
  <c r="J1002" i="8" s="1"/>
  <c r="T1001" i="8"/>
  <c r="K1001" i="8" s="1"/>
  <c r="N1001" i="8" s="1"/>
  <c r="S1001" i="8"/>
  <c r="M1001" i="8"/>
  <c r="L1001" i="8"/>
  <c r="I1001" i="8"/>
  <c r="H1001" i="8"/>
  <c r="G1001" i="8"/>
  <c r="F1001" i="8"/>
  <c r="E1001" i="8"/>
  <c r="D1001" i="8"/>
  <c r="C1001" i="8"/>
  <c r="B1001" i="8"/>
  <c r="A1001" i="8"/>
  <c r="J1001" i="8" s="1"/>
  <c r="T1000" i="8"/>
  <c r="K1000" i="8" s="1"/>
  <c r="N1000" i="8" s="1"/>
  <c r="S1000" i="8"/>
  <c r="M1000" i="8"/>
  <c r="L1000" i="8"/>
  <c r="I1000" i="8"/>
  <c r="H1000" i="8"/>
  <c r="G1000" i="8"/>
  <c r="F1000" i="8"/>
  <c r="E1000" i="8"/>
  <c r="D1000" i="8"/>
  <c r="C1000" i="8"/>
  <c r="B1000" i="8"/>
  <c r="A1000" i="8"/>
  <c r="J1000" i="8" s="1"/>
  <c r="O1000" i="8" s="1"/>
  <c r="P1000" i="8" s="1"/>
  <c r="T999" i="8"/>
  <c r="K999" i="8" s="1"/>
  <c r="N999" i="8" s="1"/>
  <c r="S999" i="8"/>
  <c r="M999" i="8"/>
  <c r="L999" i="8"/>
  <c r="I999" i="8"/>
  <c r="H999" i="8"/>
  <c r="G999" i="8"/>
  <c r="F999" i="8"/>
  <c r="E999" i="8"/>
  <c r="D999" i="8"/>
  <c r="C999" i="8"/>
  <c r="B999" i="8"/>
  <c r="A999" i="8"/>
  <c r="J999" i="8" s="1"/>
  <c r="T998" i="8"/>
  <c r="K998" i="8" s="1"/>
  <c r="N998" i="8" s="1"/>
  <c r="S998" i="8"/>
  <c r="M998" i="8"/>
  <c r="L998" i="8"/>
  <c r="I998" i="8"/>
  <c r="H998" i="8"/>
  <c r="G998" i="8"/>
  <c r="F998" i="8"/>
  <c r="E998" i="8"/>
  <c r="D998" i="8"/>
  <c r="C998" i="8"/>
  <c r="B998" i="8"/>
  <c r="A998" i="8"/>
  <c r="J998" i="8" s="1"/>
  <c r="O998" i="8" s="1"/>
  <c r="P998" i="8" s="1"/>
  <c r="T997" i="8"/>
  <c r="K997" i="8" s="1"/>
  <c r="N997" i="8" s="1"/>
  <c r="S997" i="8"/>
  <c r="M997" i="8"/>
  <c r="L997" i="8"/>
  <c r="I997" i="8"/>
  <c r="H997" i="8"/>
  <c r="G997" i="8"/>
  <c r="F997" i="8"/>
  <c r="E997" i="8"/>
  <c r="D997" i="8"/>
  <c r="C997" i="8"/>
  <c r="B997" i="8"/>
  <c r="A997" i="8"/>
  <c r="J997" i="8" s="1"/>
  <c r="T996" i="8"/>
  <c r="K996" i="8" s="1"/>
  <c r="N996" i="8" s="1"/>
  <c r="S996" i="8"/>
  <c r="M996" i="8"/>
  <c r="L996" i="8"/>
  <c r="I996" i="8"/>
  <c r="H996" i="8"/>
  <c r="G996" i="8"/>
  <c r="F996" i="8"/>
  <c r="E996" i="8"/>
  <c r="D996" i="8"/>
  <c r="C996" i="8"/>
  <c r="B996" i="8"/>
  <c r="A996" i="8"/>
  <c r="J996" i="8" s="1"/>
  <c r="O996" i="8" s="1"/>
  <c r="P996" i="8" s="1"/>
  <c r="T995" i="8"/>
  <c r="K995" i="8" s="1"/>
  <c r="N995" i="8" s="1"/>
  <c r="S995" i="8"/>
  <c r="M995" i="8"/>
  <c r="L995" i="8"/>
  <c r="I995" i="8"/>
  <c r="H995" i="8"/>
  <c r="G995" i="8"/>
  <c r="F995" i="8"/>
  <c r="E995" i="8"/>
  <c r="D995" i="8"/>
  <c r="C995" i="8"/>
  <c r="B995" i="8"/>
  <c r="A995" i="8"/>
  <c r="J995" i="8" s="1"/>
  <c r="O995" i="8" s="1"/>
  <c r="P995" i="8" s="1"/>
  <c r="T994" i="8"/>
  <c r="K994" i="8" s="1"/>
  <c r="N994" i="8" s="1"/>
  <c r="S994" i="8"/>
  <c r="M994" i="8"/>
  <c r="L994" i="8"/>
  <c r="I994" i="8"/>
  <c r="H994" i="8"/>
  <c r="G994" i="8"/>
  <c r="F994" i="8"/>
  <c r="E994" i="8"/>
  <c r="D994" i="8"/>
  <c r="C994" i="8"/>
  <c r="B994" i="8"/>
  <c r="A994" i="8"/>
  <c r="J994" i="8" s="1"/>
  <c r="O994" i="8" s="1"/>
  <c r="P994" i="8" s="1"/>
  <c r="T993" i="8"/>
  <c r="K993" i="8" s="1"/>
  <c r="N993" i="8" s="1"/>
  <c r="S993" i="8"/>
  <c r="M993" i="8"/>
  <c r="L993" i="8"/>
  <c r="I993" i="8"/>
  <c r="H993" i="8"/>
  <c r="G993" i="8"/>
  <c r="F993" i="8"/>
  <c r="E993" i="8"/>
  <c r="D993" i="8"/>
  <c r="C993" i="8"/>
  <c r="B993" i="8"/>
  <c r="A993" i="8"/>
  <c r="J993" i="8" s="1"/>
  <c r="T992" i="8"/>
  <c r="K992" i="8" s="1"/>
  <c r="N992" i="8" s="1"/>
  <c r="S992" i="8"/>
  <c r="M992" i="8"/>
  <c r="L992" i="8"/>
  <c r="I992" i="8"/>
  <c r="H992" i="8"/>
  <c r="G992" i="8"/>
  <c r="F992" i="8"/>
  <c r="E992" i="8"/>
  <c r="D992" i="8"/>
  <c r="C992" i="8"/>
  <c r="B992" i="8"/>
  <c r="A992" i="8"/>
  <c r="J992" i="8" s="1"/>
  <c r="T991" i="8"/>
  <c r="K991" i="8" s="1"/>
  <c r="N991" i="8" s="1"/>
  <c r="S991" i="8"/>
  <c r="M991" i="8"/>
  <c r="L991" i="8"/>
  <c r="I991" i="8"/>
  <c r="H991" i="8"/>
  <c r="G991" i="8"/>
  <c r="F991" i="8"/>
  <c r="E991" i="8"/>
  <c r="D991" i="8"/>
  <c r="C991" i="8"/>
  <c r="B991" i="8"/>
  <c r="A991" i="8"/>
  <c r="J991" i="8" s="1"/>
  <c r="O991" i="8" s="1"/>
  <c r="P991" i="8" s="1"/>
  <c r="T990" i="8"/>
  <c r="K990" i="8" s="1"/>
  <c r="N990" i="8" s="1"/>
  <c r="S990" i="8"/>
  <c r="M990" i="8"/>
  <c r="L990" i="8"/>
  <c r="I990" i="8"/>
  <c r="H990" i="8"/>
  <c r="G990" i="8"/>
  <c r="F990" i="8"/>
  <c r="E990" i="8"/>
  <c r="D990" i="8"/>
  <c r="C990" i="8"/>
  <c r="B990" i="8"/>
  <c r="A990" i="8"/>
  <c r="J990" i="8" s="1"/>
  <c r="O990" i="8" s="1"/>
  <c r="P990" i="8" s="1"/>
  <c r="T989" i="8"/>
  <c r="K989" i="8" s="1"/>
  <c r="N989" i="8" s="1"/>
  <c r="S989" i="8"/>
  <c r="M989" i="8"/>
  <c r="L989" i="8"/>
  <c r="I989" i="8"/>
  <c r="H989" i="8"/>
  <c r="G989" i="8"/>
  <c r="F989" i="8"/>
  <c r="E989" i="8"/>
  <c r="D989" i="8"/>
  <c r="C989" i="8"/>
  <c r="B989" i="8"/>
  <c r="A989" i="8"/>
  <c r="J989" i="8" s="1"/>
  <c r="T988" i="8"/>
  <c r="K988" i="8" s="1"/>
  <c r="N988" i="8" s="1"/>
  <c r="S988" i="8"/>
  <c r="M988" i="8"/>
  <c r="L988" i="8"/>
  <c r="I988" i="8"/>
  <c r="H988" i="8"/>
  <c r="G988" i="8"/>
  <c r="F988" i="8"/>
  <c r="E988" i="8"/>
  <c r="D988" i="8"/>
  <c r="C988" i="8"/>
  <c r="B988" i="8"/>
  <c r="A988" i="8"/>
  <c r="J988" i="8" s="1"/>
  <c r="O988" i="8" s="1"/>
  <c r="P988" i="8" s="1"/>
  <c r="T987" i="8"/>
  <c r="K987" i="8" s="1"/>
  <c r="N987" i="8" s="1"/>
  <c r="S987" i="8"/>
  <c r="M987" i="8"/>
  <c r="L987" i="8"/>
  <c r="I987" i="8"/>
  <c r="H987" i="8"/>
  <c r="G987" i="8"/>
  <c r="F987" i="8"/>
  <c r="E987" i="8"/>
  <c r="D987" i="8"/>
  <c r="C987" i="8"/>
  <c r="B987" i="8"/>
  <c r="A987" i="8"/>
  <c r="J987" i="8" s="1"/>
  <c r="O987" i="8" s="1"/>
  <c r="P987" i="8" s="1"/>
  <c r="T986" i="8"/>
  <c r="K986" i="8" s="1"/>
  <c r="N986" i="8" s="1"/>
  <c r="S986" i="8"/>
  <c r="M986" i="8"/>
  <c r="L986" i="8"/>
  <c r="I986" i="8"/>
  <c r="H986" i="8"/>
  <c r="G986" i="8"/>
  <c r="F986" i="8"/>
  <c r="E986" i="8"/>
  <c r="D986" i="8"/>
  <c r="C986" i="8"/>
  <c r="B986" i="8"/>
  <c r="A986" i="8"/>
  <c r="J986" i="8" s="1"/>
  <c r="T985" i="8"/>
  <c r="K985" i="8" s="1"/>
  <c r="N985" i="8" s="1"/>
  <c r="S985" i="8"/>
  <c r="M985" i="8"/>
  <c r="L985" i="8"/>
  <c r="I985" i="8"/>
  <c r="H985" i="8"/>
  <c r="G985" i="8"/>
  <c r="F985" i="8"/>
  <c r="E985" i="8"/>
  <c r="D985" i="8"/>
  <c r="C985" i="8"/>
  <c r="B985" i="8"/>
  <c r="A985" i="8"/>
  <c r="J985" i="8" s="1"/>
  <c r="T984" i="8"/>
  <c r="K984" i="8" s="1"/>
  <c r="N984" i="8" s="1"/>
  <c r="S984" i="8"/>
  <c r="M984" i="8"/>
  <c r="L984" i="8"/>
  <c r="I984" i="8"/>
  <c r="H984" i="8"/>
  <c r="G984" i="8"/>
  <c r="F984" i="8"/>
  <c r="E984" i="8"/>
  <c r="D984" i="8"/>
  <c r="C984" i="8"/>
  <c r="B984" i="8"/>
  <c r="A984" i="8"/>
  <c r="J984" i="8" s="1"/>
  <c r="T983" i="8"/>
  <c r="K983" i="8" s="1"/>
  <c r="N983" i="8" s="1"/>
  <c r="S983" i="8"/>
  <c r="M983" i="8"/>
  <c r="L983" i="8"/>
  <c r="I983" i="8"/>
  <c r="H983" i="8"/>
  <c r="G983" i="8"/>
  <c r="F983" i="8"/>
  <c r="E983" i="8"/>
  <c r="D983" i="8"/>
  <c r="C983" i="8"/>
  <c r="B983" i="8"/>
  <c r="A983" i="8"/>
  <c r="J983" i="8" s="1"/>
  <c r="O983" i="8" s="1"/>
  <c r="P983" i="8" s="1"/>
  <c r="T982" i="8"/>
  <c r="K982" i="8" s="1"/>
  <c r="N982" i="8" s="1"/>
  <c r="S982" i="8"/>
  <c r="M982" i="8"/>
  <c r="L982" i="8"/>
  <c r="I982" i="8"/>
  <c r="H982" i="8"/>
  <c r="G982" i="8"/>
  <c r="F982" i="8"/>
  <c r="E982" i="8"/>
  <c r="D982" i="8"/>
  <c r="C982" i="8"/>
  <c r="B982" i="8"/>
  <c r="A982" i="8"/>
  <c r="J982" i="8" s="1"/>
  <c r="O982" i="8" s="1"/>
  <c r="P982" i="8" s="1"/>
  <c r="T981" i="8"/>
  <c r="K981" i="8" s="1"/>
  <c r="N981" i="8" s="1"/>
  <c r="S981" i="8"/>
  <c r="M981" i="8"/>
  <c r="L981" i="8"/>
  <c r="I981" i="8"/>
  <c r="H981" i="8"/>
  <c r="G981" i="8"/>
  <c r="F981" i="8"/>
  <c r="E981" i="8"/>
  <c r="D981" i="8"/>
  <c r="C981" i="8"/>
  <c r="B981" i="8"/>
  <c r="A981" i="8"/>
  <c r="J981" i="8" s="1"/>
  <c r="T980" i="8"/>
  <c r="K980" i="8" s="1"/>
  <c r="N980" i="8" s="1"/>
  <c r="S980" i="8"/>
  <c r="M980" i="8"/>
  <c r="L980" i="8"/>
  <c r="I980" i="8"/>
  <c r="H980" i="8"/>
  <c r="G980" i="8"/>
  <c r="F980" i="8"/>
  <c r="E980" i="8"/>
  <c r="D980" i="8"/>
  <c r="C980" i="8"/>
  <c r="B980" i="8"/>
  <c r="A980" i="8"/>
  <c r="J980" i="8" s="1"/>
  <c r="O980" i="8" s="1"/>
  <c r="P980" i="8" s="1"/>
  <c r="BH979" i="8"/>
  <c r="T979" i="8"/>
  <c r="K979" i="8" s="1"/>
  <c r="N979" i="8" s="1"/>
  <c r="S979" i="8"/>
  <c r="M979" i="8"/>
  <c r="L979" i="8"/>
  <c r="I979" i="8"/>
  <c r="H979" i="8"/>
  <c r="G979" i="8"/>
  <c r="F979" i="8"/>
  <c r="E979" i="8"/>
  <c r="D979" i="8"/>
  <c r="C979" i="8"/>
  <c r="B979" i="8"/>
  <c r="A979" i="8"/>
  <c r="J979" i="8" s="1"/>
  <c r="O979" i="8" s="1"/>
  <c r="P979" i="8" s="1"/>
  <c r="BH978" i="8"/>
  <c r="T978" i="8"/>
  <c r="K978" i="8" s="1"/>
  <c r="N978" i="8" s="1"/>
  <c r="S978" i="8"/>
  <c r="M978" i="8"/>
  <c r="L978" i="8"/>
  <c r="I978" i="8"/>
  <c r="H978" i="8"/>
  <c r="G978" i="8"/>
  <c r="F978" i="8"/>
  <c r="E978" i="8"/>
  <c r="D978" i="8"/>
  <c r="C978" i="8"/>
  <c r="B978" i="8"/>
  <c r="A978" i="8"/>
  <c r="J978" i="8" s="1"/>
  <c r="O978" i="8" s="1"/>
  <c r="P978" i="8" s="1"/>
  <c r="BH977" i="8"/>
  <c r="T977" i="8"/>
  <c r="K977" i="8" s="1"/>
  <c r="N977" i="8" s="1"/>
  <c r="S977" i="8"/>
  <c r="M977" i="8"/>
  <c r="L977" i="8"/>
  <c r="I977" i="8"/>
  <c r="H977" i="8"/>
  <c r="G977" i="8"/>
  <c r="F977" i="8"/>
  <c r="E977" i="8"/>
  <c r="D977" i="8"/>
  <c r="C977" i="8"/>
  <c r="B977" i="8"/>
  <c r="A977" i="8"/>
  <c r="J977" i="8" s="1"/>
  <c r="O977" i="8" s="1"/>
  <c r="P977" i="8" s="1"/>
  <c r="BH976" i="8"/>
  <c r="T976" i="8"/>
  <c r="K976" i="8" s="1"/>
  <c r="N976" i="8" s="1"/>
  <c r="S976" i="8"/>
  <c r="M976" i="8"/>
  <c r="L976" i="8"/>
  <c r="I976" i="8"/>
  <c r="H976" i="8"/>
  <c r="G976" i="8"/>
  <c r="F976" i="8"/>
  <c r="E976" i="8"/>
  <c r="D976" i="8"/>
  <c r="C976" i="8"/>
  <c r="B976" i="8"/>
  <c r="A976" i="8"/>
  <c r="J976" i="8" s="1"/>
  <c r="BH975" i="8"/>
  <c r="T975" i="8"/>
  <c r="K975" i="8" s="1"/>
  <c r="N975" i="8" s="1"/>
  <c r="S975" i="8"/>
  <c r="M975" i="8"/>
  <c r="L975" i="8"/>
  <c r="I975" i="8"/>
  <c r="H975" i="8"/>
  <c r="G975" i="8"/>
  <c r="F975" i="8"/>
  <c r="E975" i="8"/>
  <c r="D975" i="8"/>
  <c r="C975" i="8"/>
  <c r="B975" i="8"/>
  <c r="A975" i="8"/>
  <c r="J975" i="8" s="1"/>
  <c r="BH974" i="8"/>
  <c r="T974" i="8"/>
  <c r="K974" i="8" s="1"/>
  <c r="N974" i="8" s="1"/>
  <c r="S974" i="8"/>
  <c r="M974" i="8"/>
  <c r="L974" i="8"/>
  <c r="I974" i="8"/>
  <c r="H974" i="8"/>
  <c r="G974" i="8"/>
  <c r="F974" i="8"/>
  <c r="E974" i="8"/>
  <c r="D974" i="8"/>
  <c r="C974" i="8"/>
  <c r="B974" i="8"/>
  <c r="A974" i="8"/>
  <c r="J974" i="8" s="1"/>
  <c r="BH973" i="8"/>
  <c r="T973" i="8"/>
  <c r="K973" i="8" s="1"/>
  <c r="N973" i="8" s="1"/>
  <c r="S973" i="8"/>
  <c r="M973" i="8"/>
  <c r="L973" i="8"/>
  <c r="I973" i="8"/>
  <c r="H973" i="8"/>
  <c r="G973" i="8"/>
  <c r="F973" i="8"/>
  <c r="E973" i="8"/>
  <c r="D973" i="8"/>
  <c r="C973" i="8"/>
  <c r="B973" i="8"/>
  <c r="A973" i="8"/>
  <c r="J973" i="8" s="1"/>
  <c r="O973" i="8" s="1"/>
  <c r="P973" i="8" s="1"/>
  <c r="BH972" i="8"/>
  <c r="T972" i="8"/>
  <c r="K972" i="8" s="1"/>
  <c r="N972" i="8" s="1"/>
  <c r="S972" i="8"/>
  <c r="M972" i="8"/>
  <c r="L972" i="8"/>
  <c r="I972" i="8"/>
  <c r="H972" i="8"/>
  <c r="G972" i="8"/>
  <c r="F972" i="8"/>
  <c r="E972" i="8"/>
  <c r="D972" i="8"/>
  <c r="C972" i="8"/>
  <c r="B972" i="8"/>
  <c r="A972" i="8"/>
  <c r="J972" i="8" s="1"/>
  <c r="BH971" i="8"/>
  <c r="T971" i="8"/>
  <c r="K971" i="8" s="1"/>
  <c r="N971" i="8" s="1"/>
  <c r="S971" i="8"/>
  <c r="M971" i="8"/>
  <c r="L971" i="8"/>
  <c r="I971" i="8"/>
  <c r="H971" i="8"/>
  <c r="G971" i="8"/>
  <c r="F971" i="8"/>
  <c r="E971" i="8"/>
  <c r="D971" i="8"/>
  <c r="C971" i="8"/>
  <c r="B971" i="8"/>
  <c r="A971" i="8"/>
  <c r="J971" i="8" s="1"/>
  <c r="BH970" i="8"/>
  <c r="T970" i="8"/>
  <c r="K970" i="8" s="1"/>
  <c r="N970" i="8" s="1"/>
  <c r="S970" i="8"/>
  <c r="M970" i="8"/>
  <c r="L970" i="8"/>
  <c r="I970" i="8"/>
  <c r="H970" i="8"/>
  <c r="G970" i="8"/>
  <c r="F970" i="8"/>
  <c r="E970" i="8"/>
  <c r="D970" i="8"/>
  <c r="C970" i="8"/>
  <c r="B970" i="8"/>
  <c r="A970" i="8"/>
  <c r="J970" i="8" s="1"/>
  <c r="BH969" i="8"/>
  <c r="T969" i="8"/>
  <c r="K969" i="8" s="1"/>
  <c r="N969" i="8" s="1"/>
  <c r="S969" i="8"/>
  <c r="M969" i="8"/>
  <c r="L969" i="8"/>
  <c r="I969" i="8"/>
  <c r="H969" i="8"/>
  <c r="G969" i="8"/>
  <c r="F969" i="8"/>
  <c r="E969" i="8"/>
  <c r="D969" i="8"/>
  <c r="C969" i="8"/>
  <c r="B969" i="8"/>
  <c r="A969" i="8"/>
  <c r="J969" i="8" s="1"/>
  <c r="BH968" i="8"/>
  <c r="T968" i="8"/>
  <c r="K968" i="8" s="1"/>
  <c r="N968" i="8" s="1"/>
  <c r="S968" i="8"/>
  <c r="M968" i="8"/>
  <c r="L968" i="8"/>
  <c r="I968" i="8"/>
  <c r="H968" i="8"/>
  <c r="G968" i="8"/>
  <c r="F968" i="8"/>
  <c r="E968" i="8"/>
  <c r="D968" i="8"/>
  <c r="C968" i="8"/>
  <c r="B968" i="8"/>
  <c r="A968" i="8"/>
  <c r="J968" i="8" s="1"/>
  <c r="BH967" i="8"/>
  <c r="T967" i="8"/>
  <c r="K967" i="8" s="1"/>
  <c r="N967" i="8" s="1"/>
  <c r="S967" i="8"/>
  <c r="M967" i="8"/>
  <c r="L967" i="8"/>
  <c r="I967" i="8"/>
  <c r="H967" i="8"/>
  <c r="G967" i="8"/>
  <c r="F967" i="8"/>
  <c r="E967" i="8"/>
  <c r="D967" i="8"/>
  <c r="C967" i="8"/>
  <c r="B967" i="8"/>
  <c r="A967" i="8"/>
  <c r="J967" i="8" s="1"/>
  <c r="BH966" i="8"/>
  <c r="T966" i="8"/>
  <c r="K966" i="8" s="1"/>
  <c r="N966" i="8" s="1"/>
  <c r="S966" i="8"/>
  <c r="M966" i="8"/>
  <c r="L966" i="8"/>
  <c r="I966" i="8"/>
  <c r="H966" i="8"/>
  <c r="G966" i="8"/>
  <c r="F966" i="8"/>
  <c r="E966" i="8"/>
  <c r="D966" i="8"/>
  <c r="C966" i="8"/>
  <c r="B966" i="8"/>
  <c r="A966" i="8"/>
  <c r="J966" i="8" s="1"/>
  <c r="BH965" i="8"/>
  <c r="T965" i="8"/>
  <c r="K965" i="8" s="1"/>
  <c r="N965" i="8" s="1"/>
  <c r="S965" i="8"/>
  <c r="M965" i="8"/>
  <c r="L965" i="8"/>
  <c r="I965" i="8"/>
  <c r="H965" i="8"/>
  <c r="G965" i="8"/>
  <c r="F965" i="8"/>
  <c r="E965" i="8"/>
  <c r="D965" i="8"/>
  <c r="C965" i="8"/>
  <c r="B965" i="8"/>
  <c r="A965" i="8"/>
  <c r="J965" i="8" s="1"/>
  <c r="O965" i="8" s="1"/>
  <c r="P965" i="8" s="1"/>
  <c r="BH964" i="8"/>
  <c r="T964" i="8"/>
  <c r="K964" i="8" s="1"/>
  <c r="N964" i="8" s="1"/>
  <c r="S964" i="8"/>
  <c r="M964" i="8"/>
  <c r="L964" i="8"/>
  <c r="I964" i="8"/>
  <c r="H964" i="8"/>
  <c r="G964" i="8"/>
  <c r="F964" i="8"/>
  <c r="E964" i="8"/>
  <c r="D964" i="8"/>
  <c r="C964" i="8"/>
  <c r="B964" i="8"/>
  <c r="A964" i="8"/>
  <c r="J964" i="8" s="1"/>
  <c r="O964" i="8" s="1"/>
  <c r="P964" i="8" s="1"/>
  <c r="BH963" i="8"/>
  <c r="T963" i="8"/>
  <c r="K963" i="8" s="1"/>
  <c r="N963" i="8" s="1"/>
  <c r="S963" i="8"/>
  <c r="M963" i="8"/>
  <c r="L963" i="8"/>
  <c r="I963" i="8"/>
  <c r="H963" i="8"/>
  <c r="G963" i="8"/>
  <c r="F963" i="8"/>
  <c r="E963" i="8"/>
  <c r="D963" i="8"/>
  <c r="C963" i="8"/>
  <c r="B963" i="8"/>
  <c r="A963" i="8"/>
  <c r="J963" i="8" s="1"/>
  <c r="BH962" i="8"/>
  <c r="T962" i="8"/>
  <c r="K962" i="8" s="1"/>
  <c r="N962" i="8" s="1"/>
  <c r="S962" i="8"/>
  <c r="M962" i="8"/>
  <c r="L962" i="8"/>
  <c r="I962" i="8"/>
  <c r="H962" i="8"/>
  <c r="G962" i="8"/>
  <c r="F962" i="8"/>
  <c r="E962" i="8"/>
  <c r="D962" i="8"/>
  <c r="C962" i="8"/>
  <c r="B962" i="8"/>
  <c r="A962" i="8"/>
  <c r="J962" i="8" s="1"/>
  <c r="BH961" i="8"/>
  <c r="T961" i="8"/>
  <c r="K961" i="8" s="1"/>
  <c r="N961" i="8" s="1"/>
  <c r="S961" i="8"/>
  <c r="M961" i="8"/>
  <c r="L961" i="8"/>
  <c r="I961" i="8"/>
  <c r="H961" i="8"/>
  <c r="G961" i="8"/>
  <c r="F961" i="8"/>
  <c r="E961" i="8"/>
  <c r="D961" i="8"/>
  <c r="C961" i="8"/>
  <c r="B961" i="8"/>
  <c r="A961" i="8"/>
  <c r="J961" i="8" s="1"/>
  <c r="O961" i="8" s="1"/>
  <c r="P961" i="8" s="1"/>
  <c r="BH960" i="8"/>
  <c r="T960" i="8"/>
  <c r="K960" i="8" s="1"/>
  <c r="N960" i="8" s="1"/>
  <c r="S960" i="8"/>
  <c r="M960" i="8"/>
  <c r="L960" i="8"/>
  <c r="I960" i="8"/>
  <c r="H960" i="8"/>
  <c r="G960" i="8"/>
  <c r="F960" i="8"/>
  <c r="E960" i="8"/>
  <c r="D960" i="8"/>
  <c r="C960" i="8"/>
  <c r="B960" i="8"/>
  <c r="A960" i="8"/>
  <c r="J960" i="8" s="1"/>
  <c r="O960" i="8" s="1"/>
  <c r="P960" i="8" s="1"/>
  <c r="BH959" i="8"/>
  <c r="T959" i="8"/>
  <c r="K959" i="8" s="1"/>
  <c r="N959" i="8" s="1"/>
  <c r="S959" i="8"/>
  <c r="M959" i="8"/>
  <c r="L959" i="8"/>
  <c r="I959" i="8"/>
  <c r="H959" i="8"/>
  <c r="G959" i="8"/>
  <c r="F959" i="8"/>
  <c r="E959" i="8"/>
  <c r="D959" i="8"/>
  <c r="C959" i="8"/>
  <c r="B959" i="8"/>
  <c r="A959" i="8"/>
  <c r="J959" i="8" s="1"/>
  <c r="BH958" i="8"/>
  <c r="T958" i="8"/>
  <c r="K958" i="8" s="1"/>
  <c r="N958" i="8" s="1"/>
  <c r="S958" i="8"/>
  <c r="M958" i="8"/>
  <c r="L958" i="8"/>
  <c r="I958" i="8"/>
  <c r="H958" i="8"/>
  <c r="G958" i="8"/>
  <c r="F958" i="8"/>
  <c r="E958" i="8"/>
  <c r="D958" i="8"/>
  <c r="C958" i="8"/>
  <c r="B958" i="8"/>
  <c r="A958" i="8"/>
  <c r="J958" i="8" s="1"/>
  <c r="O958" i="8" s="1"/>
  <c r="P958" i="8" s="1"/>
  <c r="BH957" i="8"/>
  <c r="T957" i="8"/>
  <c r="K957" i="8" s="1"/>
  <c r="N957" i="8" s="1"/>
  <c r="S957" i="8"/>
  <c r="M957" i="8"/>
  <c r="L957" i="8"/>
  <c r="I957" i="8"/>
  <c r="H957" i="8"/>
  <c r="G957" i="8"/>
  <c r="F957" i="8"/>
  <c r="E957" i="8"/>
  <c r="D957" i="8"/>
  <c r="C957" i="8"/>
  <c r="B957" i="8"/>
  <c r="A957" i="8"/>
  <c r="J957" i="8" s="1"/>
  <c r="BH956" i="8"/>
  <c r="T956" i="8"/>
  <c r="K956" i="8" s="1"/>
  <c r="N956" i="8" s="1"/>
  <c r="S956" i="8"/>
  <c r="M956" i="8"/>
  <c r="L956" i="8"/>
  <c r="I956" i="8"/>
  <c r="H956" i="8"/>
  <c r="G956" i="8"/>
  <c r="F956" i="8"/>
  <c r="E956" i="8"/>
  <c r="D956" i="8"/>
  <c r="C956" i="8"/>
  <c r="B956" i="8"/>
  <c r="A956" i="8"/>
  <c r="J956" i="8" s="1"/>
  <c r="O956" i="8" s="1"/>
  <c r="P956" i="8" s="1"/>
  <c r="BH955" i="8"/>
  <c r="T955" i="8"/>
  <c r="K955" i="8" s="1"/>
  <c r="N955" i="8" s="1"/>
  <c r="S955" i="8"/>
  <c r="M955" i="8"/>
  <c r="L955" i="8"/>
  <c r="I955" i="8"/>
  <c r="H955" i="8"/>
  <c r="G955" i="8"/>
  <c r="F955" i="8"/>
  <c r="E955" i="8"/>
  <c r="D955" i="8"/>
  <c r="C955" i="8"/>
  <c r="B955" i="8"/>
  <c r="A955" i="8"/>
  <c r="J955" i="8" s="1"/>
  <c r="BH954" i="8"/>
  <c r="T954" i="8"/>
  <c r="K954" i="8" s="1"/>
  <c r="N954" i="8" s="1"/>
  <c r="S954" i="8"/>
  <c r="M954" i="8"/>
  <c r="L954" i="8"/>
  <c r="I954" i="8"/>
  <c r="H954" i="8"/>
  <c r="G954" i="8"/>
  <c r="F954" i="8"/>
  <c r="E954" i="8"/>
  <c r="D954" i="8"/>
  <c r="C954" i="8"/>
  <c r="B954" i="8"/>
  <c r="A954" i="8"/>
  <c r="J954" i="8" s="1"/>
  <c r="O954" i="8" s="1"/>
  <c r="P954" i="8" s="1"/>
  <c r="BH953" i="8"/>
  <c r="T953" i="8"/>
  <c r="K953" i="8" s="1"/>
  <c r="N953" i="8" s="1"/>
  <c r="S953" i="8"/>
  <c r="M953" i="8"/>
  <c r="L953" i="8"/>
  <c r="I953" i="8"/>
  <c r="H953" i="8"/>
  <c r="G953" i="8"/>
  <c r="F953" i="8"/>
  <c r="E953" i="8"/>
  <c r="D953" i="8"/>
  <c r="C953" i="8"/>
  <c r="B953" i="8"/>
  <c r="A953" i="8"/>
  <c r="J953" i="8" s="1"/>
  <c r="BH952" i="8"/>
  <c r="T952" i="8"/>
  <c r="K952" i="8" s="1"/>
  <c r="N952" i="8" s="1"/>
  <c r="S952" i="8"/>
  <c r="M952" i="8"/>
  <c r="L952" i="8"/>
  <c r="I952" i="8"/>
  <c r="H952" i="8"/>
  <c r="G952" i="8"/>
  <c r="F952" i="8"/>
  <c r="E952" i="8"/>
  <c r="D952" i="8"/>
  <c r="C952" i="8"/>
  <c r="B952" i="8"/>
  <c r="A952" i="8"/>
  <c r="J952" i="8" s="1"/>
  <c r="O952" i="8" s="1"/>
  <c r="P952" i="8" s="1"/>
  <c r="BH951" i="8"/>
  <c r="T951" i="8"/>
  <c r="K951" i="8" s="1"/>
  <c r="N951" i="8" s="1"/>
  <c r="S951" i="8"/>
  <c r="M951" i="8"/>
  <c r="L951" i="8"/>
  <c r="I951" i="8"/>
  <c r="H951" i="8"/>
  <c r="G951" i="8"/>
  <c r="F951" i="8"/>
  <c r="E951" i="8"/>
  <c r="D951" i="8"/>
  <c r="C951" i="8"/>
  <c r="B951" i="8"/>
  <c r="A951" i="8"/>
  <c r="J951" i="8" s="1"/>
  <c r="BH950" i="8"/>
  <c r="T950" i="8"/>
  <c r="K950" i="8" s="1"/>
  <c r="N950" i="8" s="1"/>
  <c r="S950" i="8"/>
  <c r="M950" i="8"/>
  <c r="L950" i="8"/>
  <c r="I950" i="8"/>
  <c r="H950" i="8"/>
  <c r="G950" i="8"/>
  <c r="F950" i="8"/>
  <c r="E950" i="8"/>
  <c r="D950" i="8"/>
  <c r="C950" i="8"/>
  <c r="B950" i="8"/>
  <c r="A950" i="8"/>
  <c r="J950" i="8" s="1"/>
  <c r="BH949" i="8"/>
  <c r="T949" i="8"/>
  <c r="K949" i="8" s="1"/>
  <c r="N949" i="8" s="1"/>
  <c r="S949" i="8"/>
  <c r="M949" i="8"/>
  <c r="L949" i="8"/>
  <c r="I949" i="8"/>
  <c r="H949" i="8"/>
  <c r="G949" i="8"/>
  <c r="F949" i="8"/>
  <c r="E949" i="8"/>
  <c r="D949" i="8"/>
  <c r="C949" i="8"/>
  <c r="B949" i="8"/>
  <c r="A949" i="8"/>
  <c r="J949" i="8" s="1"/>
  <c r="O949" i="8" s="1"/>
  <c r="P949" i="8" s="1"/>
  <c r="BH948" i="8"/>
  <c r="T948" i="8"/>
  <c r="K948" i="8" s="1"/>
  <c r="N948" i="8" s="1"/>
  <c r="S948" i="8"/>
  <c r="M948" i="8"/>
  <c r="L948" i="8"/>
  <c r="I948" i="8"/>
  <c r="H948" i="8"/>
  <c r="G948" i="8"/>
  <c r="F948" i="8"/>
  <c r="E948" i="8"/>
  <c r="D948" i="8"/>
  <c r="C948" i="8"/>
  <c r="B948" i="8"/>
  <c r="A948" i="8"/>
  <c r="J948" i="8" s="1"/>
  <c r="O948" i="8" s="1"/>
  <c r="P948" i="8" s="1"/>
  <c r="BH947" i="8"/>
  <c r="T947" i="8"/>
  <c r="K947" i="8" s="1"/>
  <c r="N947" i="8" s="1"/>
  <c r="S947" i="8"/>
  <c r="M947" i="8"/>
  <c r="L947" i="8"/>
  <c r="I947" i="8"/>
  <c r="H947" i="8"/>
  <c r="G947" i="8"/>
  <c r="F947" i="8"/>
  <c r="E947" i="8"/>
  <c r="D947" i="8"/>
  <c r="C947" i="8"/>
  <c r="B947" i="8"/>
  <c r="A947" i="8"/>
  <c r="J947" i="8" s="1"/>
  <c r="BH946" i="8"/>
  <c r="T946" i="8"/>
  <c r="K946" i="8" s="1"/>
  <c r="N946" i="8" s="1"/>
  <c r="S946" i="8"/>
  <c r="M946" i="8"/>
  <c r="L946" i="8"/>
  <c r="I946" i="8"/>
  <c r="H946" i="8"/>
  <c r="G946" i="8"/>
  <c r="F946" i="8"/>
  <c r="E946" i="8"/>
  <c r="D946" i="8"/>
  <c r="C946" i="8"/>
  <c r="B946" i="8"/>
  <c r="A946" i="8"/>
  <c r="J946" i="8" s="1"/>
  <c r="O946" i="8" s="1"/>
  <c r="P946" i="8" s="1"/>
  <c r="BH945" i="8"/>
  <c r="T945" i="8"/>
  <c r="K945" i="8" s="1"/>
  <c r="N945" i="8" s="1"/>
  <c r="S945" i="8"/>
  <c r="M945" i="8"/>
  <c r="L945" i="8"/>
  <c r="I945" i="8"/>
  <c r="H945" i="8"/>
  <c r="G945" i="8"/>
  <c r="F945" i="8"/>
  <c r="E945" i="8"/>
  <c r="D945" i="8"/>
  <c r="C945" i="8"/>
  <c r="B945" i="8"/>
  <c r="A945" i="8"/>
  <c r="J945" i="8" s="1"/>
  <c r="BH944" i="8"/>
  <c r="T944" i="8"/>
  <c r="K944" i="8" s="1"/>
  <c r="N944" i="8" s="1"/>
  <c r="S944" i="8"/>
  <c r="M944" i="8"/>
  <c r="L944" i="8"/>
  <c r="I944" i="8"/>
  <c r="H944" i="8"/>
  <c r="G944" i="8"/>
  <c r="F944" i="8"/>
  <c r="E944" i="8"/>
  <c r="D944" i="8"/>
  <c r="C944" i="8"/>
  <c r="B944" i="8"/>
  <c r="A944" i="8"/>
  <c r="J944" i="8" s="1"/>
  <c r="O944" i="8" s="1"/>
  <c r="P944" i="8" s="1"/>
  <c r="BH943" i="8"/>
  <c r="T943" i="8"/>
  <c r="K943" i="8" s="1"/>
  <c r="N943" i="8" s="1"/>
  <c r="S943" i="8"/>
  <c r="M943" i="8"/>
  <c r="L943" i="8"/>
  <c r="I943" i="8"/>
  <c r="H943" i="8"/>
  <c r="G943" i="8"/>
  <c r="F943" i="8"/>
  <c r="E943" i="8"/>
  <c r="D943" i="8"/>
  <c r="C943" i="8"/>
  <c r="B943" i="8"/>
  <c r="A943" i="8"/>
  <c r="J943" i="8" s="1"/>
  <c r="BH942" i="8"/>
  <c r="T942" i="8"/>
  <c r="K942" i="8" s="1"/>
  <c r="N942" i="8" s="1"/>
  <c r="S942" i="8"/>
  <c r="M942" i="8"/>
  <c r="L942" i="8"/>
  <c r="I942" i="8"/>
  <c r="H942" i="8"/>
  <c r="G942" i="8"/>
  <c r="F942" i="8"/>
  <c r="E942" i="8"/>
  <c r="D942" i="8"/>
  <c r="C942" i="8"/>
  <c r="B942" i="8"/>
  <c r="A942" i="8"/>
  <c r="J942" i="8" s="1"/>
  <c r="O942" i="8" s="1"/>
  <c r="P942" i="8" s="1"/>
  <c r="BH941" i="8"/>
  <c r="T941" i="8"/>
  <c r="K941" i="8" s="1"/>
  <c r="N941" i="8" s="1"/>
  <c r="S941" i="8"/>
  <c r="M941" i="8"/>
  <c r="L941" i="8"/>
  <c r="I941" i="8"/>
  <c r="H941" i="8"/>
  <c r="G941" i="8"/>
  <c r="F941" i="8"/>
  <c r="E941" i="8"/>
  <c r="D941" i="8"/>
  <c r="C941" i="8"/>
  <c r="B941" i="8"/>
  <c r="A941" i="8"/>
  <c r="J941" i="8" s="1"/>
  <c r="O941" i="8" s="1"/>
  <c r="P941" i="8" s="1"/>
  <c r="BH940" i="8"/>
  <c r="T940" i="8"/>
  <c r="K940" i="8" s="1"/>
  <c r="N940" i="8" s="1"/>
  <c r="S940" i="8"/>
  <c r="M940" i="8"/>
  <c r="L940" i="8"/>
  <c r="I940" i="8"/>
  <c r="H940" i="8"/>
  <c r="G940" i="8"/>
  <c r="F940" i="8"/>
  <c r="E940" i="8"/>
  <c r="D940" i="8"/>
  <c r="C940" i="8"/>
  <c r="B940" i="8"/>
  <c r="A940" i="8"/>
  <c r="J940" i="8" s="1"/>
  <c r="O940" i="8" s="1"/>
  <c r="P940" i="8" s="1"/>
  <c r="BH939" i="8"/>
  <c r="T939" i="8"/>
  <c r="K939" i="8" s="1"/>
  <c r="N939" i="8" s="1"/>
  <c r="S939" i="8"/>
  <c r="M939" i="8"/>
  <c r="L939" i="8"/>
  <c r="I939" i="8"/>
  <c r="H939" i="8"/>
  <c r="G939" i="8"/>
  <c r="F939" i="8"/>
  <c r="E939" i="8"/>
  <c r="D939" i="8"/>
  <c r="C939" i="8"/>
  <c r="B939" i="8"/>
  <c r="A939" i="8"/>
  <c r="J939" i="8" s="1"/>
  <c r="BH938" i="8"/>
  <c r="T938" i="8"/>
  <c r="K938" i="8" s="1"/>
  <c r="N938" i="8" s="1"/>
  <c r="S938" i="8"/>
  <c r="M938" i="8"/>
  <c r="L938" i="8"/>
  <c r="I938" i="8"/>
  <c r="H938" i="8"/>
  <c r="G938" i="8"/>
  <c r="F938" i="8"/>
  <c r="E938" i="8"/>
  <c r="D938" i="8"/>
  <c r="C938" i="8"/>
  <c r="B938" i="8"/>
  <c r="A938" i="8"/>
  <c r="J938" i="8" s="1"/>
  <c r="O938" i="8" s="1"/>
  <c r="P938" i="8" s="1"/>
  <c r="BH937" i="8"/>
  <c r="T937" i="8"/>
  <c r="K937" i="8" s="1"/>
  <c r="N937" i="8" s="1"/>
  <c r="S937" i="8"/>
  <c r="M937" i="8"/>
  <c r="L937" i="8"/>
  <c r="I937" i="8"/>
  <c r="H937" i="8"/>
  <c r="G937" i="8"/>
  <c r="F937" i="8"/>
  <c r="E937" i="8"/>
  <c r="D937" i="8"/>
  <c r="C937" i="8"/>
  <c r="B937" i="8"/>
  <c r="A937" i="8"/>
  <c r="J937" i="8" s="1"/>
  <c r="BH936" i="8"/>
  <c r="T936" i="8"/>
  <c r="K936" i="8" s="1"/>
  <c r="N936" i="8" s="1"/>
  <c r="S936" i="8"/>
  <c r="M936" i="8"/>
  <c r="L936" i="8"/>
  <c r="I936" i="8"/>
  <c r="H936" i="8"/>
  <c r="G936" i="8"/>
  <c r="F936" i="8"/>
  <c r="E936" i="8"/>
  <c r="D936" i="8"/>
  <c r="C936" i="8"/>
  <c r="B936" i="8"/>
  <c r="A936" i="8"/>
  <c r="J936" i="8" s="1"/>
  <c r="BH935" i="8"/>
  <c r="T935" i="8"/>
  <c r="K935" i="8" s="1"/>
  <c r="N935" i="8" s="1"/>
  <c r="S935" i="8"/>
  <c r="M935" i="8"/>
  <c r="L935" i="8"/>
  <c r="I935" i="8"/>
  <c r="H935" i="8"/>
  <c r="G935" i="8"/>
  <c r="F935" i="8"/>
  <c r="E935" i="8"/>
  <c r="D935" i="8"/>
  <c r="C935" i="8"/>
  <c r="B935" i="8"/>
  <c r="A935" i="8"/>
  <c r="J935" i="8" s="1"/>
  <c r="BH934" i="8"/>
  <c r="T934" i="8"/>
  <c r="K934" i="8" s="1"/>
  <c r="N934" i="8" s="1"/>
  <c r="S934" i="8"/>
  <c r="M934" i="8"/>
  <c r="L934" i="8"/>
  <c r="I934" i="8"/>
  <c r="H934" i="8"/>
  <c r="G934" i="8"/>
  <c r="F934" i="8"/>
  <c r="E934" i="8"/>
  <c r="D934" i="8"/>
  <c r="C934" i="8"/>
  <c r="B934" i="8"/>
  <c r="A934" i="8"/>
  <c r="J934" i="8" s="1"/>
  <c r="O934" i="8" s="1"/>
  <c r="P934" i="8" s="1"/>
  <c r="BH933" i="8"/>
  <c r="T933" i="8"/>
  <c r="K933" i="8" s="1"/>
  <c r="N933" i="8" s="1"/>
  <c r="S933" i="8"/>
  <c r="M933" i="8"/>
  <c r="L933" i="8"/>
  <c r="I933" i="8"/>
  <c r="H933" i="8"/>
  <c r="G933" i="8"/>
  <c r="F933" i="8"/>
  <c r="E933" i="8"/>
  <c r="D933" i="8"/>
  <c r="C933" i="8"/>
  <c r="B933" i="8"/>
  <c r="A933" i="8"/>
  <c r="J933" i="8" s="1"/>
  <c r="BH932" i="8"/>
  <c r="T932" i="8"/>
  <c r="K932" i="8" s="1"/>
  <c r="N932" i="8" s="1"/>
  <c r="S932" i="8"/>
  <c r="M932" i="8"/>
  <c r="L932" i="8"/>
  <c r="I932" i="8"/>
  <c r="H932" i="8"/>
  <c r="G932" i="8"/>
  <c r="F932" i="8"/>
  <c r="E932" i="8"/>
  <c r="D932" i="8"/>
  <c r="C932" i="8"/>
  <c r="B932" i="8"/>
  <c r="A932" i="8"/>
  <c r="J932" i="8" s="1"/>
  <c r="O932" i="8" s="1"/>
  <c r="P932" i="8" s="1"/>
  <c r="BH931" i="8"/>
  <c r="T931" i="8"/>
  <c r="K931" i="8" s="1"/>
  <c r="N931" i="8" s="1"/>
  <c r="S931" i="8"/>
  <c r="M931" i="8"/>
  <c r="L931" i="8"/>
  <c r="I931" i="8"/>
  <c r="H931" i="8"/>
  <c r="G931" i="8"/>
  <c r="F931" i="8"/>
  <c r="E931" i="8"/>
  <c r="D931" i="8"/>
  <c r="C931" i="8"/>
  <c r="B931" i="8"/>
  <c r="A931" i="8"/>
  <c r="J931" i="8" s="1"/>
  <c r="BH930" i="8"/>
  <c r="T930" i="8"/>
  <c r="K930" i="8" s="1"/>
  <c r="N930" i="8" s="1"/>
  <c r="S930" i="8"/>
  <c r="M930" i="8"/>
  <c r="L930" i="8"/>
  <c r="I930" i="8"/>
  <c r="H930" i="8"/>
  <c r="G930" i="8"/>
  <c r="F930" i="8"/>
  <c r="E930" i="8"/>
  <c r="D930" i="8"/>
  <c r="C930" i="8"/>
  <c r="B930" i="8"/>
  <c r="A930" i="8"/>
  <c r="J930" i="8" s="1"/>
  <c r="BH929" i="8"/>
  <c r="T929" i="8"/>
  <c r="K929" i="8" s="1"/>
  <c r="N929" i="8" s="1"/>
  <c r="S929" i="8"/>
  <c r="M929" i="8"/>
  <c r="L929" i="8"/>
  <c r="I929" i="8"/>
  <c r="H929" i="8"/>
  <c r="G929" i="8"/>
  <c r="F929" i="8"/>
  <c r="E929" i="8"/>
  <c r="D929" i="8"/>
  <c r="C929" i="8"/>
  <c r="B929" i="8"/>
  <c r="A929" i="8"/>
  <c r="J929" i="8" s="1"/>
  <c r="O929" i="8" s="1"/>
  <c r="P929" i="8" s="1"/>
  <c r="BH928" i="8"/>
  <c r="T928" i="8"/>
  <c r="K928" i="8" s="1"/>
  <c r="N928" i="8" s="1"/>
  <c r="S928" i="8"/>
  <c r="M928" i="8"/>
  <c r="L928" i="8"/>
  <c r="I928" i="8"/>
  <c r="H928" i="8"/>
  <c r="G928" i="8"/>
  <c r="F928" i="8"/>
  <c r="E928" i="8"/>
  <c r="D928" i="8"/>
  <c r="C928" i="8"/>
  <c r="B928" i="8"/>
  <c r="A928" i="8"/>
  <c r="J928" i="8" s="1"/>
  <c r="O928" i="8" s="1"/>
  <c r="P928" i="8" s="1"/>
  <c r="BH927" i="8"/>
  <c r="T927" i="8"/>
  <c r="K927" i="8" s="1"/>
  <c r="N927" i="8" s="1"/>
  <c r="S927" i="8"/>
  <c r="M927" i="8"/>
  <c r="L927" i="8"/>
  <c r="I927" i="8"/>
  <c r="H927" i="8"/>
  <c r="G927" i="8"/>
  <c r="F927" i="8"/>
  <c r="E927" i="8"/>
  <c r="D927" i="8"/>
  <c r="C927" i="8"/>
  <c r="B927" i="8"/>
  <c r="A927" i="8"/>
  <c r="J927" i="8" s="1"/>
  <c r="BH926" i="8"/>
  <c r="T926" i="8"/>
  <c r="K926" i="8" s="1"/>
  <c r="N926" i="8" s="1"/>
  <c r="S926" i="8"/>
  <c r="M926" i="8"/>
  <c r="L926" i="8"/>
  <c r="I926" i="8"/>
  <c r="H926" i="8"/>
  <c r="G926" i="8"/>
  <c r="F926" i="8"/>
  <c r="E926" i="8"/>
  <c r="D926" i="8"/>
  <c r="C926" i="8"/>
  <c r="B926" i="8"/>
  <c r="A926" i="8"/>
  <c r="J926" i="8" s="1"/>
  <c r="O926" i="8" s="1"/>
  <c r="P926" i="8" s="1"/>
  <c r="BH925" i="8"/>
  <c r="T925" i="8"/>
  <c r="K925" i="8" s="1"/>
  <c r="N925" i="8" s="1"/>
  <c r="S925" i="8"/>
  <c r="M925" i="8"/>
  <c r="L925" i="8"/>
  <c r="I925" i="8"/>
  <c r="H925" i="8"/>
  <c r="G925" i="8"/>
  <c r="F925" i="8"/>
  <c r="E925" i="8"/>
  <c r="D925" i="8"/>
  <c r="C925" i="8"/>
  <c r="B925" i="8"/>
  <c r="A925" i="8"/>
  <c r="J925" i="8" s="1"/>
  <c r="O925" i="8" s="1"/>
  <c r="P925" i="8" s="1"/>
  <c r="BH924" i="8"/>
  <c r="T924" i="8"/>
  <c r="K924" i="8" s="1"/>
  <c r="N924" i="8" s="1"/>
  <c r="S924" i="8"/>
  <c r="M924" i="8"/>
  <c r="L924" i="8"/>
  <c r="I924" i="8"/>
  <c r="H924" i="8"/>
  <c r="G924" i="8"/>
  <c r="F924" i="8"/>
  <c r="E924" i="8"/>
  <c r="D924" i="8"/>
  <c r="C924" i="8"/>
  <c r="B924" i="8"/>
  <c r="A924" i="8"/>
  <c r="J924" i="8" s="1"/>
  <c r="BH923" i="8"/>
  <c r="T923" i="8"/>
  <c r="K923" i="8" s="1"/>
  <c r="N923" i="8" s="1"/>
  <c r="S923" i="8"/>
  <c r="M923" i="8"/>
  <c r="L923" i="8"/>
  <c r="I923" i="8"/>
  <c r="H923" i="8"/>
  <c r="G923" i="8"/>
  <c r="F923" i="8"/>
  <c r="E923" i="8"/>
  <c r="D923" i="8"/>
  <c r="C923" i="8"/>
  <c r="B923" i="8"/>
  <c r="A923" i="8"/>
  <c r="J923" i="8" s="1"/>
  <c r="BH922" i="8"/>
  <c r="T922" i="8"/>
  <c r="K922" i="8" s="1"/>
  <c r="N922" i="8" s="1"/>
  <c r="S922" i="8"/>
  <c r="M922" i="8"/>
  <c r="L922" i="8"/>
  <c r="I922" i="8"/>
  <c r="H922" i="8"/>
  <c r="G922" i="8"/>
  <c r="F922" i="8"/>
  <c r="E922" i="8"/>
  <c r="D922" i="8"/>
  <c r="C922" i="8"/>
  <c r="B922" i="8"/>
  <c r="A922" i="8"/>
  <c r="J922" i="8" s="1"/>
  <c r="O922" i="8" s="1"/>
  <c r="P922" i="8" s="1"/>
  <c r="BH921" i="8"/>
  <c r="T921" i="8"/>
  <c r="K921" i="8" s="1"/>
  <c r="N921" i="8" s="1"/>
  <c r="S921" i="8"/>
  <c r="M921" i="8"/>
  <c r="L921" i="8"/>
  <c r="I921" i="8"/>
  <c r="H921" i="8"/>
  <c r="G921" i="8"/>
  <c r="F921" i="8"/>
  <c r="E921" i="8"/>
  <c r="D921" i="8"/>
  <c r="C921" i="8"/>
  <c r="B921" i="8"/>
  <c r="A921" i="8"/>
  <c r="J921" i="8" s="1"/>
  <c r="BH920" i="8"/>
  <c r="T920" i="8"/>
  <c r="K920" i="8" s="1"/>
  <c r="N920" i="8" s="1"/>
  <c r="S920" i="8"/>
  <c r="M920" i="8"/>
  <c r="L920" i="8"/>
  <c r="I920" i="8"/>
  <c r="H920" i="8"/>
  <c r="G920" i="8"/>
  <c r="F920" i="8"/>
  <c r="E920" i="8"/>
  <c r="D920" i="8"/>
  <c r="C920" i="8"/>
  <c r="B920" i="8"/>
  <c r="A920" i="8"/>
  <c r="J920" i="8" s="1"/>
  <c r="O920" i="8" s="1"/>
  <c r="P920" i="8" s="1"/>
  <c r="BH919" i="8"/>
  <c r="T919" i="8"/>
  <c r="K919" i="8" s="1"/>
  <c r="N919" i="8" s="1"/>
  <c r="S919" i="8"/>
  <c r="M919" i="8"/>
  <c r="L919" i="8"/>
  <c r="I919" i="8"/>
  <c r="H919" i="8"/>
  <c r="G919" i="8"/>
  <c r="F919" i="8"/>
  <c r="E919" i="8"/>
  <c r="D919" i="8"/>
  <c r="C919" i="8"/>
  <c r="B919" i="8"/>
  <c r="A919" i="8"/>
  <c r="J919" i="8" s="1"/>
  <c r="BH918" i="8"/>
  <c r="T918" i="8"/>
  <c r="K918" i="8" s="1"/>
  <c r="N918" i="8" s="1"/>
  <c r="S918" i="8"/>
  <c r="M918" i="8"/>
  <c r="L918" i="8"/>
  <c r="I918" i="8"/>
  <c r="H918" i="8"/>
  <c r="G918" i="8"/>
  <c r="F918" i="8"/>
  <c r="E918" i="8"/>
  <c r="D918" i="8"/>
  <c r="C918" i="8"/>
  <c r="B918" i="8"/>
  <c r="A918" i="8"/>
  <c r="J918" i="8" s="1"/>
  <c r="BH917" i="8"/>
  <c r="T917" i="8"/>
  <c r="K917" i="8" s="1"/>
  <c r="N917" i="8" s="1"/>
  <c r="S917" i="8"/>
  <c r="M917" i="8"/>
  <c r="L917" i="8"/>
  <c r="I917" i="8"/>
  <c r="H917" i="8"/>
  <c r="G917" i="8"/>
  <c r="F917" i="8"/>
  <c r="E917" i="8"/>
  <c r="D917" i="8"/>
  <c r="C917" i="8"/>
  <c r="B917" i="8"/>
  <c r="A917" i="8"/>
  <c r="J917" i="8" s="1"/>
  <c r="BH916" i="8"/>
  <c r="T916" i="8"/>
  <c r="K916" i="8" s="1"/>
  <c r="N916" i="8" s="1"/>
  <c r="S916" i="8"/>
  <c r="M916" i="8"/>
  <c r="L916" i="8"/>
  <c r="I916" i="8"/>
  <c r="H916" i="8"/>
  <c r="G916" i="8"/>
  <c r="F916" i="8"/>
  <c r="E916" i="8"/>
  <c r="D916" i="8"/>
  <c r="C916" i="8"/>
  <c r="B916" i="8"/>
  <c r="A916" i="8"/>
  <c r="J916" i="8" s="1"/>
  <c r="O916" i="8" s="1"/>
  <c r="P916" i="8" s="1"/>
  <c r="BH915" i="8"/>
  <c r="T915" i="8"/>
  <c r="K915" i="8" s="1"/>
  <c r="N915" i="8" s="1"/>
  <c r="S915" i="8"/>
  <c r="M915" i="8"/>
  <c r="L915" i="8"/>
  <c r="I915" i="8"/>
  <c r="H915" i="8"/>
  <c r="G915" i="8"/>
  <c r="F915" i="8"/>
  <c r="E915" i="8"/>
  <c r="D915" i="8"/>
  <c r="C915" i="8"/>
  <c r="B915" i="8"/>
  <c r="A915" i="8"/>
  <c r="J915" i="8" s="1"/>
  <c r="BH914" i="8"/>
  <c r="T914" i="8"/>
  <c r="K914" i="8" s="1"/>
  <c r="N914" i="8" s="1"/>
  <c r="S914" i="8"/>
  <c r="M914" i="8"/>
  <c r="L914" i="8"/>
  <c r="I914" i="8"/>
  <c r="H914" i="8"/>
  <c r="G914" i="8"/>
  <c r="F914" i="8"/>
  <c r="E914" i="8"/>
  <c r="D914" i="8"/>
  <c r="C914" i="8"/>
  <c r="B914" i="8"/>
  <c r="A914" i="8"/>
  <c r="J914" i="8" s="1"/>
  <c r="O914" i="8" s="1"/>
  <c r="P914" i="8" s="1"/>
  <c r="BH913" i="8"/>
  <c r="T913" i="8"/>
  <c r="K913" i="8" s="1"/>
  <c r="N913" i="8" s="1"/>
  <c r="S913" i="8"/>
  <c r="M913" i="8"/>
  <c r="L913" i="8"/>
  <c r="I913" i="8"/>
  <c r="H913" i="8"/>
  <c r="G913" i="8"/>
  <c r="F913" i="8"/>
  <c r="E913" i="8"/>
  <c r="D913" i="8"/>
  <c r="C913" i="8"/>
  <c r="B913" i="8"/>
  <c r="A913" i="8"/>
  <c r="J913" i="8" s="1"/>
  <c r="BH912" i="8"/>
  <c r="T912" i="8"/>
  <c r="K912" i="8" s="1"/>
  <c r="N912" i="8" s="1"/>
  <c r="S912" i="8"/>
  <c r="M912" i="8"/>
  <c r="L912" i="8"/>
  <c r="I912" i="8"/>
  <c r="H912" i="8"/>
  <c r="G912" i="8"/>
  <c r="F912" i="8"/>
  <c r="E912" i="8"/>
  <c r="D912" i="8"/>
  <c r="C912" i="8"/>
  <c r="B912" i="8"/>
  <c r="A912" i="8"/>
  <c r="J912" i="8" s="1"/>
  <c r="O912" i="8" s="1"/>
  <c r="P912" i="8" s="1"/>
  <c r="BH911" i="8"/>
  <c r="T911" i="8"/>
  <c r="K911" i="8" s="1"/>
  <c r="N911" i="8" s="1"/>
  <c r="S911" i="8"/>
  <c r="M911" i="8"/>
  <c r="L911" i="8"/>
  <c r="I911" i="8"/>
  <c r="H911" i="8"/>
  <c r="G911" i="8"/>
  <c r="F911" i="8"/>
  <c r="E911" i="8"/>
  <c r="D911" i="8"/>
  <c r="C911" i="8"/>
  <c r="B911" i="8"/>
  <c r="A911" i="8"/>
  <c r="J911" i="8" s="1"/>
  <c r="BH910" i="8"/>
  <c r="T910" i="8"/>
  <c r="K910" i="8" s="1"/>
  <c r="N910" i="8" s="1"/>
  <c r="S910" i="8"/>
  <c r="M910" i="8"/>
  <c r="L910" i="8"/>
  <c r="I910" i="8"/>
  <c r="H910" i="8"/>
  <c r="G910" i="8"/>
  <c r="F910" i="8"/>
  <c r="E910" i="8"/>
  <c r="D910" i="8"/>
  <c r="C910" i="8"/>
  <c r="B910" i="8"/>
  <c r="A910" i="8"/>
  <c r="J910" i="8" s="1"/>
  <c r="O910" i="8" s="1"/>
  <c r="P910" i="8" s="1"/>
  <c r="BH909" i="8"/>
  <c r="T909" i="8"/>
  <c r="K909" i="8" s="1"/>
  <c r="N909" i="8" s="1"/>
  <c r="S909" i="8"/>
  <c r="M909" i="8"/>
  <c r="L909" i="8"/>
  <c r="I909" i="8"/>
  <c r="H909" i="8"/>
  <c r="G909" i="8"/>
  <c r="F909" i="8"/>
  <c r="E909" i="8"/>
  <c r="D909" i="8"/>
  <c r="C909" i="8"/>
  <c r="B909" i="8"/>
  <c r="A909" i="8"/>
  <c r="J909" i="8" s="1"/>
  <c r="O909" i="8" s="1"/>
  <c r="P909" i="8" s="1"/>
  <c r="BH908" i="8"/>
  <c r="T908" i="8"/>
  <c r="K908" i="8" s="1"/>
  <c r="N908" i="8" s="1"/>
  <c r="S908" i="8"/>
  <c r="M908" i="8"/>
  <c r="L908" i="8"/>
  <c r="I908" i="8"/>
  <c r="H908" i="8"/>
  <c r="G908" i="8"/>
  <c r="F908" i="8"/>
  <c r="E908" i="8"/>
  <c r="D908" i="8"/>
  <c r="C908" i="8"/>
  <c r="B908" i="8"/>
  <c r="A908" i="8"/>
  <c r="J908" i="8" s="1"/>
  <c r="O908" i="8" s="1"/>
  <c r="P908" i="8" s="1"/>
  <c r="BH907" i="8"/>
  <c r="T907" i="8"/>
  <c r="K907" i="8" s="1"/>
  <c r="N907" i="8" s="1"/>
  <c r="S907" i="8"/>
  <c r="M907" i="8"/>
  <c r="L907" i="8"/>
  <c r="I907" i="8"/>
  <c r="H907" i="8"/>
  <c r="G907" i="8"/>
  <c r="F907" i="8"/>
  <c r="E907" i="8"/>
  <c r="D907" i="8"/>
  <c r="C907" i="8"/>
  <c r="B907" i="8"/>
  <c r="A907" i="8"/>
  <c r="J907" i="8" s="1"/>
  <c r="BH906" i="8"/>
  <c r="T906" i="8"/>
  <c r="K906" i="8" s="1"/>
  <c r="N906" i="8" s="1"/>
  <c r="S906" i="8"/>
  <c r="M906" i="8"/>
  <c r="L906" i="8"/>
  <c r="I906" i="8"/>
  <c r="H906" i="8"/>
  <c r="G906" i="8"/>
  <c r="F906" i="8"/>
  <c r="E906" i="8"/>
  <c r="D906" i="8"/>
  <c r="C906" i="8"/>
  <c r="B906" i="8"/>
  <c r="A906" i="8"/>
  <c r="J906" i="8" s="1"/>
  <c r="BH905" i="8"/>
  <c r="T905" i="8"/>
  <c r="K905" i="8" s="1"/>
  <c r="N905" i="8" s="1"/>
  <c r="S905" i="8"/>
  <c r="M905" i="8"/>
  <c r="L905" i="8"/>
  <c r="I905" i="8"/>
  <c r="H905" i="8"/>
  <c r="G905" i="8"/>
  <c r="F905" i="8"/>
  <c r="E905" i="8"/>
  <c r="D905" i="8"/>
  <c r="C905" i="8"/>
  <c r="B905" i="8"/>
  <c r="A905" i="8"/>
  <c r="J905" i="8" s="1"/>
  <c r="O905" i="8" s="1"/>
  <c r="P905" i="8" s="1"/>
  <c r="BH904" i="8"/>
  <c r="T904" i="8"/>
  <c r="K904" i="8" s="1"/>
  <c r="N904" i="8" s="1"/>
  <c r="S904" i="8"/>
  <c r="M904" i="8"/>
  <c r="L904" i="8"/>
  <c r="I904" i="8"/>
  <c r="H904" i="8"/>
  <c r="G904" i="8"/>
  <c r="F904" i="8"/>
  <c r="E904" i="8"/>
  <c r="D904" i="8"/>
  <c r="C904" i="8"/>
  <c r="B904" i="8"/>
  <c r="A904" i="8"/>
  <c r="J904" i="8" s="1"/>
  <c r="BH903" i="8"/>
  <c r="T903" i="8"/>
  <c r="K903" i="8" s="1"/>
  <c r="N903" i="8" s="1"/>
  <c r="S903" i="8"/>
  <c r="M903" i="8"/>
  <c r="L903" i="8"/>
  <c r="I903" i="8"/>
  <c r="H903" i="8"/>
  <c r="G903" i="8"/>
  <c r="F903" i="8"/>
  <c r="E903" i="8"/>
  <c r="D903" i="8"/>
  <c r="C903" i="8"/>
  <c r="B903" i="8"/>
  <c r="A903" i="8"/>
  <c r="J903" i="8" s="1"/>
  <c r="BH902" i="8"/>
  <c r="T902" i="8"/>
  <c r="K902" i="8" s="1"/>
  <c r="N902" i="8" s="1"/>
  <c r="S902" i="8"/>
  <c r="M902" i="8"/>
  <c r="L902" i="8"/>
  <c r="I902" i="8"/>
  <c r="H902" i="8"/>
  <c r="G902" i="8"/>
  <c r="F902" i="8"/>
  <c r="E902" i="8"/>
  <c r="D902" i="8"/>
  <c r="C902" i="8"/>
  <c r="B902" i="8"/>
  <c r="A902" i="8"/>
  <c r="J902" i="8" s="1"/>
  <c r="BH901" i="8"/>
  <c r="T901" i="8"/>
  <c r="K901" i="8" s="1"/>
  <c r="N901" i="8" s="1"/>
  <c r="S901" i="8"/>
  <c r="M901" i="8"/>
  <c r="L901" i="8"/>
  <c r="I901" i="8"/>
  <c r="H901" i="8"/>
  <c r="G901" i="8"/>
  <c r="F901" i="8"/>
  <c r="E901" i="8"/>
  <c r="D901" i="8"/>
  <c r="C901" i="8"/>
  <c r="B901" i="8"/>
  <c r="A901" i="8"/>
  <c r="J901" i="8" s="1"/>
  <c r="BH900" i="8"/>
  <c r="T900" i="8"/>
  <c r="K900" i="8" s="1"/>
  <c r="N900" i="8" s="1"/>
  <c r="S900" i="8"/>
  <c r="M900" i="8"/>
  <c r="L900" i="8"/>
  <c r="I900" i="8"/>
  <c r="H900" i="8"/>
  <c r="G900" i="8"/>
  <c r="F900" i="8"/>
  <c r="E900" i="8"/>
  <c r="D900" i="8"/>
  <c r="C900" i="8"/>
  <c r="B900" i="8"/>
  <c r="A900" i="8"/>
  <c r="J900" i="8" s="1"/>
  <c r="O900" i="8" s="1"/>
  <c r="P900" i="8" s="1"/>
  <c r="BH899" i="8"/>
  <c r="T899" i="8"/>
  <c r="K899" i="8" s="1"/>
  <c r="N899" i="8" s="1"/>
  <c r="S899" i="8"/>
  <c r="M899" i="8"/>
  <c r="L899" i="8"/>
  <c r="I899" i="8"/>
  <c r="H899" i="8"/>
  <c r="G899" i="8"/>
  <c r="F899" i="8"/>
  <c r="E899" i="8"/>
  <c r="D899" i="8"/>
  <c r="C899" i="8"/>
  <c r="B899" i="8"/>
  <c r="A899" i="8"/>
  <c r="J899" i="8" s="1"/>
  <c r="BH898" i="8"/>
  <c r="T898" i="8"/>
  <c r="K898" i="8" s="1"/>
  <c r="N898" i="8" s="1"/>
  <c r="S898" i="8"/>
  <c r="M898" i="8"/>
  <c r="L898" i="8"/>
  <c r="I898" i="8"/>
  <c r="H898" i="8"/>
  <c r="G898" i="8"/>
  <c r="F898" i="8"/>
  <c r="E898" i="8"/>
  <c r="D898" i="8"/>
  <c r="C898" i="8"/>
  <c r="B898" i="8"/>
  <c r="A898" i="8"/>
  <c r="J898" i="8" s="1"/>
  <c r="BH897" i="8"/>
  <c r="T897" i="8"/>
  <c r="K897" i="8" s="1"/>
  <c r="N897" i="8" s="1"/>
  <c r="S897" i="8"/>
  <c r="M897" i="8"/>
  <c r="L897" i="8"/>
  <c r="I897" i="8"/>
  <c r="H897" i="8"/>
  <c r="G897" i="8"/>
  <c r="F897" i="8"/>
  <c r="E897" i="8"/>
  <c r="D897" i="8"/>
  <c r="C897" i="8"/>
  <c r="B897" i="8"/>
  <c r="A897" i="8"/>
  <c r="J897" i="8" s="1"/>
  <c r="O897" i="8" s="1"/>
  <c r="P897" i="8" s="1"/>
  <c r="BH896" i="8"/>
  <c r="T896" i="8"/>
  <c r="K896" i="8" s="1"/>
  <c r="N896" i="8" s="1"/>
  <c r="S896" i="8"/>
  <c r="M896" i="8"/>
  <c r="L896" i="8"/>
  <c r="I896" i="8"/>
  <c r="H896" i="8"/>
  <c r="G896" i="8"/>
  <c r="F896" i="8"/>
  <c r="E896" i="8"/>
  <c r="D896" i="8"/>
  <c r="C896" i="8"/>
  <c r="B896" i="8"/>
  <c r="A896" i="8"/>
  <c r="J896" i="8" s="1"/>
  <c r="O896" i="8" s="1"/>
  <c r="P896" i="8" s="1"/>
  <c r="BH895" i="8"/>
  <c r="T895" i="8"/>
  <c r="K895" i="8" s="1"/>
  <c r="N895" i="8" s="1"/>
  <c r="S895" i="8"/>
  <c r="M895" i="8"/>
  <c r="L895" i="8"/>
  <c r="I895" i="8"/>
  <c r="H895" i="8"/>
  <c r="G895" i="8"/>
  <c r="F895" i="8"/>
  <c r="E895" i="8"/>
  <c r="D895" i="8"/>
  <c r="C895" i="8"/>
  <c r="B895" i="8"/>
  <c r="A895" i="8"/>
  <c r="J895" i="8" s="1"/>
  <c r="O895" i="8" s="1"/>
  <c r="P895" i="8" s="1"/>
  <c r="BH894" i="8"/>
  <c r="T894" i="8"/>
  <c r="K894" i="8" s="1"/>
  <c r="N894" i="8" s="1"/>
  <c r="S894" i="8"/>
  <c r="M894" i="8"/>
  <c r="L894" i="8"/>
  <c r="I894" i="8"/>
  <c r="H894" i="8"/>
  <c r="G894" i="8"/>
  <c r="F894" i="8"/>
  <c r="E894" i="8"/>
  <c r="D894" i="8"/>
  <c r="C894" i="8"/>
  <c r="B894" i="8"/>
  <c r="A894" i="8"/>
  <c r="J894" i="8" s="1"/>
  <c r="O894" i="8" s="1"/>
  <c r="P894" i="8" s="1"/>
  <c r="BH893" i="8"/>
  <c r="T893" i="8"/>
  <c r="K893" i="8" s="1"/>
  <c r="N893" i="8" s="1"/>
  <c r="S893" i="8"/>
  <c r="M893" i="8"/>
  <c r="L893" i="8"/>
  <c r="I893" i="8"/>
  <c r="H893" i="8"/>
  <c r="G893" i="8"/>
  <c r="F893" i="8"/>
  <c r="E893" i="8"/>
  <c r="D893" i="8"/>
  <c r="C893" i="8"/>
  <c r="B893" i="8"/>
  <c r="A893" i="8"/>
  <c r="J893" i="8" s="1"/>
  <c r="O893" i="8" s="1"/>
  <c r="P893" i="8" s="1"/>
  <c r="BH892" i="8"/>
  <c r="T892" i="8"/>
  <c r="K892" i="8" s="1"/>
  <c r="N892" i="8" s="1"/>
  <c r="S892" i="8"/>
  <c r="M892" i="8"/>
  <c r="L892" i="8"/>
  <c r="I892" i="8"/>
  <c r="H892" i="8"/>
  <c r="G892" i="8"/>
  <c r="F892" i="8"/>
  <c r="E892" i="8"/>
  <c r="D892" i="8"/>
  <c r="C892" i="8"/>
  <c r="B892" i="8"/>
  <c r="A892" i="8"/>
  <c r="J892" i="8" s="1"/>
  <c r="O892" i="8" s="1"/>
  <c r="P892" i="8" s="1"/>
  <c r="BH891" i="8"/>
  <c r="T891" i="8"/>
  <c r="K891" i="8" s="1"/>
  <c r="N891" i="8" s="1"/>
  <c r="S891" i="8"/>
  <c r="M891" i="8"/>
  <c r="L891" i="8"/>
  <c r="I891" i="8"/>
  <c r="H891" i="8"/>
  <c r="G891" i="8"/>
  <c r="F891" i="8"/>
  <c r="E891" i="8"/>
  <c r="D891" i="8"/>
  <c r="C891" i="8"/>
  <c r="B891" i="8"/>
  <c r="A891" i="8"/>
  <c r="J891" i="8" s="1"/>
  <c r="BH890" i="8"/>
  <c r="T890" i="8"/>
  <c r="K890" i="8" s="1"/>
  <c r="N890" i="8" s="1"/>
  <c r="S890" i="8"/>
  <c r="M890" i="8"/>
  <c r="L890" i="8"/>
  <c r="I890" i="8"/>
  <c r="H890" i="8"/>
  <c r="G890" i="8"/>
  <c r="F890" i="8"/>
  <c r="E890" i="8"/>
  <c r="D890" i="8"/>
  <c r="C890" i="8"/>
  <c r="B890" i="8"/>
  <c r="A890" i="8"/>
  <c r="J890" i="8" s="1"/>
  <c r="O890" i="8" s="1"/>
  <c r="P890" i="8" s="1"/>
  <c r="BH889" i="8"/>
  <c r="T889" i="8"/>
  <c r="K889" i="8" s="1"/>
  <c r="N889" i="8" s="1"/>
  <c r="S889" i="8"/>
  <c r="M889" i="8"/>
  <c r="L889" i="8"/>
  <c r="I889" i="8"/>
  <c r="H889" i="8"/>
  <c r="G889" i="8"/>
  <c r="F889" i="8"/>
  <c r="E889" i="8"/>
  <c r="D889" i="8"/>
  <c r="C889" i="8"/>
  <c r="B889" i="8"/>
  <c r="A889" i="8"/>
  <c r="J889" i="8" s="1"/>
  <c r="BH888" i="8"/>
  <c r="T888" i="8"/>
  <c r="K888" i="8" s="1"/>
  <c r="N888" i="8" s="1"/>
  <c r="S888" i="8"/>
  <c r="M888" i="8"/>
  <c r="L888" i="8"/>
  <c r="I888" i="8"/>
  <c r="H888" i="8"/>
  <c r="G888" i="8"/>
  <c r="F888" i="8"/>
  <c r="E888" i="8"/>
  <c r="D888" i="8"/>
  <c r="C888" i="8"/>
  <c r="B888" i="8"/>
  <c r="A888" i="8"/>
  <c r="J888" i="8" s="1"/>
  <c r="O888" i="8" s="1"/>
  <c r="P888" i="8" s="1"/>
  <c r="BH887" i="8"/>
  <c r="T887" i="8"/>
  <c r="K887" i="8" s="1"/>
  <c r="N887" i="8" s="1"/>
  <c r="S887" i="8"/>
  <c r="M887" i="8"/>
  <c r="L887" i="8"/>
  <c r="I887" i="8"/>
  <c r="H887" i="8"/>
  <c r="G887" i="8"/>
  <c r="F887" i="8"/>
  <c r="E887" i="8"/>
  <c r="D887" i="8"/>
  <c r="C887" i="8"/>
  <c r="B887" i="8"/>
  <c r="A887" i="8"/>
  <c r="J887" i="8" s="1"/>
  <c r="BH886" i="8"/>
  <c r="T886" i="8"/>
  <c r="K886" i="8" s="1"/>
  <c r="N886" i="8" s="1"/>
  <c r="S886" i="8"/>
  <c r="M886" i="8"/>
  <c r="L886" i="8"/>
  <c r="I886" i="8"/>
  <c r="H886" i="8"/>
  <c r="G886" i="8"/>
  <c r="F886" i="8"/>
  <c r="E886" i="8"/>
  <c r="D886" i="8"/>
  <c r="C886" i="8"/>
  <c r="B886" i="8"/>
  <c r="A886" i="8"/>
  <c r="J886" i="8" s="1"/>
  <c r="O886" i="8" s="1"/>
  <c r="P886" i="8" s="1"/>
  <c r="BH885" i="8"/>
  <c r="T885" i="8"/>
  <c r="K885" i="8" s="1"/>
  <c r="N885" i="8" s="1"/>
  <c r="S885" i="8"/>
  <c r="M885" i="8"/>
  <c r="L885" i="8"/>
  <c r="I885" i="8"/>
  <c r="H885" i="8"/>
  <c r="G885" i="8"/>
  <c r="F885" i="8"/>
  <c r="E885" i="8"/>
  <c r="D885" i="8"/>
  <c r="C885" i="8"/>
  <c r="B885" i="8"/>
  <c r="A885" i="8"/>
  <c r="J885" i="8" s="1"/>
  <c r="O885" i="8" s="1"/>
  <c r="P885" i="8" s="1"/>
  <c r="BH884" i="8"/>
  <c r="T884" i="8"/>
  <c r="K884" i="8" s="1"/>
  <c r="N884" i="8" s="1"/>
  <c r="S884" i="8"/>
  <c r="M884" i="8"/>
  <c r="L884" i="8"/>
  <c r="I884" i="8"/>
  <c r="H884" i="8"/>
  <c r="G884" i="8"/>
  <c r="F884" i="8"/>
  <c r="E884" i="8"/>
  <c r="D884" i="8"/>
  <c r="C884" i="8"/>
  <c r="B884" i="8"/>
  <c r="A884" i="8"/>
  <c r="J884" i="8" s="1"/>
  <c r="O884" i="8" s="1"/>
  <c r="P884" i="8" s="1"/>
  <c r="BH883" i="8"/>
  <c r="T883" i="8"/>
  <c r="K883" i="8" s="1"/>
  <c r="N883" i="8" s="1"/>
  <c r="S883" i="8"/>
  <c r="M883" i="8"/>
  <c r="L883" i="8"/>
  <c r="I883" i="8"/>
  <c r="H883" i="8"/>
  <c r="G883" i="8"/>
  <c r="F883" i="8"/>
  <c r="E883" i="8"/>
  <c r="D883" i="8"/>
  <c r="C883" i="8"/>
  <c r="B883" i="8"/>
  <c r="A883" i="8"/>
  <c r="J883" i="8" s="1"/>
  <c r="BH882" i="8"/>
  <c r="T882" i="8"/>
  <c r="K882" i="8" s="1"/>
  <c r="N882" i="8" s="1"/>
  <c r="S882" i="8"/>
  <c r="M882" i="8"/>
  <c r="L882" i="8"/>
  <c r="I882" i="8"/>
  <c r="H882" i="8"/>
  <c r="G882" i="8"/>
  <c r="F882" i="8"/>
  <c r="E882" i="8"/>
  <c r="D882" i="8"/>
  <c r="C882" i="8"/>
  <c r="B882" i="8"/>
  <c r="A882" i="8"/>
  <c r="J882" i="8" s="1"/>
  <c r="O882" i="8" s="1"/>
  <c r="P882" i="8" s="1"/>
  <c r="BH881" i="8"/>
  <c r="T881" i="8"/>
  <c r="K881" i="8" s="1"/>
  <c r="N881" i="8" s="1"/>
  <c r="S881" i="8"/>
  <c r="M881" i="8"/>
  <c r="L881" i="8"/>
  <c r="I881" i="8"/>
  <c r="H881" i="8"/>
  <c r="G881" i="8"/>
  <c r="F881" i="8"/>
  <c r="E881" i="8"/>
  <c r="D881" i="8"/>
  <c r="C881" i="8"/>
  <c r="B881" i="8"/>
  <c r="A881" i="8"/>
  <c r="J881" i="8" s="1"/>
  <c r="O881" i="8" s="1"/>
  <c r="P881" i="8" s="1"/>
  <c r="BH880" i="8"/>
  <c r="T880" i="8"/>
  <c r="K880" i="8" s="1"/>
  <c r="N880" i="8" s="1"/>
  <c r="S880" i="8"/>
  <c r="M880" i="8"/>
  <c r="L880" i="8"/>
  <c r="I880" i="8"/>
  <c r="H880" i="8"/>
  <c r="G880" i="8"/>
  <c r="F880" i="8"/>
  <c r="E880" i="8"/>
  <c r="D880" i="8"/>
  <c r="C880" i="8"/>
  <c r="B880" i="8"/>
  <c r="A880" i="8"/>
  <c r="J880" i="8" s="1"/>
  <c r="O880" i="8" s="1"/>
  <c r="P880" i="8" s="1"/>
  <c r="BH879" i="8"/>
  <c r="T879" i="8"/>
  <c r="K879" i="8" s="1"/>
  <c r="N879" i="8" s="1"/>
  <c r="S879" i="8"/>
  <c r="M879" i="8"/>
  <c r="L879" i="8"/>
  <c r="I879" i="8"/>
  <c r="H879" i="8"/>
  <c r="G879" i="8"/>
  <c r="F879" i="8"/>
  <c r="E879" i="8"/>
  <c r="D879" i="8"/>
  <c r="C879" i="8"/>
  <c r="B879" i="8"/>
  <c r="A879" i="8"/>
  <c r="J879" i="8" s="1"/>
  <c r="BH878" i="8"/>
  <c r="T878" i="8"/>
  <c r="K878" i="8" s="1"/>
  <c r="N878" i="8" s="1"/>
  <c r="S878" i="8"/>
  <c r="M878" i="8"/>
  <c r="L878" i="8"/>
  <c r="I878" i="8"/>
  <c r="H878" i="8"/>
  <c r="G878" i="8"/>
  <c r="F878" i="8"/>
  <c r="E878" i="8"/>
  <c r="D878" i="8"/>
  <c r="C878" i="8"/>
  <c r="B878" i="8"/>
  <c r="A878" i="8"/>
  <c r="J878" i="8" s="1"/>
  <c r="O878" i="8" s="1"/>
  <c r="P878" i="8" s="1"/>
  <c r="BH877" i="8"/>
  <c r="T877" i="8"/>
  <c r="K877" i="8" s="1"/>
  <c r="N877" i="8" s="1"/>
  <c r="S877" i="8"/>
  <c r="M877" i="8"/>
  <c r="L877" i="8"/>
  <c r="I877" i="8"/>
  <c r="H877" i="8"/>
  <c r="G877" i="8"/>
  <c r="F877" i="8"/>
  <c r="E877" i="8"/>
  <c r="D877" i="8"/>
  <c r="C877" i="8"/>
  <c r="B877" i="8"/>
  <c r="A877" i="8"/>
  <c r="J877" i="8" s="1"/>
  <c r="BH876" i="8"/>
  <c r="T876" i="8"/>
  <c r="K876" i="8" s="1"/>
  <c r="N876" i="8" s="1"/>
  <c r="S876" i="8"/>
  <c r="M876" i="8"/>
  <c r="L876" i="8"/>
  <c r="I876" i="8"/>
  <c r="H876" i="8"/>
  <c r="G876" i="8"/>
  <c r="F876" i="8"/>
  <c r="E876" i="8"/>
  <c r="D876" i="8"/>
  <c r="C876" i="8"/>
  <c r="B876" i="8"/>
  <c r="A876" i="8"/>
  <c r="J876" i="8" s="1"/>
  <c r="O876" i="8" s="1"/>
  <c r="P876" i="8" s="1"/>
  <c r="BH875" i="8"/>
  <c r="T875" i="8"/>
  <c r="K875" i="8" s="1"/>
  <c r="N875" i="8" s="1"/>
  <c r="S875" i="8"/>
  <c r="M875" i="8"/>
  <c r="L875" i="8"/>
  <c r="I875" i="8"/>
  <c r="H875" i="8"/>
  <c r="G875" i="8"/>
  <c r="F875" i="8"/>
  <c r="E875" i="8"/>
  <c r="D875" i="8"/>
  <c r="C875" i="8"/>
  <c r="B875" i="8"/>
  <c r="A875" i="8"/>
  <c r="J875" i="8" s="1"/>
  <c r="BH874" i="8"/>
  <c r="T874" i="8"/>
  <c r="K874" i="8" s="1"/>
  <c r="N874" i="8" s="1"/>
  <c r="S874" i="8"/>
  <c r="M874" i="8"/>
  <c r="L874" i="8"/>
  <c r="I874" i="8"/>
  <c r="H874" i="8"/>
  <c r="G874" i="8"/>
  <c r="F874" i="8"/>
  <c r="E874" i="8"/>
  <c r="D874" i="8"/>
  <c r="C874" i="8"/>
  <c r="B874" i="8"/>
  <c r="A874" i="8"/>
  <c r="J874" i="8" s="1"/>
  <c r="O874" i="8" s="1"/>
  <c r="P874" i="8" s="1"/>
  <c r="BH873" i="8"/>
  <c r="T873" i="8"/>
  <c r="K873" i="8" s="1"/>
  <c r="N873" i="8" s="1"/>
  <c r="S873" i="8"/>
  <c r="M873" i="8"/>
  <c r="L873" i="8"/>
  <c r="I873" i="8"/>
  <c r="H873" i="8"/>
  <c r="G873" i="8"/>
  <c r="F873" i="8"/>
  <c r="E873" i="8"/>
  <c r="D873" i="8"/>
  <c r="C873" i="8"/>
  <c r="B873" i="8"/>
  <c r="A873" i="8"/>
  <c r="J873" i="8" s="1"/>
  <c r="BH872" i="8"/>
  <c r="T872" i="8"/>
  <c r="K872" i="8" s="1"/>
  <c r="N872" i="8" s="1"/>
  <c r="S872" i="8"/>
  <c r="M872" i="8"/>
  <c r="L872" i="8"/>
  <c r="I872" i="8"/>
  <c r="H872" i="8"/>
  <c r="G872" i="8"/>
  <c r="F872" i="8"/>
  <c r="E872" i="8"/>
  <c r="D872" i="8"/>
  <c r="C872" i="8"/>
  <c r="B872" i="8"/>
  <c r="A872" i="8"/>
  <c r="J872" i="8" s="1"/>
  <c r="O872" i="8" s="1"/>
  <c r="P872" i="8" s="1"/>
  <c r="BH871" i="8"/>
  <c r="T871" i="8"/>
  <c r="K871" i="8" s="1"/>
  <c r="N871" i="8" s="1"/>
  <c r="S871" i="8"/>
  <c r="M871" i="8"/>
  <c r="L871" i="8"/>
  <c r="I871" i="8"/>
  <c r="H871" i="8"/>
  <c r="G871" i="8"/>
  <c r="F871" i="8"/>
  <c r="E871" i="8"/>
  <c r="D871" i="8"/>
  <c r="C871" i="8"/>
  <c r="B871" i="8"/>
  <c r="A871" i="8"/>
  <c r="J871" i="8" s="1"/>
  <c r="BH870" i="8"/>
  <c r="T870" i="8"/>
  <c r="K870" i="8" s="1"/>
  <c r="N870" i="8" s="1"/>
  <c r="S870" i="8"/>
  <c r="M870" i="8"/>
  <c r="L870" i="8"/>
  <c r="I870" i="8"/>
  <c r="H870" i="8"/>
  <c r="G870" i="8"/>
  <c r="F870" i="8"/>
  <c r="E870" i="8"/>
  <c r="D870" i="8"/>
  <c r="C870" i="8"/>
  <c r="B870" i="8"/>
  <c r="A870" i="8"/>
  <c r="J870" i="8" s="1"/>
  <c r="O870" i="8" s="1"/>
  <c r="P870" i="8" s="1"/>
  <c r="BH869" i="8"/>
  <c r="T869" i="8"/>
  <c r="K869" i="8" s="1"/>
  <c r="N869" i="8" s="1"/>
  <c r="S869" i="8"/>
  <c r="M869" i="8"/>
  <c r="L869" i="8"/>
  <c r="I869" i="8"/>
  <c r="H869" i="8"/>
  <c r="G869" i="8"/>
  <c r="F869" i="8"/>
  <c r="E869" i="8"/>
  <c r="D869" i="8"/>
  <c r="C869" i="8"/>
  <c r="B869" i="8"/>
  <c r="A869" i="8"/>
  <c r="J869" i="8" s="1"/>
  <c r="BH868" i="8"/>
  <c r="T868" i="8"/>
  <c r="K868" i="8" s="1"/>
  <c r="N868" i="8" s="1"/>
  <c r="S868" i="8"/>
  <c r="M868" i="8"/>
  <c r="L868" i="8"/>
  <c r="I868" i="8"/>
  <c r="H868" i="8"/>
  <c r="G868" i="8"/>
  <c r="F868" i="8"/>
  <c r="E868" i="8"/>
  <c r="D868" i="8"/>
  <c r="C868" i="8"/>
  <c r="B868" i="8"/>
  <c r="A868" i="8"/>
  <c r="J868" i="8" s="1"/>
  <c r="BH867" i="8"/>
  <c r="T867" i="8"/>
  <c r="K867" i="8" s="1"/>
  <c r="N867" i="8" s="1"/>
  <c r="S867" i="8"/>
  <c r="M867" i="8"/>
  <c r="L867" i="8"/>
  <c r="I867" i="8"/>
  <c r="H867" i="8"/>
  <c r="G867" i="8"/>
  <c r="F867" i="8"/>
  <c r="E867" i="8"/>
  <c r="D867" i="8"/>
  <c r="C867" i="8"/>
  <c r="B867" i="8"/>
  <c r="A867" i="8"/>
  <c r="J867" i="8" s="1"/>
  <c r="BH866" i="8"/>
  <c r="T866" i="8"/>
  <c r="K866" i="8" s="1"/>
  <c r="N866" i="8" s="1"/>
  <c r="S866" i="8"/>
  <c r="M866" i="8"/>
  <c r="L866" i="8"/>
  <c r="I866" i="8"/>
  <c r="H866" i="8"/>
  <c r="G866" i="8"/>
  <c r="F866" i="8"/>
  <c r="E866" i="8"/>
  <c r="D866" i="8"/>
  <c r="C866" i="8"/>
  <c r="B866" i="8"/>
  <c r="A866" i="8"/>
  <c r="J866" i="8" s="1"/>
  <c r="O866" i="8" s="1"/>
  <c r="P866" i="8" s="1"/>
  <c r="BH865" i="8"/>
  <c r="T865" i="8"/>
  <c r="K865" i="8" s="1"/>
  <c r="N865" i="8" s="1"/>
  <c r="S865" i="8"/>
  <c r="M865" i="8"/>
  <c r="L865" i="8"/>
  <c r="I865" i="8"/>
  <c r="H865" i="8"/>
  <c r="G865" i="8"/>
  <c r="F865" i="8"/>
  <c r="E865" i="8"/>
  <c r="D865" i="8"/>
  <c r="C865" i="8"/>
  <c r="B865" i="8"/>
  <c r="A865" i="8"/>
  <c r="J865" i="8" s="1"/>
  <c r="BH864" i="8"/>
  <c r="T864" i="8"/>
  <c r="K864" i="8" s="1"/>
  <c r="N864" i="8" s="1"/>
  <c r="S864" i="8"/>
  <c r="M864" i="8"/>
  <c r="L864" i="8"/>
  <c r="I864" i="8"/>
  <c r="H864" i="8"/>
  <c r="G864" i="8"/>
  <c r="F864" i="8"/>
  <c r="E864" i="8"/>
  <c r="D864" i="8"/>
  <c r="C864" i="8"/>
  <c r="B864" i="8"/>
  <c r="A864" i="8"/>
  <c r="J864" i="8" s="1"/>
  <c r="O864" i="8" s="1"/>
  <c r="P864" i="8" s="1"/>
  <c r="BH863" i="8"/>
  <c r="T863" i="8"/>
  <c r="K863" i="8" s="1"/>
  <c r="N863" i="8" s="1"/>
  <c r="S863" i="8"/>
  <c r="M863" i="8"/>
  <c r="L863" i="8"/>
  <c r="I863" i="8"/>
  <c r="H863" i="8"/>
  <c r="G863" i="8"/>
  <c r="F863" i="8"/>
  <c r="E863" i="8"/>
  <c r="D863" i="8"/>
  <c r="C863" i="8"/>
  <c r="B863" i="8"/>
  <c r="A863" i="8"/>
  <c r="J863" i="8" s="1"/>
  <c r="BH862" i="8"/>
  <c r="T862" i="8"/>
  <c r="K862" i="8" s="1"/>
  <c r="N862" i="8" s="1"/>
  <c r="S862" i="8"/>
  <c r="M862" i="8"/>
  <c r="L862" i="8"/>
  <c r="I862" i="8"/>
  <c r="H862" i="8"/>
  <c r="G862" i="8"/>
  <c r="F862" i="8"/>
  <c r="E862" i="8"/>
  <c r="D862" i="8"/>
  <c r="C862" i="8"/>
  <c r="B862" i="8"/>
  <c r="A862" i="8"/>
  <c r="J862" i="8" s="1"/>
  <c r="BH861" i="8"/>
  <c r="T861" i="8"/>
  <c r="K861" i="8" s="1"/>
  <c r="N861" i="8" s="1"/>
  <c r="S861" i="8"/>
  <c r="M861" i="8"/>
  <c r="L861" i="8"/>
  <c r="I861" i="8"/>
  <c r="H861" i="8"/>
  <c r="G861" i="8"/>
  <c r="F861" i="8"/>
  <c r="E861" i="8"/>
  <c r="D861" i="8"/>
  <c r="C861" i="8"/>
  <c r="B861" i="8"/>
  <c r="A861" i="8"/>
  <c r="J861" i="8" s="1"/>
  <c r="BH860" i="8"/>
  <c r="T860" i="8"/>
  <c r="K860" i="8" s="1"/>
  <c r="N860" i="8" s="1"/>
  <c r="S860" i="8"/>
  <c r="M860" i="8"/>
  <c r="L860" i="8"/>
  <c r="I860" i="8"/>
  <c r="H860" i="8"/>
  <c r="G860" i="8"/>
  <c r="F860" i="8"/>
  <c r="E860" i="8"/>
  <c r="D860" i="8"/>
  <c r="C860" i="8"/>
  <c r="B860" i="8"/>
  <c r="A860" i="8"/>
  <c r="J860" i="8" s="1"/>
  <c r="O860" i="8" s="1"/>
  <c r="P860" i="8" s="1"/>
  <c r="BH859" i="8"/>
  <c r="T859" i="8"/>
  <c r="K859" i="8" s="1"/>
  <c r="N859" i="8" s="1"/>
  <c r="S859" i="8"/>
  <c r="M859" i="8"/>
  <c r="L859" i="8"/>
  <c r="I859" i="8"/>
  <c r="H859" i="8"/>
  <c r="G859" i="8"/>
  <c r="F859" i="8"/>
  <c r="E859" i="8"/>
  <c r="D859" i="8"/>
  <c r="C859" i="8"/>
  <c r="B859" i="8"/>
  <c r="A859" i="8"/>
  <c r="J859" i="8" s="1"/>
  <c r="BH858" i="8"/>
  <c r="T858" i="8"/>
  <c r="K858" i="8" s="1"/>
  <c r="N858" i="8" s="1"/>
  <c r="S858" i="8"/>
  <c r="M858" i="8"/>
  <c r="L858" i="8"/>
  <c r="I858" i="8"/>
  <c r="H858" i="8"/>
  <c r="G858" i="8"/>
  <c r="F858" i="8"/>
  <c r="E858" i="8"/>
  <c r="D858" i="8"/>
  <c r="C858" i="8"/>
  <c r="B858" i="8"/>
  <c r="A858" i="8"/>
  <c r="J858" i="8" s="1"/>
  <c r="O858" i="8" s="1"/>
  <c r="P858" i="8" s="1"/>
  <c r="BH857" i="8"/>
  <c r="T857" i="8"/>
  <c r="K857" i="8" s="1"/>
  <c r="N857" i="8" s="1"/>
  <c r="S857" i="8"/>
  <c r="M857" i="8"/>
  <c r="L857" i="8"/>
  <c r="I857" i="8"/>
  <c r="H857" i="8"/>
  <c r="G857" i="8"/>
  <c r="F857" i="8"/>
  <c r="E857" i="8"/>
  <c r="D857" i="8"/>
  <c r="C857" i="8"/>
  <c r="B857" i="8"/>
  <c r="A857" i="8"/>
  <c r="J857" i="8" s="1"/>
  <c r="BH856" i="8"/>
  <c r="T856" i="8"/>
  <c r="K856" i="8" s="1"/>
  <c r="N856" i="8" s="1"/>
  <c r="S856" i="8"/>
  <c r="M856" i="8"/>
  <c r="L856" i="8"/>
  <c r="I856" i="8"/>
  <c r="H856" i="8"/>
  <c r="G856" i="8"/>
  <c r="F856" i="8"/>
  <c r="E856" i="8"/>
  <c r="D856" i="8"/>
  <c r="C856" i="8"/>
  <c r="B856" i="8"/>
  <c r="A856" i="8"/>
  <c r="J856" i="8" s="1"/>
  <c r="O856" i="8" s="1"/>
  <c r="P856" i="8" s="1"/>
  <c r="BH855" i="8"/>
  <c r="T855" i="8"/>
  <c r="K855" i="8" s="1"/>
  <c r="N855" i="8" s="1"/>
  <c r="S855" i="8"/>
  <c r="M855" i="8"/>
  <c r="L855" i="8"/>
  <c r="I855" i="8"/>
  <c r="H855" i="8"/>
  <c r="G855" i="8"/>
  <c r="F855" i="8"/>
  <c r="E855" i="8"/>
  <c r="D855" i="8"/>
  <c r="C855" i="8"/>
  <c r="B855" i="8"/>
  <c r="A855" i="8"/>
  <c r="J855" i="8" s="1"/>
  <c r="BH854" i="8"/>
  <c r="T854" i="8"/>
  <c r="K854" i="8" s="1"/>
  <c r="N854" i="8" s="1"/>
  <c r="S854" i="8"/>
  <c r="M854" i="8"/>
  <c r="L854" i="8"/>
  <c r="I854" i="8"/>
  <c r="H854" i="8"/>
  <c r="G854" i="8"/>
  <c r="F854" i="8"/>
  <c r="E854" i="8"/>
  <c r="D854" i="8"/>
  <c r="C854" i="8"/>
  <c r="B854" i="8"/>
  <c r="A854" i="8"/>
  <c r="J854" i="8" s="1"/>
  <c r="O854" i="8" s="1"/>
  <c r="P854" i="8" s="1"/>
  <c r="BH853" i="8"/>
  <c r="T853" i="8"/>
  <c r="K853" i="8" s="1"/>
  <c r="N853" i="8" s="1"/>
  <c r="S853" i="8"/>
  <c r="M853" i="8"/>
  <c r="L853" i="8"/>
  <c r="I853" i="8"/>
  <c r="H853" i="8"/>
  <c r="G853" i="8"/>
  <c r="F853" i="8"/>
  <c r="E853" i="8"/>
  <c r="D853" i="8"/>
  <c r="C853" i="8"/>
  <c r="B853" i="8"/>
  <c r="A853" i="8"/>
  <c r="J853" i="8" s="1"/>
  <c r="O853" i="8" s="1"/>
  <c r="P853" i="8" s="1"/>
  <c r="BH852" i="8"/>
  <c r="T852" i="8"/>
  <c r="K852" i="8" s="1"/>
  <c r="N852" i="8" s="1"/>
  <c r="S852" i="8"/>
  <c r="M852" i="8"/>
  <c r="L852" i="8"/>
  <c r="I852" i="8"/>
  <c r="H852" i="8"/>
  <c r="G852" i="8"/>
  <c r="F852" i="8"/>
  <c r="E852" i="8"/>
  <c r="D852" i="8"/>
  <c r="C852" i="8"/>
  <c r="B852" i="8"/>
  <c r="A852" i="8"/>
  <c r="J852" i="8" s="1"/>
  <c r="O852" i="8" s="1"/>
  <c r="P852" i="8" s="1"/>
  <c r="BH851" i="8"/>
  <c r="T851" i="8"/>
  <c r="K851" i="8" s="1"/>
  <c r="N851" i="8" s="1"/>
  <c r="S851" i="8"/>
  <c r="M851" i="8"/>
  <c r="L851" i="8"/>
  <c r="I851" i="8"/>
  <c r="H851" i="8"/>
  <c r="G851" i="8"/>
  <c r="F851" i="8"/>
  <c r="E851" i="8"/>
  <c r="D851" i="8"/>
  <c r="C851" i="8"/>
  <c r="B851" i="8"/>
  <c r="A851" i="8"/>
  <c r="J851" i="8" s="1"/>
  <c r="BH850" i="8"/>
  <c r="T850" i="8"/>
  <c r="K850" i="8" s="1"/>
  <c r="N850" i="8" s="1"/>
  <c r="S850" i="8"/>
  <c r="M850" i="8"/>
  <c r="L850" i="8"/>
  <c r="I850" i="8"/>
  <c r="H850" i="8"/>
  <c r="G850" i="8"/>
  <c r="F850" i="8"/>
  <c r="E850" i="8"/>
  <c r="D850" i="8"/>
  <c r="C850" i="8"/>
  <c r="B850" i="8"/>
  <c r="A850" i="8"/>
  <c r="J850" i="8" s="1"/>
  <c r="O850" i="8" s="1"/>
  <c r="P850" i="8" s="1"/>
  <c r="BH849" i="8"/>
  <c r="T849" i="8"/>
  <c r="K849" i="8" s="1"/>
  <c r="N849" i="8" s="1"/>
  <c r="S849" i="8"/>
  <c r="M849" i="8"/>
  <c r="L849" i="8"/>
  <c r="I849" i="8"/>
  <c r="H849" i="8"/>
  <c r="G849" i="8"/>
  <c r="F849" i="8"/>
  <c r="E849" i="8"/>
  <c r="D849" i="8"/>
  <c r="C849" i="8"/>
  <c r="B849" i="8"/>
  <c r="A849" i="8"/>
  <c r="J849" i="8" s="1"/>
  <c r="BH848" i="8"/>
  <c r="T848" i="8"/>
  <c r="K848" i="8" s="1"/>
  <c r="N848" i="8" s="1"/>
  <c r="S848" i="8"/>
  <c r="M848" i="8"/>
  <c r="L848" i="8"/>
  <c r="I848" i="8"/>
  <c r="H848" i="8"/>
  <c r="G848" i="8"/>
  <c r="F848" i="8"/>
  <c r="E848" i="8"/>
  <c r="D848" i="8"/>
  <c r="C848" i="8"/>
  <c r="B848" i="8"/>
  <c r="A848" i="8"/>
  <c r="J848" i="8" s="1"/>
  <c r="O848" i="8" s="1"/>
  <c r="P848" i="8" s="1"/>
  <c r="BH847" i="8"/>
  <c r="T847" i="8"/>
  <c r="K847" i="8" s="1"/>
  <c r="N847" i="8" s="1"/>
  <c r="S847" i="8"/>
  <c r="M847" i="8"/>
  <c r="L847" i="8"/>
  <c r="I847" i="8"/>
  <c r="H847" i="8"/>
  <c r="G847" i="8"/>
  <c r="F847" i="8"/>
  <c r="E847" i="8"/>
  <c r="D847" i="8"/>
  <c r="C847" i="8"/>
  <c r="B847" i="8"/>
  <c r="A847" i="8"/>
  <c r="J847" i="8" s="1"/>
  <c r="BH846" i="8"/>
  <c r="T846" i="8"/>
  <c r="K846" i="8" s="1"/>
  <c r="N846" i="8" s="1"/>
  <c r="S846" i="8"/>
  <c r="M846" i="8"/>
  <c r="L846" i="8"/>
  <c r="I846" i="8"/>
  <c r="H846" i="8"/>
  <c r="G846" i="8"/>
  <c r="F846" i="8"/>
  <c r="E846" i="8"/>
  <c r="D846" i="8"/>
  <c r="C846" i="8"/>
  <c r="B846" i="8"/>
  <c r="A846" i="8"/>
  <c r="J846" i="8" s="1"/>
  <c r="O846" i="8" s="1"/>
  <c r="P846" i="8" s="1"/>
  <c r="BH845" i="8"/>
  <c r="T845" i="8"/>
  <c r="K845" i="8" s="1"/>
  <c r="N845" i="8" s="1"/>
  <c r="S845" i="8"/>
  <c r="M845" i="8"/>
  <c r="L845" i="8"/>
  <c r="I845" i="8"/>
  <c r="H845" i="8"/>
  <c r="G845" i="8"/>
  <c r="F845" i="8"/>
  <c r="E845" i="8"/>
  <c r="D845" i="8"/>
  <c r="C845" i="8"/>
  <c r="B845" i="8"/>
  <c r="A845" i="8"/>
  <c r="J845" i="8" s="1"/>
  <c r="O845" i="8" s="1"/>
  <c r="P845" i="8" s="1"/>
  <c r="BH844" i="8"/>
  <c r="T844" i="8"/>
  <c r="K844" i="8" s="1"/>
  <c r="N844" i="8" s="1"/>
  <c r="S844" i="8"/>
  <c r="M844" i="8"/>
  <c r="L844" i="8"/>
  <c r="I844" i="8"/>
  <c r="H844" i="8"/>
  <c r="G844" i="8"/>
  <c r="F844" i="8"/>
  <c r="E844" i="8"/>
  <c r="D844" i="8"/>
  <c r="C844" i="8"/>
  <c r="B844" i="8"/>
  <c r="A844" i="8"/>
  <c r="J844" i="8" s="1"/>
  <c r="O844" i="8" s="1"/>
  <c r="P844" i="8" s="1"/>
  <c r="BH843" i="8"/>
  <c r="T843" i="8"/>
  <c r="K843" i="8" s="1"/>
  <c r="N843" i="8" s="1"/>
  <c r="S843" i="8"/>
  <c r="M843" i="8"/>
  <c r="L843" i="8"/>
  <c r="I843" i="8"/>
  <c r="H843" i="8"/>
  <c r="G843" i="8"/>
  <c r="F843" i="8"/>
  <c r="E843" i="8"/>
  <c r="D843" i="8"/>
  <c r="C843" i="8"/>
  <c r="B843" i="8"/>
  <c r="A843" i="8"/>
  <c r="J843" i="8" s="1"/>
  <c r="BH842" i="8"/>
  <c r="T842" i="8"/>
  <c r="K842" i="8" s="1"/>
  <c r="N842" i="8" s="1"/>
  <c r="S842" i="8"/>
  <c r="M842" i="8"/>
  <c r="L842" i="8"/>
  <c r="I842" i="8"/>
  <c r="H842" i="8"/>
  <c r="G842" i="8"/>
  <c r="F842" i="8"/>
  <c r="E842" i="8"/>
  <c r="D842" i="8"/>
  <c r="C842" i="8"/>
  <c r="B842" i="8"/>
  <c r="A842" i="8"/>
  <c r="J842" i="8" s="1"/>
  <c r="O842" i="8" s="1"/>
  <c r="P842" i="8" s="1"/>
  <c r="BH841" i="8"/>
  <c r="T841" i="8"/>
  <c r="K841" i="8" s="1"/>
  <c r="N841" i="8" s="1"/>
  <c r="S841" i="8"/>
  <c r="M841" i="8"/>
  <c r="L841" i="8"/>
  <c r="I841" i="8"/>
  <c r="H841" i="8"/>
  <c r="G841" i="8"/>
  <c r="F841" i="8"/>
  <c r="E841" i="8"/>
  <c r="D841" i="8"/>
  <c r="C841" i="8"/>
  <c r="B841" i="8"/>
  <c r="A841" i="8"/>
  <c r="J841" i="8" s="1"/>
  <c r="BH840" i="8"/>
  <c r="T840" i="8"/>
  <c r="K840" i="8" s="1"/>
  <c r="N840" i="8" s="1"/>
  <c r="S840" i="8"/>
  <c r="M840" i="8"/>
  <c r="L840" i="8"/>
  <c r="I840" i="8"/>
  <c r="H840" i="8"/>
  <c r="G840" i="8"/>
  <c r="F840" i="8"/>
  <c r="E840" i="8"/>
  <c r="D840" i="8"/>
  <c r="C840" i="8"/>
  <c r="B840" i="8"/>
  <c r="A840" i="8"/>
  <c r="J840" i="8" s="1"/>
  <c r="O840" i="8" s="1"/>
  <c r="P840" i="8" s="1"/>
  <c r="BH839" i="8"/>
  <c r="T839" i="8"/>
  <c r="K839" i="8" s="1"/>
  <c r="N839" i="8" s="1"/>
  <c r="S839" i="8"/>
  <c r="M839" i="8"/>
  <c r="L839" i="8"/>
  <c r="I839" i="8"/>
  <c r="H839" i="8"/>
  <c r="G839" i="8"/>
  <c r="F839" i="8"/>
  <c r="E839" i="8"/>
  <c r="D839" i="8"/>
  <c r="C839" i="8"/>
  <c r="B839" i="8"/>
  <c r="A839" i="8"/>
  <c r="J839" i="8" s="1"/>
  <c r="BH838" i="8"/>
  <c r="T838" i="8"/>
  <c r="K838" i="8" s="1"/>
  <c r="N838" i="8" s="1"/>
  <c r="S838" i="8"/>
  <c r="M838" i="8"/>
  <c r="L838" i="8"/>
  <c r="I838" i="8"/>
  <c r="H838" i="8"/>
  <c r="G838" i="8"/>
  <c r="F838" i="8"/>
  <c r="E838" i="8"/>
  <c r="D838" i="8"/>
  <c r="C838" i="8"/>
  <c r="B838" i="8"/>
  <c r="A838" i="8"/>
  <c r="J838" i="8" s="1"/>
  <c r="O838" i="8" s="1"/>
  <c r="P838" i="8" s="1"/>
  <c r="BH837" i="8"/>
  <c r="T837" i="8"/>
  <c r="K837" i="8" s="1"/>
  <c r="N837" i="8" s="1"/>
  <c r="S837" i="8"/>
  <c r="M837" i="8"/>
  <c r="L837" i="8"/>
  <c r="I837" i="8"/>
  <c r="H837" i="8"/>
  <c r="G837" i="8"/>
  <c r="F837" i="8"/>
  <c r="E837" i="8"/>
  <c r="D837" i="8"/>
  <c r="C837" i="8"/>
  <c r="B837" i="8"/>
  <c r="A837" i="8"/>
  <c r="J837" i="8" s="1"/>
  <c r="BH836" i="8"/>
  <c r="T836" i="8"/>
  <c r="K836" i="8" s="1"/>
  <c r="N836" i="8" s="1"/>
  <c r="S836" i="8"/>
  <c r="M836" i="8"/>
  <c r="L836" i="8"/>
  <c r="I836" i="8"/>
  <c r="H836" i="8"/>
  <c r="G836" i="8"/>
  <c r="F836" i="8"/>
  <c r="E836" i="8"/>
  <c r="D836" i="8"/>
  <c r="C836" i="8"/>
  <c r="B836" i="8"/>
  <c r="A836" i="8"/>
  <c r="J836" i="8" s="1"/>
  <c r="O836" i="8" s="1"/>
  <c r="P836" i="8" s="1"/>
  <c r="BH835" i="8"/>
  <c r="T835" i="8"/>
  <c r="K835" i="8" s="1"/>
  <c r="N835" i="8" s="1"/>
  <c r="S835" i="8"/>
  <c r="M835" i="8"/>
  <c r="L835" i="8"/>
  <c r="I835" i="8"/>
  <c r="H835" i="8"/>
  <c r="G835" i="8"/>
  <c r="F835" i="8"/>
  <c r="E835" i="8"/>
  <c r="D835" i="8"/>
  <c r="C835" i="8"/>
  <c r="B835" i="8"/>
  <c r="A835" i="8"/>
  <c r="J835" i="8" s="1"/>
  <c r="BH834" i="8"/>
  <c r="T834" i="8"/>
  <c r="K834" i="8" s="1"/>
  <c r="N834" i="8" s="1"/>
  <c r="S834" i="8"/>
  <c r="M834" i="8"/>
  <c r="L834" i="8"/>
  <c r="I834" i="8"/>
  <c r="H834" i="8"/>
  <c r="G834" i="8"/>
  <c r="F834" i="8"/>
  <c r="E834" i="8"/>
  <c r="D834" i="8"/>
  <c r="C834" i="8"/>
  <c r="B834" i="8"/>
  <c r="A834" i="8"/>
  <c r="J834" i="8" s="1"/>
  <c r="BH833" i="8"/>
  <c r="T833" i="8"/>
  <c r="K833" i="8" s="1"/>
  <c r="N833" i="8" s="1"/>
  <c r="S833" i="8"/>
  <c r="M833" i="8"/>
  <c r="L833" i="8"/>
  <c r="I833" i="8"/>
  <c r="H833" i="8"/>
  <c r="G833" i="8"/>
  <c r="F833" i="8"/>
  <c r="E833" i="8"/>
  <c r="D833" i="8"/>
  <c r="C833" i="8"/>
  <c r="B833" i="8"/>
  <c r="A833" i="8"/>
  <c r="J833" i="8" s="1"/>
  <c r="O833" i="8" s="1"/>
  <c r="P833" i="8" s="1"/>
  <c r="BH832" i="8"/>
  <c r="T832" i="8"/>
  <c r="K832" i="8" s="1"/>
  <c r="N832" i="8" s="1"/>
  <c r="S832" i="8"/>
  <c r="M832" i="8"/>
  <c r="L832" i="8"/>
  <c r="I832" i="8"/>
  <c r="H832" i="8"/>
  <c r="G832" i="8"/>
  <c r="F832" i="8"/>
  <c r="E832" i="8"/>
  <c r="D832" i="8"/>
  <c r="C832" i="8"/>
  <c r="B832" i="8"/>
  <c r="A832" i="8"/>
  <c r="J832" i="8" s="1"/>
  <c r="O832" i="8" s="1"/>
  <c r="P832" i="8" s="1"/>
  <c r="BH831" i="8"/>
  <c r="T831" i="8"/>
  <c r="K831" i="8" s="1"/>
  <c r="N831" i="8" s="1"/>
  <c r="S831" i="8"/>
  <c r="M831" i="8"/>
  <c r="L831" i="8"/>
  <c r="I831" i="8"/>
  <c r="H831" i="8"/>
  <c r="G831" i="8"/>
  <c r="F831" i="8"/>
  <c r="E831" i="8"/>
  <c r="D831" i="8"/>
  <c r="C831" i="8"/>
  <c r="B831" i="8"/>
  <c r="A831" i="8"/>
  <c r="J831" i="8" s="1"/>
  <c r="BH830" i="8"/>
  <c r="T830" i="8"/>
  <c r="K830" i="8" s="1"/>
  <c r="N830" i="8" s="1"/>
  <c r="S830" i="8"/>
  <c r="M830" i="8"/>
  <c r="L830" i="8"/>
  <c r="I830" i="8"/>
  <c r="H830" i="8"/>
  <c r="G830" i="8"/>
  <c r="F830" i="8"/>
  <c r="E830" i="8"/>
  <c r="D830" i="8"/>
  <c r="C830" i="8"/>
  <c r="B830" i="8"/>
  <c r="A830" i="8"/>
  <c r="J830" i="8" s="1"/>
  <c r="O830" i="8" s="1"/>
  <c r="P830" i="8" s="1"/>
  <c r="BH829" i="8"/>
  <c r="T829" i="8"/>
  <c r="K829" i="8" s="1"/>
  <c r="N829" i="8" s="1"/>
  <c r="S829" i="8"/>
  <c r="M829" i="8"/>
  <c r="L829" i="8"/>
  <c r="I829" i="8"/>
  <c r="H829" i="8"/>
  <c r="G829" i="8"/>
  <c r="F829" i="8"/>
  <c r="E829" i="8"/>
  <c r="D829" i="8"/>
  <c r="C829" i="8"/>
  <c r="B829" i="8"/>
  <c r="A829" i="8"/>
  <c r="J829" i="8" s="1"/>
  <c r="BH828" i="8"/>
  <c r="T828" i="8"/>
  <c r="K828" i="8" s="1"/>
  <c r="N828" i="8" s="1"/>
  <c r="S828" i="8"/>
  <c r="M828" i="8"/>
  <c r="L828" i="8"/>
  <c r="I828" i="8"/>
  <c r="H828" i="8"/>
  <c r="G828" i="8"/>
  <c r="F828" i="8"/>
  <c r="E828" i="8"/>
  <c r="D828" i="8"/>
  <c r="C828" i="8"/>
  <c r="B828" i="8"/>
  <c r="A828" i="8"/>
  <c r="J828" i="8" s="1"/>
  <c r="O828" i="8" s="1"/>
  <c r="P828" i="8" s="1"/>
  <c r="BH827" i="8"/>
  <c r="T827" i="8"/>
  <c r="K827" i="8" s="1"/>
  <c r="N827" i="8" s="1"/>
  <c r="S827" i="8"/>
  <c r="M827" i="8"/>
  <c r="L827" i="8"/>
  <c r="I827" i="8"/>
  <c r="H827" i="8"/>
  <c r="G827" i="8"/>
  <c r="F827" i="8"/>
  <c r="E827" i="8"/>
  <c r="D827" i="8"/>
  <c r="C827" i="8"/>
  <c r="B827" i="8"/>
  <c r="A827" i="8"/>
  <c r="J827" i="8" s="1"/>
  <c r="BH826" i="8"/>
  <c r="T826" i="8"/>
  <c r="K826" i="8" s="1"/>
  <c r="N826" i="8" s="1"/>
  <c r="S826" i="8"/>
  <c r="M826" i="8"/>
  <c r="L826" i="8"/>
  <c r="I826" i="8"/>
  <c r="H826" i="8"/>
  <c r="G826" i="8"/>
  <c r="F826" i="8"/>
  <c r="E826" i="8"/>
  <c r="D826" i="8"/>
  <c r="C826" i="8"/>
  <c r="B826" i="8"/>
  <c r="A826" i="8"/>
  <c r="J826" i="8" s="1"/>
  <c r="O826" i="8" s="1"/>
  <c r="P826" i="8" s="1"/>
  <c r="BH825" i="8"/>
  <c r="T825" i="8"/>
  <c r="K825" i="8" s="1"/>
  <c r="N825" i="8" s="1"/>
  <c r="S825" i="8"/>
  <c r="M825" i="8"/>
  <c r="L825" i="8"/>
  <c r="I825" i="8"/>
  <c r="H825" i="8"/>
  <c r="G825" i="8"/>
  <c r="F825" i="8"/>
  <c r="E825" i="8"/>
  <c r="D825" i="8"/>
  <c r="C825" i="8"/>
  <c r="B825" i="8"/>
  <c r="A825" i="8"/>
  <c r="J825" i="8" s="1"/>
  <c r="BH824" i="8"/>
  <c r="T824" i="8"/>
  <c r="K824" i="8" s="1"/>
  <c r="N824" i="8" s="1"/>
  <c r="S824" i="8"/>
  <c r="M824" i="8"/>
  <c r="L824" i="8"/>
  <c r="I824" i="8"/>
  <c r="H824" i="8"/>
  <c r="G824" i="8"/>
  <c r="F824" i="8"/>
  <c r="E824" i="8"/>
  <c r="D824" i="8"/>
  <c r="C824" i="8"/>
  <c r="B824" i="8"/>
  <c r="A824" i="8"/>
  <c r="J824" i="8" s="1"/>
  <c r="O824" i="8" s="1"/>
  <c r="P824" i="8" s="1"/>
  <c r="BH823" i="8"/>
  <c r="T823" i="8"/>
  <c r="K823" i="8" s="1"/>
  <c r="N823" i="8" s="1"/>
  <c r="S823" i="8"/>
  <c r="M823" i="8"/>
  <c r="L823" i="8"/>
  <c r="I823" i="8"/>
  <c r="H823" i="8"/>
  <c r="G823" i="8"/>
  <c r="F823" i="8"/>
  <c r="E823" i="8"/>
  <c r="D823" i="8"/>
  <c r="C823" i="8"/>
  <c r="B823" i="8"/>
  <c r="A823" i="8"/>
  <c r="J823" i="8" s="1"/>
  <c r="BH822" i="8"/>
  <c r="T822" i="8"/>
  <c r="K822" i="8" s="1"/>
  <c r="N822" i="8" s="1"/>
  <c r="S822" i="8"/>
  <c r="M822" i="8"/>
  <c r="L822" i="8"/>
  <c r="I822" i="8"/>
  <c r="H822" i="8"/>
  <c r="G822" i="8"/>
  <c r="F822" i="8"/>
  <c r="E822" i="8"/>
  <c r="D822" i="8"/>
  <c r="C822" i="8"/>
  <c r="B822" i="8"/>
  <c r="A822" i="8"/>
  <c r="J822" i="8" s="1"/>
  <c r="O822" i="8" s="1"/>
  <c r="P822" i="8" s="1"/>
  <c r="BH821" i="8"/>
  <c r="T821" i="8"/>
  <c r="K821" i="8" s="1"/>
  <c r="N821" i="8" s="1"/>
  <c r="S821" i="8"/>
  <c r="M821" i="8"/>
  <c r="L821" i="8"/>
  <c r="I821" i="8"/>
  <c r="H821" i="8"/>
  <c r="G821" i="8"/>
  <c r="F821" i="8"/>
  <c r="E821" i="8"/>
  <c r="D821" i="8"/>
  <c r="C821" i="8"/>
  <c r="B821" i="8"/>
  <c r="A821" i="8"/>
  <c r="J821" i="8" s="1"/>
  <c r="BH820" i="8"/>
  <c r="T820" i="8"/>
  <c r="K820" i="8" s="1"/>
  <c r="N820" i="8" s="1"/>
  <c r="S820" i="8"/>
  <c r="M820" i="8"/>
  <c r="L820" i="8"/>
  <c r="I820" i="8"/>
  <c r="H820" i="8"/>
  <c r="G820" i="8"/>
  <c r="F820" i="8"/>
  <c r="E820" i="8"/>
  <c r="D820" i="8"/>
  <c r="C820" i="8"/>
  <c r="B820" i="8"/>
  <c r="A820" i="8"/>
  <c r="J820" i="8" s="1"/>
  <c r="O820" i="8" s="1"/>
  <c r="P820" i="8" s="1"/>
  <c r="BH819" i="8"/>
  <c r="T814" i="8"/>
  <c r="K814" i="8" s="1"/>
  <c r="N814" i="8" s="1"/>
  <c r="S814" i="8"/>
  <c r="M814" i="8"/>
  <c r="L814" i="8"/>
  <c r="I814" i="8"/>
  <c r="H814" i="8"/>
  <c r="G814" i="8"/>
  <c r="F814" i="8"/>
  <c r="E814" i="8"/>
  <c r="D814" i="8"/>
  <c r="C814" i="8"/>
  <c r="B814" i="8"/>
  <c r="A814" i="8"/>
  <c r="J814" i="8" s="1"/>
  <c r="BH818" i="8"/>
  <c r="T67" i="8"/>
  <c r="K67" i="8" s="1"/>
  <c r="N67" i="8" s="1"/>
  <c r="S67" i="8"/>
  <c r="M67" i="8"/>
  <c r="L67" i="8"/>
  <c r="I67" i="8"/>
  <c r="H67" i="8"/>
  <c r="G67" i="8"/>
  <c r="F67" i="8"/>
  <c r="E67" i="8"/>
  <c r="D67" i="8"/>
  <c r="C67" i="8"/>
  <c r="B67" i="8"/>
  <c r="A67" i="8"/>
  <c r="J67" i="8" s="1"/>
  <c r="O67" i="8" s="1"/>
  <c r="P67" i="8" s="1"/>
  <c r="BH817" i="8"/>
  <c r="T334" i="8"/>
  <c r="K334" i="8" s="1"/>
  <c r="N334" i="8" s="1"/>
  <c r="S334" i="8"/>
  <c r="M334" i="8"/>
  <c r="L334" i="8"/>
  <c r="I334" i="8"/>
  <c r="H334" i="8"/>
  <c r="G334" i="8"/>
  <c r="F334" i="8"/>
  <c r="E334" i="8"/>
  <c r="D334" i="8"/>
  <c r="C334" i="8"/>
  <c r="B334" i="8"/>
  <c r="A334" i="8"/>
  <c r="J334" i="8" s="1"/>
  <c r="BH816" i="8"/>
  <c r="T164" i="8"/>
  <c r="K164" i="8" s="1"/>
  <c r="N164" i="8" s="1"/>
  <c r="S164" i="8"/>
  <c r="M164" i="8"/>
  <c r="L164" i="8"/>
  <c r="I164" i="8"/>
  <c r="H164" i="8"/>
  <c r="G164" i="8"/>
  <c r="F164" i="8"/>
  <c r="E164" i="8"/>
  <c r="D164" i="8"/>
  <c r="C164" i="8"/>
  <c r="B164" i="8"/>
  <c r="A164" i="8"/>
  <c r="J164" i="8" s="1"/>
  <c r="O164" i="8" s="1"/>
  <c r="P164" i="8" s="1"/>
  <c r="BH815" i="8"/>
  <c r="T357" i="8"/>
  <c r="K357" i="8" s="1"/>
  <c r="N357" i="8" s="1"/>
  <c r="S357" i="8"/>
  <c r="M357" i="8"/>
  <c r="L357" i="8"/>
  <c r="I357" i="8"/>
  <c r="H357" i="8"/>
  <c r="G357" i="8"/>
  <c r="F357" i="8"/>
  <c r="E357" i="8"/>
  <c r="D357" i="8"/>
  <c r="C357" i="8"/>
  <c r="B357" i="8"/>
  <c r="A357" i="8"/>
  <c r="J357" i="8" s="1"/>
  <c r="BH814" i="8"/>
  <c r="T393" i="8"/>
  <c r="K393" i="8" s="1"/>
  <c r="N393" i="8" s="1"/>
  <c r="S393" i="8"/>
  <c r="M393" i="8"/>
  <c r="L393" i="8"/>
  <c r="I393" i="8"/>
  <c r="H393" i="8"/>
  <c r="G393" i="8"/>
  <c r="F393" i="8"/>
  <c r="E393" i="8"/>
  <c r="D393" i="8"/>
  <c r="C393" i="8"/>
  <c r="B393" i="8"/>
  <c r="A393" i="8"/>
  <c r="J393" i="8" s="1"/>
  <c r="O393" i="8" s="1"/>
  <c r="P393" i="8" s="1"/>
  <c r="BH813" i="8"/>
  <c r="T813" i="8"/>
  <c r="K813" i="8" s="1"/>
  <c r="N813" i="8" s="1"/>
  <c r="S813" i="8"/>
  <c r="M813" i="8"/>
  <c r="L813" i="8"/>
  <c r="I813" i="8"/>
  <c r="H813" i="8"/>
  <c r="G813" i="8"/>
  <c r="F813" i="8"/>
  <c r="E813" i="8"/>
  <c r="D813" i="8"/>
  <c r="C813" i="8"/>
  <c r="B813" i="8"/>
  <c r="A813" i="8"/>
  <c r="J813" i="8" s="1"/>
  <c r="O813" i="8" s="1"/>
  <c r="P813" i="8" s="1"/>
  <c r="BH812" i="8"/>
  <c r="T812" i="8"/>
  <c r="K812" i="8" s="1"/>
  <c r="N812" i="8" s="1"/>
  <c r="S812" i="8"/>
  <c r="M812" i="8"/>
  <c r="L812" i="8"/>
  <c r="I812" i="8"/>
  <c r="H812" i="8"/>
  <c r="G812" i="8"/>
  <c r="F812" i="8"/>
  <c r="E812" i="8"/>
  <c r="D812" i="8"/>
  <c r="C812" i="8"/>
  <c r="B812" i="8"/>
  <c r="A812" i="8"/>
  <c r="J812" i="8" s="1"/>
  <c r="BH811" i="8"/>
  <c r="T811" i="8"/>
  <c r="K811" i="8" s="1"/>
  <c r="N811" i="8" s="1"/>
  <c r="S811" i="8"/>
  <c r="M811" i="8"/>
  <c r="L811" i="8"/>
  <c r="I811" i="8"/>
  <c r="H811" i="8"/>
  <c r="G811" i="8"/>
  <c r="F811" i="8"/>
  <c r="E811" i="8"/>
  <c r="D811" i="8"/>
  <c r="C811" i="8"/>
  <c r="B811" i="8"/>
  <c r="A811" i="8"/>
  <c r="J811" i="8" s="1"/>
  <c r="BH810" i="8"/>
  <c r="T810" i="8"/>
  <c r="K810" i="8" s="1"/>
  <c r="N810" i="8" s="1"/>
  <c r="S810" i="8"/>
  <c r="M810" i="8"/>
  <c r="L810" i="8"/>
  <c r="I810" i="8"/>
  <c r="H810" i="8"/>
  <c r="G810" i="8"/>
  <c r="F810" i="8"/>
  <c r="E810" i="8"/>
  <c r="D810" i="8"/>
  <c r="C810" i="8"/>
  <c r="B810" i="8"/>
  <c r="A810" i="8"/>
  <c r="J810" i="8" s="1"/>
  <c r="O810" i="8" s="1"/>
  <c r="P810" i="8" s="1"/>
  <c r="BH809" i="8"/>
  <c r="T809" i="8"/>
  <c r="K809" i="8" s="1"/>
  <c r="N809" i="8" s="1"/>
  <c r="S809" i="8"/>
  <c r="M809" i="8"/>
  <c r="L809" i="8"/>
  <c r="I809" i="8"/>
  <c r="H809" i="8"/>
  <c r="G809" i="8"/>
  <c r="F809" i="8"/>
  <c r="E809" i="8"/>
  <c r="D809" i="8"/>
  <c r="C809" i="8"/>
  <c r="B809" i="8"/>
  <c r="A809" i="8"/>
  <c r="J809" i="8" s="1"/>
  <c r="O809" i="8" s="1"/>
  <c r="P809" i="8" s="1"/>
  <c r="BH808" i="8"/>
  <c r="T808" i="8"/>
  <c r="K808" i="8" s="1"/>
  <c r="N808" i="8" s="1"/>
  <c r="S808" i="8"/>
  <c r="M808" i="8"/>
  <c r="L808" i="8"/>
  <c r="I808" i="8"/>
  <c r="H808" i="8"/>
  <c r="G808" i="8"/>
  <c r="F808" i="8"/>
  <c r="E808" i="8"/>
  <c r="D808" i="8"/>
  <c r="C808" i="8"/>
  <c r="B808" i="8"/>
  <c r="A808" i="8"/>
  <c r="J808" i="8" s="1"/>
  <c r="O808" i="8" s="1"/>
  <c r="P808" i="8" s="1"/>
  <c r="BH807" i="8"/>
  <c r="T807" i="8"/>
  <c r="K807" i="8" s="1"/>
  <c r="N807" i="8" s="1"/>
  <c r="S807" i="8"/>
  <c r="M807" i="8"/>
  <c r="L807" i="8"/>
  <c r="I807" i="8"/>
  <c r="H807" i="8"/>
  <c r="G807" i="8"/>
  <c r="F807" i="8"/>
  <c r="E807" i="8"/>
  <c r="D807" i="8"/>
  <c r="C807" i="8"/>
  <c r="B807" i="8"/>
  <c r="A807" i="8"/>
  <c r="J807" i="8" s="1"/>
  <c r="BH806" i="8"/>
  <c r="T806" i="8"/>
  <c r="K806" i="8" s="1"/>
  <c r="N806" i="8" s="1"/>
  <c r="S806" i="8"/>
  <c r="M806" i="8"/>
  <c r="L806" i="8"/>
  <c r="I806" i="8"/>
  <c r="H806" i="8"/>
  <c r="G806" i="8"/>
  <c r="F806" i="8"/>
  <c r="E806" i="8"/>
  <c r="D806" i="8"/>
  <c r="C806" i="8"/>
  <c r="B806" i="8"/>
  <c r="A806" i="8"/>
  <c r="J806" i="8" s="1"/>
  <c r="O806" i="8" s="1"/>
  <c r="P806" i="8" s="1"/>
  <c r="BH805" i="8"/>
  <c r="T805" i="8"/>
  <c r="K805" i="8" s="1"/>
  <c r="N805" i="8" s="1"/>
  <c r="S805" i="8"/>
  <c r="M805" i="8"/>
  <c r="L805" i="8"/>
  <c r="I805" i="8"/>
  <c r="H805" i="8"/>
  <c r="G805" i="8"/>
  <c r="F805" i="8"/>
  <c r="E805" i="8"/>
  <c r="D805" i="8"/>
  <c r="C805" i="8"/>
  <c r="B805" i="8"/>
  <c r="A805" i="8"/>
  <c r="J805" i="8" s="1"/>
  <c r="O805" i="8" s="1"/>
  <c r="P805" i="8" s="1"/>
  <c r="BH804" i="8"/>
  <c r="T804" i="8"/>
  <c r="K804" i="8" s="1"/>
  <c r="N804" i="8" s="1"/>
  <c r="S804" i="8"/>
  <c r="M804" i="8"/>
  <c r="L804" i="8"/>
  <c r="I804" i="8"/>
  <c r="H804" i="8"/>
  <c r="G804" i="8"/>
  <c r="F804" i="8"/>
  <c r="E804" i="8"/>
  <c r="D804" i="8"/>
  <c r="C804" i="8"/>
  <c r="B804" i="8"/>
  <c r="A804" i="8"/>
  <c r="J804" i="8" s="1"/>
  <c r="O804" i="8" s="1"/>
  <c r="P804" i="8" s="1"/>
  <c r="BH803" i="8"/>
  <c r="T803" i="8"/>
  <c r="K803" i="8" s="1"/>
  <c r="N803" i="8" s="1"/>
  <c r="S803" i="8"/>
  <c r="M803" i="8"/>
  <c r="L803" i="8"/>
  <c r="I803" i="8"/>
  <c r="H803" i="8"/>
  <c r="G803" i="8"/>
  <c r="F803" i="8"/>
  <c r="E803" i="8"/>
  <c r="D803" i="8"/>
  <c r="C803" i="8"/>
  <c r="B803" i="8"/>
  <c r="A803" i="8"/>
  <c r="J803" i="8" s="1"/>
  <c r="BH802" i="8"/>
  <c r="T802" i="8"/>
  <c r="K802" i="8" s="1"/>
  <c r="N802" i="8" s="1"/>
  <c r="S802" i="8"/>
  <c r="M802" i="8"/>
  <c r="L802" i="8"/>
  <c r="I802" i="8"/>
  <c r="H802" i="8"/>
  <c r="G802" i="8"/>
  <c r="F802" i="8"/>
  <c r="E802" i="8"/>
  <c r="D802" i="8"/>
  <c r="C802" i="8"/>
  <c r="B802" i="8"/>
  <c r="A802" i="8"/>
  <c r="J802" i="8" s="1"/>
  <c r="O802" i="8" s="1"/>
  <c r="P802" i="8" s="1"/>
  <c r="BH801" i="8"/>
  <c r="T390" i="8"/>
  <c r="K390" i="8" s="1"/>
  <c r="N390" i="8" s="1"/>
  <c r="S390" i="8"/>
  <c r="M390" i="8"/>
  <c r="L390" i="8"/>
  <c r="I390" i="8"/>
  <c r="H390" i="8"/>
  <c r="G390" i="8"/>
  <c r="F390" i="8"/>
  <c r="E390" i="8"/>
  <c r="D390" i="8"/>
  <c r="C390" i="8"/>
  <c r="B390" i="8"/>
  <c r="A390" i="8"/>
  <c r="J390" i="8" s="1"/>
  <c r="BH800" i="8"/>
  <c r="T666" i="8"/>
  <c r="K666" i="8" s="1"/>
  <c r="N666" i="8" s="1"/>
  <c r="S666" i="8"/>
  <c r="M666" i="8"/>
  <c r="L666" i="8"/>
  <c r="I666" i="8"/>
  <c r="H666" i="8"/>
  <c r="G666" i="8"/>
  <c r="F666" i="8"/>
  <c r="E666" i="8"/>
  <c r="D666" i="8"/>
  <c r="C666" i="8"/>
  <c r="B666" i="8"/>
  <c r="A666" i="8"/>
  <c r="J666" i="8" s="1"/>
  <c r="O666" i="8" s="1"/>
  <c r="P666" i="8" s="1"/>
  <c r="BH799" i="8"/>
  <c r="T457" i="8"/>
  <c r="K457" i="8" s="1"/>
  <c r="N457" i="8" s="1"/>
  <c r="S457" i="8"/>
  <c r="M457" i="8"/>
  <c r="L457" i="8"/>
  <c r="I457" i="8"/>
  <c r="H457" i="8"/>
  <c r="G457" i="8"/>
  <c r="F457" i="8"/>
  <c r="E457" i="8"/>
  <c r="D457" i="8"/>
  <c r="C457" i="8"/>
  <c r="B457" i="8"/>
  <c r="A457" i="8"/>
  <c r="J457" i="8" s="1"/>
  <c r="BH798" i="8"/>
  <c r="T321" i="8"/>
  <c r="K321" i="8" s="1"/>
  <c r="N321" i="8" s="1"/>
  <c r="S321" i="8"/>
  <c r="M321" i="8"/>
  <c r="L321" i="8"/>
  <c r="I321" i="8"/>
  <c r="H321" i="8"/>
  <c r="G321" i="8"/>
  <c r="F321" i="8"/>
  <c r="E321" i="8"/>
  <c r="D321" i="8"/>
  <c r="C321" i="8"/>
  <c r="B321" i="8"/>
  <c r="A321" i="8"/>
  <c r="J321" i="8" s="1"/>
  <c r="O321" i="8" s="1"/>
  <c r="P321" i="8" s="1"/>
  <c r="BH797" i="8"/>
  <c r="T375" i="8"/>
  <c r="K375" i="8" s="1"/>
  <c r="N375" i="8" s="1"/>
  <c r="S375" i="8"/>
  <c r="M375" i="8"/>
  <c r="L375" i="8"/>
  <c r="I375" i="8"/>
  <c r="H375" i="8"/>
  <c r="G375" i="8"/>
  <c r="F375" i="8"/>
  <c r="E375" i="8"/>
  <c r="D375" i="8"/>
  <c r="C375" i="8"/>
  <c r="B375" i="8"/>
  <c r="A375" i="8"/>
  <c r="J375" i="8" s="1"/>
  <c r="O375" i="8" s="1"/>
  <c r="P375" i="8" s="1"/>
  <c r="BH796" i="8"/>
  <c r="T117" i="8"/>
  <c r="K117" i="8" s="1"/>
  <c r="N117" i="8" s="1"/>
  <c r="S117" i="8"/>
  <c r="M117" i="8"/>
  <c r="L117" i="8"/>
  <c r="I117" i="8"/>
  <c r="H117" i="8"/>
  <c r="G117" i="8"/>
  <c r="F117" i="8"/>
  <c r="E117" i="8"/>
  <c r="D117" i="8"/>
  <c r="C117" i="8"/>
  <c r="B117" i="8"/>
  <c r="A117" i="8"/>
  <c r="J117" i="8" s="1"/>
  <c r="O117" i="8" s="1"/>
  <c r="P117" i="8" s="1"/>
  <c r="BH795" i="8"/>
  <c r="T795" i="8"/>
  <c r="K795" i="8" s="1"/>
  <c r="N795" i="8" s="1"/>
  <c r="S795" i="8"/>
  <c r="M795" i="8"/>
  <c r="L795" i="8"/>
  <c r="I795" i="8"/>
  <c r="H795" i="8"/>
  <c r="G795" i="8"/>
  <c r="F795" i="8"/>
  <c r="E795" i="8"/>
  <c r="D795" i="8"/>
  <c r="C795" i="8"/>
  <c r="B795" i="8"/>
  <c r="A795" i="8"/>
  <c r="J795" i="8" s="1"/>
  <c r="BH794" i="8"/>
  <c r="T794" i="8"/>
  <c r="K794" i="8" s="1"/>
  <c r="N794" i="8" s="1"/>
  <c r="S794" i="8"/>
  <c r="M794" i="8"/>
  <c r="L794" i="8"/>
  <c r="I794" i="8"/>
  <c r="H794" i="8"/>
  <c r="G794" i="8"/>
  <c r="F794" i="8"/>
  <c r="E794" i="8"/>
  <c r="D794" i="8"/>
  <c r="C794" i="8"/>
  <c r="B794" i="8"/>
  <c r="A794" i="8"/>
  <c r="J794" i="8" s="1"/>
  <c r="O794" i="8" s="1"/>
  <c r="P794" i="8" s="1"/>
  <c r="BH793" i="8"/>
  <c r="T793" i="8"/>
  <c r="K793" i="8" s="1"/>
  <c r="N793" i="8" s="1"/>
  <c r="S793" i="8"/>
  <c r="M793" i="8"/>
  <c r="L793" i="8"/>
  <c r="I793" i="8"/>
  <c r="H793" i="8"/>
  <c r="G793" i="8"/>
  <c r="F793" i="8"/>
  <c r="E793" i="8"/>
  <c r="D793" i="8"/>
  <c r="C793" i="8"/>
  <c r="B793" i="8"/>
  <c r="A793" i="8"/>
  <c r="J793" i="8" s="1"/>
  <c r="BH792" i="8"/>
  <c r="T792" i="8"/>
  <c r="K792" i="8" s="1"/>
  <c r="N792" i="8" s="1"/>
  <c r="S792" i="8"/>
  <c r="M792" i="8"/>
  <c r="L792" i="8"/>
  <c r="I792" i="8"/>
  <c r="H792" i="8"/>
  <c r="G792" i="8"/>
  <c r="F792" i="8"/>
  <c r="E792" i="8"/>
  <c r="D792" i="8"/>
  <c r="C792" i="8"/>
  <c r="B792" i="8"/>
  <c r="A792" i="8"/>
  <c r="J792" i="8" s="1"/>
  <c r="O792" i="8" s="1"/>
  <c r="P792" i="8" s="1"/>
  <c r="BH791" i="8"/>
  <c r="T791" i="8"/>
  <c r="K791" i="8" s="1"/>
  <c r="N791" i="8" s="1"/>
  <c r="S791" i="8"/>
  <c r="M791" i="8"/>
  <c r="L791" i="8"/>
  <c r="I791" i="8"/>
  <c r="H791" i="8"/>
  <c r="G791" i="8"/>
  <c r="F791" i="8"/>
  <c r="E791" i="8"/>
  <c r="D791" i="8"/>
  <c r="C791" i="8"/>
  <c r="B791" i="8"/>
  <c r="A791" i="8"/>
  <c r="J791" i="8" s="1"/>
  <c r="BH790" i="8"/>
  <c r="T790" i="8"/>
  <c r="S790" i="8"/>
  <c r="M790" i="8"/>
  <c r="L790" i="8"/>
  <c r="K790" i="8"/>
  <c r="N790" i="8" s="1"/>
  <c r="I790" i="8"/>
  <c r="H790" i="8"/>
  <c r="G790" i="8"/>
  <c r="F790" i="8"/>
  <c r="E790" i="8"/>
  <c r="D790" i="8"/>
  <c r="C790" i="8"/>
  <c r="B790" i="8"/>
  <c r="A790" i="8"/>
  <c r="J790" i="8" s="1"/>
  <c r="BH789" i="8"/>
  <c r="T789" i="8"/>
  <c r="K789" i="8" s="1"/>
  <c r="N789" i="8" s="1"/>
  <c r="S789" i="8"/>
  <c r="M789" i="8"/>
  <c r="L789" i="8"/>
  <c r="I789" i="8"/>
  <c r="H789" i="8"/>
  <c r="G789" i="8"/>
  <c r="F789" i="8"/>
  <c r="E789" i="8"/>
  <c r="D789" i="8"/>
  <c r="C789" i="8"/>
  <c r="B789" i="8"/>
  <c r="A789" i="8"/>
  <c r="J789" i="8" s="1"/>
  <c r="O789" i="8" s="1"/>
  <c r="P789" i="8" s="1"/>
  <c r="BH788" i="8"/>
  <c r="T788" i="8"/>
  <c r="K788" i="8" s="1"/>
  <c r="N788" i="8" s="1"/>
  <c r="S788" i="8"/>
  <c r="M788" i="8"/>
  <c r="L788" i="8"/>
  <c r="I788" i="8"/>
  <c r="H788" i="8"/>
  <c r="G788" i="8"/>
  <c r="F788" i="8"/>
  <c r="E788" i="8"/>
  <c r="D788" i="8"/>
  <c r="C788" i="8"/>
  <c r="B788" i="8"/>
  <c r="A788" i="8"/>
  <c r="J788" i="8" s="1"/>
  <c r="O788" i="8" s="1"/>
  <c r="P788" i="8" s="1"/>
  <c r="BH787" i="8"/>
  <c r="T787" i="8"/>
  <c r="K787" i="8" s="1"/>
  <c r="N787" i="8" s="1"/>
  <c r="S787" i="8"/>
  <c r="M787" i="8"/>
  <c r="L787" i="8"/>
  <c r="I787" i="8"/>
  <c r="H787" i="8"/>
  <c r="G787" i="8"/>
  <c r="F787" i="8"/>
  <c r="E787" i="8"/>
  <c r="D787" i="8"/>
  <c r="C787" i="8"/>
  <c r="B787" i="8"/>
  <c r="A787" i="8"/>
  <c r="J787" i="8" s="1"/>
  <c r="BH786" i="8"/>
  <c r="T786" i="8"/>
  <c r="K786" i="8" s="1"/>
  <c r="N786" i="8" s="1"/>
  <c r="S786" i="8"/>
  <c r="M786" i="8"/>
  <c r="L786" i="8"/>
  <c r="I786" i="8"/>
  <c r="H786" i="8"/>
  <c r="G786" i="8"/>
  <c r="F786" i="8"/>
  <c r="E786" i="8"/>
  <c r="D786" i="8"/>
  <c r="C786" i="8"/>
  <c r="B786" i="8"/>
  <c r="A786" i="8"/>
  <c r="J786" i="8" s="1"/>
  <c r="O786" i="8" s="1"/>
  <c r="P786" i="8" s="1"/>
  <c r="BH785" i="8"/>
  <c r="T785" i="8"/>
  <c r="K785" i="8" s="1"/>
  <c r="N785" i="8" s="1"/>
  <c r="S785" i="8"/>
  <c r="M785" i="8"/>
  <c r="L785" i="8"/>
  <c r="I785" i="8"/>
  <c r="H785" i="8"/>
  <c r="G785" i="8"/>
  <c r="F785" i="8"/>
  <c r="E785" i="8"/>
  <c r="D785" i="8"/>
  <c r="C785" i="8"/>
  <c r="B785" i="8"/>
  <c r="A785" i="8"/>
  <c r="J785" i="8" s="1"/>
  <c r="BH784" i="8"/>
  <c r="T784" i="8"/>
  <c r="K784" i="8" s="1"/>
  <c r="N784" i="8" s="1"/>
  <c r="S784" i="8"/>
  <c r="M784" i="8"/>
  <c r="L784" i="8"/>
  <c r="I784" i="8"/>
  <c r="H784" i="8"/>
  <c r="G784" i="8"/>
  <c r="F784" i="8"/>
  <c r="E784" i="8"/>
  <c r="D784" i="8"/>
  <c r="C784" i="8"/>
  <c r="B784" i="8"/>
  <c r="A784" i="8"/>
  <c r="J784" i="8" s="1"/>
  <c r="O784" i="8" s="1"/>
  <c r="P784" i="8" s="1"/>
  <c r="BH783" i="8"/>
  <c r="T783" i="8"/>
  <c r="K783" i="8" s="1"/>
  <c r="N783" i="8" s="1"/>
  <c r="S783" i="8"/>
  <c r="M783" i="8"/>
  <c r="L783" i="8"/>
  <c r="I783" i="8"/>
  <c r="H783" i="8"/>
  <c r="G783" i="8"/>
  <c r="F783" i="8"/>
  <c r="E783" i="8"/>
  <c r="D783" i="8"/>
  <c r="C783" i="8"/>
  <c r="B783" i="8"/>
  <c r="A783" i="8"/>
  <c r="J783" i="8" s="1"/>
  <c r="BH782" i="8"/>
  <c r="T782" i="8"/>
  <c r="K782" i="8" s="1"/>
  <c r="N782" i="8" s="1"/>
  <c r="S782" i="8"/>
  <c r="M782" i="8"/>
  <c r="L782" i="8"/>
  <c r="I782" i="8"/>
  <c r="H782" i="8"/>
  <c r="G782" i="8"/>
  <c r="F782" i="8"/>
  <c r="E782" i="8"/>
  <c r="D782" i="8"/>
  <c r="C782" i="8"/>
  <c r="B782" i="8"/>
  <c r="A782" i="8"/>
  <c r="J782" i="8" s="1"/>
  <c r="O782" i="8" s="1"/>
  <c r="P782" i="8" s="1"/>
  <c r="BH781" i="8"/>
  <c r="T781" i="8"/>
  <c r="K781" i="8" s="1"/>
  <c r="N781" i="8" s="1"/>
  <c r="S781" i="8"/>
  <c r="M781" i="8"/>
  <c r="L781" i="8"/>
  <c r="I781" i="8"/>
  <c r="H781" i="8"/>
  <c r="G781" i="8"/>
  <c r="F781" i="8"/>
  <c r="E781" i="8"/>
  <c r="D781" i="8"/>
  <c r="C781" i="8"/>
  <c r="B781" i="8"/>
  <c r="A781" i="8"/>
  <c r="J781" i="8" s="1"/>
  <c r="O781" i="8" s="1"/>
  <c r="P781" i="8" s="1"/>
  <c r="BH780" i="8"/>
  <c r="T780" i="8"/>
  <c r="K780" i="8" s="1"/>
  <c r="N780" i="8" s="1"/>
  <c r="S780" i="8"/>
  <c r="M780" i="8"/>
  <c r="L780" i="8"/>
  <c r="I780" i="8"/>
  <c r="H780" i="8"/>
  <c r="G780" i="8"/>
  <c r="F780" i="8"/>
  <c r="E780" i="8"/>
  <c r="D780" i="8"/>
  <c r="C780" i="8"/>
  <c r="B780" i="8"/>
  <c r="A780" i="8"/>
  <c r="J780" i="8" s="1"/>
  <c r="O780" i="8" s="1"/>
  <c r="P780" i="8" s="1"/>
  <c r="BH779" i="8"/>
  <c r="T779" i="8"/>
  <c r="K779" i="8" s="1"/>
  <c r="N779" i="8" s="1"/>
  <c r="S779" i="8"/>
  <c r="M779" i="8"/>
  <c r="L779" i="8"/>
  <c r="I779" i="8"/>
  <c r="H779" i="8"/>
  <c r="G779" i="8"/>
  <c r="F779" i="8"/>
  <c r="E779" i="8"/>
  <c r="D779" i="8"/>
  <c r="C779" i="8"/>
  <c r="B779" i="8"/>
  <c r="A779" i="8"/>
  <c r="J779" i="8" s="1"/>
  <c r="BH778" i="8"/>
  <c r="T778" i="8"/>
  <c r="K778" i="8" s="1"/>
  <c r="N778" i="8" s="1"/>
  <c r="S778" i="8"/>
  <c r="M778" i="8"/>
  <c r="L778" i="8"/>
  <c r="I778" i="8"/>
  <c r="H778" i="8"/>
  <c r="G778" i="8"/>
  <c r="F778" i="8"/>
  <c r="E778" i="8"/>
  <c r="D778" i="8"/>
  <c r="C778" i="8"/>
  <c r="B778" i="8"/>
  <c r="A778" i="8"/>
  <c r="J778" i="8" s="1"/>
  <c r="BH777" i="8"/>
  <c r="T777" i="8"/>
  <c r="K777" i="8" s="1"/>
  <c r="N777" i="8" s="1"/>
  <c r="S777" i="8"/>
  <c r="M777" i="8"/>
  <c r="L777" i="8"/>
  <c r="I777" i="8"/>
  <c r="H777" i="8"/>
  <c r="G777" i="8"/>
  <c r="F777" i="8"/>
  <c r="E777" i="8"/>
  <c r="D777" i="8"/>
  <c r="C777" i="8"/>
  <c r="B777" i="8"/>
  <c r="A777" i="8"/>
  <c r="J777" i="8" s="1"/>
  <c r="BH776" i="8"/>
  <c r="T776" i="8"/>
  <c r="K776" i="8" s="1"/>
  <c r="N776" i="8" s="1"/>
  <c r="S776" i="8"/>
  <c r="M776" i="8"/>
  <c r="L776" i="8"/>
  <c r="I776" i="8"/>
  <c r="H776" i="8"/>
  <c r="G776" i="8"/>
  <c r="F776" i="8"/>
  <c r="E776" i="8"/>
  <c r="D776" i="8"/>
  <c r="C776" i="8"/>
  <c r="B776" i="8"/>
  <c r="A776" i="8"/>
  <c r="J776" i="8" s="1"/>
  <c r="O776" i="8" s="1"/>
  <c r="P776" i="8" s="1"/>
  <c r="BH775" i="8"/>
  <c r="T775" i="8"/>
  <c r="K775" i="8" s="1"/>
  <c r="N775" i="8" s="1"/>
  <c r="S775" i="8"/>
  <c r="M775" i="8"/>
  <c r="L775" i="8"/>
  <c r="I775" i="8"/>
  <c r="H775" i="8"/>
  <c r="G775" i="8"/>
  <c r="F775" i="8"/>
  <c r="E775" i="8"/>
  <c r="D775" i="8"/>
  <c r="C775" i="8"/>
  <c r="B775" i="8"/>
  <c r="A775" i="8"/>
  <c r="J775" i="8" s="1"/>
  <c r="BH774" i="8"/>
  <c r="T774" i="8"/>
  <c r="K774" i="8" s="1"/>
  <c r="N774" i="8" s="1"/>
  <c r="S774" i="8"/>
  <c r="M774" i="8"/>
  <c r="L774" i="8"/>
  <c r="I774" i="8"/>
  <c r="H774" i="8"/>
  <c r="G774" i="8"/>
  <c r="F774" i="8"/>
  <c r="E774" i="8"/>
  <c r="D774" i="8"/>
  <c r="C774" i="8"/>
  <c r="B774" i="8"/>
  <c r="A774" i="8"/>
  <c r="J774" i="8" s="1"/>
  <c r="O774" i="8" s="1"/>
  <c r="P774" i="8" s="1"/>
  <c r="BH773" i="8"/>
  <c r="T773" i="8"/>
  <c r="K773" i="8" s="1"/>
  <c r="N773" i="8" s="1"/>
  <c r="S773" i="8"/>
  <c r="M773" i="8"/>
  <c r="L773" i="8"/>
  <c r="I773" i="8"/>
  <c r="H773" i="8"/>
  <c r="G773" i="8"/>
  <c r="F773" i="8"/>
  <c r="E773" i="8"/>
  <c r="D773" i="8"/>
  <c r="C773" i="8"/>
  <c r="B773" i="8"/>
  <c r="A773" i="8"/>
  <c r="J773" i="8" s="1"/>
  <c r="O773" i="8" s="1"/>
  <c r="P773" i="8" s="1"/>
  <c r="BH772" i="8"/>
  <c r="T772" i="8"/>
  <c r="K772" i="8" s="1"/>
  <c r="N772" i="8" s="1"/>
  <c r="S772" i="8"/>
  <c r="M772" i="8"/>
  <c r="L772" i="8"/>
  <c r="I772" i="8"/>
  <c r="H772" i="8"/>
  <c r="G772" i="8"/>
  <c r="F772" i="8"/>
  <c r="E772" i="8"/>
  <c r="D772" i="8"/>
  <c r="C772" i="8"/>
  <c r="B772" i="8"/>
  <c r="A772" i="8"/>
  <c r="J772" i="8" s="1"/>
  <c r="O772" i="8" s="1"/>
  <c r="P772" i="8" s="1"/>
  <c r="BH771" i="8"/>
  <c r="T771" i="8"/>
  <c r="K771" i="8" s="1"/>
  <c r="N771" i="8" s="1"/>
  <c r="S771" i="8"/>
  <c r="M771" i="8"/>
  <c r="L771" i="8"/>
  <c r="I771" i="8"/>
  <c r="H771" i="8"/>
  <c r="G771" i="8"/>
  <c r="F771" i="8"/>
  <c r="E771" i="8"/>
  <c r="D771" i="8"/>
  <c r="C771" i="8"/>
  <c r="B771" i="8"/>
  <c r="A771" i="8"/>
  <c r="J771" i="8" s="1"/>
  <c r="BH770" i="8"/>
  <c r="T770" i="8"/>
  <c r="K770" i="8" s="1"/>
  <c r="N770" i="8" s="1"/>
  <c r="S770" i="8"/>
  <c r="M770" i="8"/>
  <c r="L770" i="8"/>
  <c r="I770" i="8"/>
  <c r="H770" i="8"/>
  <c r="G770" i="8"/>
  <c r="F770" i="8"/>
  <c r="E770" i="8"/>
  <c r="D770" i="8"/>
  <c r="C770" i="8"/>
  <c r="B770" i="8"/>
  <c r="A770" i="8"/>
  <c r="J770" i="8" s="1"/>
  <c r="O770" i="8" s="1"/>
  <c r="P770" i="8" s="1"/>
  <c r="BH769" i="8"/>
  <c r="T769" i="8"/>
  <c r="K769" i="8" s="1"/>
  <c r="N769" i="8" s="1"/>
  <c r="S769" i="8"/>
  <c r="M769" i="8"/>
  <c r="L769" i="8"/>
  <c r="I769" i="8"/>
  <c r="H769" i="8"/>
  <c r="G769" i="8"/>
  <c r="F769" i="8"/>
  <c r="E769" i="8"/>
  <c r="D769" i="8"/>
  <c r="C769" i="8"/>
  <c r="B769" i="8"/>
  <c r="A769" i="8"/>
  <c r="J769" i="8" s="1"/>
  <c r="O769" i="8" s="1"/>
  <c r="P769" i="8" s="1"/>
  <c r="BH768" i="8"/>
  <c r="T768" i="8"/>
  <c r="K768" i="8" s="1"/>
  <c r="N768" i="8" s="1"/>
  <c r="S768" i="8"/>
  <c r="M768" i="8"/>
  <c r="L768" i="8"/>
  <c r="I768" i="8"/>
  <c r="H768" i="8"/>
  <c r="G768" i="8"/>
  <c r="F768" i="8"/>
  <c r="E768" i="8"/>
  <c r="D768" i="8"/>
  <c r="C768" i="8"/>
  <c r="B768" i="8"/>
  <c r="A768" i="8"/>
  <c r="J768" i="8" s="1"/>
  <c r="O768" i="8" s="1"/>
  <c r="P768" i="8" s="1"/>
  <c r="BH767" i="8"/>
  <c r="T767" i="8"/>
  <c r="K767" i="8" s="1"/>
  <c r="N767" i="8" s="1"/>
  <c r="S767" i="8"/>
  <c r="M767" i="8"/>
  <c r="L767" i="8"/>
  <c r="I767" i="8"/>
  <c r="H767" i="8"/>
  <c r="G767" i="8"/>
  <c r="F767" i="8"/>
  <c r="E767" i="8"/>
  <c r="D767" i="8"/>
  <c r="C767" i="8"/>
  <c r="B767" i="8"/>
  <c r="A767" i="8"/>
  <c r="J767" i="8" s="1"/>
  <c r="BH766" i="8"/>
  <c r="T766" i="8"/>
  <c r="K766" i="8" s="1"/>
  <c r="N766" i="8" s="1"/>
  <c r="S766" i="8"/>
  <c r="M766" i="8"/>
  <c r="L766" i="8"/>
  <c r="I766" i="8"/>
  <c r="H766" i="8"/>
  <c r="G766" i="8"/>
  <c r="F766" i="8"/>
  <c r="E766" i="8"/>
  <c r="D766" i="8"/>
  <c r="C766" i="8"/>
  <c r="B766" i="8"/>
  <c r="A766" i="8"/>
  <c r="J766" i="8" s="1"/>
  <c r="O766" i="8" s="1"/>
  <c r="P766" i="8" s="1"/>
  <c r="BH765" i="8"/>
  <c r="T765" i="8"/>
  <c r="K765" i="8" s="1"/>
  <c r="N765" i="8" s="1"/>
  <c r="S765" i="8"/>
  <c r="M765" i="8"/>
  <c r="L765" i="8"/>
  <c r="I765" i="8"/>
  <c r="H765" i="8"/>
  <c r="G765" i="8"/>
  <c r="F765" i="8"/>
  <c r="E765" i="8"/>
  <c r="D765" i="8"/>
  <c r="C765" i="8"/>
  <c r="B765" i="8"/>
  <c r="A765" i="8"/>
  <c r="J765" i="8" s="1"/>
  <c r="O765" i="8" s="1"/>
  <c r="P765" i="8" s="1"/>
  <c r="BH764" i="8"/>
  <c r="T764" i="8"/>
  <c r="K764" i="8" s="1"/>
  <c r="N764" i="8" s="1"/>
  <c r="S764" i="8"/>
  <c r="M764" i="8"/>
  <c r="L764" i="8"/>
  <c r="I764" i="8"/>
  <c r="H764" i="8"/>
  <c r="G764" i="8"/>
  <c r="F764" i="8"/>
  <c r="E764" i="8"/>
  <c r="D764" i="8"/>
  <c r="C764" i="8"/>
  <c r="B764" i="8"/>
  <c r="A764" i="8"/>
  <c r="J764" i="8" s="1"/>
  <c r="O764" i="8" s="1"/>
  <c r="P764" i="8" s="1"/>
  <c r="BH763" i="8"/>
  <c r="T763" i="8"/>
  <c r="K763" i="8" s="1"/>
  <c r="N763" i="8" s="1"/>
  <c r="S763" i="8"/>
  <c r="M763" i="8"/>
  <c r="L763" i="8"/>
  <c r="I763" i="8"/>
  <c r="H763" i="8"/>
  <c r="G763" i="8"/>
  <c r="F763" i="8"/>
  <c r="E763" i="8"/>
  <c r="D763" i="8"/>
  <c r="C763" i="8"/>
  <c r="B763" i="8"/>
  <c r="A763" i="8"/>
  <c r="J763" i="8" s="1"/>
  <c r="BH762" i="8"/>
  <c r="T762" i="8"/>
  <c r="K762" i="8" s="1"/>
  <c r="N762" i="8" s="1"/>
  <c r="S762" i="8"/>
  <c r="M762" i="8"/>
  <c r="L762" i="8"/>
  <c r="I762" i="8"/>
  <c r="H762" i="8"/>
  <c r="G762" i="8"/>
  <c r="F762" i="8"/>
  <c r="E762" i="8"/>
  <c r="D762" i="8"/>
  <c r="C762" i="8"/>
  <c r="B762" i="8"/>
  <c r="A762" i="8"/>
  <c r="J762" i="8" s="1"/>
  <c r="O762" i="8" s="1"/>
  <c r="P762" i="8" s="1"/>
  <c r="BH761" i="8"/>
  <c r="T761" i="8"/>
  <c r="K761" i="8" s="1"/>
  <c r="N761" i="8" s="1"/>
  <c r="S761" i="8"/>
  <c r="M761" i="8"/>
  <c r="L761" i="8"/>
  <c r="I761" i="8"/>
  <c r="H761" i="8"/>
  <c r="G761" i="8"/>
  <c r="F761" i="8"/>
  <c r="E761" i="8"/>
  <c r="D761" i="8"/>
  <c r="C761" i="8"/>
  <c r="B761" i="8"/>
  <c r="A761" i="8"/>
  <c r="J761" i="8" s="1"/>
  <c r="BH760" i="8"/>
  <c r="T760" i="8"/>
  <c r="K760" i="8" s="1"/>
  <c r="N760" i="8" s="1"/>
  <c r="S760" i="8"/>
  <c r="M760" i="8"/>
  <c r="L760" i="8"/>
  <c r="I760" i="8"/>
  <c r="H760" i="8"/>
  <c r="G760" i="8"/>
  <c r="F760" i="8"/>
  <c r="E760" i="8"/>
  <c r="D760" i="8"/>
  <c r="C760" i="8"/>
  <c r="B760" i="8"/>
  <c r="A760" i="8"/>
  <c r="J760" i="8" s="1"/>
  <c r="O760" i="8" s="1"/>
  <c r="P760" i="8" s="1"/>
  <c r="BH759" i="8"/>
  <c r="T759" i="8"/>
  <c r="K759" i="8" s="1"/>
  <c r="N759" i="8" s="1"/>
  <c r="S759" i="8"/>
  <c r="M759" i="8"/>
  <c r="L759" i="8"/>
  <c r="I759" i="8"/>
  <c r="H759" i="8"/>
  <c r="G759" i="8"/>
  <c r="F759" i="8"/>
  <c r="E759" i="8"/>
  <c r="D759" i="8"/>
  <c r="C759" i="8"/>
  <c r="B759" i="8"/>
  <c r="A759" i="8"/>
  <c r="J759" i="8" s="1"/>
  <c r="BH758" i="8"/>
  <c r="T758" i="8"/>
  <c r="K758" i="8" s="1"/>
  <c r="N758" i="8" s="1"/>
  <c r="S758" i="8"/>
  <c r="M758" i="8"/>
  <c r="L758" i="8"/>
  <c r="I758" i="8"/>
  <c r="H758" i="8"/>
  <c r="G758" i="8"/>
  <c r="F758" i="8"/>
  <c r="E758" i="8"/>
  <c r="D758" i="8"/>
  <c r="C758" i="8"/>
  <c r="B758" i="8"/>
  <c r="A758" i="8"/>
  <c r="J758" i="8" s="1"/>
  <c r="O758" i="8" s="1"/>
  <c r="P758" i="8" s="1"/>
  <c r="BH757" i="8"/>
  <c r="T757" i="8"/>
  <c r="K757" i="8" s="1"/>
  <c r="N757" i="8" s="1"/>
  <c r="S757" i="8"/>
  <c r="M757" i="8"/>
  <c r="L757" i="8"/>
  <c r="I757" i="8"/>
  <c r="H757" i="8"/>
  <c r="G757" i="8"/>
  <c r="F757" i="8"/>
  <c r="E757" i="8"/>
  <c r="D757" i="8"/>
  <c r="C757" i="8"/>
  <c r="B757" i="8"/>
  <c r="A757" i="8"/>
  <c r="J757" i="8" s="1"/>
  <c r="O757" i="8" s="1"/>
  <c r="P757" i="8" s="1"/>
  <c r="BH756" i="8"/>
  <c r="T756" i="8"/>
  <c r="K756" i="8" s="1"/>
  <c r="N756" i="8" s="1"/>
  <c r="S756" i="8"/>
  <c r="M756" i="8"/>
  <c r="L756" i="8"/>
  <c r="I756" i="8"/>
  <c r="H756" i="8"/>
  <c r="G756" i="8"/>
  <c r="F756" i="8"/>
  <c r="E756" i="8"/>
  <c r="D756" i="8"/>
  <c r="C756" i="8"/>
  <c r="B756" i="8"/>
  <c r="A756" i="8"/>
  <c r="J756" i="8" s="1"/>
  <c r="O756" i="8" s="1"/>
  <c r="P756" i="8" s="1"/>
  <c r="BH755" i="8"/>
  <c r="T755" i="8"/>
  <c r="K755" i="8" s="1"/>
  <c r="N755" i="8" s="1"/>
  <c r="S755" i="8"/>
  <c r="M755" i="8"/>
  <c r="L755" i="8"/>
  <c r="I755" i="8"/>
  <c r="H755" i="8"/>
  <c r="G755" i="8"/>
  <c r="F755" i="8"/>
  <c r="E755" i="8"/>
  <c r="D755" i="8"/>
  <c r="C755" i="8"/>
  <c r="B755" i="8"/>
  <c r="A755" i="8"/>
  <c r="J755" i="8" s="1"/>
  <c r="BH754" i="8"/>
  <c r="T754" i="8"/>
  <c r="K754" i="8" s="1"/>
  <c r="N754" i="8" s="1"/>
  <c r="S754" i="8"/>
  <c r="M754" i="8"/>
  <c r="L754" i="8"/>
  <c r="I754" i="8"/>
  <c r="H754" i="8"/>
  <c r="G754" i="8"/>
  <c r="F754" i="8"/>
  <c r="E754" i="8"/>
  <c r="D754" i="8"/>
  <c r="C754" i="8"/>
  <c r="B754" i="8"/>
  <c r="A754" i="8"/>
  <c r="J754" i="8" s="1"/>
  <c r="O754" i="8" s="1"/>
  <c r="P754" i="8" s="1"/>
  <c r="BH753" i="8"/>
  <c r="T753" i="8"/>
  <c r="K753" i="8" s="1"/>
  <c r="N753" i="8" s="1"/>
  <c r="S753" i="8"/>
  <c r="M753" i="8"/>
  <c r="L753" i="8"/>
  <c r="I753" i="8"/>
  <c r="H753" i="8"/>
  <c r="G753" i="8"/>
  <c r="F753" i="8"/>
  <c r="E753" i="8"/>
  <c r="D753" i="8"/>
  <c r="C753" i="8"/>
  <c r="B753" i="8"/>
  <c r="A753" i="8"/>
  <c r="J753" i="8" s="1"/>
  <c r="BH752" i="8"/>
  <c r="T752" i="8"/>
  <c r="K752" i="8" s="1"/>
  <c r="N752" i="8" s="1"/>
  <c r="S752" i="8"/>
  <c r="M752" i="8"/>
  <c r="L752" i="8"/>
  <c r="I752" i="8"/>
  <c r="H752" i="8"/>
  <c r="G752" i="8"/>
  <c r="F752" i="8"/>
  <c r="E752" i="8"/>
  <c r="D752" i="8"/>
  <c r="C752" i="8"/>
  <c r="B752" i="8"/>
  <c r="A752" i="8"/>
  <c r="J752" i="8" s="1"/>
  <c r="O752" i="8" s="1"/>
  <c r="P752" i="8" s="1"/>
  <c r="BH751" i="8"/>
  <c r="T751" i="8"/>
  <c r="K751" i="8" s="1"/>
  <c r="N751" i="8" s="1"/>
  <c r="S751" i="8"/>
  <c r="M751" i="8"/>
  <c r="L751" i="8"/>
  <c r="I751" i="8"/>
  <c r="H751" i="8"/>
  <c r="G751" i="8"/>
  <c r="F751" i="8"/>
  <c r="E751" i="8"/>
  <c r="D751" i="8"/>
  <c r="C751" i="8"/>
  <c r="B751" i="8"/>
  <c r="A751" i="8"/>
  <c r="J751" i="8" s="1"/>
  <c r="BH750" i="8"/>
  <c r="T750" i="8"/>
  <c r="K750" i="8" s="1"/>
  <c r="N750" i="8" s="1"/>
  <c r="S750" i="8"/>
  <c r="M750" i="8"/>
  <c r="L750" i="8"/>
  <c r="I750" i="8"/>
  <c r="H750" i="8"/>
  <c r="G750" i="8"/>
  <c r="F750" i="8"/>
  <c r="E750" i="8"/>
  <c r="D750" i="8"/>
  <c r="C750" i="8"/>
  <c r="B750" i="8"/>
  <c r="A750" i="8"/>
  <c r="J750" i="8" s="1"/>
  <c r="O750" i="8" s="1"/>
  <c r="P750" i="8" s="1"/>
  <c r="BH749" i="8"/>
  <c r="T749" i="8"/>
  <c r="K749" i="8" s="1"/>
  <c r="N749" i="8" s="1"/>
  <c r="S749" i="8"/>
  <c r="M749" i="8"/>
  <c r="L749" i="8"/>
  <c r="I749" i="8"/>
  <c r="H749" i="8"/>
  <c r="G749" i="8"/>
  <c r="F749" i="8"/>
  <c r="E749" i="8"/>
  <c r="D749" i="8"/>
  <c r="C749" i="8"/>
  <c r="B749" i="8"/>
  <c r="A749" i="8"/>
  <c r="J749" i="8" s="1"/>
  <c r="O749" i="8" s="1"/>
  <c r="P749" i="8" s="1"/>
  <c r="BH748" i="8"/>
  <c r="T748" i="8"/>
  <c r="S748" i="8"/>
  <c r="M748" i="8"/>
  <c r="L748" i="8"/>
  <c r="K748" i="8"/>
  <c r="N748" i="8" s="1"/>
  <c r="I748" i="8"/>
  <c r="H748" i="8"/>
  <c r="G748" i="8"/>
  <c r="F748" i="8"/>
  <c r="E748" i="8"/>
  <c r="D748" i="8"/>
  <c r="C748" i="8"/>
  <c r="B748" i="8"/>
  <c r="A748" i="8"/>
  <c r="J748" i="8" s="1"/>
  <c r="BH747" i="8"/>
  <c r="T747" i="8"/>
  <c r="K747" i="8" s="1"/>
  <c r="N747" i="8" s="1"/>
  <c r="S747" i="8"/>
  <c r="M747" i="8"/>
  <c r="L747" i="8"/>
  <c r="I747" i="8"/>
  <c r="H747" i="8"/>
  <c r="G747" i="8"/>
  <c r="F747" i="8"/>
  <c r="E747" i="8"/>
  <c r="D747" i="8"/>
  <c r="C747" i="8"/>
  <c r="B747" i="8"/>
  <c r="A747" i="8"/>
  <c r="J747" i="8" s="1"/>
  <c r="BH746" i="8"/>
  <c r="T746" i="8"/>
  <c r="K746" i="8" s="1"/>
  <c r="N746" i="8" s="1"/>
  <c r="S746" i="8"/>
  <c r="M746" i="8"/>
  <c r="L746" i="8"/>
  <c r="I746" i="8"/>
  <c r="H746" i="8"/>
  <c r="G746" i="8"/>
  <c r="F746" i="8"/>
  <c r="E746" i="8"/>
  <c r="D746" i="8"/>
  <c r="C746" i="8"/>
  <c r="B746" i="8"/>
  <c r="A746" i="8"/>
  <c r="J746" i="8" s="1"/>
  <c r="O746" i="8" s="1"/>
  <c r="P746" i="8" s="1"/>
  <c r="BH745" i="8"/>
  <c r="T745" i="8"/>
  <c r="K745" i="8" s="1"/>
  <c r="N745" i="8" s="1"/>
  <c r="S745" i="8"/>
  <c r="M745" i="8"/>
  <c r="L745" i="8"/>
  <c r="I745" i="8"/>
  <c r="H745" i="8"/>
  <c r="G745" i="8"/>
  <c r="F745" i="8"/>
  <c r="E745" i="8"/>
  <c r="D745" i="8"/>
  <c r="C745" i="8"/>
  <c r="B745" i="8"/>
  <c r="A745" i="8"/>
  <c r="J745" i="8" s="1"/>
  <c r="BH744" i="8"/>
  <c r="T744" i="8"/>
  <c r="S744" i="8"/>
  <c r="M744" i="8"/>
  <c r="L744" i="8"/>
  <c r="K744" i="8"/>
  <c r="N744" i="8" s="1"/>
  <c r="I744" i="8"/>
  <c r="H744" i="8"/>
  <c r="G744" i="8"/>
  <c r="F744" i="8"/>
  <c r="E744" i="8"/>
  <c r="D744" i="8"/>
  <c r="C744" i="8"/>
  <c r="B744" i="8"/>
  <c r="A744" i="8"/>
  <c r="J744" i="8" s="1"/>
  <c r="BH743" i="8"/>
  <c r="T288" i="8"/>
  <c r="K288" i="8" s="1"/>
  <c r="N288" i="8" s="1"/>
  <c r="S288" i="8"/>
  <c r="M288" i="8"/>
  <c r="L288" i="8"/>
  <c r="I288" i="8"/>
  <c r="H288" i="8"/>
  <c r="G288" i="8"/>
  <c r="F288" i="8"/>
  <c r="E288" i="8"/>
  <c r="D288" i="8"/>
  <c r="C288" i="8"/>
  <c r="B288" i="8"/>
  <c r="A288" i="8"/>
  <c r="J288" i="8" s="1"/>
  <c r="BH742" i="8"/>
  <c r="T742" i="8"/>
  <c r="K742" i="8" s="1"/>
  <c r="N742" i="8" s="1"/>
  <c r="S742" i="8"/>
  <c r="M742" i="8"/>
  <c r="L742" i="8"/>
  <c r="I742" i="8"/>
  <c r="H742" i="8"/>
  <c r="G742" i="8"/>
  <c r="F742" i="8"/>
  <c r="E742" i="8"/>
  <c r="D742" i="8"/>
  <c r="C742" i="8"/>
  <c r="B742" i="8"/>
  <c r="A742" i="8"/>
  <c r="J742" i="8" s="1"/>
  <c r="O742" i="8" s="1"/>
  <c r="P742" i="8" s="1"/>
  <c r="BH741" i="8"/>
  <c r="T741" i="8"/>
  <c r="K741" i="8" s="1"/>
  <c r="N741" i="8" s="1"/>
  <c r="S741" i="8"/>
  <c r="M741" i="8"/>
  <c r="L741" i="8"/>
  <c r="I741" i="8"/>
  <c r="H741" i="8"/>
  <c r="G741" i="8"/>
  <c r="F741" i="8"/>
  <c r="E741" i="8"/>
  <c r="D741" i="8"/>
  <c r="C741" i="8"/>
  <c r="B741" i="8"/>
  <c r="A741" i="8"/>
  <c r="J741" i="8" s="1"/>
  <c r="O741" i="8" s="1"/>
  <c r="P741" i="8" s="1"/>
  <c r="BH740" i="8"/>
  <c r="T740" i="8"/>
  <c r="K740" i="8" s="1"/>
  <c r="N740" i="8" s="1"/>
  <c r="S740" i="8"/>
  <c r="M740" i="8"/>
  <c r="L740" i="8"/>
  <c r="I740" i="8"/>
  <c r="H740" i="8"/>
  <c r="G740" i="8"/>
  <c r="F740" i="8"/>
  <c r="E740" i="8"/>
  <c r="D740" i="8"/>
  <c r="C740" i="8"/>
  <c r="B740" i="8"/>
  <c r="A740" i="8"/>
  <c r="J740" i="8" s="1"/>
  <c r="BH739" i="8"/>
  <c r="T739" i="8"/>
  <c r="K739" i="8" s="1"/>
  <c r="N739" i="8" s="1"/>
  <c r="S739" i="8"/>
  <c r="M739" i="8"/>
  <c r="L739" i="8"/>
  <c r="I739" i="8"/>
  <c r="H739" i="8"/>
  <c r="G739" i="8"/>
  <c r="F739" i="8"/>
  <c r="E739" i="8"/>
  <c r="D739" i="8"/>
  <c r="C739" i="8"/>
  <c r="B739" i="8"/>
  <c r="A739" i="8"/>
  <c r="J739" i="8" s="1"/>
  <c r="BH738" i="8"/>
  <c r="T738" i="8"/>
  <c r="K738" i="8" s="1"/>
  <c r="N738" i="8" s="1"/>
  <c r="S738" i="8"/>
  <c r="M738" i="8"/>
  <c r="L738" i="8"/>
  <c r="I738" i="8"/>
  <c r="H738" i="8"/>
  <c r="G738" i="8"/>
  <c r="F738" i="8"/>
  <c r="E738" i="8"/>
  <c r="D738" i="8"/>
  <c r="C738" i="8"/>
  <c r="B738" i="8"/>
  <c r="A738" i="8"/>
  <c r="J738" i="8" s="1"/>
  <c r="BH737" i="8"/>
  <c r="T737" i="8"/>
  <c r="K737" i="8" s="1"/>
  <c r="N737" i="8" s="1"/>
  <c r="S737" i="8"/>
  <c r="M737" i="8"/>
  <c r="L737" i="8"/>
  <c r="I737" i="8"/>
  <c r="H737" i="8"/>
  <c r="G737" i="8"/>
  <c r="F737" i="8"/>
  <c r="E737" i="8"/>
  <c r="D737" i="8"/>
  <c r="C737" i="8"/>
  <c r="B737" i="8"/>
  <c r="A737" i="8"/>
  <c r="J737" i="8" s="1"/>
  <c r="BH736" i="8"/>
  <c r="T736" i="8"/>
  <c r="K736" i="8" s="1"/>
  <c r="N736" i="8" s="1"/>
  <c r="S736" i="8"/>
  <c r="M736" i="8"/>
  <c r="L736" i="8"/>
  <c r="I736" i="8"/>
  <c r="H736" i="8"/>
  <c r="G736" i="8"/>
  <c r="F736" i="8"/>
  <c r="E736" i="8"/>
  <c r="D736" i="8"/>
  <c r="C736" i="8"/>
  <c r="B736" i="8"/>
  <c r="A736" i="8"/>
  <c r="J736" i="8" s="1"/>
  <c r="BH735" i="8"/>
  <c r="T735" i="8"/>
  <c r="K735" i="8" s="1"/>
  <c r="N735" i="8" s="1"/>
  <c r="S735" i="8"/>
  <c r="M735" i="8"/>
  <c r="L735" i="8"/>
  <c r="I735" i="8"/>
  <c r="H735" i="8"/>
  <c r="G735" i="8"/>
  <c r="F735" i="8"/>
  <c r="E735" i="8"/>
  <c r="D735" i="8"/>
  <c r="C735" i="8"/>
  <c r="B735" i="8"/>
  <c r="A735" i="8"/>
  <c r="J735" i="8" s="1"/>
  <c r="BH734" i="8"/>
  <c r="T734" i="8"/>
  <c r="K734" i="8" s="1"/>
  <c r="N734" i="8" s="1"/>
  <c r="S734" i="8"/>
  <c r="M734" i="8"/>
  <c r="L734" i="8"/>
  <c r="I734" i="8"/>
  <c r="H734" i="8"/>
  <c r="G734" i="8"/>
  <c r="F734" i="8"/>
  <c r="E734" i="8"/>
  <c r="D734" i="8"/>
  <c r="C734" i="8"/>
  <c r="B734" i="8"/>
  <c r="A734" i="8"/>
  <c r="J734" i="8" s="1"/>
  <c r="BH733" i="8"/>
  <c r="T733" i="8"/>
  <c r="K733" i="8" s="1"/>
  <c r="N733" i="8" s="1"/>
  <c r="S733" i="8"/>
  <c r="M733" i="8"/>
  <c r="L733" i="8"/>
  <c r="I733" i="8"/>
  <c r="H733" i="8"/>
  <c r="G733" i="8"/>
  <c r="F733" i="8"/>
  <c r="E733" i="8"/>
  <c r="D733" i="8"/>
  <c r="C733" i="8"/>
  <c r="B733" i="8"/>
  <c r="A733" i="8"/>
  <c r="J733" i="8" s="1"/>
  <c r="O733" i="8" s="1"/>
  <c r="P733" i="8" s="1"/>
  <c r="BH732" i="8"/>
  <c r="T732" i="8"/>
  <c r="K732" i="8" s="1"/>
  <c r="N732" i="8" s="1"/>
  <c r="S732" i="8"/>
  <c r="M732" i="8"/>
  <c r="L732" i="8"/>
  <c r="I732" i="8"/>
  <c r="H732" i="8"/>
  <c r="G732" i="8"/>
  <c r="F732" i="8"/>
  <c r="E732" i="8"/>
  <c r="D732" i="8"/>
  <c r="C732" i="8"/>
  <c r="B732" i="8"/>
  <c r="A732" i="8"/>
  <c r="J732" i="8" s="1"/>
  <c r="BH731" i="8"/>
  <c r="T731" i="8"/>
  <c r="K731" i="8" s="1"/>
  <c r="N731" i="8" s="1"/>
  <c r="S731" i="8"/>
  <c r="M731" i="8"/>
  <c r="L731" i="8"/>
  <c r="I731" i="8"/>
  <c r="H731" i="8"/>
  <c r="G731" i="8"/>
  <c r="F731" i="8"/>
  <c r="E731" i="8"/>
  <c r="D731" i="8"/>
  <c r="C731" i="8"/>
  <c r="B731" i="8"/>
  <c r="A731" i="8"/>
  <c r="J731" i="8" s="1"/>
  <c r="BH730" i="8"/>
  <c r="T730" i="8"/>
  <c r="K730" i="8" s="1"/>
  <c r="N730" i="8" s="1"/>
  <c r="S730" i="8"/>
  <c r="M730" i="8"/>
  <c r="L730" i="8"/>
  <c r="I730" i="8"/>
  <c r="H730" i="8"/>
  <c r="G730" i="8"/>
  <c r="F730" i="8"/>
  <c r="E730" i="8"/>
  <c r="D730" i="8"/>
  <c r="C730" i="8"/>
  <c r="B730" i="8"/>
  <c r="A730" i="8"/>
  <c r="J730" i="8" s="1"/>
  <c r="O730" i="8" s="1"/>
  <c r="P730" i="8" s="1"/>
  <c r="BH729" i="8"/>
  <c r="T729" i="8"/>
  <c r="K729" i="8" s="1"/>
  <c r="N729" i="8" s="1"/>
  <c r="S729" i="8"/>
  <c r="M729" i="8"/>
  <c r="L729" i="8"/>
  <c r="I729" i="8"/>
  <c r="H729" i="8"/>
  <c r="G729" i="8"/>
  <c r="F729" i="8"/>
  <c r="E729" i="8"/>
  <c r="D729" i="8"/>
  <c r="C729" i="8"/>
  <c r="B729" i="8"/>
  <c r="A729" i="8"/>
  <c r="J729" i="8" s="1"/>
  <c r="O729" i="8" s="1"/>
  <c r="P729" i="8" s="1"/>
  <c r="BH728" i="8"/>
  <c r="T728" i="8"/>
  <c r="K728" i="8" s="1"/>
  <c r="N728" i="8" s="1"/>
  <c r="S728" i="8"/>
  <c r="M728" i="8"/>
  <c r="L728" i="8"/>
  <c r="I728" i="8"/>
  <c r="H728" i="8"/>
  <c r="G728" i="8"/>
  <c r="F728" i="8"/>
  <c r="E728" i="8"/>
  <c r="D728" i="8"/>
  <c r="C728" i="8"/>
  <c r="B728" i="8"/>
  <c r="A728" i="8"/>
  <c r="J728" i="8" s="1"/>
  <c r="O728" i="8" s="1"/>
  <c r="P728" i="8" s="1"/>
  <c r="BH727" i="8"/>
  <c r="T727" i="8"/>
  <c r="K727" i="8" s="1"/>
  <c r="N727" i="8" s="1"/>
  <c r="S727" i="8"/>
  <c r="M727" i="8"/>
  <c r="L727" i="8"/>
  <c r="I727" i="8"/>
  <c r="H727" i="8"/>
  <c r="G727" i="8"/>
  <c r="F727" i="8"/>
  <c r="E727" i="8"/>
  <c r="D727" i="8"/>
  <c r="C727" i="8"/>
  <c r="B727" i="8"/>
  <c r="A727" i="8"/>
  <c r="J727" i="8" s="1"/>
  <c r="BH726" i="8"/>
  <c r="T726" i="8"/>
  <c r="K726" i="8" s="1"/>
  <c r="N726" i="8" s="1"/>
  <c r="S726" i="8"/>
  <c r="M726" i="8"/>
  <c r="L726" i="8"/>
  <c r="I726" i="8"/>
  <c r="H726" i="8"/>
  <c r="G726" i="8"/>
  <c r="F726" i="8"/>
  <c r="E726" i="8"/>
  <c r="D726" i="8"/>
  <c r="C726" i="8"/>
  <c r="B726" i="8"/>
  <c r="A726" i="8"/>
  <c r="J726" i="8" s="1"/>
  <c r="O726" i="8" s="1"/>
  <c r="P726" i="8" s="1"/>
  <c r="BH725" i="8"/>
  <c r="T725" i="8"/>
  <c r="K725" i="8" s="1"/>
  <c r="N725" i="8" s="1"/>
  <c r="S725" i="8"/>
  <c r="M725" i="8"/>
  <c r="L725" i="8"/>
  <c r="I725" i="8"/>
  <c r="H725" i="8"/>
  <c r="G725" i="8"/>
  <c r="F725" i="8"/>
  <c r="E725" i="8"/>
  <c r="D725" i="8"/>
  <c r="C725" i="8"/>
  <c r="B725" i="8"/>
  <c r="A725" i="8"/>
  <c r="J725" i="8" s="1"/>
  <c r="O725" i="8" s="1"/>
  <c r="P725" i="8" s="1"/>
  <c r="BH724" i="8"/>
  <c r="T724" i="8"/>
  <c r="K724" i="8" s="1"/>
  <c r="N724" i="8" s="1"/>
  <c r="S724" i="8"/>
  <c r="M724" i="8"/>
  <c r="L724" i="8"/>
  <c r="I724" i="8"/>
  <c r="H724" i="8"/>
  <c r="G724" i="8"/>
  <c r="F724" i="8"/>
  <c r="E724" i="8"/>
  <c r="D724" i="8"/>
  <c r="C724" i="8"/>
  <c r="B724" i="8"/>
  <c r="A724" i="8"/>
  <c r="J724" i="8" s="1"/>
  <c r="BH723" i="8"/>
  <c r="T723" i="8"/>
  <c r="K723" i="8" s="1"/>
  <c r="N723" i="8" s="1"/>
  <c r="S723" i="8"/>
  <c r="M723" i="8"/>
  <c r="L723" i="8"/>
  <c r="I723" i="8"/>
  <c r="H723" i="8"/>
  <c r="G723" i="8"/>
  <c r="F723" i="8"/>
  <c r="E723" i="8"/>
  <c r="D723" i="8"/>
  <c r="C723" i="8"/>
  <c r="B723" i="8"/>
  <c r="A723" i="8"/>
  <c r="J723" i="8" s="1"/>
  <c r="BH722" i="8"/>
  <c r="T722" i="8"/>
  <c r="K722" i="8" s="1"/>
  <c r="N722" i="8" s="1"/>
  <c r="S722" i="8"/>
  <c r="M722" i="8"/>
  <c r="L722" i="8"/>
  <c r="I722" i="8"/>
  <c r="H722" i="8"/>
  <c r="G722" i="8"/>
  <c r="F722" i="8"/>
  <c r="E722" i="8"/>
  <c r="D722" i="8"/>
  <c r="C722" i="8"/>
  <c r="B722" i="8"/>
  <c r="A722" i="8"/>
  <c r="J722" i="8" s="1"/>
  <c r="BH721" i="8"/>
  <c r="T721" i="8"/>
  <c r="K721" i="8" s="1"/>
  <c r="N721" i="8" s="1"/>
  <c r="S721" i="8"/>
  <c r="M721" i="8"/>
  <c r="L721" i="8"/>
  <c r="I721" i="8"/>
  <c r="H721" i="8"/>
  <c r="G721" i="8"/>
  <c r="F721" i="8"/>
  <c r="E721" i="8"/>
  <c r="D721" i="8"/>
  <c r="C721" i="8"/>
  <c r="B721" i="8"/>
  <c r="A721" i="8"/>
  <c r="J721" i="8" s="1"/>
  <c r="BH720" i="8"/>
  <c r="T720" i="8"/>
  <c r="K720" i="8" s="1"/>
  <c r="N720" i="8" s="1"/>
  <c r="S720" i="8"/>
  <c r="M720" i="8"/>
  <c r="L720" i="8"/>
  <c r="I720" i="8"/>
  <c r="H720" i="8"/>
  <c r="G720" i="8"/>
  <c r="F720" i="8"/>
  <c r="E720" i="8"/>
  <c r="D720" i="8"/>
  <c r="C720" i="8"/>
  <c r="B720" i="8"/>
  <c r="A720" i="8"/>
  <c r="J720" i="8" s="1"/>
  <c r="BH719" i="8"/>
  <c r="T719" i="8"/>
  <c r="K719" i="8" s="1"/>
  <c r="N719" i="8" s="1"/>
  <c r="S719" i="8"/>
  <c r="M719" i="8"/>
  <c r="L719" i="8"/>
  <c r="I719" i="8"/>
  <c r="H719" i="8"/>
  <c r="G719" i="8"/>
  <c r="F719" i="8"/>
  <c r="E719" i="8"/>
  <c r="D719" i="8"/>
  <c r="C719" i="8"/>
  <c r="B719" i="8"/>
  <c r="A719" i="8"/>
  <c r="J719" i="8" s="1"/>
  <c r="BH718" i="8"/>
  <c r="T718" i="8"/>
  <c r="K718" i="8" s="1"/>
  <c r="N718" i="8" s="1"/>
  <c r="S718" i="8"/>
  <c r="M718" i="8"/>
  <c r="L718" i="8"/>
  <c r="I718" i="8"/>
  <c r="H718" i="8"/>
  <c r="G718" i="8"/>
  <c r="F718" i="8"/>
  <c r="E718" i="8"/>
  <c r="D718" i="8"/>
  <c r="C718" i="8"/>
  <c r="B718" i="8"/>
  <c r="A718" i="8"/>
  <c r="J718" i="8" s="1"/>
  <c r="BH717" i="8"/>
  <c r="T710" i="8"/>
  <c r="K710" i="8" s="1"/>
  <c r="N710" i="8" s="1"/>
  <c r="S710" i="8"/>
  <c r="M710" i="8"/>
  <c r="L710" i="8"/>
  <c r="I710" i="8"/>
  <c r="H710" i="8"/>
  <c r="G710" i="8"/>
  <c r="F710" i="8"/>
  <c r="E710" i="8"/>
  <c r="D710" i="8"/>
  <c r="C710" i="8"/>
  <c r="B710" i="8"/>
  <c r="A710" i="8"/>
  <c r="J710" i="8" s="1"/>
  <c r="O710" i="8" s="1"/>
  <c r="P710" i="8" s="1"/>
  <c r="BH716" i="8"/>
  <c r="T709" i="8"/>
  <c r="K709" i="8" s="1"/>
  <c r="N709" i="8" s="1"/>
  <c r="S709" i="8"/>
  <c r="M709" i="8"/>
  <c r="L709" i="8"/>
  <c r="I709" i="8"/>
  <c r="H709" i="8"/>
  <c r="G709" i="8"/>
  <c r="F709" i="8"/>
  <c r="E709" i="8"/>
  <c r="D709" i="8"/>
  <c r="C709" i="8"/>
  <c r="B709" i="8"/>
  <c r="A709" i="8"/>
  <c r="J709" i="8" s="1"/>
  <c r="O709" i="8" s="1"/>
  <c r="P709" i="8" s="1"/>
  <c r="BH715" i="8"/>
  <c r="T708" i="8"/>
  <c r="K708" i="8" s="1"/>
  <c r="N708" i="8" s="1"/>
  <c r="S708" i="8"/>
  <c r="M708" i="8"/>
  <c r="L708" i="8"/>
  <c r="I708" i="8"/>
  <c r="H708" i="8"/>
  <c r="G708" i="8"/>
  <c r="F708" i="8"/>
  <c r="E708" i="8"/>
  <c r="D708" i="8"/>
  <c r="C708" i="8"/>
  <c r="B708" i="8"/>
  <c r="A708" i="8"/>
  <c r="J708" i="8" s="1"/>
  <c r="BH714" i="8"/>
  <c r="T707" i="8"/>
  <c r="K707" i="8" s="1"/>
  <c r="N707" i="8" s="1"/>
  <c r="S707" i="8"/>
  <c r="M707" i="8"/>
  <c r="L707" i="8"/>
  <c r="I707" i="8"/>
  <c r="H707" i="8"/>
  <c r="G707" i="8"/>
  <c r="F707" i="8"/>
  <c r="E707" i="8"/>
  <c r="D707" i="8"/>
  <c r="C707" i="8"/>
  <c r="B707" i="8"/>
  <c r="A707" i="8"/>
  <c r="J707" i="8" s="1"/>
  <c r="BH713" i="8"/>
  <c r="T706" i="8"/>
  <c r="K706" i="8" s="1"/>
  <c r="N706" i="8" s="1"/>
  <c r="S706" i="8"/>
  <c r="M706" i="8"/>
  <c r="L706" i="8"/>
  <c r="I706" i="8"/>
  <c r="H706" i="8"/>
  <c r="G706" i="8"/>
  <c r="F706" i="8"/>
  <c r="E706" i="8"/>
  <c r="D706" i="8"/>
  <c r="C706" i="8"/>
  <c r="B706" i="8"/>
  <c r="A706" i="8"/>
  <c r="J706" i="8" s="1"/>
  <c r="O706" i="8" s="1"/>
  <c r="P706" i="8" s="1"/>
  <c r="BH712" i="8"/>
  <c r="T705" i="8"/>
  <c r="K705" i="8" s="1"/>
  <c r="N705" i="8" s="1"/>
  <c r="S705" i="8"/>
  <c r="M705" i="8"/>
  <c r="L705" i="8"/>
  <c r="I705" i="8"/>
  <c r="H705" i="8"/>
  <c r="G705" i="8"/>
  <c r="F705" i="8"/>
  <c r="E705" i="8"/>
  <c r="D705" i="8"/>
  <c r="C705" i="8"/>
  <c r="B705" i="8"/>
  <c r="A705" i="8"/>
  <c r="J705" i="8" s="1"/>
  <c r="O705" i="8" s="1"/>
  <c r="P705" i="8" s="1"/>
  <c r="BH711" i="8"/>
  <c r="T620" i="8"/>
  <c r="K620" i="8" s="1"/>
  <c r="N620" i="8" s="1"/>
  <c r="S620" i="8"/>
  <c r="M620" i="8"/>
  <c r="L620" i="8"/>
  <c r="I620" i="8"/>
  <c r="H620" i="8"/>
  <c r="G620" i="8"/>
  <c r="F620" i="8"/>
  <c r="E620" i="8"/>
  <c r="D620" i="8"/>
  <c r="C620" i="8"/>
  <c r="B620" i="8"/>
  <c r="A620" i="8"/>
  <c r="J620" i="8" s="1"/>
  <c r="O620" i="8" s="1"/>
  <c r="P620" i="8" s="1"/>
  <c r="BH710" i="8"/>
  <c r="T613" i="8"/>
  <c r="K613" i="8" s="1"/>
  <c r="N613" i="8" s="1"/>
  <c r="S613" i="8"/>
  <c r="M613" i="8"/>
  <c r="L613" i="8"/>
  <c r="I613" i="8"/>
  <c r="H613" i="8"/>
  <c r="G613" i="8"/>
  <c r="F613" i="8"/>
  <c r="E613" i="8"/>
  <c r="D613" i="8"/>
  <c r="C613" i="8"/>
  <c r="B613" i="8"/>
  <c r="A613" i="8"/>
  <c r="J613" i="8" s="1"/>
  <c r="O613" i="8" s="1"/>
  <c r="P613" i="8" s="1"/>
  <c r="BH709" i="8"/>
  <c r="T612" i="8"/>
  <c r="K612" i="8" s="1"/>
  <c r="N612" i="8" s="1"/>
  <c r="S612" i="8"/>
  <c r="M612" i="8"/>
  <c r="L612" i="8"/>
  <c r="I612" i="8"/>
  <c r="H612" i="8"/>
  <c r="G612" i="8"/>
  <c r="F612" i="8"/>
  <c r="E612" i="8"/>
  <c r="D612" i="8"/>
  <c r="C612" i="8"/>
  <c r="B612" i="8"/>
  <c r="A612" i="8"/>
  <c r="J612" i="8" s="1"/>
  <c r="O612" i="8" s="1"/>
  <c r="P612" i="8" s="1"/>
  <c r="BH708" i="8"/>
  <c r="T611" i="8"/>
  <c r="K611" i="8" s="1"/>
  <c r="N611" i="8" s="1"/>
  <c r="S611" i="8"/>
  <c r="M611" i="8"/>
  <c r="L611" i="8"/>
  <c r="I611" i="8"/>
  <c r="H611" i="8"/>
  <c r="G611" i="8"/>
  <c r="F611" i="8"/>
  <c r="E611" i="8"/>
  <c r="D611" i="8"/>
  <c r="C611" i="8"/>
  <c r="B611" i="8"/>
  <c r="A611" i="8"/>
  <c r="J611" i="8" s="1"/>
  <c r="BH707" i="8"/>
  <c r="T610" i="8"/>
  <c r="K610" i="8" s="1"/>
  <c r="N610" i="8" s="1"/>
  <c r="S610" i="8"/>
  <c r="M610" i="8"/>
  <c r="L610" i="8"/>
  <c r="I610" i="8"/>
  <c r="H610" i="8"/>
  <c r="G610" i="8"/>
  <c r="F610" i="8"/>
  <c r="E610" i="8"/>
  <c r="D610" i="8"/>
  <c r="C610" i="8"/>
  <c r="B610" i="8"/>
  <c r="A610" i="8"/>
  <c r="J610" i="8" s="1"/>
  <c r="O610" i="8" s="1"/>
  <c r="P610" i="8" s="1"/>
  <c r="BH706" i="8"/>
  <c r="T609" i="8"/>
  <c r="K609" i="8" s="1"/>
  <c r="N609" i="8" s="1"/>
  <c r="S609" i="8"/>
  <c r="M609" i="8"/>
  <c r="L609" i="8"/>
  <c r="I609" i="8"/>
  <c r="H609" i="8"/>
  <c r="G609" i="8"/>
  <c r="F609" i="8"/>
  <c r="E609" i="8"/>
  <c r="D609" i="8"/>
  <c r="C609" i="8"/>
  <c r="B609" i="8"/>
  <c r="A609" i="8"/>
  <c r="J609" i="8" s="1"/>
  <c r="O609" i="8" s="1"/>
  <c r="P609" i="8" s="1"/>
  <c r="BH705" i="8"/>
  <c r="T608" i="8"/>
  <c r="K608" i="8" s="1"/>
  <c r="N608" i="8" s="1"/>
  <c r="S608" i="8"/>
  <c r="M608" i="8"/>
  <c r="L608" i="8"/>
  <c r="I608" i="8"/>
  <c r="H608" i="8"/>
  <c r="G608" i="8"/>
  <c r="F608" i="8"/>
  <c r="E608" i="8"/>
  <c r="D608" i="8"/>
  <c r="C608" i="8"/>
  <c r="B608" i="8"/>
  <c r="A608" i="8"/>
  <c r="J608" i="8" s="1"/>
  <c r="O608" i="8" s="1"/>
  <c r="P608" i="8" s="1"/>
  <c r="BH704" i="8"/>
  <c r="T704" i="8"/>
  <c r="K704" i="8" s="1"/>
  <c r="N704" i="8" s="1"/>
  <c r="S704" i="8"/>
  <c r="M704" i="8"/>
  <c r="L704" i="8"/>
  <c r="I704" i="8"/>
  <c r="H704" i="8"/>
  <c r="G704" i="8"/>
  <c r="F704" i="8"/>
  <c r="E704" i="8"/>
  <c r="D704" i="8"/>
  <c r="C704" i="8"/>
  <c r="B704" i="8"/>
  <c r="A704" i="8"/>
  <c r="J704" i="8" s="1"/>
  <c r="BH703" i="8"/>
  <c r="T703" i="8"/>
  <c r="K703" i="8" s="1"/>
  <c r="N703" i="8" s="1"/>
  <c r="S703" i="8"/>
  <c r="M703" i="8"/>
  <c r="L703" i="8"/>
  <c r="I703" i="8"/>
  <c r="H703" i="8"/>
  <c r="G703" i="8"/>
  <c r="F703" i="8"/>
  <c r="E703" i="8"/>
  <c r="D703" i="8"/>
  <c r="C703" i="8"/>
  <c r="B703" i="8"/>
  <c r="A703" i="8"/>
  <c r="J703" i="8" s="1"/>
  <c r="O703" i="8" s="1"/>
  <c r="P703" i="8" s="1"/>
  <c r="BH702" i="8"/>
  <c r="T702" i="8"/>
  <c r="K702" i="8" s="1"/>
  <c r="N702" i="8" s="1"/>
  <c r="S702" i="8"/>
  <c r="M702" i="8"/>
  <c r="L702" i="8"/>
  <c r="I702" i="8"/>
  <c r="H702" i="8"/>
  <c r="G702" i="8"/>
  <c r="F702" i="8"/>
  <c r="E702" i="8"/>
  <c r="D702" i="8"/>
  <c r="C702" i="8"/>
  <c r="B702" i="8"/>
  <c r="A702" i="8"/>
  <c r="J702" i="8" s="1"/>
  <c r="O702" i="8" s="1"/>
  <c r="P702" i="8" s="1"/>
  <c r="BH701" i="8"/>
  <c r="T701" i="8"/>
  <c r="K701" i="8" s="1"/>
  <c r="N701" i="8" s="1"/>
  <c r="S701" i="8"/>
  <c r="M701" i="8"/>
  <c r="L701" i="8"/>
  <c r="I701" i="8"/>
  <c r="H701" i="8"/>
  <c r="G701" i="8"/>
  <c r="F701" i="8"/>
  <c r="E701" i="8"/>
  <c r="D701" i="8"/>
  <c r="C701" i="8"/>
  <c r="B701" i="8"/>
  <c r="A701" i="8"/>
  <c r="J701" i="8" s="1"/>
  <c r="O701" i="8" s="1"/>
  <c r="P701" i="8" s="1"/>
  <c r="BH700" i="8"/>
  <c r="T700" i="8"/>
  <c r="K700" i="8" s="1"/>
  <c r="N700" i="8" s="1"/>
  <c r="S700" i="8"/>
  <c r="M700" i="8"/>
  <c r="L700" i="8"/>
  <c r="I700" i="8"/>
  <c r="H700" i="8"/>
  <c r="G700" i="8"/>
  <c r="F700" i="8"/>
  <c r="E700" i="8"/>
  <c r="D700" i="8"/>
  <c r="C700" i="8"/>
  <c r="B700" i="8"/>
  <c r="A700" i="8"/>
  <c r="J700" i="8" s="1"/>
  <c r="O700" i="8" s="1"/>
  <c r="P700" i="8" s="1"/>
  <c r="BH699" i="8"/>
  <c r="T699" i="8"/>
  <c r="K699" i="8" s="1"/>
  <c r="N699" i="8" s="1"/>
  <c r="S699" i="8"/>
  <c r="M699" i="8"/>
  <c r="L699" i="8"/>
  <c r="I699" i="8"/>
  <c r="H699" i="8"/>
  <c r="G699" i="8"/>
  <c r="F699" i="8"/>
  <c r="E699" i="8"/>
  <c r="D699" i="8"/>
  <c r="C699" i="8"/>
  <c r="B699" i="8"/>
  <c r="A699" i="8"/>
  <c r="J699" i="8" s="1"/>
  <c r="O699" i="8" s="1"/>
  <c r="P699" i="8" s="1"/>
  <c r="BH698" i="8"/>
  <c r="T698" i="8"/>
  <c r="K698" i="8" s="1"/>
  <c r="N698" i="8" s="1"/>
  <c r="S698" i="8"/>
  <c r="M698" i="8"/>
  <c r="L698" i="8"/>
  <c r="I698" i="8"/>
  <c r="H698" i="8"/>
  <c r="G698" i="8"/>
  <c r="F698" i="8"/>
  <c r="E698" i="8"/>
  <c r="D698" i="8"/>
  <c r="C698" i="8"/>
  <c r="B698" i="8"/>
  <c r="A698" i="8"/>
  <c r="J698" i="8" s="1"/>
  <c r="O698" i="8" s="1"/>
  <c r="P698" i="8" s="1"/>
  <c r="BH697" i="8"/>
  <c r="T697" i="8"/>
  <c r="K697" i="8" s="1"/>
  <c r="N697" i="8" s="1"/>
  <c r="S697" i="8"/>
  <c r="M697" i="8"/>
  <c r="L697" i="8"/>
  <c r="I697" i="8"/>
  <c r="H697" i="8"/>
  <c r="G697" i="8"/>
  <c r="F697" i="8"/>
  <c r="E697" i="8"/>
  <c r="D697" i="8"/>
  <c r="C697" i="8"/>
  <c r="B697" i="8"/>
  <c r="A697" i="8"/>
  <c r="J697" i="8" s="1"/>
  <c r="O697" i="8" s="1"/>
  <c r="P697" i="8" s="1"/>
  <c r="BH696" i="8"/>
  <c r="T696" i="8"/>
  <c r="K696" i="8" s="1"/>
  <c r="N696" i="8" s="1"/>
  <c r="S696" i="8"/>
  <c r="M696" i="8"/>
  <c r="L696" i="8"/>
  <c r="I696" i="8"/>
  <c r="H696" i="8"/>
  <c r="G696" i="8"/>
  <c r="F696" i="8"/>
  <c r="E696" i="8"/>
  <c r="D696" i="8"/>
  <c r="C696" i="8"/>
  <c r="B696" i="8"/>
  <c r="A696" i="8"/>
  <c r="J696" i="8" s="1"/>
  <c r="BH695" i="8"/>
  <c r="T695" i="8"/>
  <c r="K695" i="8" s="1"/>
  <c r="N695" i="8" s="1"/>
  <c r="S695" i="8"/>
  <c r="M695" i="8"/>
  <c r="L695" i="8"/>
  <c r="I695" i="8"/>
  <c r="H695" i="8"/>
  <c r="G695" i="8"/>
  <c r="F695" i="8"/>
  <c r="E695" i="8"/>
  <c r="D695" i="8"/>
  <c r="C695" i="8"/>
  <c r="B695" i="8"/>
  <c r="A695" i="8"/>
  <c r="J695" i="8" s="1"/>
  <c r="O695" i="8" s="1"/>
  <c r="P695" i="8" s="1"/>
  <c r="BH694" i="8"/>
  <c r="T694" i="8"/>
  <c r="K694" i="8" s="1"/>
  <c r="N694" i="8" s="1"/>
  <c r="S694" i="8"/>
  <c r="M694" i="8"/>
  <c r="L694" i="8"/>
  <c r="I694" i="8"/>
  <c r="H694" i="8"/>
  <c r="G694" i="8"/>
  <c r="F694" i="8"/>
  <c r="E694" i="8"/>
  <c r="D694" i="8"/>
  <c r="C694" i="8"/>
  <c r="B694" i="8"/>
  <c r="A694" i="8"/>
  <c r="J694" i="8" s="1"/>
  <c r="O694" i="8" s="1"/>
  <c r="P694" i="8" s="1"/>
  <c r="BH693" i="8"/>
  <c r="T693" i="8"/>
  <c r="K693" i="8" s="1"/>
  <c r="N693" i="8" s="1"/>
  <c r="S693" i="8"/>
  <c r="M693" i="8"/>
  <c r="L693" i="8"/>
  <c r="I693" i="8"/>
  <c r="H693" i="8"/>
  <c r="G693" i="8"/>
  <c r="F693" i="8"/>
  <c r="E693" i="8"/>
  <c r="D693" i="8"/>
  <c r="C693" i="8"/>
  <c r="B693" i="8"/>
  <c r="A693" i="8"/>
  <c r="J693" i="8" s="1"/>
  <c r="O693" i="8" s="1"/>
  <c r="P693" i="8" s="1"/>
  <c r="BH692" i="8"/>
  <c r="T307" i="8"/>
  <c r="K307" i="8" s="1"/>
  <c r="N307" i="8" s="1"/>
  <c r="S307" i="8"/>
  <c r="M307" i="8"/>
  <c r="L307" i="8"/>
  <c r="I307" i="8"/>
  <c r="H307" i="8"/>
  <c r="G307" i="8"/>
  <c r="F307" i="8"/>
  <c r="E307" i="8"/>
  <c r="D307" i="8"/>
  <c r="C307" i="8"/>
  <c r="B307" i="8"/>
  <c r="A307" i="8"/>
  <c r="J307" i="8" s="1"/>
  <c r="BH691" i="8"/>
  <c r="T306" i="8"/>
  <c r="K306" i="8" s="1"/>
  <c r="N306" i="8" s="1"/>
  <c r="S306" i="8"/>
  <c r="M306" i="8"/>
  <c r="L306" i="8"/>
  <c r="I306" i="8"/>
  <c r="H306" i="8"/>
  <c r="G306" i="8"/>
  <c r="F306" i="8"/>
  <c r="E306" i="8"/>
  <c r="D306" i="8"/>
  <c r="C306" i="8"/>
  <c r="B306" i="8"/>
  <c r="A306" i="8"/>
  <c r="J306" i="8" s="1"/>
  <c r="O306" i="8" s="1"/>
  <c r="P306" i="8" s="1"/>
  <c r="BH690" i="8"/>
  <c r="T305" i="8"/>
  <c r="K305" i="8" s="1"/>
  <c r="N305" i="8" s="1"/>
  <c r="S305" i="8"/>
  <c r="M305" i="8"/>
  <c r="L305" i="8"/>
  <c r="I305" i="8"/>
  <c r="H305" i="8"/>
  <c r="G305" i="8"/>
  <c r="F305" i="8"/>
  <c r="E305" i="8"/>
  <c r="D305" i="8"/>
  <c r="C305" i="8"/>
  <c r="B305" i="8"/>
  <c r="A305" i="8"/>
  <c r="J305" i="8" s="1"/>
  <c r="O305" i="8" s="1"/>
  <c r="P305" i="8" s="1"/>
  <c r="BH689" i="8"/>
  <c r="T304" i="8"/>
  <c r="K304" i="8" s="1"/>
  <c r="N304" i="8" s="1"/>
  <c r="S304" i="8"/>
  <c r="M304" i="8"/>
  <c r="L304" i="8"/>
  <c r="I304" i="8"/>
  <c r="H304" i="8"/>
  <c r="G304" i="8"/>
  <c r="F304" i="8"/>
  <c r="E304" i="8"/>
  <c r="D304" i="8"/>
  <c r="C304" i="8"/>
  <c r="B304" i="8"/>
  <c r="A304" i="8"/>
  <c r="J304" i="8" s="1"/>
  <c r="O304" i="8" s="1"/>
  <c r="P304" i="8" s="1"/>
  <c r="BH688" i="8"/>
  <c r="T303" i="8"/>
  <c r="K303" i="8" s="1"/>
  <c r="N303" i="8" s="1"/>
  <c r="S303" i="8"/>
  <c r="M303" i="8"/>
  <c r="L303" i="8"/>
  <c r="I303" i="8"/>
  <c r="H303" i="8"/>
  <c r="G303" i="8"/>
  <c r="F303" i="8"/>
  <c r="E303" i="8"/>
  <c r="D303" i="8"/>
  <c r="C303" i="8"/>
  <c r="B303" i="8"/>
  <c r="A303" i="8"/>
  <c r="J303" i="8" s="1"/>
  <c r="BH687" i="8"/>
  <c r="T302" i="8"/>
  <c r="K302" i="8" s="1"/>
  <c r="N302" i="8" s="1"/>
  <c r="S302" i="8"/>
  <c r="M302" i="8"/>
  <c r="L302" i="8"/>
  <c r="I302" i="8"/>
  <c r="H302" i="8"/>
  <c r="G302" i="8"/>
  <c r="F302" i="8"/>
  <c r="E302" i="8"/>
  <c r="D302" i="8"/>
  <c r="C302" i="8"/>
  <c r="B302" i="8"/>
  <c r="A302" i="8"/>
  <c r="J302" i="8" s="1"/>
  <c r="O302" i="8" s="1"/>
  <c r="P302" i="8" s="1"/>
  <c r="BH686" i="8"/>
  <c r="T692" i="8"/>
  <c r="K692" i="8" s="1"/>
  <c r="N692" i="8" s="1"/>
  <c r="S692" i="8"/>
  <c r="M692" i="8"/>
  <c r="L692" i="8"/>
  <c r="I692" i="8"/>
  <c r="H692" i="8"/>
  <c r="G692" i="8"/>
  <c r="F692" i="8"/>
  <c r="E692" i="8"/>
  <c r="D692" i="8"/>
  <c r="C692" i="8"/>
  <c r="B692" i="8"/>
  <c r="A692" i="8"/>
  <c r="J692" i="8" s="1"/>
  <c r="O692" i="8" s="1"/>
  <c r="P692" i="8" s="1"/>
  <c r="BH685" i="8"/>
  <c r="T691" i="8"/>
  <c r="K691" i="8" s="1"/>
  <c r="N691" i="8" s="1"/>
  <c r="S691" i="8"/>
  <c r="M691" i="8"/>
  <c r="L691" i="8"/>
  <c r="I691" i="8"/>
  <c r="H691" i="8"/>
  <c r="G691" i="8"/>
  <c r="F691" i="8"/>
  <c r="E691" i="8"/>
  <c r="D691" i="8"/>
  <c r="C691" i="8"/>
  <c r="B691" i="8"/>
  <c r="A691" i="8"/>
  <c r="J691" i="8" s="1"/>
  <c r="O691" i="8" s="1"/>
  <c r="P691" i="8" s="1"/>
  <c r="BH684" i="8"/>
  <c r="T690" i="8"/>
  <c r="K690" i="8" s="1"/>
  <c r="N690" i="8" s="1"/>
  <c r="S690" i="8"/>
  <c r="M690" i="8"/>
  <c r="L690" i="8"/>
  <c r="I690" i="8"/>
  <c r="H690" i="8"/>
  <c r="G690" i="8"/>
  <c r="F690" i="8"/>
  <c r="E690" i="8"/>
  <c r="D690" i="8"/>
  <c r="C690" i="8"/>
  <c r="B690" i="8"/>
  <c r="A690" i="8"/>
  <c r="J690" i="8" s="1"/>
  <c r="BH683" i="8"/>
  <c r="T687" i="8"/>
  <c r="K687" i="8" s="1"/>
  <c r="N687" i="8" s="1"/>
  <c r="S687" i="8"/>
  <c r="M687" i="8"/>
  <c r="L687" i="8"/>
  <c r="I687" i="8"/>
  <c r="H687" i="8"/>
  <c r="G687" i="8"/>
  <c r="F687" i="8"/>
  <c r="E687" i="8"/>
  <c r="D687" i="8"/>
  <c r="C687" i="8"/>
  <c r="B687" i="8"/>
  <c r="A687" i="8"/>
  <c r="J687" i="8" s="1"/>
  <c r="O687" i="8" s="1"/>
  <c r="P687" i="8" s="1"/>
  <c r="BH682" i="8"/>
  <c r="T686" i="8"/>
  <c r="K686" i="8" s="1"/>
  <c r="N686" i="8" s="1"/>
  <c r="S686" i="8"/>
  <c r="M686" i="8"/>
  <c r="L686" i="8"/>
  <c r="I686" i="8"/>
  <c r="H686" i="8"/>
  <c r="G686" i="8"/>
  <c r="F686" i="8"/>
  <c r="E686" i="8"/>
  <c r="D686" i="8"/>
  <c r="C686" i="8"/>
  <c r="B686" i="8"/>
  <c r="A686" i="8"/>
  <c r="J686" i="8" s="1"/>
  <c r="O686" i="8" s="1"/>
  <c r="P686" i="8" s="1"/>
  <c r="BH681" i="8"/>
  <c r="T685" i="8"/>
  <c r="K685" i="8" s="1"/>
  <c r="N685" i="8" s="1"/>
  <c r="S685" i="8"/>
  <c r="M685" i="8"/>
  <c r="L685" i="8"/>
  <c r="I685" i="8"/>
  <c r="H685" i="8"/>
  <c r="G685" i="8"/>
  <c r="F685" i="8"/>
  <c r="E685" i="8"/>
  <c r="D685" i="8"/>
  <c r="C685" i="8"/>
  <c r="B685" i="8"/>
  <c r="A685" i="8"/>
  <c r="J685" i="8" s="1"/>
  <c r="BH680" i="8"/>
  <c r="T684" i="8"/>
  <c r="K684" i="8" s="1"/>
  <c r="N684" i="8" s="1"/>
  <c r="S684" i="8"/>
  <c r="M684" i="8"/>
  <c r="L684" i="8"/>
  <c r="I684" i="8"/>
  <c r="H684" i="8"/>
  <c r="G684" i="8"/>
  <c r="F684" i="8"/>
  <c r="E684" i="8"/>
  <c r="D684" i="8"/>
  <c r="C684" i="8"/>
  <c r="B684" i="8"/>
  <c r="A684" i="8"/>
  <c r="J684" i="8" s="1"/>
  <c r="BH679" i="8"/>
  <c r="T683" i="8"/>
  <c r="K683" i="8" s="1"/>
  <c r="N683" i="8" s="1"/>
  <c r="S683" i="8"/>
  <c r="M683" i="8"/>
  <c r="L683" i="8"/>
  <c r="I683" i="8"/>
  <c r="H683" i="8"/>
  <c r="G683" i="8"/>
  <c r="F683" i="8"/>
  <c r="E683" i="8"/>
  <c r="D683" i="8"/>
  <c r="C683" i="8"/>
  <c r="B683" i="8"/>
  <c r="A683" i="8"/>
  <c r="J683" i="8" s="1"/>
  <c r="O683" i="8" s="1"/>
  <c r="P683" i="8" s="1"/>
  <c r="BH678" i="8"/>
  <c r="T682" i="8"/>
  <c r="K682" i="8" s="1"/>
  <c r="N682" i="8" s="1"/>
  <c r="S682" i="8"/>
  <c r="M682" i="8"/>
  <c r="L682" i="8"/>
  <c r="I682" i="8"/>
  <c r="H682" i="8"/>
  <c r="G682" i="8"/>
  <c r="F682" i="8"/>
  <c r="E682" i="8"/>
  <c r="D682" i="8"/>
  <c r="C682" i="8"/>
  <c r="B682" i="8"/>
  <c r="A682" i="8"/>
  <c r="J682" i="8" s="1"/>
  <c r="O682" i="8" s="1"/>
  <c r="P682" i="8" s="1"/>
  <c r="BH677" i="8"/>
  <c r="T681" i="8"/>
  <c r="K681" i="8" s="1"/>
  <c r="N681" i="8" s="1"/>
  <c r="S681" i="8"/>
  <c r="M681" i="8"/>
  <c r="L681" i="8"/>
  <c r="I681" i="8"/>
  <c r="H681" i="8"/>
  <c r="G681" i="8"/>
  <c r="F681" i="8"/>
  <c r="E681" i="8"/>
  <c r="D681" i="8"/>
  <c r="C681" i="8"/>
  <c r="B681" i="8"/>
  <c r="A681" i="8"/>
  <c r="J681" i="8" s="1"/>
  <c r="O681" i="8" s="1"/>
  <c r="P681" i="8" s="1"/>
  <c r="BH676" i="8"/>
  <c r="T674" i="8"/>
  <c r="K674" i="8" s="1"/>
  <c r="N674" i="8" s="1"/>
  <c r="S674" i="8"/>
  <c r="M674" i="8"/>
  <c r="L674" i="8"/>
  <c r="I674" i="8"/>
  <c r="H674" i="8"/>
  <c r="G674" i="8"/>
  <c r="F674" i="8"/>
  <c r="E674" i="8"/>
  <c r="D674" i="8"/>
  <c r="C674" i="8"/>
  <c r="B674" i="8"/>
  <c r="A674" i="8"/>
  <c r="J674" i="8" s="1"/>
  <c r="BH675" i="8"/>
  <c r="T673" i="8"/>
  <c r="K673" i="8" s="1"/>
  <c r="N673" i="8" s="1"/>
  <c r="S673" i="8"/>
  <c r="M673" i="8"/>
  <c r="L673" i="8"/>
  <c r="I673" i="8"/>
  <c r="H673" i="8"/>
  <c r="G673" i="8"/>
  <c r="F673" i="8"/>
  <c r="E673" i="8"/>
  <c r="D673" i="8"/>
  <c r="C673" i="8"/>
  <c r="B673" i="8"/>
  <c r="A673" i="8"/>
  <c r="J673" i="8" s="1"/>
  <c r="O673" i="8" s="1"/>
  <c r="P673" i="8" s="1"/>
  <c r="BH674" i="8"/>
  <c r="T672" i="8"/>
  <c r="K672" i="8" s="1"/>
  <c r="N672" i="8" s="1"/>
  <c r="S672" i="8"/>
  <c r="M672" i="8"/>
  <c r="L672" i="8"/>
  <c r="I672" i="8"/>
  <c r="H672" i="8"/>
  <c r="G672" i="8"/>
  <c r="F672" i="8"/>
  <c r="E672" i="8"/>
  <c r="D672" i="8"/>
  <c r="C672" i="8"/>
  <c r="B672" i="8"/>
  <c r="A672" i="8"/>
  <c r="J672" i="8" s="1"/>
  <c r="O672" i="8" s="1"/>
  <c r="P672" i="8" s="1"/>
  <c r="BH673" i="8"/>
  <c r="T659" i="8"/>
  <c r="S659" i="8"/>
  <c r="M659" i="8"/>
  <c r="L659" i="8"/>
  <c r="K659" i="8"/>
  <c r="N659" i="8" s="1"/>
  <c r="I659" i="8"/>
  <c r="H659" i="8"/>
  <c r="G659" i="8"/>
  <c r="F659" i="8"/>
  <c r="E659" i="8"/>
  <c r="D659" i="8"/>
  <c r="C659" i="8"/>
  <c r="B659" i="8"/>
  <c r="A659" i="8"/>
  <c r="J659" i="8" s="1"/>
  <c r="BH672" i="8"/>
  <c r="T658" i="8"/>
  <c r="K658" i="8" s="1"/>
  <c r="N658" i="8" s="1"/>
  <c r="S658" i="8"/>
  <c r="M658" i="8"/>
  <c r="L658" i="8"/>
  <c r="I658" i="8"/>
  <c r="H658" i="8"/>
  <c r="G658" i="8"/>
  <c r="F658" i="8"/>
  <c r="E658" i="8"/>
  <c r="D658" i="8"/>
  <c r="C658" i="8"/>
  <c r="B658" i="8"/>
  <c r="A658" i="8"/>
  <c r="J658" i="8" s="1"/>
  <c r="BH671" i="8"/>
  <c r="T801" i="8"/>
  <c r="K801" i="8" s="1"/>
  <c r="N801" i="8" s="1"/>
  <c r="S801" i="8"/>
  <c r="M801" i="8"/>
  <c r="L801" i="8"/>
  <c r="I801" i="8"/>
  <c r="H801" i="8"/>
  <c r="G801" i="8"/>
  <c r="F801" i="8"/>
  <c r="E801" i="8"/>
  <c r="D801" i="8"/>
  <c r="C801" i="8"/>
  <c r="B801" i="8"/>
  <c r="A801" i="8"/>
  <c r="J801" i="8" s="1"/>
  <c r="BH670" i="8"/>
  <c r="T800" i="8"/>
  <c r="K800" i="8" s="1"/>
  <c r="N800" i="8" s="1"/>
  <c r="S800" i="8"/>
  <c r="M800" i="8"/>
  <c r="L800" i="8"/>
  <c r="I800" i="8"/>
  <c r="H800" i="8"/>
  <c r="G800" i="8"/>
  <c r="F800" i="8"/>
  <c r="E800" i="8"/>
  <c r="D800" i="8"/>
  <c r="C800" i="8"/>
  <c r="B800" i="8"/>
  <c r="A800" i="8"/>
  <c r="J800" i="8" s="1"/>
  <c r="O800" i="8" s="1"/>
  <c r="P800" i="8" s="1"/>
  <c r="BH669" i="8"/>
  <c r="T799" i="8"/>
  <c r="K799" i="8" s="1"/>
  <c r="N799" i="8" s="1"/>
  <c r="S799" i="8"/>
  <c r="M799" i="8"/>
  <c r="L799" i="8"/>
  <c r="I799" i="8"/>
  <c r="H799" i="8"/>
  <c r="G799" i="8"/>
  <c r="F799" i="8"/>
  <c r="E799" i="8"/>
  <c r="D799" i="8"/>
  <c r="C799" i="8"/>
  <c r="B799" i="8"/>
  <c r="A799" i="8"/>
  <c r="J799" i="8" s="1"/>
  <c r="O799" i="8" s="1"/>
  <c r="P799" i="8" s="1"/>
  <c r="BH668" i="8"/>
  <c r="T798" i="8"/>
  <c r="K798" i="8" s="1"/>
  <c r="N798" i="8" s="1"/>
  <c r="S798" i="8"/>
  <c r="M798" i="8"/>
  <c r="L798" i="8"/>
  <c r="I798" i="8"/>
  <c r="H798" i="8"/>
  <c r="G798" i="8"/>
  <c r="F798" i="8"/>
  <c r="E798" i="8"/>
  <c r="D798" i="8"/>
  <c r="C798" i="8"/>
  <c r="B798" i="8"/>
  <c r="A798" i="8"/>
  <c r="J798" i="8" s="1"/>
  <c r="BH667" i="8"/>
  <c r="T797" i="8"/>
  <c r="K797" i="8" s="1"/>
  <c r="N797" i="8" s="1"/>
  <c r="S797" i="8"/>
  <c r="M797" i="8"/>
  <c r="L797" i="8"/>
  <c r="I797" i="8"/>
  <c r="H797" i="8"/>
  <c r="G797" i="8"/>
  <c r="F797" i="8"/>
  <c r="E797" i="8"/>
  <c r="D797" i="8"/>
  <c r="C797" i="8"/>
  <c r="B797" i="8"/>
  <c r="A797" i="8"/>
  <c r="J797" i="8" s="1"/>
  <c r="O797" i="8" s="1"/>
  <c r="P797" i="8" s="1"/>
  <c r="BH666" i="8"/>
  <c r="T796" i="8"/>
  <c r="K796" i="8" s="1"/>
  <c r="N796" i="8" s="1"/>
  <c r="S796" i="8"/>
  <c r="M796" i="8"/>
  <c r="L796" i="8"/>
  <c r="I796" i="8"/>
  <c r="H796" i="8"/>
  <c r="G796" i="8"/>
  <c r="F796" i="8"/>
  <c r="E796" i="8"/>
  <c r="D796" i="8"/>
  <c r="C796" i="8"/>
  <c r="B796" i="8"/>
  <c r="A796" i="8"/>
  <c r="J796" i="8" s="1"/>
  <c r="O796" i="8" s="1"/>
  <c r="P796" i="8" s="1"/>
  <c r="BH665" i="8"/>
  <c r="T665" i="8"/>
  <c r="K665" i="8" s="1"/>
  <c r="N665" i="8" s="1"/>
  <c r="S665" i="8"/>
  <c r="M665" i="8"/>
  <c r="L665" i="8"/>
  <c r="I665" i="8"/>
  <c r="H665" i="8"/>
  <c r="G665" i="8"/>
  <c r="F665" i="8"/>
  <c r="E665" i="8"/>
  <c r="D665" i="8"/>
  <c r="C665" i="8"/>
  <c r="B665" i="8"/>
  <c r="A665" i="8"/>
  <c r="J665" i="8" s="1"/>
  <c r="O665" i="8" s="1"/>
  <c r="P665" i="8" s="1"/>
  <c r="BH664" i="8"/>
  <c r="T664" i="8"/>
  <c r="K664" i="8" s="1"/>
  <c r="N664" i="8" s="1"/>
  <c r="S664" i="8"/>
  <c r="M664" i="8"/>
  <c r="L664" i="8"/>
  <c r="I664" i="8"/>
  <c r="H664" i="8"/>
  <c r="G664" i="8"/>
  <c r="F664" i="8"/>
  <c r="E664" i="8"/>
  <c r="D664" i="8"/>
  <c r="C664" i="8"/>
  <c r="B664" i="8"/>
  <c r="A664" i="8"/>
  <c r="J664" i="8" s="1"/>
  <c r="BH663" i="8"/>
  <c r="T663" i="8"/>
  <c r="K663" i="8" s="1"/>
  <c r="N663" i="8" s="1"/>
  <c r="S663" i="8"/>
  <c r="M663" i="8"/>
  <c r="L663" i="8"/>
  <c r="I663" i="8"/>
  <c r="H663" i="8"/>
  <c r="G663" i="8"/>
  <c r="F663" i="8"/>
  <c r="E663" i="8"/>
  <c r="D663" i="8"/>
  <c r="C663" i="8"/>
  <c r="B663" i="8"/>
  <c r="A663" i="8"/>
  <c r="J663" i="8" s="1"/>
  <c r="O663" i="8" s="1"/>
  <c r="P663" i="8" s="1"/>
  <c r="BH662" i="8"/>
  <c r="T662" i="8"/>
  <c r="K662" i="8" s="1"/>
  <c r="N662" i="8" s="1"/>
  <c r="S662" i="8"/>
  <c r="M662" i="8"/>
  <c r="L662" i="8"/>
  <c r="I662" i="8"/>
  <c r="H662" i="8"/>
  <c r="G662" i="8"/>
  <c r="F662" i="8"/>
  <c r="E662" i="8"/>
  <c r="D662" i="8"/>
  <c r="C662" i="8"/>
  <c r="B662" i="8"/>
  <c r="A662" i="8"/>
  <c r="J662" i="8" s="1"/>
  <c r="O662" i="8" s="1"/>
  <c r="P662" i="8" s="1"/>
  <c r="BH661" i="8"/>
  <c r="T386" i="8"/>
  <c r="K386" i="8" s="1"/>
  <c r="N386" i="8" s="1"/>
  <c r="S386" i="8"/>
  <c r="M386" i="8"/>
  <c r="L386" i="8"/>
  <c r="I386" i="8"/>
  <c r="H386" i="8"/>
  <c r="G386" i="8"/>
  <c r="F386" i="8"/>
  <c r="E386" i="8"/>
  <c r="D386" i="8"/>
  <c r="C386" i="8"/>
  <c r="B386" i="8"/>
  <c r="A386" i="8"/>
  <c r="J386" i="8" s="1"/>
  <c r="O386" i="8" s="1"/>
  <c r="P386" i="8" s="1"/>
  <c r="BH660" i="8"/>
  <c r="T652" i="8"/>
  <c r="K652" i="8" s="1"/>
  <c r="N652" i="8" s="1"/>
  <c r="S652" i="8"/>
  <c r="M652" i="8"/>
  <c r="L652" i="8"/>
  <c r="I652" i="8"/>
  <c r="H652" i="8"/>
  <c r="G652" i="8"/>
  <c r="F652" i="8"/>
  <c r="E652" i="8"/>
  <c r="D652" i="8"/>
  <c r="C652" i="8"/>
  <c r="B652" i="8"/>
  <c r="A652" i="8"/>
  <c r="J652" i="8" s="1"/>
  <c r="BH659" i="8"/>
  <c r="T446" i="8"/>
  <c r="K446" i="8" s="1"/>
  <c r="N446" i="8" s="1"/>
  <c r="S446" i="8"/>
  <c r="M446" i="8"/>
  <c r="L446" i="8"/>
  <c r="I446" i="8"/>
  <c r="H446" i="8"/>
  <c r="G446" i="8"/>
  <c r="F446" i="8"/>
  <c r="E446" i="8"/>
  <c r="D446" i="8"/>
  <c r="C446" i="8"/>
  <c r="B446" i="8"/>
  <c r="A446" i="8"/>
  <c r="J446" i="8" s="1"/>
  <c r="O446" i="8" s="1"/>
  <c r="P446" i="8" s="1"/>
  <c r="BH658" i="8"/>
  <c r="T445" i="8"/>
  <c r="K445" i="8" s="1"/>
  <c r="N445" i="8" s="1"/>
  <c r="S445" i="8"/>
  <c r="M445" i="8"/>
  <c r="L445" i="8"/>
  <c r="I445" i="8"/>
  <c r="H445" i="8"/>
  <c r="G445" i="8"/>
  <c r="F445" i="8"/>
  <c r="E445" i="8"/>
  <c r="D445" i="8"/>
  <c r="C445" i="8"/>
  <c r="B445" i="8"/>
  <c r="A445" i="8"/>
  <c r="J445" i="8" s="1"/>
  <c r="O445" i="8" s="1"/>
  <c r="P445" i="8" s="1"/>
  <c r="BH657" i="8"/>
  <c r="T444" i="8"/>
  <c r="K444" i="8" s="1"/>
  <c r="N444" i="8" s="1"/>
  <c r="S444" i="8"/>
  <c r="M444" i="8"/>
  <c r="L444" i="8"/>
  <c r="I444" i="8"/>
  <c r="H444" i="8"/>
  <c r="G444" i="8"/>
  <c r="F444" i="8"/>
  <c r="E444" i="8"/>
  <c r="D444" i="8"/>
  <c r="C444" i="8"/>
  <c r="B444" i="8"/>
  <c r="A444" i="8"/>
  <c r="J444" i="8" s="1"/>
  <c r="O444" i="8" s="1"/>
  <c r="P444" i="8" s="1"/>
  <c r="BH656" i="8"/>
  <c r="T503" i="8"/>
  <c r="K503" i="8" s="1"/>
  <c r="N503" i="8" s="1"/>
  <c r="S503" i="8"/>
  <c r="M503" i="8"/>
  <c r="L503" i="8"/>
  <c r="I503" i="8"/>
  <c r="H503" i="8"/>
  <c r="G503" i="8"/>
  <c r="F503" i="8"/>
  <c r="E503" i="8"/>
  <c r="D503" i="8"/>
  <c r="C503" i="8"/>
  <c r="B503" i="8"/>
  <c r="A503" i="8"/>
  <c r="J503" i="8" s="1"/>
  <c r="BH655" i="8"/>
  <c r="T502" i="8"/>
  <c r="K502" i="8" s="1"/>
  <c r="N502" i="8" s="1"/>
  <c r="S502" i="8"/>
  <c r="M502" i="8"/>
  <c r="L502" i="8"/>
  <c r="I502" i="8"/>
  <c r="H502" i="8"/>
  <c r="G502" i="8"/>
  <c r="F502" i="8"/>
  <c r="E502" i="8"/>
  <c r="D502" i="8"/>
  <c r="C502" i="8"/>
  <c r="B502" i="8"/>
  <c r="A502" i="8"/>
  <c r="J502" i="8" s="1"/>
  <c r="O502" i="8" s="1"/>
  <c r="P502" i="8" s="1"/>
  <c r="BH654" i="8"/>
  <c r="T501" i="8"/>
  <c r="K501" i="8" s="1"/>
  <c r="N501" i="8" s="1"/>
  <c r="S501" i="8"/>
  <c r="M501" i="8"/>
  <c r="L501" i="8"/>
  <c r="I501" i="8"/>
  <c r="H501" i="8"/>
  <c r="G501" i="8"/>
  <c r="F501" i="8"/>
  <c r="E501" i="8"/>
  <c r="D501" i="8"/>
  <c r="C501" i="8"/>
  <c r="B501" i="8"/>
  <c r="A501" i="8"/>
  <c r="J501" i="8" s="1"/>
  <c r="O501" i="8" s="1"/>
  <c r="P501" i="8" s="1"/>
  <c r="BH653" i="8"/>
  <c r="T22" i="8"/>
  <c r="K22" i="8" s="1"/>
  <c r="N22" i="8" s="1"/>
  <c r="S22" i="8"/>
  <c r="M22" i="8"/>
  <c r="L22" i="8"/>
  <c r="I22" i="8"/>
  <c r="H22" i="8"/>
  <c r="G22" i="8"/>
  <c r="F22" i="8"/>
  <c r="E22" i="8"/>
  <c r="D22" i="8"/>
  <c r="C22" i="8"/>
  <c r="B22" i="8"/>
  <c r="A22" i="8"/>
  <c r="J22" i="8" s="1"/>
  <c r="O22" i="8" s="1"/>
  <c r="P22" i="8" s="1"/>
  <c r="BH652" i="8"/>
  <c r="T656" i="8"/>
  <c r="K656" i="8" s="1"/>
  <c r="N656" i="8" s="1"/>
  <c r="S656" i="8"/>
  <c r="M656" i="8"/>
  <c r="L656" i="8"/>
  <c r="I656" i="8"/>
  <c r="H656" i="8"/>
  <c r="G656" i="8"/>
  <c r="F656" i="8"/>
  <c r="E656" i="8"/>
  <c r="D656" i="8"/>
  <c r="C656" i="8"/>
  <c r="B656" i="8"/>
  <c r="A656" i="8"/>
  <c r="J656" i="8" s="1"/>
  <c r="BH651" i="8"/>
  <c r="T655" i="8"/>
  <c r="K655" i="8" s="1"/>
  <c r="N655" i="8" s="1"/>
  <c r="S655" i="8"/>
  <c r="M655" i="8"/>
  <c r="L655" i="8"/>
  <c r="I655" i="8"/>
  <c r="H655" i="8"/>
  <c r="G655" i="8"/>
  <c r="F655" i="8"/>
  <c r="E655" i="8"/>
  <c r="D655" i="8"/>
  <c r="C655" i="8"/>
  <c r="B655" i="8"/>
  <c r="A655" i="8"/>
  <c r="J655" i="8" s="1"/>
  <c r="O655" i="8" s="1"/>
  <c r="P655" i="8" s="1"/>
  <c r="BH650" i="8"/>
  <c r="T244" i="8"/>
  <c r="K244" i="8" s="1"/>
  <c r="N244" i="8" s="1"/>
  <c r="S244" i="8"/>
  <c r="M244" i="8"/>
  <c r="L244" i="8"/>
  <c r="I244" i="8"/>
  <c r="H244" i="8"/>
  <c r="G244" i="8"/>
  <c r="F244" i="8"/>
  <c r="E244" i="8"/>
  <c r="D244" i="8"/>
  <c r="C244" i="8"/>
  <c r="B244" i="8"/>
  <c r="A244" i="8"/>
  <c r="J244" i="8" s="1"/>
  <c r="O244" i="8" s="1"/>
  <c r="P244" i="8" s="1"/>
  <c r="BH649" i="8"/>
  <c r="T653" i="8"/>
  <c r="K653" i="8" s="1"/>
  <c r="N653" i="8" s="1"/>
  <c r="S653" i="8"/>
  <c r="M653" i="8"/>
  <c r="L653" i="8"/>
  <c r="I653" i="8"/>
  <c r="H653" i="8"/>
  <c r="G653" i="8"/>
  <c r="F653" i="8"/>
  <c r="E653" i="8"/>
  <c r="D653" i="8"/>
  <c r="C653" i="8"/>
  <c r="B653" i="8"/>
  <c r="A653" i="8"/>
  <c r="J653" i="8" s="1"/>
  <c r="O653" i="8" s="1"/>
  <c r="P653" i="8" s="1"/>
  <c r="BH648" i="8"/>
  <c r="T512" i="8"/>
  <c r="K512" i="8" s="1"/>
  <c r="N512" i="8" s="1"/>
  <c r="S512" i="8"/>
  <c r="M512" i="8"/>
  <c r="L512" i="8"/>
  <c r="I512" i="8"/>
  <c r="H512" i="8"/>
  <c r="G512" i="8"/>
  <c r="F512" i="8"/>
  <c r="E512" i="8"/>
  <c r="D512" i="8"/>
  <c r="C512" i="8"/>
  <c r="B512" i="8"/>
  <c r="A512" i="8"/>
  <c r="J512" i="8" s="1"/>
  <c r="BH647" i="8"/>
  <c r="T421" i="8"/>
  <c r="K421" i="8" s="1"/>
  <c r="N421" i="8" s="1"/>
  <c r="S421" i="8"/>
  <c r="M421" i="8"/>
  <c r="L421" i="8"/>
  <c r="I421" i="8"/>
  <c r="H421" i="8"/>
  <c r="G421" i="8"/>
  <c r="F421" i="8"/>
  <c r="E421" i="8"/>
  <c r="D421" i="8"/>
  <c r="C421" i="8"/>
  <c r="B421" i="8"/>
  <c r="A421" i="8"/>
  <c r="J421" i="8" s="1"/>
  <c r="O421" i="8" s="1"/>
  <c r="P421" i="8" s="1"/>
  <c r="BH646" i="8"/>
  <c r="T420" i="8"/>
  <c r="K420" i="8" s="1"/>
  <c r="N420" i="8" s="1"/>
  <c r="S420" i="8"/>
  <c r="M420" i="8"/>
  <c r="L420" i="8"/>
  <c r="I420" i="8"/>
  <c r="H420" i="8"/>
  <c r="G420" i="8"/>
  <c r="F420" i="8"/>
  <c r="E420" i="8"/>
  <c r="D420" i="8"/>
  <c r="C420" i="8"/>
  <c r="B420" i="8"/>
  <c r="A420" i="8"/>
  <c r="J420" i="8" s="1"/>
  <c r="O420" i="8" s="1"/>
  <c r="P420" i="8" s="1"/>
  <c r="BH645" i="8"/>
  <c r="T418" i="8"/>
  <c r="K418" i="8" s="1"/>
  <c r="N418" i="8" s="1"/>
  <c r="S418" i="8"/>
  <c r="M418" i="8"/>
  <c r="L418" i="8"/>
  <c r="I418" i="8"/>
  <c r="H418" i="8"/>
  <c r="G418" i="8"/>
  <c r="F418" i="8"/>
  <c r="E418" i="8"/>
  <c r="D418" i="8"/>
  <c r="C418" i="8"/>
  <c r="B418" i="8"/>
  <c r="A418" i="8"/>
  <c r="J418" i="8" s="1"/>
  <c r="O418" i="8" s="1"/>
  <c r="P418" i="8" s="1"/>
  <c r="BH644" i="8"/>
  <c r="T417" i="8"/>
  <c r="K417" i="8" s="1"/>
  <c r="N417" i="8" s="1"/>
  <c r="S417" i="8"/>
  <c r="M417" i="8"/>
  <c r="L417" i="8"/>
  <c r="I417" i="8"/>
  <c r="H417" i="8"/>
  <c r="G417" i="8"/>
  <c r="F417" i="8"/>
  <c r="E417" i="8"/>
  <c r="D417" i="8"/>
  <c r="C417" i="8"/>
  <c r="B417" i="8"/>
  <c r="A417" i="8"/>
  <c r="J417" i="8" s="1"/>
  <c r="BH643" i="8"/>
  <c r="T152" i="8"/>
  <c r="K152" i="8" s="1"/>
  <c r="N152" i="8" s="1"/>
  <c r="S152" i="8"/>
  <c r="M152" i="8"/>
  <c r="L152" i="8"/>
  <c r="I152" i="8"/>
  <c r="H152" i="8"/>
  <c r="G152" i="8"/>
  <c r="F152" i="8"/>
  <c r="E152" i="8"/>
  <c r="D152" i="8"/>
  <c r="C152" i="8"/>
  <c r="B152" i="8"/>
  <c r="A152" i="8"/>
  <c r="J152" i="8" s="1"/>
  <c r="O152" i="8" s="1"/>
  <c r="P152" i="8" s="1"/>
  <c r="BH642" i="8"/>
  <c r="T642" i="8"/>
  <c r="K642" i="8" s="1"/>
  <c r="N642" i="8" s="1"/>
  <c r="S642" i="8"/>
  <c r="M642" i="8"/>
  <c r="L642" i="8"/>
  <c r="I642" i="8"/>
  <c r="H642" i="8"/>
  <c r="G642" i="8"/>
  <c r="F642" i="8"/>
  <c r="E642" i="8"/>
  <c r="D642" i="8"/>
  <c r="C642" i="8"/>
  <c r="B642" i="8"/>
  <c r="A642" i="8"/>
  <c r="J642" i="8" s="1"/>
  <c r="O642" i="8" s="1"/>
  <c r="P642" i="8" s="1"/>
  <c r="BH641" i="8"/>
  <c r="T641" i="8"/>
  <c r="K641" i="8" s="1"/>
  <c r="N641" i="8" s="1"/>
  <c r="S641" i="8"/>
  <c r="M641" i="8"/>
  <c r="L641" i="8"/>
  <c r="I641" i="8"/>
  <c r="H641" i="8"/>
  <c r="G641" i="8"/>
  <c r="F641" i="8"/>
  <c r="E641" i="8"/>
  <c r="D641" i="8"/>
  <c r="C641" i="8"/>
  <c r="B641" i="8"/>
  <c r="A641" i="8"/>
  <c r="J641" i="8" s="1"/>
  <c r="O641" i="8" s="1"/>
  <c r="P641" i="8" s="1"/>
  <c r="BH640" i="8"/>
  <c r="T640" i="8"/>
  <c r="K640" i="8" s="1"/>
  <c r="N640" i="8" s="1"/>
  <c r="S640" i="8"/>
  <c r="M640" i="8"/>
  <c r="L640" i="8"/>
  <c r="I640" i="8"/>
  <c r="H640" i="8"/>
  <c r="G640" i="8"/>
  <c r="F640" i="8"/>
  <c r="E640" i="8"/>
  <c r="D640" i="8"/>
  <c r="C640" i="8"/>
  <c r="B640" i="8"/>
  <c r="A640" i="8"/>
  <c r="J640" i="8" s="1"/>
  <c r="BH639" i="8"/>
  <c r="T639" i="8"/>
  <c r="K639" i="8" s="1"/>
  <c r="N639" i="8" s="1"/>
  <c r="S639" i="8"/>
  <c r="M639" i="8"/>
  <c r="L639" i="8"/>
  <c r="I639" i="8"/>
  <c r="H639" i="8"/>
  <c r="G639" i="8"/>
  <c r="F639" i="8"/>
  <c r="E639" i="8"/>
  <c r="D639" i="8"/>
  <c r="C639" i="8"/>
  <c r="B639" i="8"/>
  <c r="A639" i="8"/>
  <c r="J639" i="8" s="1"/>
  <c r="O639" i="8" s="1"/>
  <c r="P639" i="8" s="1"/>
  <c r="BH638" i="8"/>
  <c r="T638" i="8"/>
  <c r="K638" i="8" s="1"/>
  <c r="N638" i="8" s="1"/>
  <c r="S638" i="8"/>
  <c r="M638" i="8"/>
  <c r="L638" i="8"/>
  <c r="I638" i="8"/>
  <c r="H638" i="8"/>
  <c r="G638" i="8"/>
  <c r="F638" i="8"/>
  <c r="E638" i="8"/>
  <c r="D638" i="8"/>
  <c r="C638" i="8"/>
  <c r="B638" i="8"/>
  <c r="A638" i="8"/>
  <c r="J638" i="8" s="1"/>
  <c r="O638" i="8" s="1"/>
  <c r="P638" i="8" s="1"/>
  <c r="BH637" i="8"/>
  <c r="T637" i="8"/>
  <c r="K637" i="8" s="1"/>
  <c r="N637" i="8" s="1"/>
  <c r="S637" i="8"/>
  <c r="M637" i="8"/>
  <c r="L637" i="8"/>
  <c r="I637" i="8"/>
  <c r="H637" i="8"/>
  <c r="G637" i="8"/>
  <c r="F637" i="8"/>
  <c r="E637" i="8"/>
  <c r="D637" i="8"/>
  <c r="C637" i="8"/>
  <c r="B637" i="8"/>
  <c r="A637" i="8"/>
  <c r="J637" i="8" s="1"/>
  <c r="O637" i="8" s="1"/>
  <c r="P637" i="8" s="1"/>
  <c r="BH636" i="8"/>
  <c r="T636" i="8"/>
  <c r="K636" i="8" s="1"/>
  <c r="N636" i="8" s="1"/>
  <c r="S636" i="8"/>
  <c r="M636" i="8"/>
  <c r="L636" i="8"/>
  <c r="I636" i="8"/>
  <c r="H636" i="8"/>
  <c r="G636" i="8"/>
  <c r="F636" i="8"/>
  <c r="E636" i="8"/>
  <c r="D636" i="8"/>
  <c r="C636" i="8"/>
  <c r="B636" i="8"/>
  <c r="A636" i="8"/>
  <c r="J636" i="8" s="1"/>
  <c r="BH635" i="8"/>
  <c r="T635" i="8"/>
  <c r="K635" i="8" s="1"/>
  <c r="N635" i="8" s="1"/>
  <c r="S635" i="8"/>
  <c r="M635" i="8"/>
  <c r="L635" i="8"/>
  <c r="I635" i="8"/>
  <c r="H635" i="8"/>
  <c r="G635" i="8"/>
  <c r="F635" i="8"/>
  <c r="E635" i="8"/>
  <c r="D635" i="8"/>
  <c r="C635" i="8"/>
  <c r="B635" i="8"/>
  <c r="A635" i="8"/>
  <c r="J635" i="8" s="1"/>
  <c r="BH634" i="8"/>
  <c r="T634" i="8"/>
  <c r="K634" i="8" s="1"/>
  <c r="N634" i="8" s="1"/>
  <c r="S634" i="8"/>
  <c r="M634" i="8"/>
  <c r="L634" i="8"/>
  <c r="I634" i="8"/>
  <c r="H634" i="8"/>
  <c r="G634" i="8"/>
  <c r="F634" i="8"/>
  <c r="E634" i="8"/>
  <c r="D634" i="8"/>
  <c r="C634" i="8"/>
  <c r="B634" i="8"/>
  <c r="A634" i="8"/>
  <c r="J634" i="8" s="1"/>
  <c r="O634" i="8" s="1"/>
  <c r="P634" i="8" s="1"/>
  <c r="BH633" i="8"/>
  <c r="T633" i="8"/>
  <c r="K633" i="8" s="1"/>
  <c r="N633" i="8" s="1"/>
  <c r="S633" i="8"/>
  <c r="M633" i="8"/>
  <c r="L633" i="8"/>
  <c r="I633" i="8"/>
  <c r="H633" i="8"/>
  <c r="G633" i="8"/>
  <c r="F633" i="8"/>
  <c r="E633" i="8"/>
  <c r="D633" i="8"/>
  <c r="C633" i="8"/>
  <c r="B633" i="8"/>
  <c r="A633" i="8"/>
  <c r="J633" i="8" s="1"/>
  <c r="O633" i="8" s="1"/>
  <c r="P633" i="8" s="1"/>
  <c r="BH632" i="8"/>
  <c r="T632" i="8"/>
  <c r="K632" i="8" s="1"/>
  <c r="N632" i="8" s="1"/>
  <c r="S632" i="8"/>
  <c r="M632" i="8"/>
  <c r="L632" i="8"/>
  <c r="I632" i="8"/>
  <c r="H632" i="8"/>
  <c r="G632" i="8"/>
  <c r="F632" i="8"/>
  <c r="E632" i="8"/>
  <c r="D632" i="8"/>
  <c r="C632" i="8"/>
  <c r="B632" i="8"/>
  <c r="A632" i="8"/>
  <c r="J632" i="8" s="1"/>
  <c r="BH631" i="8"/>
  <c r="T631" i="8"/>
  <c r="K631" i="8" s="1"/>
  <c r="N631" i="8" s="1"/>
  <c r="S631" i="8"/>
  <c r="M631" i="8"/>
  <c r="L631" i="8"/>
  <c r="I631" i="8"/>
  <c r="H631" i="8"/>
  <c r="G631" i="8"/>
  <c r="F631" i="8"/>
  <c r="E631" i="8"/>
  <c r="D631" i="8"/>
  <c r="C631" i="8"/>
  <c r="B631" i="8"/>
  <c r="A631" i="8"/>
  <c r="J631" i="8" s="1"/>
  <c r="BH630" i="8"/>
  <c r="T500" i="8"/>
  <c r="K500" i="8" s="1"/>
  <c r="N500" i="8" s="1"/>
  <c r="S500" i="8"/>
  <c r="M500" i="8"/>
  <c r="L500" i="8"/>
  <c r="I500" i="8"/>
  <c r="H500" i="8"/>
  <c r="G500" i="8"/>
  <c r="F500" i="8"/>
  <c r="E500" i="8"/>
  <c r="D500" i="8"/>
  <c r="C500" i="8"/>
  <c r="B500" i="8"/>
  <c r="A500" i="8"/>
  <c r="J500" i="8" s="1"/>
  <c r="O500" i="8" s="1"/>
  <c r="P500" i="8" s="1"/>
  <c r="BH629" i="8"/>
  <c r="T233" i="8"/>
  <c r="K233" i="8" s="1"/>
  <c r="N233" i="8" s="1"/>
  <c r="S233" i="8"/>
  <c r="M233" i="8"/>
  <c r="L233" i="8"/>
  <c r="I233" i="8"/>
  <c r="H233" i="8"/>
  <c r="G233" i="8"/>
  <c r="F233" i="8"/>
  <c r="E233" i="8"/>
  <c r="D233" i="8"/>
  <c r="C233" i="8"/>
  <c r="B233" i="8"/>
  <c r="A233" i="8"/>
  <c r="J233" i="8" s="1"/>
  <c r="O233" i="8" s="1"/>
  <c r="P233" i="8" s="1"/>
  <c r="BH628" i="8"/>
  <c r="T554" i="8"/>
  <c r="K554" i="8" s="1"/>
  <c r="N554" i="8" s="1"/>
  <c r="S554" i="8"/>
  <c r="M554" i="8"/>
  <c r="L554" i="8"/>
  <c r="I554" i="8"/>
  <c r="H554" i="8"/>
  <c r="G554" i="8"/>
  <c r="F554" i="8"/>
  <c r="E554" i="8"/>
  <c r="D554" i="8"/>
  <c r="C554" i="8"/>
  <c r="B554" i="8"/>
  <c r="A554" i="8"/>
  <c r="J554" i="8" s="1"/>
  <c r="O554" i="8" s="1"/>
  <c r="P554" i="8" s="1"/>
  <c r="BH627" i="8"/>
  <c r="T497" i="8"/>
  <c r="S497" i="8"/>
  <c r="M497" i="8"/>
  <c r="L497" i="8"/>
  <c r="K497" i="8"/>
  <c r="N497" i="8" s="1"/>
  <c r="I497" i="8"/>
  <c r="H497" i="8"/>
  <c r="G497" i="8"/>
  <c r="F497" i="8"/>
  <c r="E497" i="8"/>
  <c r="D497" i="8"/>
  <c r="C497" i="8"/>
  <c r="B497" i="8"/>
  <c r="A497" i="8"/>
  <c r="J497" i="8" s="1"/>
  <c r="BH626" i="8"/>
  <c r="T406" i="8"/>
  <c r="K406" i="8" s="1"/>
  <c r="N406" i="8" s="1"/>
  <c r="S406" i="8"/>
  <c r="M406" i="8"/>
  <c r="L406" i="8"/>
  <c r="I406" i="8"/>
  <c r="H406" i="8"/>
  <c r="G406" i="8"/>
  <c r="F406" i="8"/>
  <c r="E406" i="8"/>
  <c r="D406" i="8"/>
  <c r="C406" i="8"/>
  <c r="B406" i="8"/>
  <c r="A406" i="8"/>
  <c r="J406" i="8" s="1"/>
  <c r="O406" i="8" s="1"/>
  <c r="P406" i="8" s="1"/>
  <c r="BH625" i="8"/>
  <c r="T413" i="8"/>
  <c r="K413" i="8" s="1"/>
  <c r="N413" i="8" s="1"/>
  <c r="S413" i="8"/>
  <c r="M413" i="8"/>
  <c r="L413" i="8"/>
  <c r="I413" i="8"/>
  <c r="H413" i="8"/>
  <c r="G413" i="8"/>
  <c r="F413" i="8"/>
  <c r="E413" i="8"/>
  <c r="D413" i="8"/>
  <c r="C413" i="8"/>
  <c r="B413" i="8"/>
  <c r="A413" i="8"/>
  <c r="J413" i="8" s="1"/>
  <c r="O413" i="8" s="1"/>
  <c r="P413" i="8" s="1"/>
  <c r="BH624" i="8"/>
  <c r="T111" i="8"/>
  <c r="K111" i="8" s="1"/>
  <c r="N111" i="8" s="1"/>
  <c r="S111" i="8"/>
  <c r="M111" i="8"/>
  <c r="L111" i="8"/>
  <c r="I111" i="8"/>
  <c r="H111" i="8"/>
  <c r="G111" i="8"/>
  <c r="F111" i="8"/>
  <c r="E111" i="8"/>
  <c r="D111" i="8"/>
  <c r="C111" i="8"/>
  <c r="B111" i="8"/>
  <c r="A111" i="8"/>
  <c r="J111" i="8" s="1"/>
  <c r="BH623" i="8"/>
  <c r="T58" i="8"/>
  <c r="K58" i="8" s="1"/>
  <c r="N58" i="8" s="1"/>
  <c r="S58" i="8"/>
  <c r="M58" i="8"/>
  <c r="L58" i="8"/>
  <c r="I58" i="8"/>
  <c r="H58" i="8"/>
  <c r="G58" i="8"/>
  <c r="F58" i="8"/>
  <c r="E58" i="8"/>
  <c r="D58" i="8"/>
  <c r="C58" i="8"/>
  <c r="B58" i="8"/>
  <c r="A58" i="8"/>
  <c r="J58" i="8" s="1"/>
  <c r="O58" i="8" s="1"/>
  <c r="P58" i="8" s="1"/>
  <c r="BH622" i="8"/>
  <c r="T57" i="8"/>
  <c r="K57" i="8" s="1"/>
  <c r="N57" i="8" s="1"/>
  <c r="S57" i="8"/>
  <c r="M57" i="8"/>
  <c r="L57" i="8"/>
  <c r="I57" i="8"/>
  <c r="H57" i="8"/>
  <c r="G57" i="8"/>
  <c r="F57" i="8"/>
  <c r="E57" i="8"/>
  <c r="D57" i="8"/>
  <c r="C57" i="8"/>
  <c r="B57" i="8"/>
  <c r="A57" i="8"/>
  <c r="J57" i="8" s="1"/>
  <c r="O57" i="8" s="1"/>
  <c r="P57" i="8" s="1"/>
  <c r="BH621" i="8"/>
  <c r="T44" i="8"/>
  <c r="K44" i="8" s="1"/>
  <c r="N44" i="8" s="1"/>
  <c r="S44" i="8"/>
  <c r="M44" i="8"/>
  <c r="L44" i="8"/>
  <c r="I44" i="8"/>
  <c r="H44" i="8"/>
  <c r="G44" i="8"/>
  <c r="F44" i="8"/>
  <c r="E44" i="8"/>
  <c r="D44" i="8"/>
  <c r="C44" i="8"/>
  <c r="B44" i="8"/>
  <c r="A44" i="8"/>
  <c r="J44" i="8" s="1"/>
  <c r="O44" i="8" s="1"/>
  <c r="P44" i="8" s="1"/>
  <c r="BH620" i="8"/>
  <c r="T619" i="8"/>
  <c r="K619" i="8" s="1"/>
  <c r="N619" i="8" s="1"/>
  <c r="S619" i="8"/>
  <c r="M619" i="8"/>
  <c r="L619" i="8"/>
  <c r="I619" i="8"/>
  <c r="H619" i="8"/>
  <c r="G619" i="8"/>
  <c r="F619" i="8"/>
  <c r="E619" i="8"/>
  <c r="D619" i="8"/>
  <c r="C619" i="8"/>
  <c r="B619" i="8"/>
  <c r="A619" i="8"/>
  <c r="J619" i="8" s="1"/>
  <c r="BH619" i="8"/>
  <c r="T618" i="8"/>
  <c r="K618" i="8" s="1"/>
  <c r="N618" i="8" s="1"/>
  <c r="S618" i="8"/>
  <c r="M618" i="8"/>
  <c r="L618" i="8"/>
  <c r="I618" i="8"/>
  <c r="H618" i="8"/>
  <c r="G618" i="8"/>
  <c r="F618" i="8"/>
  <c r="E618" i="8"/>
  <c r="D618" i="8"/>
  <c r="C618" i="8"/>
  <c r="B618" i="8"/>
  <c r="A618" i="8"/>
  <c r="J618" i="8" s="1"/>
  <c r="O618" i="8" s="1"/>
  <c r="P618" i="8" s="1"/>
  <c r="BH618" i="8"/>
  <c r="T159" i="8"/>
  <c r="K159" i="8" s="1"/>
  <c r="N159" i="8" s="1"/>
  <c r="S159" i="8"/>
  <c r="M159" i="8"/>
  <c r="L159" i="8"/>
  <c r="I159" i="8"/>
  <c r="H159" i="8"/>
  <c r="G159" i="8"/>
  <c r="F159" i="8"/>
  <c r="E159" i="8"/>
  <c r="D159" i="8"/>
  <c r="C159" i="8"/>
  <c r="B159" i="8"/>
  <c r="A159" i="8"/>
  <c r="J159" i="8" s="1"/>
  <c r="O159" i="8" s="1"/>
  <c r="P159" i="8" s="1"/>
  <c r="BH617" i="8"/>
  <c r="T616" i="8"/>
  <c r="K616" i="8" s="1"/>
  <c r="N616" i="8" s="1"/>
  <c r="S616" i="8"/>
  <c r="M616" i="8"/>
  <c r="L616" i="8"/>
  <c r="I616" i="8"/>
  <c r="H616" i="8"/>
  <c r="G616" i="8"/>
  <c r="F616" i="8"/>
  <c r="E616" i="8"/>
  <c r="D616" i="8"/>
  <c r="C616" i="8"/>
  <c r="B616" i="8"/>
  <c r="A616" i="8"/>
  <c r="J616" i="8" s="1"/>
  <c r="O616" i="8" s="1"/>
  <c r="P616" i="8" s="1"/>
  <c r="BH616" i="8"/>
  <c r="T615" i="8"/>
  <c r="K615" i="8" s="1"/>
  <c r="N615" i="8" s="1"/>
  <c r="S615" i="8"/>
  <c r="M615" i="8"/>
  <c r="L615" i="8"/>
  <c r="I615" i="8"/>
  <c r="H615" i="8"/>
  <c r="G615" i="8"/>
  <c r="F615" i="8"/>
  <c r="E615" i="8"/>
  <c r="D615" i="8"/>
  <c r="C615" i="8"/>
  <c r="B615" i="8"/>
  <c r="A615" i="8"/>
  <c r="J615" i="8" s="1"/>
  <c r="BH615" i="8"/>
  <c r="T614" i="8"/>
  <c r="K614" i="8" s="1"/>
  <c r="N614" i="8" s="1"/>
  <c r="S614" i="8"/>
  <c r="M614" i="8"/>
  <c r="L614" i="8"/>
  <c r="I614" i="8"/>
  <c r="H614" i="8"/>
  <c r="G614" i="8"/>
  <c r="F614" i="8"/>
  <c r="E614" i="8"/>
  <c r="D614" i="8"/>
  <c r="C614" i="8"/>
  <c r="B614" i="8"/>
  <c r="A614" i="8"/>
  <c r="J614" i="8" s="1"/>
  <c r="O614" i="8" s="1"/>
  <c r="P614" i="8" s="1"/>
  <c r="BH614" i="8"/>
  <c r="T607" i="8"/>
  <c r="K607" i="8" s="1"/>
  <c r="N607" i="8" s="1"/>
  <c r="S607" i="8"/>
  <c r="M607" i="8"/>
  <c r="L607" i="8"/>
  <c r="I607" i="8"/>
  <c r="H607" i="8"/>
  <c r="G607" i="8"/>
  <c r="F607" i="8"/>
  <c r="E607" i="8"/>
  <c r="D607" i="8"/>
  <c r="C607" i="8"/>
  <c r="B607" i="8"/>
  <c r="A607" i="8"/>
  <c r="J607" i="8" s="1"/>
  <c r="O607" i="8" s="1"/>
  <c r="P607" i="8" s="1"/>
  <c r="BH613" i="8"/>
  <c r="T606" i="8"/>
  <c r="S606" i="8"/>
  <c r="M606" i="8"/>
  <c r="L606" i="8"/>
  <c r="K606" i="8"/>
  <c r="N606" i="8" s="1"/>
  <c r="I606" i="8"/>
  <c r="H606" i="8"/>
  <c r="G606" i="8"/>
  <c r="F606" i="8"/>
  <c r="E606" i="8"/>
  <c r="D606" i="8"/>
  <c r="C606" i="8"/>
  <c r="B606" i="8"/>
  <c r="A606" i="8"/>
  <c r="J606" i="8" s="1"/>
  <c r="BH612" i="8"/>
  <c r="T605" i="8"/>
  <c r="K605" i="8" s="1"/>
  <c r="N605" i="8" s="1"/>
  <c r="S605" i="8"/>
  <c r="M605" i="8"/>
  <c r="L605" i="8"/>
  <c r="I605" i="8"/>
  <c r="H605" i="8"/>
  <c r="G605" i="8"/>
  <c r="F605" i="8"/>
  <c r="E605" i="8"/>
  <c r="D605" i="8"/>
  <c r="C605" i="8"/>
  <c r="B605" i="8"/>
  <c r="A605" i="8"/>
  <c r="J605" i="8" s="1"/>
  <c r="BH611" i="8"/>
  <c r="T604" i="8"/>
  <c r="K604" i="8" s="1"/>
  <c r="N604" i="8" s="1"/>
  <c r="S604" i="8"/>
  <c r="M604" i="8"/>
  <c r="L604" i="8"/>
  <c r="I604" i="8"/>
  <c r="H604" i="8"/>
  <c r="G604" i="8"/>
  <c r="F604" i="8"/>
  <c r="E604" i="8"/>
  <c r="D604" i="8"/>
  <c r="C604" i="8"/>
  <c r="B604" i="8"/>
  <c r="A604" i="8"/>
  <c r="J604" i="8" s="1"/>
  <c r="O604" i="8" s="1"/>
  <c r="P604" i="8" s="1"/>
  <c r="BH610" i="8"/>
  <c r="T603" i="8"/>
  <c r="K603" i="8" s="1"/>
  <c r="N603" i="8" s="1"/>
  <c r="S603" i="8"/>
  <c r="M603" i="8"/>
  <c r="L603" i="8"/>
  <c r="I603" i="8"/>
  <c r="H603" i="8"/>
  <c r="G603" i="8"/>
  <c r="F603" i="8"/>
  <c r="E603" i="8"/>
  <c r="D603" i="8"/>
  <c r="C603" i="8"/>
  <c r="B603" i="8"/>
  <c r="A603" i="8"/>
  <c r="J603" i="8" s="1"/>
  <c r="O603" i="8" s="1"/>
  <c r="P603" i="8" s="1"/>
  <c r="BH609" i="8"/>
  <c r="T602" i="8"/>
  <c r="K602" i="8" s="1"/>
  <c r="N602" i="8" s="1"/>
  <c r="S602" i="8"/>
  <c r="M602" i="8"/>
  <c r="L602" i="8"/>
  <c r="I602" i="8"/>
  <c r="H602" i="8"/>
  <c r="G602" i="8"/>
  <c r="F602" i="8"/>
  <c r="E602" i="8"/>
  <c r="D602" i="8"/>
  <c r="C602" i="8"/>
  <c r="B602" i="8"/>
  <c r="A602" i="8"/>
  <c r="J602" i="8" s="1"/>
  <c r="O602" i="8" s="1"/>
  <c r="P602" i="8" s="1"/>
  <c r="BH608" i="8"/>
  <c r="T601" i="8"/>
  <c r="K601" i="8" s="1"/>
  <c r="N601" i="8" s="1"/>
  <c r="S601" i="8"/>
  <c r="M601" i="8"/>
  <c r="L601" i="8"/>
  <c r="I601" i="8"/>
  <c r="H601" i="8"/>
  <c r="G601" i="8"/>
  <c r="F601" i="8"/>
  <c r="E601" i="8"/>
  <c r="D601" i="8"/>
  <c r="C601" i="8"/>
  <c r="B601" i="8"/>
  <c r="A601" i="8"/>
  <c r="J601" i="8" s="1"/>
  <c r="BH607" i="8"/>
  <c r="T600" i="8"/>
  <c r="K600" i="8" s="1"/>
  <c r="N600" i="8" s="1"/>
  <c r="S600" i="8"/>
  <c r="M600" i="8"/>
  <c r="L600" i="8"/>
  <c r="I600" i="8"/>
  <c r="H600" i="8"/>
  <c r="G600" i="8"/>
  <c r="F600" i="8"/>
  <c r="E600" i="8"/>
  <c r="D600" i="8"/>
  <c r="C600" i="8"/>
  <c r="B600" i="8"/>
  <c r="A600" i="8"/>
  <c r="J600" i="8" s="1"/>
  <c r="BH606" i="8"/>
  <c r="T599" i="8"/>
  <c r="K599" i="8" s="1"/>
  <c r="N599" i="8" s="1"/>
  <c r="S599" i="8"/>
  <c r="M599" i="8"/>
  <c r="L599" i="8"/>
  <c r="I599" i="8"/>
  <c r="H599" i="8"/>
  <c r="G599" i="8"/>
  <c r="F599" i="8"/>
  <c r="E599" i="8"/>
  <c r="D599" i="8"/>
  <c r="C599" i="8"/>
  <c r="B599" i="8"/>
  <c r="A599" i="8"/>
  <c r="J599" i="8" s="1"/>
  <c r="O599" i="8" s="1"/>
  <c r="P599" i="8" s="1"/>
  <c r="BH605" i="8"/>
  <c r="T598" i="8"/>
  <c r="K598" i="8" s="1"/>
  <c r="N598" i="8" s="1"/>
  <c r="S598" i="8"/>
  <c r="M598" i="8"/>
  <c r="L598" i="8"/>
  <c r="I598" i="8"/>
  <c r="H598" i="8"/>
  <c r="G598" i="8"/>
  <c r="F598" i="8"/>
  <c r="E598" i="8"/>
  <c r="D598" i="8"/>
  <c r="C598" i="8"/>
  <c r="B598" i="8"/>
  <c r="A598" i="8"/>
  <c r="J598" i="8" s="1"/>
  <c r="O598" i="8" s="1"/>
  <c r="P598" i="8" s="1"/>
  <c r="BH604" i="8"/>
  <c r="T139" i="8"/>
  <c r="K139" i="8" s="1"/>
  <c r="N139" i="8" s="1"/>
  <c r="S139" i="8"/>
  <c r="M139" i="8"/>
  <c r="L139" i="8"/>
  <c r="I139" i="8"/>
  <c r="H139" i="8"/>
  <c r="G139" i="8"/>
  <c r="F139" i="8"/>
  <c r="E139" i="8"/>
  <c r="D139" i="8"/>
  <c r="C139" i="8"/>
  <c r="B139" i="8"/>
  <c r="A139" i="8"/>
  <c r="J139" i="8" s="1"/>
  <c r="BH603" i="8"/>
  <c r="T138" i="8"/>
  <c r="K138" i="8" s="1"/>
  <c r="N138" i="8" s="1"/>
  <c r="S138" i="8"/>
  <c r="M138" i="8"/>
  <c r="L138" i="8"/>
  <c r="I138" i="8"/>
  <c r="H138" i="8"/>
  <c r="G138" i="8"/>
  <c r="F138" i="8"/>
  <c r="E138" i="8"/>
  <c r="D138" i="8"/>
  <c r="C138" i="8"/>
  <c r="B138" i="8"/>
  <c r="A138" i="8"/>
  <c r="J138" i="8" s="1"/>
  <c r="O138" i="8" s="1"/>
  <c r="P138" i="8" s="1"/>
  <c r="BH602" i="8"/>
  <c r="T557" i="8"/>
  <c r="K557" i="8" s="1"/>
  <c r="N557" i="8" s="1"/>
  <c r="S557" i="8"/>
  <c r="M557" i="8"/>
  <c r="L557" i="8"/>
  <c r="I557" i="8"/>
  <c r="H557" i="8"/>
  <c r="G557" i="8"/>
  <c r="F557" i="8"/>
  <c r="E557" i="8"/>
  <c r="D557" i="8"/>
  <c r="C557" i="8"/>
  <c r="B557" i="8"/>
  <c r="A557" i="8"/>
  <c r="J557" i="8" s="1"/>
  <c r="O557" i="8" s="1"/>
  <c r="P557" i="8" s="1"/>
  <c r="BH601" i="8"/>
  <c r="T556" i="8"/>
  <c r="S556" i="8"/>
  <c r="M556" i="8"/>
  <c r="L556" i="8"/>
  <c r="K556" i="8"/>
  <c r="N556" i="8" s="1"/>
  <c r="I556" i="8"/>
  <c r="H556" i="8"/>
  <c r="G556" i="8"/>
  <c r="F556" i="8"/>
  <c r="E556" i="8"/>
  <c r="D556" i="8"/>
  <c r="C556" i="8"/>
  <c r="B556" i="8"/>
  <c r="A556" i="8"/>
  <c r="J556" i="8" s="1"/>
  <c r="BH600" i="8"/>
  <c r="T555" i="8"/>
  <c r="K555" i="8" s="1"/>
  <c r="N555" i="8" s="1"/>
  <c r="S555" i="8"/>
  <c r="M555" i="8"/>
  <c r="L555" i="8"/>
  <c r="I555" i="8"/>
  <c r="H555" i="8"/>
  <c r="G555" i="8"/>
  <c r="F555" i="8"/>
  <c r="E555" i="8"/>
  <c r="D555" i="8"/>
  <c r="C555" i="8"/>
  <c r="B555" i="8"/>
  <c r="A555" i="8"/>
  <c r="J555" i="8" s="1"/>
  <c r="BH599" i="8"/>
  <c r="T380" i="8"/>
  <c r="K380" i="8" s="1"/>
  <c r="N380" i="8" s="1"/>
  <c r="S380" i="8"/>
  <c r="M380" i="8"/>
  <c r="L380" i="8"/>
  <c r="I380" i="8"/>
  <c r="H380" i="8"/>
  <c r="G380" i="8"/>
  <c r="F380" i="8"/>
  <c r="E380" i="8"/>
  <c r="D380" i="8"/>
  <c r="C380" i="8"/>
  <c r="B380" i="8"/>
  <c r="A380" i="8"/>
  <c r="J380" i="8" s="1"/>
  <c r="O380" i="8" s="1"/>
  <c r="P380" i="8" s="1"/>
  <c r="BH598" i="8"/>
  <c r="T453" i="8"/>
  <c r="K453" i="8" s="1"/>
  <c r="N453" i="8" s="1"/>
  <c r="S453" i="8"/>
  <c r="M453" i="8"/>
  <c r="L453" i="8"/>
  <c r="I453" i="8"/>
  <c r="H453" i="8"/>
  <c r="G453" i="8"/>
  <c r="F453" i="8"/>
  <c r="E453" i="8"/>
  <c r="D453" i="8"/>
  <c r="C453" i="8"/>
  <c r="B453" i="8"/>
  <c r="A453" i="8"/>
  <c r="J453" i="8" s="1"/>
  <c r="O453" i="8" s="1"/>
  <c r="P453" i="8" s="1"/>
  <c r="BH597" i="8"/>
  <c r="T597" i="8"/>
  <c r="K597" i="8" s="1"/>
  <c r="N597" i="8" s="1"/>
  <c r="S597" i="8"/>
  <c r="M597" i="8"/>
  <c r="L597" i="8"/>
  <c r="I597" i="8"/>
  <c r="H597" i="8"/>
  <c r="G597" i="8"/>
  <c r="F597" i="8"/>
  <c r="E597" i="8"/>
  <c r="D597" i="8"/>
  <c r="C597" i="8"/>
  <c r="B597" i="8"/>
  <c r="A597" i="8"/>
  <c r="J597" i="8" s="1"/>
  <c r="O597" i="8" s="1"/>
  <c r="P597" i="8" s="1"/>
  <c r="BH596" i="8"/>
  <c r="T372" i="8"/>
  <c r="K372" i="8" s="1"/>
  <c r="N372" i="8" s="1"/>
  <c r="S372" i="8"/>
  <c r="M372" i="8"/>
  <c r="L372" i="8"/>
  <c r="I372" i="8"/>
  <c r="H372" i="8"/>
  <c r="G372" i="8"/>
  <c r="F372" i="8"/>
  <c r="E372" i="8"/>
  <c r="D372" i="8"/>
  <c r="C372" i="8"/>
  <c r="B372" i="8"/>
  <c r="A372" i="8"/>
  <c r="J372" i="8" s="1"/>
  <c r="BH595" i="8"/>
  <c r="T576" i="8"/>
  <c r="K576" i="8" s="1"/>
  <c r="N576" i="8" s="1"/>
  <c r="S576" i="8"/>
  <c r="M576" i="8"/>
  <c r="L576" i="8"/>
  <c r="I576" i="8"/>
  <c r="H576" i="8"/>
  <c r="G576" i="8"/>
  <c r="F576" i="8"/>
  <c r="E576" i="8"/>
  <c r="D576" i="8"/>
  <c r="C576" i="8"/>
  <c r="B576" i="8"/>
  <c r="A576" i="8"/>
  <c r="J576" i="8" s="1"/>
  <c r="O576" i="8" s="1"/>
  <c r="P576" i="8" s="1"/>
  <c r="BH594" i="8"/>
  <c r="T594" i="8"/>
  <c r="K594" i="8" s="1"/>
  <c r="N594" i="8" s="1"/>
  <c r="S594" i="8"/>
  <c r="M594" i="8"/>
  <c r="L594" i="8"/>
  <c r="I594" i="8"/>
  <c r="H594" i="8"/>
  <c r="G594" i="8"/>
  <c r="F594" i="8"/>
  <c r="E594" i="8"/>
  <c r="D594" i="8"/>
  <c r="C594" i="8"/>
  <c r="B594" i="8"/>
  <c r="A594" i="8"/>
  <c r="J594" i="8" s="1"/>
  <c r="O594" i="8" s="1"/>
  <c r="P594" i="8" s="1"/>
  <c r="BH593" i="8"/>
  <c r="T593" i="8"/>
  <c r="K593" i="8" s="1"/>
  <c r="N593" i="8" s="1"/>
  <c r="S593" i="8"/>
  <c r="M593" i="8"/>
  <c r="L593" i="8"/>
  <c r="I593" i="8"/>
  <c r="H593" i="8"/>
  <c r="G593" i="8"/>
  <c r="F593" i="8"/>
  <c r="E593" i="8"/>
  <c r="D593" i="8"/>
  <c r="C593" i="8"/>
  <c r="B593" i="8"/>
  <c r="A593" i="8"/>
  <c r="J593" i="8" s="1"/>
  <c r="O593" i="8" s="1"/>
  <c r="P593" i="8" s="1"/>
  <c r="BH592" i="8"/>
  <c r="T592" i="8"/>
  <c r="K592" i="8" s="1"/>
  <c r="N592" i="8" s="1"/>
  <c r="S592" i="8"/>
  <c r="M592" i="8"/>
  <c r="L592" i="8"/>
  <c r="I592" i="8"/>
  <c r="H592" i="8"/>
  <c r="G592" i="8"/>
  <c r="F592" i="8"/>
  <c r="E592" i="8"/>
  <c r="D592" i="8"/>
  <c r="C592" i="8"/>
  <c r="B592" i="8"/>
  <c r="A592" i="8"/>
  <c r="J592" i="8" s="1"/>
  <c r="BH591" i="8"/>
  <c r="T24" i="8"/>
  <c r="K24" i="8" s="1"/>
  <c r="N24" i="8" s="1"/>
  <c r="S24" i="8"/>
  <c r="M24" i="8"/>
  <c r="L24" i="8"/>
  <c r="I24" i="8"/>
  <c r="H24" i="8"/>
  <c r="G24" i="8"/>
  <c r="F24" i="8"/>
  <c r="E24" i="8"/>
  <c r="D24" i="8"/>
  <c r="C24" i="8"/>
  <c r="B24" i="8"/>
  <c r="A24" i="8"/>
  <c r="J24" i="8" s="1"/>
  <c r="O24" i="8" s="1"/>
  <c r="P24" i="8" s="1"/>
  <c r="BH590" i="8"/>
  <c r="T124" i="8"/>
  <c r="K124" i="8" s="1"/>
  <c r="N124" i="8" s="1"/>
  <c r="S124" i="8"/>
  <c r="M124" i="8"/>
  <c r="L124" i="8"/>
  <c r="I124" i="8"/>
  <c r="H124" i="8"/>
  <c r="G124" i="8"/>
  <c r="F124" i="8"/>
  <c r="E124" i="8"/>
  <c r="D124" i="8"/>
  <c r="C124" i="8"/>
  <c r="B124" i="8"/>
  <c r="A124" i="8"/>
  <c r="J124" i="8" s="1"/>
  <c r="O124" i="8" s="1"/>
  <c r="P124" i="8" s="1"/>
  <c r="BH589" i="8"/>
  <c r="T14" i="8"/>
  <c r="K14" i="8" s="1"/>
  <c r="N14" i="8" s="1"/>
  <c r="S14" i="8"/>
  <c r="M14" i="8"/>
  <c r="L14" i="8"/>
  <c r="I14" i="8"/>
  <c r="H14" i="8"/>
  <c r="G14" i="8"/>
  <c r="F14" i="8"/>
  <c r="E14" i="8"/>
  <c r="D14" i="8"/>
  <c r="C14" i="8"/>
  <c r="B14" i="8"/>
  <c r="A14" i="8"/>
  <c r="J14" i="8" s="1"/>
  <c r="O14" i="8" s="1"/>
  <c r="P14" i="8" s="1"/>
  <c r="BH588" i="8"/>
  <c r="T39" i="8"/>
  <c r="K39" i="8" s="1"/>
  <c r="N39" i="8" s="1"/>
  <c r="S39" i="8"/>
  <c r="M39" i="8"/>
  <c r="L39" i="8"/>
  <c r="I39" i="8"/>
  <c r="H39" i="8"/>
  <c r="G39" i="8"/>
  <c r="F39" i="8"/>
  <c r="E39" i="8"/>
  <c r="D39" i="8"/>
  <c r="C39" i="8"/>
  <c r="B39" i="8"/>
  <c r="A39" i="8"/>
  <c r="J39" i="8" s="1"/>
  <c r="BH587" i="8"/>
  <c r="T392" i="8"/>
  <c r="K392" i="8" s="1"/>
  <c r="N392" i="8" s="1"/>
  <c r="S392" i="8"/>
  <c r="M392" i="8"/>
  <c r="L392" i="8"/>
  <c r="I392" i="8"/>
  <c r="H392" i="8"/>
  <c r="G392" i="8"/>
  <c r="F392" i="8"/>
  <c r="E392" i="8"/>
  <c r="D392" i="8"/>
  <c r="C392" i="8"/>
  <c r="B392" i="8"/>
  <c r="A392" i="8"/>
  <c r="J392" i="8" s="1"/>
  <c r="O392" i="8" s="1"/>
  <c r="P392" i="8" s="1"/>
  <c r="BH586" i="8"/>
  <c r="T680" i="8"/>
  <c r="K680" i="8" s="1"/>
  <c r="N680" i="8" s="1"/>
  <c r="S680" i="8"/>
  <c r="M680" i="8"/>
  <c r="L680" i="8"/>
  <c r="I680" i="8"/>
  <c r="H680" i="8"/>
  <c r="G680" i="8"/>
  <c r="F680" i="8"/>
  <c r="E680" i="8"/>
  <c r="D680" i="8"/>
  <c r="C680" i="8"/>
  <c r="B680" i="8"/>
  <c r="A680" i="8"/>
  <c r="J680" i="8" s="1"/>
  <c r="O680" i="8" s="1"/>
  <c r="P680" i="8" s="1"/>
  <c r="BH585" i="8"/>
  <c r="T679" i="8"/>
  <c r="K679" i="8" s="1"/>
  <c r="N679" i="8" s="1"/>
  <c r="S679" i="8"/>
  <c r="M679" i="8"/>
  <c r="L679" i="8"/>
  <c r="I679" i="8"/>
  <c r="H679" i="8"/>
  <c r="G679" i="8"/>
  <c r="F679" i="8"/>
  <c r="E679" i="8"/>
  <c r="D679" i="8"/>
  <c r="C679" i="8"/>
  <c r="B679" i="8"/>
  <c r="A679" i="8"/>
  <c r="J679" i="8" s="1"/>
  <c r="O679" i="8" s="1"/>
  <c r="P679" i="8" s="1"/>
  <c r="BH584" i="8"/>
  <c r="T678" i="8"/>
  <c r="K678" i="8" s="1"/>
  <c r="N678" i="8" s="1"/>
  <c r="S678" i="8"/>
  <c r="M678" i="8"/>
  <c r="L678" i="8"/>
  <c r="I678" i="8"/>
  <c r="H678" i="8"/>
  <c r="G678" i="8"/>
  <c r="F678" i="8"/>
  <c r="E678" i="8"/>
  <c r="D678" i="8"/>
  <c r="C678" i="8"/>
  <c r="B678" i="8"/>
  <c r="A678" i="8"/>
  <c r="J678" i="8" s="1"/>
  <c r="BH583" i="8"/>
  <c r="T677" i="8"/>
  <c r="K677" i="8" s="1"/>
  <c r="N677" i="8" s="1"/>
  <c r="S677" i="8"/>
  <c r="M677" i="8"/>
  <c r="L677" i="8"/>
  <c r="I677" i="8"/>
  <c r="H677" i="8"/>
  <c r="G677" i="8"/>
  <c r="F677" i="8"/>
  <c r="E677" i="8"/>
  <c r="D677" i="8"/>
  <c r="C677" i="8"/>
  <c r="B677" i="8"/>
  <c r="A677" i="8"/>
  <c r="J677" i="8" s="1"/>
  <c r="BH582" i="8"/>
  <c r="T676" i="8"/>
  <c r="K676" i="8" s="1"/>
  <c r="N676" i="8" s="1"/>
  <c r="S676" i="8"/>
  <c r="M676" i="8"/>
  <c r="L676" i="8"/>
  <c r="I676" i="8"/>
  <c r="H676" i="8"/>
  <c r="G676" i="8"/>
  <c r="F676" i="8"/>
  <c r="E676" i="8"/>
  <c r="D676" i="8"/>
  <c r="C676" i="8"/>
  <c r="B676" i="8"/>
  <c r="A676" i="8"/>
  <c r="J676" i="8" s="1"/>
  <c r="O676" i="8" s="1"/>
  <c r="P676" i="8" s="1"/>
  <c r="BH581" i="8"/>
  <c r="T301" i="8"/>
  <c r="K301" i="8" s="1"/>
  <c r="N301" i="8" s="1"/>
  <c r="S301" i="8"/>
  <c r="M301" i="8"/>
  <c r="L301" i="8"/>
  <c r="I301" i="8"/>
  <c r="H301" i="8"/>
  <c r="G301" i="8"/>
  <c r="F301" i="8"/>
  <c r="E301" i="8"/>
  <c r="D301" i="8"/>
  <c r="C301" i="8"/>
  <c r="B301" i="8"/>
  <c r="A301" i="8"/>
  <c r="J301" i="8" s="1"/>
  <c r="O301" i="8" s="1"/>
  <c r="P301" i="8" s="1"/>
  <c r="BH580" i="8"/>
  <c r="T521" i="8"/>
  <c r="K521" i="8" s="1"/>
  <c r="N521" i="8" s="1"/>
  <c r="S521" i="8"/>
  <c r="M521" i="8"/>
  <c r="L521" i="8"/>
  <c r="I521" i="8"/>
  <c r="H521" i="8"/>
  <c r="G521" i="8"/>
  <c r="F521" i="8"/>
  <c r="E521" i="8"/>
  <c r="D521" i="8"/>
  <c r="C521" i="8"/>
  <c r="B521" i="8"/>
  <c r="A521" i="8"/>
  <c r="J521" i="8" s="1"/>
  <c r="BH579" i="8"/>
  <c r="T520" i="8"/>
  <c r="K520" i="8" s="1"/>
  <c r="N520" i="8" s="1"/>
  <c r="S520" i="8"/>
  <c r="M520" i="8"/>
  <c r="L520" i="8"/>
  <c r="I520" i="8"/>
  <c r="H520" i="8"/>
  <c r="G520" i="8"/>
  <c r="F520" i="8"/>
  <c r="E520" i="8"/>
  <c r="D520" i="8"/>
  <c r="C520" i="8"/>
  <c r="B520" i="8"/>
  <c r="A520" i="8"/>
  <c r="J520" i="8" s="1"/>
  <c r="O520" i="8" s="1"/>
  <c r="P520" i="8" s="1"/>
  <c r="BH578" i="8"/>
  <c r="T519" i="8"/>
  <c r="K519" i="8" s="1"/>
  <c r="N519" i="8" s="1"/>
  <c r="S519" i="8"/>
  <c r="M519" i="8"/>
  <c r="L519" i="8"/>
  <c r="I519" i="8"/>
  <c r="H519" i="8"/>
  <c r="G519" i="8"/>
  <c r="F519" i="8"/>
  <c r="E519" i="8"/>
  <c r="D519" i="8"/>
  <c r="C519" i="8"/>
  <c r="B519" i="8"/>
  <c r="A519" i="8"/>
  <c r="J519" i="8" s="1"/>
  <c r="O519" i="8" s="1"/>
  <c r="P519" i="8" s="1"/>
  <c r="BH577" i="8"/>
  <c r="T518" i="8"/>
  <c r="K518" i="8" s="1"/>
  <c r="N518" i="8" s="1"/>
  <c r="S518" i="8"/>
  <c r="M518" i="8"/>
  <c r="L518" i="8"/>
  <c r="I518" i="8"/>
  <c r="H518" i="8"/>
  <c r="G518" i="8"/>
  <c r="F518" i="8"/>
  <c r="E518" i="8"/>
  <c r="D518" i="8"/>
  <c r="C518" i="8"/>
  <c r="B518" i="8"/>
  <c r="A518" i="8"/>
  <c r="J518" i="8" s="1"/>
  <c r="O518" i="8" s="1"/>
  <c r="P518" i="8" s="1"/>
  <c r="BH576" i="8"/>
  <c r="T242" i="8"/>
  <c r="K242" i="8" s="1"/>
  <c r="N242" i="8" s="1"/>
  <c r="S242" i="8"/>
  <c r="M242" i="8"/>
  <c r="L242" i="8"/>
  <c r="I242" i="8"/>
  <c r="H242" i="8"/>
  <c r="G242" i="8"/>
  <c r="F242" i="8"/>
  <c r="E242" i="8"/>
  <c r="D242" i="8"/>
  <c r="C242" i="8"/>
  <c r="B242" i="8"/>
  <c r="A242" i="8"/>
  <c r="J242" i="8" s="1"/>
  <c r="BH575" i="8"/>
  <c r="T241" i="8"/>
  <c r="K241" i="8" s="1"/>
  <c r="N241" i="8" s="1"/>
  <c r="S241" i="8"/>
  <c r="M241" i="8"/>
  <c r="L241" i="8"/>
  <c r="I241" i="8"/>
  <c r="H241" i="8"/>
  <c r="G241" i="8"/>
  <c r="F241" i="8"/>
  <c r="E241" i="8"/>
  <c r="D241" i="8"/>
  <c r="C241" i="8"/>
  <c r="B241" i="8"/>
  <c r="A241" i="8"/>
  <c r="J241" i="8" s="1"/>
  <c r="O241" i="8" s="1"/>
  <c r="P241" i="8" s="1"/>
  <c r="BH574" i="8"/>
  <c r="T427" i="8"/>
  <c r="K427" i="8" s="1"/>
  <c r="N427" i="8" s="1"/>
  <c r="S427" i="8"/>
  <c r="M427" i="8"/>
  <c r="L427" i="8"/>
  <c r="I427" i="8"/>
  <c r="H427" i="8"/>
  <c r="G427" i="8"/>
  <c r="F427" i="8"/>
  <c r="E427" i="8"/>
  <c r="D427" i="8"/>
  <c r="C427" i="8"/>
  <c r="B427" i="8"/>
  <c r="A427" i="8"/>
  <c r="J427" i="8" s="1"/>
  <c r="O427" i="8" s="1"/>
  <c r="P427" i="8" s="1"/>
  <c r="BH573" i="8"/>
  <c r="T426" i="8"/>
  <c r="K426" i="8" s="1"/>
  <c r="N426" i="8" s="1"/>
  <c r="S426" i="8"/>
  <c r="M426" i="8"/>
  <c r="L426" i="8"/>
  <c r="I426" i="8"/>
  <c r="H426" i="8"/>
  <c r="G426" i="8"/>
  <c r="F426" i="8"/>
  <c r="E426" i="8"/>
  <c r="D426" i="8"/>
  <c r="C426" i="8"/>
  <c r="B426" i="8"/>
  <c r="A426" i="8"/>
  <c r="J426" i="8" s="1"/>
  <c r="O426" i="8" s="1"/>
  <c r="P426" i="8" s="1"/>
  <c r="BH572" i="8"/>
  <c r="T425" i="8"/>
  <c r="K425" i="8" s="1"/>
  <c r="N425" i="8" s="1"/>
  <c r="S425" i="8"/>
  <c r="M425" i="8"/>
  <c r="L425" i="8"/>
  <c r="I425" i="8"/>
  <c r="H425" i="8"/>
  <c r="G425" i="8"/>
  <c r="F425" i="8"/>
  <c r="E425" i="8"/>
  <c r="D425" i="8"/>
  <c r="C425" i="8"/>
  <c r="B425" i="8"/>
  <c r="A425" i="8"/>
  <c r="J425" i="8" s="1"/>
  <c r="BH571" i="8"/>
  <c r="T424" i="8"/>
  <c r="K424" i="8" s="1"/>
  <c r="N424" i="8" s="1"/>
  <c r="S424" i="8"/>
  <c r="M424" i="8"/>
  <c r="L424" i="8"/>
  <c r="I424" i="8"/>
  <c r="H424" i="8"/>
  <c r="G424" i="8"/>
  <c r="F424" i="8"/>
  <c r="E424" i="8"/>
  <c r="D424" i="8"/>
  <c r="C424" i="8"/>
  <c r="B424" i="8"/>
  <c r="A424" i="8"/>
  <c r="J424" i="8" s="1"/>
  <c r="O424" i="8" s="1"/>
  <c r="P424" i="8" s="1"/>
  <c r="BH570" i="8"/>
  <c r="T423" i="8"/>
  <c r="K423" i="8" s="1"/>
  <c r="N423" i="8" s="1"/>
  <c r="S423" i="8"/>
  <c r="M423" i="8"/>
  <c r="L423" i="8"/>
  <c r="I423" i="8"/>
  <c r="H423" i="8"/>
  <c r="G423" i="8"/>
  <c r="F423" i="8"/>
  <c r="E423" i="8"/>
  <c r="D423" i="8"/>
  <c r="C423" i="8"/>
  <c r="B423" i="8"/>
  <c r="A423" i="8"/>
  <c r="J423" i="8" s="1"/>
  <c r="O423" i="8" s="1"/>
  <c r="P423" i="8" s="1"/>
  <c r="BH569" i="8"/>
  <c r="T569" i="8"/>
  <c r="K569" i="8" s="1"/>
  <c r="N569" i="8" s="1"/>
  <c r="S569" i="8"/>
  <c r="M569" i="8"/>
  <c r="L569" i="8"/>
  <c r="I569" i="8"/>
  <c r="H569" i="8"/>
  <c r="G569" i="8"/>
  <c r="F569" i="8"/>
  <c r="E569" i="8"/>
  <c r="D569" i="8"/>
  <c r="C569" i="8"/>
  <c r="B569" i="8"/>
  <c r="A569" i="8"/>
  <c r="J569" i="8" s="1"/>
  <c r="O569" i="8" s="1"/>
  <c r="P569" i="8" s="1"/>
  <c r="BH568" i="8"/>
  <c r="T459" i="8"/>
  <c r="K459" i="8" s="1"/>
  <c r="N459" i="8" s="1"/>
  <c r="S459" i="8"/>
  <c r="M459" i="8"/>
  <c r="L459" i="8"/>
  <c r="I459" i="8"/>
  <c r="H459" i="8"/>
  <c r="G459" i="8"/>
  <c r="F459" i="8"/>
  <c r="E459" i="8"/>
  <c r="D459" i="8"/>
  <c r="C459" i="8"/>
  <c r="B459" i="8"/>
  <c r="A459" i="8"/>
  <c r="J459" i="8" s="1"/>
  <c r="BH567" i="8"/>
  <c r="T567" i="8"/>
  <c r="K567" i="8" s="1"/>
  <c r="N567" i="8" s="1"/>
  <c r="S567" i="8"/>
  <c r="M567" i="8"/>
  <c r="L567" i="8"/>
  <c r="I567" i="8"/>
  <c r="H567" i="8"/>
  <c r="G567" i="8"/>
  <c r="F567" i="8"/>
  <c r="E567" i="8"/>
  <c r="D567" i="8"/>
  <c r="C567" i="8"/>
  <c r="B567" i="8"/>
  <c r="A567" i="8"/>
  <c r="J567" i="8" s="1"/>
  <c r="O567" i="8" s="1"/>
  <c r="P567" i="8" s="1"/>
  <c r="BH566" i="8"/>
  <c r="T566" i="8"/>
  <c r="K566" i="8" s="1"/>
  <c r="N566" i="8" s="1"/>
  <c r="S566" i="8"/>
  <c r="M566" i="8"/>
  <c r="L566" i="8"/>
  <c r="I566" i="8"/>
  <c r="H566" i="8"/>
  <c r="G566" i="8"/>
  <c r="F566" i="8"/>
  <c r="E566" i="8"/>
  <c r="D566" i="8"/>
  <c r="C566" i="8"/>
  <c r="B566" i="8"/>
  <c r="A566" i="8"/>
  <c r="J566" i="8" s="1"/>
  <c r="O566" i="8" s="1"/>
  <c r="P566" i="8" s="1"/>
  <c r="BH565" i="8"/>
  <c r="T507" i="8"/>
  <c r="K507" i="8" s="1"/>
  <c r="N507" i="8" s="1"/>
  <c r="S507" i="8"/>
  <c r="M507" i="8"/>
  <c r="L507" i="8"/>
  <c r="I507" i="8"/>
  <c r="H507" i="8"/>
  <c r="G507" i="8"/>
  <c r="F507" i="8"/>
  <c r="E507" i="8"/>
  <c r="D507" i="8"/>
  <c r="C507" i="8"/>
  <c r="B507" i="8"/>
  <c r="A507" i="8"/>
  <c r="J507" i="8" s="1"/>
  <c r="O507" i="8" s="1"/>
  <c r="P507" i="8" s="1"/>
  <c r="BH564" i="8"/>
  <c r="T248" i="8"/>
  <c r="K248" i="8" s="1"/>
  <c r="N248" i="8" s="1"/>
  <c r="S248" i="8"/>
  <c r="M248" i="8"/>
  <c r="L248" i="8"/>
  <c r="I248" i="8"/>
  <c r="H248" i="8"/>
  <c r="G248" i="8"/>
  <c r="F248" i="8"/>
  <c r="E248" i="8"/>
  <c r="D248" i="8"/>
  <c r="C248" i="8"/>
  <c r="B248" i="8"/>
  <c r="A248" i="8"/>
  <c r="J248" i="8" s="1"/>
  <c r="O248" i="8" s="1"/>
  <c r="P248" i="8" s="1"/>
  <c r="BH563" i="8"/>
  <c r="T247" i="8"/>
  <c r="K247" i="8" s="1"/>
  <c r="N247" i="8" s="1"/>
  <c r="S247" i="8"/>
  <c r="M247" i="8"/>
  <c r="L247" i="8"/>
  <c r="I247" i="8"/>
  <c r="H247" i="8"/>
  <c r="G247" i="8"/>
  <c r="F247" i="8"/>
  <c r="E247" i="8"/>
  <c r="D247" i="8"/>
  <c r="C247" i="8"/>
  <c r="B247" i="8"/>
  <c r="A247" i="8"/>
  <c r="J247" i="8" s="1"/>
  <c r="O247" i="8" s="1"/>
  <c r="P247" i="8" s="1"/>
  <c r="BH562" i="8"/>
  <c r="T246" i="8"/>
  <c r="K246" i="8" s="1"/>
  <c r="N246" i="8" s="1"/>
  <c r="S246" i="8"/>
  <c r="M246" i="8"/>
  <c r="L246" i="8"/>
  <c r="I246" i="8"/>
  <c r="H246" i="8"/>
  <c r="G246" i="8"/>
  <c r="F246" i="8"/>
  <c r="E246" i="8"/>
  <c r="D246" i="8"/>
  <c r="C246" i="8"/>
  <c r="B246" i="8"/>
  <c r="A246" i="8"/>
  <c r="J246" i="8" s="1"/>
  <c r="O246" i="8" s="1"/>
  <c r="P246" i="8" s="1"/>
  <c r="BH561" i="8"/>
  <c r="T189" i="8"/>
  <c r="S189" i="8"/>
  <c r="M189" i="8"/>
  <c r="L189" i="8"/>
  <c r="K189" i="8"/>
  <c r="N189" i="8" s="1"/>
  <c r="I189" i="8"/>
  <c r="H189" i="8"/>
  <c r="G189" i="8"/>
  <c r="F189" i="8"/>
  <c r="E189" i="8"/>
  <c r="D189" i="8"/>
  <c r="C189" i="8"/>
  <c r="B189" i="8"/>
  <c r="A189" i="8"/>
  <c r="J189" i="8" s="1"/>
  <c r="BH560" i="8"/>
  <c r="T27" i="8"/>
  <c r="K27" i="8" s="1"/>
  <c r="N27" i="8" s="1"/>
  <c r="S27" i="8"/>
  <c r="M27" i="8"/>
  <c r="L27" i="8"/>
  <c r="I27" i="8"/>
  <c r="H27" i="8"/>
  <c r="G27" i="8"/>
  <c r="F27" i="8"/>
  <c r="E27" i="8"/>
  <c r="D27" i="8"/>
  <c r="C27" i="8"/>
  <c r="B27" i="8"/>
  <c r="A27" i="8"/>
  <c r="J27" i="8" s="1"/>
  <c r="BH559" i="8"/>
  <c r="T475" i="8"/>
  <c r="K475" i="8" s="1"/>
  <c r="N475" i="8" s="1"/>
  <c r="S475" i="8"/>
  <c r="M475" i="8"/>
  <c r="L475" i="8"/>
  <c r="I475" i="8"/>
  <c r="H475" i="8"/>
  <c r="G475" i="8"/>
  <c r="F475" i="8"/>
  <c r="E475" i="8"/>
  <c r="D475" i="8"/>
  <c r="C475" i="8"/>
  <c r="B475" i="8"/>
  <c r="A475" i="8"/>
  <c r="J475" i="8" s="1"/>
  <c r="BH558" i="8"/>
  <c r="T400" i="8"/>
  <c r="K400" i="8" s="1"/>
  <c r="N400" i="8" s="1"/>
  <c r="S400" i="8"/>
  <c r="M400" i="8"/>
  <c r="L400" i="8"/>
  <c r="I400" i="8"/>
  <c r="H400" i="8"/>
  <c r="G400" i="8"/>
  <c r="F400" i="8"/>
  <c r="E400" i="8"/>
  <c r="D400" i="8"/>
  <c r="C400" i="8"/>
  <c r="B400" i="8"/>
  <c r="A400" i="8"/>
  <c r="J400" i="8" s="1"/>
  <c r="O400" i="8" s="1"/>
  <c r="P400" i="8" s="1"/>
  <c r="BH557" i="8"/>
  <c r="T562" i="8"/>
  <c r="K562" i="8" s="1"/>
  <c r="N562" i="8" s="1"/>
  <c r="S562" i="8"/>
  <c r="M562" i="8"/>
  <c r="L562" i="8"/>
  <c r="I562" i="8"/>
  <c r="H562" i="8"/>
  <c r="G562" i="8"/>
  <c r="F562" i="8"/>
  <c r="E562" i="8"/>
  <c r="D562" i="8"/>
  <c r="C562" i="8"/>
  <c r="B562" i="8"/>
  <c r="A562" i="8"/>
  <c r="J562" i="8" s="1"/>
  <c r="O562" i="8" s="1"/>
  <c r="P562" i="8" s="1"/>
  <c r="BH556" i="8"/>
  <c r="T561" i="8"/>
  <c r="K561" i="8" s="1"/>
  <c r="N561" i="8" s="1"/>
  <c r="S561" i="8"/>
  <c r="M561" i="8"/>
  <c r="L561" i="8"/>
  <c r="I561" i="8"/>
  <c r="H561" i="8"/>
  <c r="G561" i="8"/>
  <c r="F561" i="8"/>
  <c r="E561" i="8"/>
  <c r="D561" i="8"/>
  <c r="C561" i="8"/>
  <c r="B561" i="8"/>
  <c r="A561" i="8"/>
  <c r="J561" i="8" s="1"/>
  <c r="BH555" i="8"/>
  <c r="T560" i="8"/>
  <c r="K560" i="8" s="1"/>
  <c r="N560" i="8" s="1"/>
  <c r="S560" i="8"/>
  <c r="M560" i="8"/>
  <c r="L560" i="8"/>
  <c r="I560" i="8"/>
  <c r="H560" i="8"/>
  <c r="G560" i="8"/>
  <c r="F560" i="8"/>
  <c r="E560" i="8"/>
  <c r="D560" i="8"/>
  <c r="C560" i="8"/>
  <c r="B560" i="8"/>
  <c r="A560" i="8"/>
  <c r="J560" i="8" s="1"/>
  <c r="O560" i="8" s="1"/>
  <c r="P560" i="8" s="1"/>
  <c r="BH554" i="8"/>
  <c r="T559" i="8"/>
  <c r="K559" i="8" s="1"/>
  <c r="N559" i="8" s="1"/>
  <c r="S559" i="8"/>
  <c r="M559" i="8"/>
  <c r="L559" i="8"/>
  <c r="I559" i="8"/>
  <c r="H559" i="8"/>
  <c r="G559" i="8"/>
  <c r="F559" i="8"/>
  <c r="E559" i="8"/>
  <c r="D559" i="8"/>
  <c r="C559" i="8"/>
  <c r="B559" i="8"/>
  <c r="A559" i="8"/>
  <c r="J559" i="8" s="1"/>
  <c r="O559" i="8" s="1"/>
  <c r="P559" i="8" s="1"/>
  <c r="BH553" i="8"/>
  <c r="T272" i="8"/>
  <c r="K272" i="8" s="1"/>
  <c r="N272" i="8" s="1"/>
  <c r="S272" i="8"/>
  <c r="M272" i="8"/>
  <c r="L272" i="8"/>
  <c r="I272" i="8"/>
  <c r="H272" i="8"/>
  <c r="G272" i="8"/>
  <c r="F272" i="8"/>
  <c r="E272" i="8"/>
  <c r="D272" i="8"/>
  <c r="C272" i="8"/>
  <c r="B272" i="8"/>
  <c r="A272" i="8"/>
  <c r="J272" i="8" s="1"/>
  <c r="O272" i="8" s="1"/>
  <c r="P272" i="8" s="1"/>
  <c r="BH552" i="8"/>
  <c r="T324" i="8"/>
  <c r="K324" i="8" s="1"/>
  <c r="N324" i="8" s="1"/>
  <c r="S324" i="8"/>
  <c r="M324" i="8"/>
  <c r="L324" i="8"/>
  <c r="I324" i="8"/>
  <c r="H324" i="8"/>
  <c r="G324" i="8"/>
  <c r="F324" i="8"/>
  <c r="E324" i="8"/>
  <c r="D324" i="8"/>
  <c r="C324" i="8"/>
  <c r="B324" i="8"/>
  <c r="A324" i="8"/>
  <c r="J324" i="8" s="1"/>
  <c r="BH551" i="8"/>
  <c r="T398" i="8"/>
  <c r="K398" i="8" s="1"/>
  <c r="N398" i="8" s="1"/>
  <c r="S398" i="8"/>
  <c r="M398" i="8"/>
  <c r="L398" i="8"/>
  <c r="I398" i="8"/>
  <c r="H398" i="8"/>
  <c r="G398" i="8"/>
  <c r="F398" i="8"/>
  <c r="E398" i="8"/>
  <c r="D398" i="8"/>
  <c r="C398" i="8"/>
  <c r="B398" i="8"/>
  <c r="A398" i="8"/>
  <c r="J398" i="8" s="1"/>
  <c r="BH550" i="8"/>
  <c r="T397" i="8"/>
  <c r="K397" i="8" s="1"/>
  <c r="N397" i="8" s="1"/>
  <c r="S397" i="8"/>
  <c r="M397" i="8"/>
  <c r="L397" i="8"/>
  <c r="I397" i="8"/>
  <c r="H397" i="8"/>
  <c r="G397" i="8"/>
  <c r="F397" i="8"/>
  <c r="E397" i="8"/>
  <c r="D397" i="8"/>
  <c r="C397" i="8"/>
  <c r="B397" i="8"/>
  <c r="A397" i="8"/>
  <c r="J397" i="8" s="1"/>
  <c r="O397" i="8" s="1"/>
  <c r="P397" i="8" s="1"/>
  <c r="BH549" i="8"/>
  <c r="T396" i="8"/>
  <c r="K396" i="8" s="1"/>
  <c r="N396" i="8" s="1"/>
  <c r="S396" i="8"/>
  <c r="M396" i="8"/>
  <c r="L396" i="8"/>
  <c r="I396" i="8"/>
  <c r="H396" i="8"/>
  <c r="G396" i="8"/>
  <c r="F396" i="8"/>
  <c r="E396" i="8"/>
  <c r="D396" i="8"/>
  <c r="C396" i="8"/>
  <c r="B396" i="8"/>
  <c r="A396" i="8"/>
  <c r="J396" i="8" s="1"/>
  <c r="O396" i="8" s="1"/>
  <c r="P396" i="8" s="1"/>
  <c r="BH548" i="8"/>
  <c r="T395" i="8"/>
  <c r="K395" i="8" s="1"/>
  <c r="N395" i="8" s="1"/>
  <c r="S395" i="8"/>
  <c r="M395" i="8"/>
  <c r="L395" i="8"/>
  <c r="I395" i="8"/>
  <c r="H395" i="8"/>
  <c r="G395" i="8"/>
  <c r="F395" i="8"/>
  <c r="E395" i="8"/>
  <c r="D395" i="8"/>
  <c r="C395" i="8"/>
  <c r="B395" i="8"/>
  <c r="A395" i="8"/>
  <c r="J395" i="8" s="1"/>
  <c r="BH547" i="8"/>
  <c r="T547" i="8"/>
  <c r="K547" i="8" s="1"/>
  <c r="N547" i="8" s="1"/>
  <c r="S547" i="8"/>
  <c r="M547" i="8"/>
  <c r="L547" i="8"/>
  <c r="I547" i="8"/>
  <c r="H547" i="8"/>
  <c r="G547" i="8"/>
  <c r="F547" i="8"/>
  <c r="E547" i="8"/>
  <c r="D547" i="8"/>
  <c r="C547" i="8"/>
  <c r="B547" i="8"/>
  <c r="A547" i="8"/>
  <c r="J547" i="8" s="1"/>
  <c r="O547" i="8" s="1"/>
  <c r="P547" i="8" s="1"/>
  <c r="BH546" i="8"/>
  <c r="T546" i="8"/>
  <c r="K546" i="8" s="1"/>
  <c r="N546" i="8" s="1"/>
  <c r="S546" i="8"/>
  <c r="M546" i="8"/>
  <c r="L546" i="8"/>
  <c r="I546" i="8"/>
  <c r="H546" i="8"/>
  <c r="G546" i="8"/>
  <c r="F546" i="8"/>
  <c r="E546" i="8"/>
  <c r="D546" i="8"/>
  <c r="C546" i="8"/>
  <c r="B546" i="8"/>
  <c r="A546" i="8"/>
  <c r="J546" i="8" s="1"/>
  <c r="O546" i="8" s="1"/>
  <c r="P546" i="8" s="1"/>
  <c r="BH545" i="8"/>
  <c r="T545" i="8"/>
  <c r="K545" i="8" s="1"/>
  <c r="N545" i="8" s="1"/>
  <c r="S545" i="8"/>
  <c r="M545" i="8"/>
  <c r="L545" i="8"/>
  <c r="I545" i="8"/>
  <c r="H545" i="8"/>
  <c r="G545" i="8"/>
  <c r="F545" i="8"/>
  <c r="E545" i="8"/>
  <c r="D545" i="8"/>
  <c r="C545" i="8"/>
  <c r="B545" i="8"/>
  <c r="A545" i="8"/>
  <c r="J545" i="8" s="1"/>
  <c r="O545" i="8" s="1"/>
  <c r="P545" i="8" s="1"/>
  <c r="BH544" i="8"/>
  <c r="T544" i="8"/>
  <c r="K544" i="8" s="1"/>
  <c r="N544" i="8" s="1"/>
  <c r="S544" i="8"/>
  <c r="M544" i="8"/>
  <c r="L544" i="8"/>
  <c r="I544" i="8"/>
  <c r="H544" i="8"/>
  <c r="G544" i="8"/>
  <c r="F544" i="8"/>
  <c r="E544" i="8"/>
  <c r="D544" i="8"/>
  <c r="C544" i="8"/>
  <c r="B544" i="8"/>
  <c r="A544" i="8"/>
  <c r="J544" i="8" s="1"/>
  <c r="BH543" i="8"/>
  <c r="T543" i="8"/>
  <c r="K543" i="8" s="1"/>
  <c r="N543" i="8" s="1"/>
  <c r="S543" i="8"/>
  <c r="M543" i="8"/>
  <c r="L543" i="8"/>
  <c r="I543" i="8"/>
  <c r="H543" i="8"/>
  <c r="G543" i="8"/>
  <c r="F543" i="8"/>
  <c r="E543" i="8"/>
  <c r="D543" i="8"/>
  <c r="C543" i="8"/>
  <c r="B543" i="8"/>
  <c r="A543" i="8"/>
  <c r="J543" i="8" s="1"/>
  <c r="BH542" i="8"/>
  <c r="T542" i="8"/>
  <c r="K542" i="8" s="1"/>
  <c r="N542" i="8" s="1"/>
  <c r="S542" i="8"/>
  <c r="M542" i="8"/>
  <c r="L542" i="8"/>
  <c r="I542" i="8"/>
  <c r="H542" i="8"/>
  <c r="G542" i="8"/>
  <c r="F542" i="8"/>
  <c r="E542" i="8"/>
  <c r="D542" i="8"/>
  <c r="C542" i="8"/>
  <c r="B542" i="8"/>
  <c r="A542" i="8"/>
  <c r="J542" i="8" s="1"/>
  <c r="O542" i="8" s="1"/>
  <c r="P542" i="8" s="1"/>
  <c r="BH541" i="8"/>
  <c r="T541" i="8"/>
  <c r="K541" i="8" s="1"/>
  <c r="N541" i="8" s="1"/>
  <c r="S541" i="8"/>
  <c r="M541" i="8"/>
  <c r="L541" i="8"/>
  <c r="I541" i="8"/>
  <c r="H541" i="8"/>
  <c r="G541" i="8"/>
  <c r="F541" i="8"/>
  <c r="E541" i="8"/>
  <c r="D541" i="8"/>
  <c r="C541" i="8"/>
  <c r="B541" i="8"/>
  <c r="A541" i="8"/>
  <c r="J541" i="8" s="1"/>
  <c r="O541" i="8" s="1"/>
  <c r="P541" i="8" s="1"/>
  <c r="BH540" i="8"/>
  <c r="T540" i="8"/>
  <c r="K540" i="8" s="1"/>
  <c r="N540" i="8" s="1"/>
  <c r="S540" i="8"/>
  <c r="M540" i="8"/>
  <c r="L540" i="8"/>
  <c r="I540" i="8"/>
  <c r="H540" i="8"/>
  <c r="G540" i="8"/>
  <c r="F540" i="8"/>
  <c r="E540" i="8"/>
  <c r="D540" i="8"/>
  <c r="C540" i="8"/>
  <c r="B540" i="8"/>
  <c r="A540" i="8"/>
  <c r="J540" i="8" s="1"/>
  <c r="BH539" i="8"/>
  <c r="T480" i="8"/>
  <c r="K480" i="8" s="1"/>
  <c r="N480" i="8" s="1"/>
  <c r="S480" i="8"/>
  <c r="M480" i="8"/>
  <c r="L480" i="8"/>
  <c r="I480" i="8"/>
  <c r="H480" i="8"/>
  <c r="G480" i="8"/>
  <c r="F480" i="8"/>
  <c r="E480" i="8"/>
  <c r="D480" i="8"/>
  <c r="C480" i="8"/>
  <c r="B480" i="8"/>
  <c r="A480" i="8"/>
  <c r="J480" i="8" s="1"/>
  <c r="O480" i="8" s="1"/>
  <c r="P480" i="8" s="1"/>
  <c r="BH538" i="8"/>
  <c r="T316" i="8"/>
  <c r="K316" i="8" s="1"/>
  <c r="N316" i="8" s="1"/>
  <c r="S316" i="8"/>
  <c r="M316" i="8"/>
  <c r="L316" i="8"/>
  <c r="I316" i="8"/>
  <c r="H316" i="8"/>
  <c r="G316" i="8"/>
  <c r="F316" i="8"/>
  <c r="E316" i="8"/>
  <c r="D316" i="8"/>
  <c r="C316" i="8"/>
  <c r="B316" i="8"/>
  <c r="A316" i="8"/>
  <c r="J316" i="8" s="1"/>
  <c r="O316" i="8" s="1"/>
  <c r="P316" i="8" s="1"/>
  <c r="BH537" i="8"/>
  <c r="T275" i="8"/>
  <c r="K275" i="8" s="1"/>
  <c r="N275" i="8" s="1"/>
  <c r="S275" i="8"/>
  <c r="M275" i="8"/>
  <c r="L275" i="8"/>
  <c r="I275" i="8"/>
  <c r="H275" i="8"/>
  <c r="G275" i="8"/>
  <c r="F275" i="8"/>
  <c r="E275" i="8"/>
  <c r="D275" i="8"/>
  <c r="C275" i="8"/>
  <c r="B275" i="8"/>
  <c r="A275" i="8"/>
  <c r="J275" i="8" s="1"/>
  <c r="O275" i="8" s="1"/>
  <c r="P275" i="8" s="1"/>
  <c r="BH536" i="8"/>
  <c r="T651" i="8"/>
  <c r="K651" i="8" s="1"/>
  <c r="N651" i="8" s="1"/>
  <c r="S651" i="8"/>
  <c r="M651" i="8"/>
  <c r="L651" i="8"/>
  <c r="I651" i="8"/>
  <c r="H651" i="8"/>
  <c r="G651" i="8"/>
  <c r="F651" i="8"/>
  <c r="E651" i="8"/>
  <c r="D651" i="8"/>
  <c r="C651" i="8"/>
  <c r="B651" i="8"/>
  <c r="A651" i="8"/>
  <c r="J651" i="8" s="1"/>
  <c r="BH535" i="8"/>
  <c r="T454" i="8"/>
  <c r="K454" i="8" s="1"/>
  <c r="N454" i="8" s="1"/>
  <c r="S454" i="8"/>
  <c r="M454" i="8"/>
  <c r="L454" i="8"/>
  <c r="I454" i="8"/>
  <c r="H454" i="8"/>
  <c r="G454" i="8"/>
  <c r="F454" i="8"/>
  <c r="E454" i="8"/>
  <c r="D454" i="8"/>
  <c r="C454" i="8"/>
  <c r="B454" i="8"/>
  <c r="A454" i="8"/>
  <c r="J454" i="8" s="1"/>
  <c r="BH534" i="8"/>
  <c r="T245" i="8"/>
  <c r="K245" i="8" s="1"/>
  <c r="N245" i="8" s="1"/>
  <c r="S245" i="8"/>
  <c r="M245" i="8"/>
  <c r="L245" i="8"/>
  <c r="I245" i="8"/>
  <c r="H245" i="8"/>
  <c r="G245" i="8"/>
  <c r="F245" i="8"/>
  <c r="E245" i="8"/>
  <c r="D245" i="8"/>
  <c r="C245" i="8"/>
  <c r="B245" i="8"/>
  <c r="A245" i="8"/>
  <c r="J245" i="8" s="1"/>
  <c r="O245" i="8" s="1"/>
  <c r="P245" i="8" s="1"/>
  <c r="BH533" i="8"/>
  <c r="T127" i="8"/>
  <c r="K127" i="8" s="1"/>
  <c r="N127" i="8" s="1"/>
  <c r="S127" i="8"/>
  <c r="M127" i="8"/>
  <c r="L127" i="8"/>
  <c r="I127" i="8"/>
  <c r="H127" i="8"/>
  <c r="G127" i="8"/>
  <c r="F127" i="8"/>
  <c r="E127" i="8"/>
  <c r="D127" i="8"/>
  <c r="C127" i="8"/>
  <c r="B127" i="8"/>
  <c r="A127" i="8"/>
  <c r="J127" i="8" s="1"/>
  <c r="O127" i="8" s="1"/>
  <c r="P127" i="8" s="1"/>
  <c r="BH532" i="8"/>
  <c r="T112" i="8"/>
  <c r="K112" i="8" s="1"/>
  <c r="N112" i="8" s="1"/>
  <c r="S112" i="8"/>
  <c r="M112" i="8"/>
  <c r="L112" i="8"/>
  <c r="I112" i="8"/>
  <c r="H112" i="8"/>
  <c r="G112" i="8"/>
  <c r="F112" i="8"/>
  <c r="E112" i="8"/>
  <c r="D112" i="8"/>
  <c r="C112" i="8"/>
  <c r="B112" i="8"/>
  <c r="A112" i="8"/>
  <c r="J112" i="8" s="1"/>
  <c r="BH531" i="8"/>
  <c r="T163" i="8"/>
  <c r="K163" i="8" s="1"/>
  <c r="N163" i="8" s="1"/>
  <c r="S163" i="8"/>
  <c r="M163" i="8"/>
  <c r="L163" i="8"/>
  <c r="I163" i="8"/>
  <c r="H163" i="8"/>
  <c r="G163" i="8"/>
  <c r="F163" i="8"/>
  <c r="E163" i="8"/>
  <c r="D163" i="8"/>
  <c r="C163" i="8"/>
  <c r="B163" i="8"/>
  <c r="A163" i="8"/>
  <c r="J163" i="8" s="1"/>
  <c r="O163" i="8" s="1"/>
  <c r="P163" i="8" s="1"/>
  <c r="BH530" i="8"/>
  <c r="T162" i="8"/>
  <c r="K162" i="8" s="1"/>
  <c r="N162" i="8" s="1"/>
  <c r="S162" i="8"/>
  <c r="M162" i="8"/>
  <c r="L162" i="8"/>
  <c r="I162" i="8"/>
  <c r="H162" i="8"/>
  <c r="G162" i="8"/>
  <c r="F162" i="8"/>
  <c r="E162" i="8"/>
  <c r="D162" i="8"/>
  <c r="C162" i="8"/>
  <c r="B162" i="8"/>
  <c r="A162" i="8"/>
  <c r="J162" i="8" s="1"/>
  <c r="O162" i="8" s="1"/>
  <c r="P162" i="8" s="1"/>
  <c r="BH529" i="8"/>
  <c r="T173" i="8"/>
  <c r="K173" i="8" s="1"/>
  <c r="N173" i="8" s="1"/>
  <c r="S173" i="8"/>
  <c r="M173" i="8"/>
  <c r="L173" i="8"/>
  <c r="I173" i="8"/>
  <c r="H173" i="8"/>
  <c r="G173" i="8"/>
  <c r="F173" i="8"/>
  <c r="E173" i="8"/>
  <c r="D173" i="8"/>
  <c r="C173" i="8"/>
  <c r="B173" i="8"/>
  <c r="A173" i="8"/>
  <c r="J173" i="8" s="1"/>
  <c r="O173" i="8" s="1"/>
  <c r="P173" i="8" s="1"/>
  <c r="BH528" i="8"/>
  <c r="T73" i="8"/>
  <c r="K73" i="8" s="1"/>
  <c r="N73" i="8" s="1"/>
  <c r="S73" i="8"/>
  <c r="M73" i="8"/>
  <c r="L73" i="8"/>
  <c r="I73" i="8"/>
  <c r="H73" i="8"/>
  <c r="G73" i="8"/>
  <c r="F73" i="8"/>
  <c r="E73" i="8"/>
  <c r="D73" i="8"/>
  <c r="C73" i="8"/>
  <c r="B73" i="8"/>
  <c r="A73" i="8"/>
  <c r="J73" i="8" s="1"/>
  <c r="BH527" i="8"/>
  <c r="T33" i="8"/>
  <c r="K33" i="8" s="1"/>
  <c r="N33" i="8" s="1"/>
  <c r="S33" i="8"/>
  <c r="M33" i="8"/>
  <c r="L33" i="8"/>
  <c r="I33" i="8"/>
  <c r="H33" i="8"/>
  <c r="G33" i="8"/>
  <c r="F33" i="8"/>
  <c r="E33" i="8"/>
  <c r="D33" i="8"/>
  <c r="C33" i="8"/>
  <c r="B33" i="8"/>
  <c r="A33" i="8"/>
  <c r="J33" i="8" s="1"/>
  <c r="BH526" i="8"/>
  <c r="T81" i="8"/>
  <c r="K81" i="8" s="1"/>
  <c r="N81" i="8" s="1"/>
  <c r="S81" i="8"/>
  <c r="M81" i="8"/>
  <c r="L81" i="8"/>
  <c r="I81" i="8"/>
  <c r="H81" i="8"/>
  <c r="G81" i="8"/>
  <c r="F81" i="8"/>
  <c r="E81" i="8"/>
  <c r="D81" i="8"/>
  <c r="C81" i="8"/>
  <c r="B81" i="8"/>
  <c r="A81" i="8"/>
  <c r="J81" i="8" s="1"/>
  <c r="O81" i="8" s="1"/>
  <c r="P81" i="8" s="1"/>
  <c r="BH525" i="8"/>
  <c r="T37" i="8"/>
  <c r="K37" i="8" s="1"/>
  <c r="N37" i="8" s="1"/>
  <c r="S37" i="8"/>
  <c r="M37" i="8"/>
  <c r="L37" i="8"/>
  <c r="I37" i="8"/>
  <c r="H37" i="8"/>
  <c r="G37" i="8"/>
  <c r="F37" i="8"/>
  <c r="E37" i="8"/>
  <c r="D37" i="8"/>
  <c r="C37" i="8"/>
  <c r="B37" i="8"/>
  <c r="A37" i="8"/>
  <c r="J37" i="8" s="1"/>
  <c r="O37" i="8" s="1"/>
  <c r="P37" i="8" s="1"/>
  <c r="BH524" i="8"/>
  <c r="T627" i="8"/>
  <c r="K627" i="8" s="1"/>
  <c r="N627" i="8" s="1"/>
  <c r="S627" i="8"/>
  <c r="M627" i="8"/>
  <c r="L627" i="8"/>
  <c r="I627" i="8"/>
  <c r="H627" i="8"/>
  <c r="G627" i="8"/>
  <c r="F627" i="8"/>
  <c r="E627" i="8"/>
  <c r="D627" i="8"/>
  <c r="C627" i="8"/>
  <c r="B627" i="8"/>
  <c r="A627" i="8"/>
  <c r="J627" i="8" s="1"/>
  <c r="BH523" i="8"/>
  <c r="T206" i="8"/>
  <c r="K206" i="8" s="1"/>
  <c r="N206" i="8" s="1"/>
  <c r="S206" i="8"/>
  <c r="M206" i="8"/>
  <c r="L206" i="8"/>
  <c r="I206" i="8"/>
  <c r="H206" i="8"/>
  <c r="G206" i="8"/>
  <c r="F206" i="8"/>
  <c r="E206" i="8"/>
  <c r="D206" i="8"/>
  <c r="C206" i="8"/>
  <c r="B206" i="8"/>
  <c r="A206" i="8"/>
  <c r="J206" i="8" s="1"/>
  <c r="O206" i="8" s="1"/>
  <c r="P206" i="8" s="1"/>
  <c r="BH522" i="8"/>
  <c r="T462" i="8"/>
  <c r="K462" i="8" s="1"/>
  <c r="N462" i="8" s="1"/>
  <c r="S462" i="8"/>
  <c r="M462" i="8"/>
  <c r="L462" i="8"/>
  <c r="I462" i="8"/>
  <c r="H462" i="8"/>
  <c r="G462" i="8"/>
  <c r="F462" i="8"/>
  <c r="E462" i="8"/>
  <c r="D462" i="8"/>
  <c r="C462" i="8"/>
  <c r="B462" i="8"/>
  <c r="A462" i="8"/>
  <c r="J462" i="8" s="1"/>
  <c r="BH521" i="8"/>
  <c r="T402" i="8"/>
  <c r="K402" i="8" s="1"/>
  <c r="N402" i="8" s="1"/>
  <c r="S402" i="8"/>
  <c r="M402" i="8"/>
  <c r="L402" i="8"/>
  <c r="I402" i="8"/>
  <c r="H402" i="8"/>
  <c r="G402" i="8"/>
  <c r="F402" i="8"/>
  <c r="E402" i="8"/>
  <c r="D402" i="8"/>
  <c r="C402" i="8"/>
  <c r="B402" i="8"/>
  <c r="A402" i="8"/>
  <c r="J402" i="8" s="1"/>
  <c r="O402" i="8" s="1"/>
  <c r="P402" i="8" s="1"/>
  <c r="BH520" i="8"/>
  <c r="T286" i="8"/>
  <c r="K286" i="8" s="1"/>
  <c r="N286" i="8" s="1"/>
  <c r="S286" i="8"/>
  <c r="M286" i="8"/>
  <c r="L286" i="8"/>
  <c r="I286" i="8"/>
  <c r="H286" i="8"/>
  <c r="G286" i="8"/>
  <c r="F286" i="8"/>
  <c r="E286" i="8"/>
  <c r="D286" i="8"/>
  <c r="C286" i="8"/>
  <c r="B286" i="8"/>
  <c r="A286" i="8"/>
  <c r="J286" i="8" s="1"/>
  <c r="BH519" i="8"/>
  <c r="T285" i="8"/>
  <c r="K285" i="8" s="1"/>
  <c r="N285" i="8" s="1"/>
  <c r="S285" i="8"/>
  <c r="M285" i="8"/>
  <c r="L285" i="8"/>
  <c r="I285" i="8"/>
  <c r="H285" i="8"/>
  <c r="G285" i="8"/>
  <c r="F285" i="8"/>
  <c r="E285" i="8"/>
  <c r="D285" i="8"/>
  <c r="C285" i="8"/>
  <c r="B285" i="8"/>
  <c r="A285" i="8"/>
  <c r="J285" i="8" s="1"/>
  <c r="BH518" i="8"/>
  <c r="T284" i="8"/>
  <c r="K284" i="8" s="1"/>
  <c r="N284" i="8" s="1"/>
  <c r="S284" i="8"/>
  <c r="M284" i="8"/>
  <c r="L284" i="8"/>
  <c r="I284" i="8"/>
  <c r="H284" i="8"/>
  <c r="G284" i="8"/>
  <c r="F284" i="8"/>
  <c r="E284" i="8"/>
  <c r="D284" i="8"/>
  <c r="C284" i="8"/>
  <c r="B284" i="8"/>
  <c r="A284" i="8"/>
  <c r="J284" i="8" s="1"/>
  <c r="O284" i="8" s="1"/>
  <c r="P284" i="8" s="1"/>
  <c r="BH517" i="8"/>
  <c r="T221" i="8"/>
  <c r="K221" i="8" s="1"/>
  <c r="N221" i="8" s="1"/>
  <c r="S221" i="8"/>
  <c r="M221" i="8"/>
  <c r="L221" i="8"/>
  <c r="I221" i="8"/>
  <c r="H221" i="8"/>
  <c r="G221" i="8"/>
  <c r="F221" i="8"/>
  <c r="E221" i="8"/>
  <c r="D221" i="8"/>
  <c r="C221" i="8"/>
  <c r="B221" i="8"/>
  <c r="A221" i="8"/>
  <c r="J221" i="8" s="1"/>
  <c r="BH516" i="8"/>
  <c r="T42" i="8"/>
  <c r="K42" i="8" s="1"/>
  <c r="N42" i="8" s="1"/>
  <c r="S42" i="8"/>
  <c r="M42" i="8"/>
  <c r="L42" i="8"/>
  <c r="I42" i="8"/>
  <c r="H42" i="8"/>
  <c r="G42" i="8"/>
  <c r="F42" i="8"/>
  <c r="E42" i="8"/>
  <c r="D42" i="8"/>
  <c r="C42" i="8"/>
  <c r="B42" i="8"/>
  <c r="A42" i="8"/>
  <c r="J42" i="8" s="1"/>
  <c r="O42" i="8" s="1"/>
  <c r="P42" i="8" s="1"/>
  <c r="BH515" i="8"/>
  <c r="T88" i="8"/>
  <c r="K88" i="8" s="1"/>
  <c r="N88" i="8" s="1"/>
  <c r="S88" i="8"/>
  <c r="M88" i="8"/>
  <c r="L88" i="8"/>
  <c r="I88" i="8"/>
  <c r="H88" i="8"/>
  <c r="G88" i="8"/>
  <c r="F88" i="8"/>
  <c r="E88" i="8"/>
  <c r="D88" i="8"/>
  <c r="C88" i="8"/>
  <c r="B88" i="8"/>
  <c r="A88" i="8"/>
  <c r="J88" i="8" s="1"/>
  <c r="O88" i="8" s="1"/>
  <c r="P88" i="8" s="1"/>
  <c r="BH514" i="8"/>
  <c r="T300" i="8"/>
  <c r="K300" i="8" s="1"/>
  <c r="N300" i="8" s="1"/>
  <c r="S300" i="8"/>
  <c r="M300" i="8"/>
  <c r="L300" i="8"/>
  <c r="I300" i="8"/>
  <c r="H300" i="8"/>
  <c r="G300" i="8"/>
  <c r="F300" i="8"/>
  <c r="E300" i="8"/>
  <c r="D300" i="8"/>
  <c r="C300" i="8"/>
  <c r="B300" i="8"/>
  <c r="A300" i="8"/>
  <c r="J300" i="8" s="1"/>
  <c r="BH513" i="8"/>
  <c r="T575" i="8"/>
  <c r="K575" i="8" s="1"/>
  <c r="N575" i="8" s="1"/>
  <c r="S575" i="8"/>
  <c r="M575" i="8"/>
  <c r="L575" i="8"/>
  <c r="I575" i="8"/>
  <c r="H575" i="8"/>
  <c r="G575" i="8"/>
  <c r="F575" i="8"/>
  <c r="E575" i="8"/>
  <c r="D575" i="8"/>
  <c r="C575" i="8"/>
  <c r="B575" i="8"/>
  <c r="A575" i="8"/>
  <c r="J575" i="8" s="1"/>
  <c r="O575" i="8" s="1"/>
  <c r="P575" i="8" s="1"/>
  <c r="BH512" i="8"/>
  <c r="T403" i="8"/>
  <c r="K403" i="8" s="1"/>
  <c r="N403" i="8" s="1"/>
  <c r="S403" i="8"/>
  <c r="M403" i="8"/>
  <c r="L403" i="8"/>
  <c r="I403" i="8"/>
  <c r="H403" i="8"/>
  <c r="G403" i="8"/>
  <c r="F403" i="8"/>
  <c r="E403" i="8"/>
  <c r="D403" i="8"/>
  <c r="C403" i="8"/>
  <c r="B403" i="8"/>
  <c r="A403" i="8"/>
  <c r="J403" i="8" s="1"/>
  <c r="BH511" i="8"/>
  <c r="T511" i="8"/>
  <c r="K511" i="8" s="1"/>
  <c r="N511" i="8" s="1"/>
  <c r="S511" i="8"/>
  <c r="M511" i="8"/>
  <c r="L511" i="8"/>
  <c r="I511" i="8"/>
  <c r="H511" i="8"/>
  <c r="G511" i="8"/>
  <c r="F511" i="8"/>
  <c r="E511" i="8"/>
  <c r="D511" i="8"/>
  <c r="C511" i="8"/>
  <c r="B511" i="8"/>
  <c r="A511" i="8"/>
  <c r="J511" i="8" s="1"/>
  <c r="BH510" i="8"/>
  <c r="T186" i="8"/>
  <c r="K186" i="8" s="1"/>
  <c r="N186" i="8" s="1"/>
  <c r="S186" i="8"/>
  <c r="M186" i="8"/>
  <c r="L186" i="8"/>
  <c r="I186" i="8"/>
  <c r="H186" i="8"/>
  <c r="G186" i="8"/>
  <c r="F186" i="8"/>
  <c r="E186" i="8"/>
  <c r="D186" i="8"/>
  <c r="C186" i="8"/>
  <c r="B186" i="8"/>
  <c r="A186" i="8"/>
  <c r="J186" i="8" s="1"/>
  <c r="BH509" i="8"/>
  <c r="T449" i="8"/>
  <c r="K449" i="8" s="1"/>
  <c r="N449" i="8" s="1"/>
  <c r="S449" i="8"/>
  <c r="M449" i="8"/>
  <c r="L449" i="8"/>
  <c r="I449" i="8"/>
  <c r="H449" i="8"/>
  <c r="G449" i="8"/>
  <c r="F449" i="8"/>
  <c r="E449" i="8"/>
  <c r="D449" i="8"/>
  <c r="C449" i="8"/>
  <c r="B449" i="8"/>
  <c r="A449" i="8"/>
  <c r="J449" i="8" s="1"/>
  <c r="BH508" i="8"/>
  <c r="T383" i="8"/>
  <c r="K383" i="8" s="1"/>
  <c r="N383" i="8" s="1"/>
  <c r="S383" i="8"/>
  <c r="M383" i="8"/>
  <c r="L383" i="8"/>
  <c r="I383" i="8"/>
  <c r="H383" i="8"/>
  <c r="G383" i="8"/>
  <c r="F383" i="8"/>
  <c r="E383" i="8"/>
  <c r="D383" i="8"/>
  <c r="C383" i="8"/>
  <c r="B383" i="8"/>
  <c r="A383" i="8"/>
  <c r="J383" i="8" s="1"/>
  <c r="BH507" i="8"/>
  <c r="T40" i="8"/>
  <c r="K40" i="8" s="1"/>
  <c r="N40" i="8" s="1"/>
  <c r="S40" i="8"/>
  <c r="M40" i="8"/>
  <c r="L40" i="8"/>
  <c r="I40" i="8"/>
  <c r="H40" i="8"/>
  <c r="G40" i="8"/>
  <c r="F40" i="8"/>
  <c r="E40" i="8"/>
  <c r="D40" i="8"/>
  <c r="C40" i="8"/>
  <c r="B40" i="8"/>
  <c r="A40" i="8"/>
  <c r="J40" i="8" s="1"/>
  <c r="O40" i="8" s="1"/>
  <c r="P40" i="8" s="1"/>
  <c r="BH506" i="8"/>
  <c r="T596" i="8"/>
  <c r="K596" i="8" s="1"/>
  <c r="N596" i="8" s="1"/>
  <c r="S596" i="8"/>
  <c r="M596" i="8"/>
  <c r="L596" i="8"/>
  <c r="I596" i="8"/>
  <c r="H596" i="8"/>
  <c r="G596" i="8"/>
  <c r="F596" i="8"/>
  <c r="E596" i="8"/>
  <c r="D596" i="8"/>
  <c r="C596" i="8"/>
  <c r="B596" i="8"/>
  <c r="A596" i="8"/>
  <c r="J596" i="8" s="1"/>
  <c r="BH505" i="8"/>
  <c r="T648" i="8"/>
  <c r="K648" i="8" s="1"/>
  <c r="N648" i="8" s="1"/>
  <c r="S648" i="8"/>
  <c r="M648" i="8"/>
  <c r="L648" i="8"/>
  <c r="I648" i="8"/>
  <c r="H648" i="8"/>
  <c r="G648" i="8"/>
  <c r="F648" i="8"/>
  <c r="E648" i="8"/>
  <c r="D648" i="8"/>
  <c r="C648" i="8"/>
  <c r="B648" i="8"/>
  <c r="A648" i="8"/>
  <c r="J648" i="8" s="1"/>
  <c r="O648" i="8" s="1"/>
  <c r="P648" i="8" s="1"/>
  <c r="BH504" i="8"/>
  <c r="T565" i="8"/>
  <c r="K565" i="8" s="1"/>
  <c r="N565" i="8" s="1"/>
  <c r="S565" i="8"/>
  <c r="M565" i="8"/>
  <c r="L565" i="8"/>
  <c r="I565" i="8"/>
  <c r="H565" i="8"/>
  <c r="G565" i="8"/>
  <c r="F565" i="8"/>
  <c r="E565" i="8"/>
  <c r="D565" i="8"/>
  <c r="C565" i="8"/>
  <c r="B565" i="8"/>
  <c r="A565" i="8"/>
  <c r="J565" i="8" s="1"/>
  <c r="BH503" i="8"/>
  <c r="T629" i="8"/>
  <c r="K629" i="8" s="1"/>
  <c r="N629" i="8" s="1"/>
  <c r="S629" i="8"/>
  <c r="M629" i="8"/>
  <c r="L629" i="8"/>
  <c r="I629" i="8"/>
  <c r="H629" i="8"/>
  <c r="G629" i="8"/>
  <c r="F629" i="8"/>
  <c r="E629" i="8"/>
  <c r="D629" i="8"/>
  <c r="C629" i="8"/>
  <c r="B629" i="8"/>
  <c r="A629" i="8"/>
  <c r="J629" i="8" s="1"/>
  <c r="BH502" i="8"/>
  <c r="T688" i="8"/>
  <c r="K688" i="8" s="1"/>
  <c r="N688" i="8" s="1"/>
  <c r="S688" i="8"/>
  <c r="M688" i="8"/>
  <c r="L688" i="8"/>
  <c r="I688" i="8"/>
  <c r="H688" i="8"/>
  <c r="G688" i="8"/>
  <c r="F688" i="8"/>
  <c r="E688" i="8"/>
  <c r="D688" i="8"/>
  <c r="C688" i="8"/>
  <c r="B688" i="8"/>
  <c r="A688" i="8"/>
  <c r="J688" i="8" s="1"/>
  <c r="BH501" i="8"/>
  <c r="T363" i="8"/>
  <c r="K363" i="8" s="1"/>
  <c r="N363" i="8" s="1"/>
  <c r="S363" i="8"/>
  <c r="M363" i="8"/>
  <c r="L363" i="8"/>
  <c r="I363" i="8"/>
  <c r="H363" i="8"/>
  <c r="G363" i="8"/>
  <c r="F363" i="8"/>
  <c r="E363" i="8"/>
  <c r="D363" i="8"/>
  <c r="C363" i="8"/>
  <c r="B363" i="8"/>
  <c r="A363" i="8"/>
  <c r="J363" i="8" s="1"/>
  <c r="BH500" i="8"/>
  <c r="T21" i="8"/>
  <c r="K21" i="8" s="1"/>
  <c r="N21" i="8" s="1"/>
  <c r="S21" i="8"/>
  <c r="M21" i="8"/>
  <c r="L21" i="8"/>
  <c r="I21" i="8"/>
  <c r="H21" i="8"/>
  <c r="G21" i="8"/>
  <c r="F21" i="8"/>
  <c r="E21" i="8"/>
  <c r="D21" i="8"/>
  <c r="C21" i="8"/>
  <c r="B21" i="8"/>
  <c r="A21" i="8"/>
  <c r="J21" i="8" s="1"/>
  <c r="O21" i="8" s="1"/>
  <c r="P21" i="8" s="1"/>
  <c r="BH499" i="8"/>
  <c r="T568" i="8"/>
  <c r="K568" i="8" s="1"/>
  <c r="N568" i="8" s="1"/>
  <c r="S568" i="8"/>
  <c r="M568" i="8"/>
  <c r="L568" i="8"/>
  <c r="I568" i="8"/>
  <c r="H568" i="8"/>
  <c r="G568" i="8"/>
  <c r="F568" i="8"/>
  <c r="E568" i="8"/>
  <c r="D568" i="8"/>
  <c r="C568" i="8"/>
  <c r="B568" i="8"/>
  <c r="A568" i="8"/>
  <c r="J568" i="8" s="1"/>
  <c r="O568" i="8" s="1"/>
  <c r="P568" i="8" s="1"/>
  <c r="BH498" i="8"/>
  <c r="T166" i="8"/>
  <c r="K166" i="8" s="1"/>
  <c r="N166" i="8" s="1"/>
  <c r="S166" i="8"/>
  <c r="M166" i="8"/>
  <c r="L166" i="8"/>
  <c r="I166" i="8"/>
  <c r="H166" i="8"/>
  <c r="G166" i="8"/>
  <c r="F166" i="8"/>
  <c r="E166" i="8"/>
  <c r="D166" i="8"/>
  <c r="C166" i="8"/>
  <c r="B166" i="8"/>
  <c r="A166" i="8"/>
  <c r="J166" i="8" s="1"/>
  <c r="BH497" i="8"/>
  <c r="T476" i="8"/>
  <c r="K476" i="8" s="1"/>
  <c r="N476" i="8" s="1"/>
  <c r="S476" i="8"/>
  <c r="M476" i="8"/>
  <c r="L476" i="8"/>
  <c r="I476" i="8"/>
  <c r="H476" i="8"/>
  <c r="G476" i="8"/>
  <c r="F476" i="8"/>
  <c r="E476" i="8"/>
  <c r="D476" i="8"/>
  <c r="C476" i="8"/>
  <c r="B476" i="8"/>
  <c r="A476" i="8"/>
  <c r="J476" i="8" s="1"/>
  <c r="O476" i="8" s="1"/>
  <c r="P476" i="8" s="1"/>
  <c r="BH496" i="8"/>
  <c r="T496" i="8"/>
  <c r="K496" i="8" s="1"/>
  <c r="N496" i="8" s="1"/>
  <c r="S496" i="8"/>
  <c r="M496" i="8"/>
  <c r="L496" i="8"/>
  <c r="I496" i="8"/>
  <c r="H496" i="8"/>
  <c r="G496" i="8"/>
  <c r="F496" i="8"/>
  <c r="E496" i="8"/>
  <c r="D496" i="8"/>
  <c r="C496" i="8"/>
  <c r="B496" i="8"/>
  <c r="A496" i="8"/>
  <c r="J496" i="8" s="1"/>
  <c r="BH495" i="8"/>
  <c r="T495" i="8"/>
  <c r="K495" i="8" s="1"/>
  <c r="N495" i="8" s="1"/>
  <c r="S495" i="8"/>
  <c r="M495" i="8"/>
  <c r="L495" i="8"/>
  <c r="I495" i="8"/>
  <c r="H495" i="8"/>
  <c r="G495" i="8"/>
  <c r="F495" i="8"/>
  <c r="E495" i="8"/>
  <c r="D495" i="8"/>
  <c r="C495" i="8"/>
  <c r="B495" i="8"/>
  <c r="A495" i="8"/>
  <c r="J495" i="8" s="1"/>
  <c r="BH494" i="8"/>
  <c r="T494" i="8"/>
  <c r="K494" i="8" s="1"/>
  <c r="N494" i="8" s="1"/>
  <c r="S494" i="8"/>
  <c r="M494" i="8"/>
  <c r="L494" i="8"/>
  <c r="I494" i="8"/>
  <c r="H494" i="8"/>
  <c r="G494" i="8"/>
  <c r="F494" i="8"/>
  <c r="E494" i="8"/>
  <c r="D494" i="8"/>
  <c r="C494" i="8"/>
  <c r="B494" i="8"/>
  <c r="A494" i="8"/>
  <c r="J494" i="8" s="1"/>
  <c r="BH493" i="8"/>
  <c r="T493" i="8"/>
  <c r="K493" i="8" s="1"/>
  <c r="N493" i="8" s="1"/>
  <c r="S493" i="8"/>
  <c r="M493" i="8"/>
  <c r="L493" i="8"/>
  <c r="I493" i="8"/>
  <c r="H493" i="8"/>
  <c r="G493" i="8"/>
  <c r="F493" i="8"/>
  <c r="E493" i="8"/>
  <c r="D493" i="8"/>
  <c r="C493" i="8"/>
  <c r="B493" i="8"/>
  <c r="A493" i="8"/>
  <c r="J493" i="8" s="1"/>
  <c r="BH492" i="8"/>
  <c r="T492" i="8"/>
  <c r="K492" i="8" s="1"/>
  <c r="N492" i="8" s="1"/>
  <c r="S492" i="8"/>
  <c r="M492" i="8"/>
  <c r="L492" i="8"/>
  <c r="I492" i="8"/>
  <c r="H492" i="8"/>
  <c r="G492" i="8"/>
  <c r="F492" i="8"/>
  <c r="E492" i="8"/>
  <c r="D492" i="8"/>
  <c r="C492" i="8"/>
  <c r="B492" i="8"/>
  <c r="A492" i="8"/>
  <c r="J492" i="8" s="1"/>
  <c r="BH491" i="8"/>
  <c r="T171" i="8"/>
  <c r="K171" i="8" s="1"/>
  <c r="N171" i="8" s="1"/>
  <c r="S171" i="8"/>
  <c r="M171" i="8"/>
  <c r="L171" i="8"/>
  <c r="I171" i="8"/>
  <c r="H171" i="8"/>
  <c r="G171" i="8"/>
  <c r="F171" i="8"/>
  <c r="E171" i="8"/>
  <c r="D171" i="8"/>
  <c r="C171" i="8"/>
  <c r="B171" i="8"/>
  <c r="A171" i="8"/>
  <c r="J171" i="8" s="1"/>
  <c r="O171" i="8" s="1"/>
  <c r="P171" i="8" s="1"/>
  <c r="BH490" i="8"/>
  <c r="T585" i="8"/>
  <c r="K585" i="8" s="1"/>
  <c r="N585" i="8" s="1"/>
  <c r="S585" i="8"/>
  <c r="M585" i="8"/>
  <c r="L585" i="8"/>
  <c r="I585" i="8"/>
  <c r="H585" i="8"/>
  <c r="G585" i="8"/>
  <c r="F585" i="8"/>
  <c r="E585" i="8"/>
  <c r="D585" i="8"/>
  <c r="C585" i="8"/>
  <c r="B585" i="8"/>
  <c r="A585" i="8"/>
  <c r="J585" i="8" s="1"/>
  <c r="BH489" i="8"/>
  <c r="T584" i="8"/>
  <c r="K584" i="8" s="1"/>
  <c r="N584" i="8" s="1"/>
  <c r="S584" i="8"/>
  <c r="M584" i="8"/>
  <c r="L584" i="8"/>
  <c r="I584" i="8"/>
  <c r="H584" i="8"/>
  <c r="G584" i="8"/>
  <c r="F584" i="8"/>
  <c r="E584" i="8"/>
  <c r="D584" i="8"/>
  <c r="C584" i="8"/>
  <c r="B584" i="8"/>
  <c r="A584" i="8"/>
  <c r="J584" i="8" s="1"/>
  <c r="O584" i="8" s="1"/>
  <c r="P584" i="8" s="1"/>
  <c r="BH488" i="8"/>
  <c r="T583" i="8"/>
  <c r="K583" i="8" s="1"/>
  <c r="N583" i="8" s="1"/>
  <c r="S583" i="8"/>
  <c r="M583" i="8"/>
  <c r="L583" i="8"/>
  <c r="I583" i="8"/>
  <c r="H583" i="8"/>
  <c r="G583" i="8"/>
  <c r="F583" i="8"/>
  <c r="E583" i="8"/>
  <c r="D583" i="8"/>
  <c r="C583" i="8"/>
  <c r="B583" i="8"/>
  <c r="A583" i="8"/>
  <c r="J583" i="8" s="1"/>
  <c r="BH487" i="8"/>
  <c r="T582" i="8"/>
  <c r="K582" i="8" s="1"/>
  <c r="N582" i="8" s="1"/>
  <c r="S582" i="8"/>
  <c r="M582" i="8"/>
  <c r="L582" i="8"/>
  <c r="I582" i="8"/>
  <c r="H582" i="8"/>
  <c r="G582" i="8"/>
  <c r="F582" i="8"/>
  <c r="E582" i="8"/>
  <c r="D582" i="8"/>
  <c r="C582" i="8"/>
  <c r="B582" i="8"/>
  <c r="A582" i="8"/>
  <c r="J582" i="8" s="1"/>
  <c r="BH486" i="8"/>
  <c r="T581" i="8"/>
  <c r="K581" i="8" s="1"/>
  <c r="N581" i="8" s="1"/>
  <c r="S581" i="8"/>
  <c r="M581" i="8"/>
  <c r="L581" i="8"/>
  <c r="I581" i="8"/>
  <c r="H581" i="8"/>
  <c r="G581" i="8"/>
  <c r="F581" i="8"/>
  <c r="E581" i="8"/>
  <c r="D581" i="8"/>
  <c r="C581" i="8"/>
  <c r="B581" i="8"/>
  <c r="A581" i="8"/>
  <c r="J581" i="8" s="1"/>
  <c r="BH485" i="8"/>
  <c r="T54" i="8"/>
  <c r="K54" i="8" s="1"/>
  <c r="N54" i="8" s="1"/>
  <c r="S54" i="8"/>
  <c r="M54" i="8"/>
  <c r="L54" i="8"/>
  <c r="I54" i="8"/>
  <c r="H54" i="8"/>
  <c r="G54" i="8"/>
  <c r="F54" i="8"/>
  <c r="E54" i="8"/>
  <c r="D54" i="8"/>
  <c r="C54" i="8"/>
  <c r="B54" i="8"/>
  <c r="A54" i="8"/>
  <c r="J54" i="8" s="1"/>
  <c r="BH484" i="8"/>
  <c r="T469" i="8"/>
  <c r="K469" i="8" s="1"/>
  <c r="N469" i="8" s="1"/>
  <c r="S469" i="8"/>
  <c r="M469" i="8"/>
  <c r="L469" i="8"/>
  <c r="I469" i="8"/>
  <c r="H469" i="8"/>
  <c r="G469" i="8"/>
  <c r="F469" i="8"/>
  <c r="E469" i="8"/>
  <c r="D469" i="8"/>
  <c r="C469" i="8"/>
  <c r="B469" i="8"/>
  <c r="A469" i="8"/>
  <c r="J469" i="8" s="1"/>
  <c r="BH483" i="8"/>
  <c r="T130" i="8"/>
  <c r="K130" i="8" s="1"/>
  <c r="N130" i="8" s="1"/>
  <c r="S130" i="8"/>
  <c r="M130" i="8"/>
  <c r="L130" i="8"/>
  <c r="I130" i="8"/>
  <c r="H130" i="8"/>
  <c r="G130" i="8"/>
  <c r="F130" i="8"/>
  <c r="E130" i="8"/>
  <c r="D130" i="8"/>
  <c r="C130" i="8"/>
  <c r="B130" i="8"/>
  <c r="A130" i="8"/>
  <c r="J130" i="8" s="1"/>
  <c r="O130" i="8" s="1"/>
  <c r="P130" i="8" s="1"/>
  <c r="BH482" i="8"/>
  <c r="T64" i="8"/>
  <c r="K64" i="8" s="1"/>
  <c r="N64" i="8" s="1"/>
  <c r="S64" i="8"/>
  <c r="M64" i="8"/>
  <c r="L64" i="8"/>
  <c r="I64" i="8"/>
  <c r="H64" i="8"/>
  <c r="G64" i="8"/>
  <c r="F64" i="8"/>
  <c r="E64" i="8"/>
  <c r="D64" i="8"/>
  <c r="C64" i="8"/>
  <c r="B64" i="8"/>
  <c r="A64" i="8"/>
  <c r="J64" i="8" s="1"/>
  <c r="BH481" i="8"/>
  <c r="T157" i="8"/>
  <c r="K157" i="8" s="1"/>
  <c r="N157" i="8" s="1"/>
  <c r="S157" i="8"/>
  <c r="M157" i="8"/>
  <c r="L157" i="8"/>
  <c r="I157" i="8"/>
  <c r="H157" i="8"/>
  <c r="G157" i="8"/>
  <c r="F157" i="8"/>
  <c r="E157" i="8"/>
  <c r="D157" i="8"/>
  <c r="C157" i="8"/>
  <c r="B157" i="8"/>
  <c r="A157" i="8"/>
  <c r="J157" i="8" s="1"/>
  <c r="O157" i="8" s="1"/>
  <c r="P157" i="8" s="1"/>
  <c r="BH480" i="8"/>
  <c r="T577" i="8"/>
  <c r="K577" i="8" s="1"/>
  <c r="N577" i="8" s="1"/>
  <c r="S577" i="8"/>
  <c r="M577" i="8"/>
  <c r="L577" i="8"/>
  <c r="I577" i="8"/>
  <c r="H577" i="8"/>
  <c r="G577" i="8"/>
  <c r="F577" i="8"/>
  <c r="E577" i="8"/>
  <c r="D577" i="8"/>
  <c r="C577" i="8"/>
  <c r="B577" i="8"/>
  <c r="A577" i="8"/>
  <c r="J577" i="8" s="1"/>
  <c r="BH479" i="8"/>
  <c r="T510" i="8"/>
  <c r="K510" i="8" s="1"/>
  <c r="N510" i="8" s="1"/>
  <c r="S510" i="8"/>
  <c r="M510" i="8"/>
  <c r="L510" i="8"/>
  <c r="I510" i="8"/>
  <c r="H510" i="8"/>
  <c r="G510" i="8"/>
  <c r="F510" i="8"/>
  <c r="E510" i="8"/>
  <c r="D510" i="8"/>
  <c r="C510" i="8"/>
  <c r="B510" i="8"/>
  <c r="A510" i="8"/>
  <c r="J510" i="8" s="1"/>
  <c r="BH478" i="8"/>
  <c r="T405" i="8"/>
  <c r="K405" i="8" s="1"/>
  <c r="N405" i="8" s="1"/>
  <c r="S405" i="8"/>
  <c r="M405" i="8"/>
  <c r="L405" i="8"/>
  <c r="I405" i="8"/>
  <c r="H405" i="8"/>
  <c r="G405" i="8"/>
  <c r="F405" i="8"/>
  <c r="E405" i="8"/>
  <c r="D405" i="8"/>
  <c r="C405" i="8"/>
  <c r="B405" i="8"/>
  <c r="A405" i="8"/>
  <c r="J405" i="8" s="1"/>
  <c r="BH477" i="8"/>
  <c r="T188" i="8"/>
  <c r="K188" i="8" s="1"/>
  <c r="N188" i="8" s="1"/>
  <c r="S188" i="8"/>
  <c r="M188" i="8"/>
  <c r="L188" i="8"/>
  <c r="I188" i="8"/>
  <c r="H188" i="8"/>
  <c r="G188" i="8"/>
  <c r="F188" i="8"/>
  <c r="E188" i="8"/>
  <c r="D188" i="8"/>
  <c r="C188" i="8"/>
  <c r="B188" i="8"/>
  <c r="A188" i="8"/>
  <c r="J188" i="8" s="1"/>
  <c r="O188" i="8" s="1"/>
  <c r="P188" i="8" s="1"/>
  <c r="BH476" i="8"/>
  <c r="T98" i="8"/>
  <c r="K98" i="8" s="1"/>
  <c r="N98" i="8" s="1"/>
  <c r="S98" i="8"/>
  <c r="M98" i="8"/>
  <c r="L98" i="8"/>
  <c r="I98" i="8"/>
  <c r="H98" i="8"/>
  <c r="G98" i="8"/>
  <c r="F98" i="8"/>
  <c r="E98" i="8"/>
  <c r="D98" i="8"/>
  <c r="C98" i="8"/>
  <c r="B98" i="8"/>
  <c r="A98" i="8"/>
  <c r="J98" i="8" s="1"/>
  <c r="BH475" i="8"/>
  <c r="T347" i="8"/>
  <c r="K347" i="8" s="1"/>
  <c r="N347" i="8" s="1"/>
  <c r="S347" i="8"/>
  <c r="M347" i="8"/>
  <c r="L347" i="8"/>
  <c r="I347" i="8"/>
  <c r="H347" i="8"/>
  <c r="G347" i="8"/>
  <c r="F347" i="8"/>
  <c r="E347" i="8"/>
  <c r="D347" i="8"/>
  <c r="C347" i="8"/>
  <c r="B347" i="8"/>
  <c r="A347" i="8"/>
  <c r="J347" i="8" s="1"/>
  <c r="O347" i="8" s="1"/>
  <c r="P347" i="8" s="1"/>
  <c r="BH474" i="8"/>
  <c r="T513" i="8"/>
  <c r="K513" i="8" s="1"/>
  <c r="N513" i="8" s="1"/>
  <c r="S513" i="8"/>
  <c r="M513" i="8"/>
  <c r="L513" i="8"/>
  <c r="I513" i="8"/>
  <c r="H513" i="8"/>
  <c r="G513" i="8"/>
  <c r="F513" i="8"/>
  <c r="E513" i="8"/>
  <c r="D513" i="8"/>
  <c r="C513" i="8"/>
  <c r="B513" i="8"/>
  <c r="A513" i="8"/>
  <c r="J513" i="8" s="1"/>
  <c r="BH473" i="8"/>
  <c r="T647" i="8"/>
  <c r="K647" i="8" s="1"/>
  <c r="N647" i="8" s="1"/>
  <c r="S647" i="8"/>
  <c r="M647" i="8"/>
  <c r="L647" i="8"/>
  <c r="I647" i="8"/>
  <c r="H647" i="8"/>
  <c r="G647" i="8"/>
  <c r="F647" i="8"/>
  <c r="E647" i="8"/>
  <c r="D647" i="8"/>
  <c r="C647" i="8"/>
  <c r="B647" i="8"/>
  <c r="A647" i="8"/>
  <c r="J647" i="8" s="1"/>
  <c r="O647" i="8" s="1"/>
  <c r="P647" i="8" s="1"/>
  <c r="BH472" i="8"/>
  <c r="T646" i="8"/>
  <c r="K646" i="8" s="1"/>
  <c r="N646" i="8" s="1"/>
  <c r="S646" i="8"/>
  <c r="M646" i="8"/>
  <c r="L646" i="8"/>
  <c r="I646" i="8"/>
  <c r="H646" i="8"/>
  <c r="G646" i="8"/>
  <c r="F646" i="8"/>
  <c r="E646" i="8"/>
  <c r="D646" i="8"/>
  <c r="C646" i="8"/>
  <c r="B646" i="8"/>
  <c r="A646" i="8"/>
  <c r="J646" i="8" s="1"/>
  <c r="BH471" i="8"/>
  <c r="T645" i="8"/>
  <c r="K645" i="8" s="1"/>
  <c r="N645" i="8" s="1"/>
  <c r="S645" i="8"/>
  <c r="M645" i="8"/>
  <c r="L645" i="8"/>
  <c r="I645" i="8"/>
  <c r="H645" i="8"/>
  <c r="G645" i="8"/>
  <c r="F645" i="8"/>
  <c r="E645" i="8"/>
  <c r="D645" i="8"/>
  <c r="C645" i="8"/>
  <c r="B645" i="8"/>
  <c r="A645" i="8"/>
  <c r="J645" i="8" s="1"/>
  <c r="O645" i="8" s="1"/>
  <c r="P645" i="8" s="1"/>
  <c r="BH470" i="8"/>
  <c r="T644" i="8"/>
  <c r="K644" i="8" s="1"/>
  <c r="N644" i="8" s="1"/>
  <c r="S644" i="8"/>
  <c r="M644" i="8"/>
  <c r="L644" i="8"/>
  <c r="I644" i="8"/>
  <c r="H644" i="8"/>
  <c r="G644" i="8"/>
  <c r="F644" i="8"/>
  <c r="E644" i="8"/>
  <c r="D644" i="8"/>
  <c r="C644" i="8"/>
  <c r="B644" i="8"/>
  <c r="A644" i="8"/>
  <c r="J644" i="8" s="1"/>
  <c r="BH469" i="8"/>
  <c r="T643" i="8"/>
  <c r="K643" i="8" s="1"/>
  <c r="N643" i="8" s="1"/>
  <c r="S643" i="8"/>
  <c r="M643" i="8"/>
  <c r="L643" i="8"/>
  <c r="I643" i="8"/>
  <c r="H643" i="8"/>
  <c r="G643" i="8"/>
  <c r="F643" i="8"/>
  <c r="E643" i="8"/>
  <c r="D643" i="8"/>
  <c r="C643" i="8"/>
  <c r="B643" i="8"/>
  <c r="A643" i="8"/>
  <c r="J643" i="8" s="1"/>
  <c r="O643" i="8" s="1"/>
  <c r="P643" i="8" s="1"/>
  <c r="BH468" i="8"/>
  <c r="T490" i="8"/>
  <c r="K490" i="8" s="1"/>
  <c r="N490" i="8" s="1"/>
  <c r="S490" i="8"/>
  <c r="M490" i="8"/>
  <c r="L490" i="8"/>
  <c r="I490" i="8"/>
  <c r="H490" i="8"/>
  <c r="G490" i="8"/>
  <c r="F490" i="8"/>
  <c r="E490" i="8"/>
  <c r="D490" i="8"/>
  <c r="C490" i="8"/>
  <c r="B490" i="8"/>
  <c r="A490" i="8"/>
  <c r="J490" i="8" s="1"/>
  <c r="BH467" i="8"/>
  <c r="T489" i="8"/>
  <c r="K489" i="8" s="1"/>
  <c r="N489" i="8" s="1"/>
  <c r="S489" i="8"/>
  <c r="M489" i="8"/>
  <c r="L489" i="8"/>
  <c r="I489" i="8"/>
  <c r="H489" i="8"/>
  <c r="G489" i="8"/>
  <c r="F489" i="8"/>
  <c r="E489" i="8"/>
  <c r="D489" i="8"/>
  <c r="C489" i="8"/>
  <c r="B489" i="8"/>
  <c r="A489" i="8"/>
  <c r="J489" i="8" s="1"/>
  <c r="O489" i="8" s="1"/>
  <c r="P489" i="8" s="1"/>
  <c r="BH466" i="8"/>
  <c r="T488" i="8"/>
  <c r="K488" i="8" s="1"/>
  <c r="N488" i="8" s="1"/>
  <c r="S488" i="8"/>
  <c r="M488" i="8"/>
  <c r="L488" i="8"/>
  <c r="I488" i="8"/>
  <c r="H488" i="8"/>
  <c r="G488" i="8"/>
  <c r="F488" i="8"/>
  <c r="E488" i="8"/>
  <c r="D488" i="8"/>
  <c r="C488" i="8"/>
  <c r="B488" i="8"/>
  <c r="A488" i="8"/>
  <c r="J488" i="8" s="1"/>
  <c r="BH465" i="8"/>
  <c r="T487" i="8"/>
  <c r="K487" i="8" s="1"/>
  <c r="N487" i="8" s="1"/>
  <c r="S487" i="8"/>
  <c r="M487" i="8"/>
  <c r="L487" i="8"/>
  <c r="I487" i="8"/>
  <c r="H487" i="8"/>
  <c r="G487" i="8"/>
  <c r="F487" i="8"/>
  <c r="E487" i="8"/>
  <c r="D487" i="8"/>
  <c r="C487" i="8"/>
  <c r="B487" i="8"/>
  <c r="A487" i="8"/>
  <c r="J487" i="8" s="1"/>
  <c r="O487" i="8" s="1"/>
  <c r="P487" i="8" s="1"/>
  <c r="BH464" i="8"/>
  <c r="T486" i="8"/>
  <c r="K486" i="8" s="1"/>
  <c r="N486" i="8" s="1"/>
  <c r="S486" i="8"/>
  <c r="M486" i="8"/>
  <c r="L486" i="8"/>
  <c r="I486" i="8"/>
  <c r="H486" i="8"/>
  <c r="G486" i="8"/>
  <c r="F486" i="8"/>
  <c r="E486" i="8"/>
  <c r="D486" i="8"/>
  <c r="C486" i="8"/>
  <c r="B486" i="8"/>
  <c r="A486" i="8"/>
  <c r="J486" i="8" s="1"/>
  <c r="BH463" i="8"/>
  <c r="T414" i="8"/>
  <c r="K414" i="8" s="1"/>
  <c r="N414" i="8" s="1"/>
  <c r="S414" i="8"/>
  <c r="M414" i="8"/>
  <c r="L414" i="8"/>
  <c r="I414" i="8"/>
  <c r="H414" i="8"/>
  <c r="G414" i="8"/>
  <c r="F414" i="8"/>
  <c r="E414" i="8"/>
  <c r="D414" i="8"/>
  <c r="C414" i="8"/>
  <c r="B414" i="8"/>
  <c r="A414" i="8"/>
  <c r="J414" i="8" s="1"/>
  <c r="BH462" i="8"/>
  <c r="T260" i="8"/>
  <c r="K260" i="8" s="1"/>
  <c r="N260" i="8" s="1"/>
  <c r="S260" i="8"/>
  <c r="M260" i="8"/>
  <c r="L260" i="8"/>
  <c r="I260" i="8"/>
  <c r="H260" i="8"/>
  <c r="G260" i="8"/>
  <c r="F260" i="8"/>
  <c r="E260" i="8"/>
  <c r="D260" i="8"/>
  <c r="C260" i="8"/>
  <c r="B260" i="8"/>
  <c r="A260" i="8"/>
  <c r="J260" i="8" s="1"/>
  <c r="BH461" i="8"/>
  <c r="T259" i="8"/>
  <c r="K259" i="8" s="1"/>
  <c r="N259" i="8" s="1"/>
  <c r="S259" i="8"/>
  <c r="M259" i="8"/>
  <c r="L259" i="8"/>
  <c r="I259" i="8"/>
  <c r="H259" i="8"/>
  <c r="G259" i="8"/>
  <c r="F259" i="8"/>
  <c r="E259" i="8"/>
  <c r="D259" i="8"/>
  <c r="C259" i="8"/>
  <c r="B259" i="8"/>
  <c r="A259" i="8"/>
  <c r="J259" i="8" s="1"/>
  <c r="O259" i="8" s="1"/>
  <c r="P259" i="8" s="1"/>
  <c r="BH460" i="8"/>
  <c r="T235" i="8"/>
  <c r="K235" i="8" s="1"/>
  <c r="N235" i="8" s="1"/>
  <c r="S235" i="8"/>
  <c r="M235" i="8"/>
  <c r="L235" i="8"/>
  <c r="I235" i="8"/>
  <c r="H235" i="8"/>
  <c r="G235" i="8"/>
  <c r="F235" i="8"/>
  <c r="E235" i="8"/>
  <c r="D235" i="8"/>
  <c r="C235" i="8"/>
  <c r="B235" i="8"/>
  <c r="A235" i="8"/>
  <c r="J235" i="8" s="1"/>
  <c r="BH459" i="8"/>
  <c r="T409" i="8"/>
  <c r="K409" i="8" s="1"/>
  <c r="N409" i="8" s="1"/>
  <c r="S409" i="8"/>
  <c r="M409" i="8"/>
  <c r="L409" i="8"/>
  <c r="I409" i="8"/>
  <c r="H409" i="8"/>
  <c r="G409" i="8"/>
  <c r="F409" i="8"/>
  <c r="E409" i="8"/>
  <c r="D409" i="8"/>
  <c r="C409" i="8"/>
  <c r="B409" i="8"/>
  <c r="A409" i="8"/>
  <c r="J409" i="8" s="1"/>
  <c r="O409" i="8" s="1"/>
  <c r="P409" i="8" s="1"/>
  <c r="BH458" i="8"/>
  <c r="T408" i="8"/>
  <c r="K408" i="8" s="1"/>
  <c r="N408" i="8" s="1"/>
  <c r="S408" i="8"/>
  <c r="M408" i="8"/>
  <c r="L408" i="8"/>
  <c r="I408" i="8"/>
  <c r="H408" i="8"/>
  <c r="G408" i="8"/>
  <c r="F408" i="8"/>
  <c r="E408" i="8"/>
  <c r="D408" i="8"/>
  <c r="C408" i="8"/>
  <c r="B408" i="8"/>
  <c r="A408" i="8"/>
  <c r="J408" i="8" s="1"/>
  <c r="BH457" i="8"/>
  <c r="T474" i="8"/>
  <c r="K474" i="8" s="1"/>
  <c r="N474" i="8" s="1"/>
  <c r="S474" i="8"/>
  <c r="M474" i="8"/>
  <c r="L474" i="8"/>
  <c r="I474" i="8"/>
  <c r="H474" i="8"/>
  <c r="G474" i="8"/>
  <c r="F474" i="8"/>
  <c r="E474" i="8"/>
  <c r="D474" i="8"/>
  <c r="C474" i="8"/>
  <c r="B474" i="8"/>
  <c r="A474" i="8"/>
  <c r="J474" i="8" s="1"/>
  <c r="O474" i="8" s="1"/>
  <c r="P474" i="8" s="1"/>
  <c r="BH456" i="8"/>
  <c r="T473" i="8"/>
  <c r="K473" i="8" s="1"/>
  <c r="N473" i="8" s="1"/>
  <c r="S473" i="8"/>
  <c r="M473" i="8"/>
  <c r="L473" i="8"/>
  <c r="I473" i="8"/>
  <c r="H473" i="8"/>
  <c r="G473" i="8"/>
  <c r="F473" i="8"/>
  <c r="E473" i="8"/>
  <c r="D473" i="8"/>
  <c r="C473" i="8"/>
  <c r="B473" i="8"/>
  <c r="A473" i="8"/>
  <c r="J473" i="8" s="1"/>
  <c r="BH455" i="8"/>
  <c r="T455" i="8"/>
  <c r="K455" i="8" s="1"/>
  <c r="N455" i="8" s="1"/>
  <c r="S455" i="8"/>
  <c r="M455" i="8"/>
  <c r="L455" i="8"/>
  <c r="I455" i="8"/>
  <c r="H455" i="8"/>
  <c r="G455" i="8"/>
  <c r="F455" i="8"/>
  <c r="E455" i="8"/>
  <c r="D455" i="8"/>
  <c r="C455" i="8"/>
  <c r="B455" i="8"/>
  <c r="A455" i="8"/>
  <c r="J455" i="8" s="1"/>
  <c r="BH454" i="8"/>
  <c r="T63" i="8"/>
  <c r="K63" i="8" s="1"/>
  <c r="N63" i="8" s="1"/>
  <c r="S63" i="8"/>
  <c r="M63" i="8"/>
  <c r="L63" i="8"/>
  <c r="I63" i="8"/>
  <c r="H63" i="8"/>
  <c r="G63" i="8"/>
  <c r="F63" i="8"/>
  <c r="E63" i="8"/>
  <c r="D63" i="8"/>
  <c r="C63" i="8"/>
  <c r="B63" i="8"/>
  <c r="A63" i="8"/>
  <c r="J63" i="8" s="1"/>
  <c r="BH453" i="8"/>
  <c r="T657" i="8"/>
  <c r="K657" i="8" s="1"/>
  <c r="N657" i="8" s="1"/>
  <c r="S657" i="8"/>
  <c r="M657" i="8"/>
  <c r="L657" i="8"/>
  <c r="I657" i="8"/>
  <c r="H657" i="8"/>
  <c r="G657" i="8"/>
  <c r="F657" i="8"/>
  <c r="E657" i="8"/>
  <c r="D657" i="8"/>
  <c r="C657" i="8"/>
  <c r="B657" i="8"/>
  <c r="A657" i="8"/>
  <c r="J657" i="8" s="1"/>
  <c r="BH452" i="8"/>
  <c r="T34" i="8"/>
  <c r="K34" i="8" s="1"/>
  <c r="N34" i="8" s="1"/>
  <c r="S34" i="8"/>
  <c r="M34" i="8"/>
  <c r="L34" i="8"/>
  <c r="I34" i="8"/>
  <c r="H34" i="8"/>
  <c r="G34" i="8"/>
  <c r="F34" i="8"/>
  <c r="E34" i="8"/>
  <c r="D34" i="8"/>
  <c r="C34" i="8"/>
  <c r="B34" i="8"/>
  <c r="A34" i="8"/>
  <c r="J34" i="8" s="1"/>
  <c r="BH451" i="8"/>
  <c r="T109" i="8"/>
  <c r="K109" i="8" s="1"/>
  <c r="N109" i="8" s="1"/>
  <c r="S109" i="8"/>
  <c r="M109" i="8"/>
  <c r="L109" i="8"/>
  <c r="I109" i="8"/>
  <c r="H109" i="8"/>
  <c r="G109" i="8"/>
  <c r="F109" i="8"/>
  <c r="E109" i="8"/>
  <c r="D109" i="8"/>
  <c r="C109" i="8"/>
  <c r="B109" i="8"/>
  <c r="A109" i="8"/>
  <c r="J109" i="8" s="1"/>
  <c r="O109" i="8" s="1"/>
  <c r="P109" i="8" s="1"/>
  <c r="BH450" i="8"/>
  <c r="T353" i="8"/>
  <c r="K353" i="8" s="1"/>
  <c r="N353" i="8" s="1"/>
  <c r="S353" i="8"/>
  <c r="M353" i="8"/>
  <c r="L353" i="8"/>
  <c r="I353" i="8"/>
  <c r="H353" i="8"/>
  <c r="G353" i="8"/>
  <c r="F353" i="8"/>
  <c r="E353" i="8"/>
  <c r="D353" i="8"/>
  <c r="C353" i="8"/>
  <c r="B353" i="8"/>
  <c r="A353" i="8"/>
  <c r="J353" i="8" s="1"/>
  <c r="O353" i="8" s="1"/>
  <c r="P353" i="8" s="1"/>
  <c r="BH449" i="8"/>
  <c r="T177" i="8"/>
  <c r="K177" i="8" s="1"/>
  <c r="N177" i="8" s="1"/>
  <c r="S177" i="8"/>
  <c r="M177" i="8"/>
  <c r="L177" i="8"/>
  <c r="I177" i="8"/>
  <c r="H177" i="8"/>
  <c r="G177" i="8"/>
  <c r="F177" i="8"/>
  <c r="E177" i="8"/>
  <c r="D177" i="8"/>
  <c r="C177" i="8"/>
  <c r="B177" i="8"/>
  <c r="A177" i="8"/>
  <c r="J177" i="8" s="1"/>
  <c r="O177" i="8" s="1"/>
  <c r="P177" i="8" s="1"/>
  <c r="BH448" i="8"/>
  <c r="T485" i="8"/>
  <c r="K485" i="8" s="1"/>
  <c r="N485" i="8" s="1"/>
  <c r="S485" i="8"/>
  <c r="M485" i="8"/>
  <c r="L485" i="8"/>
  <c r="I485" i="8"/>
  <c r="H485" i="8"/>
  <c r="G485" i="8"/>
  <c r="F485" i="8"/>
  <c r="E485" i="8"/>
  <c r="D485" i="8"/>
  <c r="C485" i="8"/>
  <c r="B485" i="8"/>
  <c r="A485" i="8"/>
  <c r="J485" i="8" s="1"/>
  <c r="O485" i="8" s="1"/>
  <c r="P485" i="8" s="1"/>
  <c r="BH447" i="8"/>
  <c r="T483" i="8"/>
  <c r="K483" i="8" s="1"/>
  <c r="N483" i="8" s="1"/>
  <c r="S483" i="8"/>
  <c r="M483" i="8"/>
  <c r="L483" i="8"/>
  <c r="I483" i="8"/>
  <c r="H483" i="8"/>
  <c r="G483" i="8"/>
  <c r="F483" i="8"/>
  <c r="E483" i="8"/>
  <c r="D483" i="8"/>
  <c r="C483" i="8"/>
  <c r="B483" i="8"/>
  <c r="A483" i="8"/>
  <c r="J483" i="8" s="1"/>
  <c r="BH446" i="8"/>
  <c r="T110" i="8"/>
  <c r="K110" i="8" s="1"/>
  <c r="N110" i="8" s="1"/>
  <c r="S110" i="8"/>
  <c r="M110" i="8"/>
  <c r="L110" i="8"/>
  <c r="I110" i="8"/>
  <c r="H110" i="8"/>
  <c r="G110" i="8"/>
  <c r="F110" i="8"/>
  <c r="E110" i="8"/>
  <c r="D110" i="8"/>
  <c r="C110" i="8"/>
  <c r="B110" i="8"/>
  <c r="A110" i="8"/>
  <c r="J110" i="8" s="1"/>
  <c r="BH445" i="8"/>
  <c r="T15" i="8"/>
  <c r="K15" i="8" s="1"/>
  <c r="N15" i="8" s="1"/>
  <c r="S15" i="8"/>
  <c r="M15" i="8"/>
  <c r="L15" i="8"/>
  <c r="I15" i="8"/>
  <c r="H15" i="8"/>
  <c r="G15" i="8"/>
  <c r="F15" i="8"/>
  <c r="E15" i="8"/>
  <c r="D15" i="8"/>
  <c r="C15" i="8"/>
  <c r="B15" i="8"/>
  <c r="A15" i="8"/>
  <c r="J15" i="8" s="1"/>
  <c r="O15" i="8" s="1"/>
  <c r="P15" i="8" s="1"/>
  <c r="BH444" i="8"/>
  <c r="T350" i="8"/>
  <c r="K350" i="8" s="1"/>
  <c r="N350" i="8" s="1"/>
  <c r="S350" i="8"/>
  <c r="M350" i="8"/>
  <c r="L350" i="8"/>
  <c r="I350" i="8"/>
  <c r="H350" i="8"/>
  <c r="G350" i="8"/>
  <c r="F350" i="8"/>
  <c r="E350" i="8"/>
  <c r="D350" i="8"/>
  <c r="C350" i="8"/>
  <c r="B350" i="8"/>
  <c r="A350" i="8"/>
  <c r="J350" i="8" s="1"/>
  <c r="O350" i="8" s="1"/>
  <c r="P350" i="8" s="1"/>
  <c r="BH443" i="8"/>
  <c r="T315" i="8"/>
  <c r="K315" i="8" s="1"/>
  <c r="N315" i="8" s="1"/>
  <c r="S315" i="8"/>
  <c r="M315" i="8"/>
  <c r="L315" i="8"/>
  <c r="I315" i="8"/>
  <c r="H315" i="8"/>
  <c r="G315" i="8"/>
  <c r="F315" i="8"/>
  <c r="E315" i="8"/>
  <c r="D315" i="8"/>
  <c r="C315" i="8"/>
  <c r="B315" i="8"/>
  <c r="A315" i="8"/>
  <c r="J315" i="8" s="1"/>
  <c r="O315" i="8" s="1"/>
  <c r="P315" i="8" s="1"/>
  <c r="BH442" i="8"/>
  <c r="T199" i="8"/>
  <c r="K199" i="8" s="1"/>
  <c r="N199" i="8" s="1"/>
  <c r="S199" i="8"/>
  <c r="M199" i="8"/>
  <c r="L199" i="8"/>
  <c r="I199" i="8"/>
  <c r="H199" i="8"/>
  <c r="G199" i="8"/>
  <c r="F199" i="8"/>
  <c r="E199" i="8"/>
  <c r="D199" i="8"/>
  <c r="C199" i="8"/>
  <c r="B199" i="8"/>
  <c r="A199" i="8"/>
  <c r="J199" i="8" s="1"/>
  <c r="BH441" i="8"/>
  <c r="T526" i="8"/>
  <c r="S526" i="8"/>
  <c r="M526" i="8"/>
  <c r="L526" i="8"/>
  <c r="K526" i="8"/>
  <c r="N526" i="8" s="1"/>
  <c r="I526" i="8"/>
  <c r="H526" i="8"/>
  <c r="G526" i="8"/>
  <c r="F526" i="8"/>
  <c r="E526" i="8"/>
  <c r="D526" i="8"/>
  <c r="C526" i="8"/>
  <c r="B526" i="8"/>
  <c r="A526" i="8"/>
  <c r="J526" i="8" s="1"/>
  <c r="BH440" i="8"/>
  <c r="T535" i="8"/>
  <c r="K535" i="8" s="1"/>
  <c r="N535" i="8" s="1"/>
  <c r="S535" i="8"/>
  <c r="M535" i="8"/>
  <c r="L535" i="8"/>
  <c r="I535" i="8"/>
  <c r="H535" i="8"/>
  <c r="G535" i="8"/>
  <c r="F535" i="8"/>
  <c r="E535" i="8"/>
  <c r="D535" i="8"/>
  <c r="C535" i="8"/>
  <c r="B535" i="8"/>
  <c r="A535" i="8"/>
  <c r="J535" i="8" s="1"/>
  <c r="BH439" i="8"/>
  <c r="T534" i="8"/>
  <c r="K534" i="8" s="1"/>
  <c r="N534" i="8" s="1"/>
  <c r="S534" i="8"/>
  <c r="M534" i="8"/>
  <c r="L534" i="8"/>
  <c r="I534" i="8"/>
  <c r="H534" i="8"/>
  <c r="G534" i="8"/>
  <c r="F534" i="8"/>
  <c r="E534" i="8"/>
  <c r="D534" i="8"/>
  <c r="C534" i="8"/>
  <c r="B534" i="8"/>
  <c r="A534" i="8"/>
  <c r="J534" i="8" s="1"/>
  <c r="O534" i="8" s="1"/>
  <c r="P534" i="8" s="1"/>
  <c r="BH438" i="8"/>
  <c r="T533" i="8"/>
  <c r="K533" i="8" s="1"/>
  <c r="N533" i="8" s="1"/>
  <c r="S533" i="8"/>
  <c r="M533" i="8"/>
  <c r="L533" i="8"/>
  <c r="I533" i="8"/>
  <c r="H533" i="8"/>
  <c r="G533" i="8"/>
  <c r="F533" i="8"/>
  <c r="E533" i="8"/>
  <c r="D533" i="8"/>
  <c r="C533" i="8"/>
  <c r="B533" i="8"/>
  <c r="A533" i="8"/>
  <c r="J533" i="8" s="1"/>
  <c r="O533" i="8" s="1"/>
  <c r="P533" i="8" s="1"/>
  <c r="BH437" i="8"/>
  <c r="T532" i="8"/>
  <c r="K532" i="8" s="1"/>
  <c r="N532" i="8" s="1"/>
  <c r="S532" i="8"/>
  <c r="M532" i="8"/>
  <c r="L532" i="8"/>
  <c r="I532" i="8"/>
  <c r="H532" i="8"/>
  <c r="G532" i="8"/>
  <c r="F532" i="8"/>
  <c r="E532" i="8"/>
  <c r="D532" i="8"/>
  <c r="C532" i="8"/>
  <c r="B532" i="8"/>
  <c r="A532" i="8"/>
  <c r="J532" i="8" s="1"/>
  <c r="BH436" i="8"/>
  <c r="T187" i="8"/>
  <c r="K187" i="8" s="1"/>
  <c r="N187" i="8" s="1"/>
  <c r="S187" i="8"/>
  <c r="M187" i="8"/>
  <c r="L187" i="8"/>
  <c r="I187" i="8"/>
  <c r="H187" i="8"/>
  <c r="G187" i="8"/>
  <c r="F187" i="8"/>
  <c r="E187" i="8"/>
  <c r="D187" i="8"/>
  <c r="C187" i="8"/>
  <c r="B187" i="8"/>
  <c r="A187" i="8"/>
  <c r="J187" i="8" s="1"/>
  <c r="O187" i="8" s="1"/>
  <c r="P187" i="8" s="1"/>
  <c r="BH435" i="8"/>
  <c r="T517" i="8"/>
  <c r="K517" i="8" s="1"/>
  <c r="N517" i="8" s="1"/>
  <c r="S517" i="8"/>
  <c r="M517" i="8"/>
  <c r="L517" i="8"/>
  <c r="I517" i="8"/>
  <c r="H517" i="8"/>
  <c r="G517" i="8"/>
  <c r="F517" i="8"/>
  <c r="E517" i="8"/>
  <c r="D517" i="8"/>
  <c r="C517" i="8"/>
  <c r="B517" i="8"/>
  <c r="A517" i="8"/>
  <c r="J517" i="8" s="1"/>
  <c r="O517" i="8" s="1"/>
  <c r="P517" i="8" s="1"/>
  <c r="BH434" i="8"/>
  <c r="T516" i="8"/>
  <c r="K516" i="8" s="1"/>
  <c r="N516" i="8" s="1"/>
  <c r="S516" i="8"/>
  <c r="M516" i="8"/>
  <c r="L516" i="8"/>
  <c r="I516" i="8"/>
  <c r="H516" i="8"/>
  <c r="G516" i="8"/>
  <c r="F516" i="8"/>
  <c r="E516" i="8"/>
  <c r="D516" i="8"/>
  <c r="C516" i="8"/>
  <c r="B516" i="8"/>
  <c r="A516" i="8"/>
  <c r="J516" i="8" s="1"/>
  <c r="O516" i="8" s="1"/>
  <c r="P516" i="8" s="1"/>
  <c r="BH433" i="8"/>
  <c r="T55" i="8"/>
  <c r="K55" i="8" s="1"/>
  <c r="N55" i="8" s="1"/>
  <c r="S55" i="8"/>
  <c r="M55" i="8"/>
  <c r="L55" i="8"/>
  <c r="I55" i="8"/>
  <c r="H55" i="8"/>
  <c r="G55" i="8"/>
  <c r="F55" i="8"/>
  <c r="E55" i="8"/>
  <c r="D55" i="8"/>
  <c r="C55" i="8"/>
  <c r="B55" i="8"/>
  <c r="A55" i="8"/>
  <c r="J55" i="8" s="1"/>
  <c r="O55" i="8" s="1"/>
  <c r="P55" i="8" s="1"/>
  <c r="BH432" i="8"/>
  <c r="T205" i="8"/>
  <c r="K205" i="8" s="1"/>
  <c r="N205" i="8" s="1"/>
  <c r="S205" i="8"/>
  <c r="M205" i="8"/>
  <c r="L205" i="8"/>
  <c r="I205" i="8"/>
  <c r="H205" i="8"/>
  <c r="G205" i="8"/>
  <c r="F205" i="8"/>
  <c r="E205" i="8"/>
  <c r="D205" i="8"/>
  <c r="C205" i="8"/>
  <c r="B205" i="8"/>
  <c r="A205" i="8"/>
  <c r="J205" i="8" s="1"/>
  <c r="O205" i="8" s="1"/>
  <c r="P205" i="8" s="1"/>
  <c r="BH431" i="8"/>
  <c r="T170" i="8"/>
  <c r="K170" i="8" s="1"/>
  <c r="N170" i="8" s="1"/>
  <c r="S170" i="8"/>
  <c r="M170" i="8"/>
  <c r="L170" i="8"/>
  <c r="I170" i="8"/>
  <c r="H170" i="8"/>
  <c r="G170" i="8"/>
  <c r="F170" i="8"/>
  <c r="E170" i="8"/>
  <c r="D170" i="8"/>
  <c r="C170" i="8"/>
  <c r="B170" i="8"/>
  <c r="A170" i="8"/>
  <c r="J170" i="8" s="1"/>
  <c r="O170" i="8" s="1"/>
  <c r="P170" i="8" s="1"/>
  <c r="BH430" i="8"/>
  <c r="T467" i="8"/>
  <c r="K467" i="8" s="1"/>
  <c r="N467" i="8" s="1"/>
  <c r="S467" i="8"/>
  <c r="M467" i="8"/>
  <c r="L467" i="8"/>
  <c r="I467" i="8"/>
  <c r="H467" i="8"/>
  <c r="G467" i="8"/>
  <c r="F467" i="8"/>
  <c r="E467" i="8"/>
  <c r="D467" i="8"/>
  <c r="C467" i="8"/>
  <c r="B467" i="8"/>
  <c r="A467" i="8"/>
  <c r="J467" i="8" s="1"/>
  <c r="O467" i="8" s="1"/>
  <c r="P467" i="8" s="1"/>
  <c r="BH429" i="8"/>
  <c r="T309" i="8"/>
  <c r="K309" i="8" s="1"/>
  <c r="N309" i="8" s="1"/>
  <c r="S309" i="8"/>
  <c r="M309" i="8"/>
  <c r="L309" i="8"/>
  <c r="I309" i="8"/>
  <c r="H309" i="8"/>
  <c r="G309" i="8"/>
  <c r="F309" i="8"/>
  <c r="E309" i="8"/>
  <c r="D309" i="8"/>
  <c r="C309" i="8"/>
  <c r="B309" i="8"/>
  <c r="A309" i="8"/>
  <c r="J309" i="8" s="1"/>
  <c r="O309" i="8" s="1"/>
  <c r="P309" i="8" s="1"/>
  <c r="BH428" i="8"/>
  <c r="T308" i="8"/>
  <c r="K308" i="8" s="1"/>
  <c r="N308" i="8" s="1"/>
  <c r="S308" i="8"/>
  <c r="M308" i="8"/>
  <c r="L308" i="8"/>
  <c r="I308" i="8"/>
  <c r="H308" i="8"/>
  <c r="G308" i="8"/>
  <c r="F308" i="8"/>
  <c r="E308" i="8"/>
  <c r="D308" i="8"/>
  <c r="C308" i="8"/>
  <c r="B308" i="8"/>
  <c r="A308" i="8"/>
  <c r="J308" i="8" s="1"/>
  <c r="O308" i="8" s="1"/>
  <c r="P308" i="8" s="1"/>
  <c r="BH427" i="8"/>
  <c r="T626" i="8"/>
  <c r="K626" i="8" s="1"/>
  <c r="N626" i="8" s="1"/>
  <c r="S626" i="8"/>
  <c r="M626" i="8"/>
  <c r="L626" i="8"/>
  <c r="I626" i="8"/>
  <c r="H626" i="8"/>
  <c r="G626" i="8"/>
  <c r="F626" i="8"/>
  <c r="E626" i="8"/>
  <c r="D626" i="8"/>
  <c r="C626" i="8"/>
  <c r="B626" i="8"/>
  <c r="A626" i="8"/>
  <c r="J626" i="8" s="1"/>
  <c r="O626" i="8" s="1"/>
  <c r="P626" i="8" s="1"/>
  <c r="BH426" i="8"/>
  <c r="T625" i="8"/>
  <c r="K625" i="8" s="1"/>
  <c r="N625" i="8" s="1"/>
  <c r="S625" i="8"/>
  <c r="M625" i="8"/>
  <c r="L625" i="8"/>
  <c r="I625" i="8"/>
  <c r="H625" i="8"/>
  <c r="G625" i="8"/>
  <c r="F625" i="8"/>
  <c r="E625" i="8"/>
  <c r="D625" i="8"/>
  <c r="C625" i="8"/>
  <c r="B625" i="8"/>
  <c r="A625" i="8"/>
  <c r="J625" i="8" s="1"/>
  <c r="O625" i="8" s="1"/>
  <c r="P625" i="8" s="1"/>
  <c r="BH425" i="8"/>
  <c r="T624" i="8"/>
  <c r="K624" i="8" s="1"/>
  <c r="N624" i="8" s="1"/>
  <c r="S624" i="8"/>
  <c r="M624" i="8"/>
  <c r="L624" i="8"/>
  <c r="I624" i="8"/>
  <c r="H624" i="8"/>
  <c r="G624" i="8"/>
  <c r="F624" i="8"/>
  <c r="E624" i="8"/>
  <c r="D624" i="8"/>
  <c r="C624" i="8"/>
  <c r="B624" i="8"/>
  <c r="A624" i="8"/>
  <c r="J624" i="8" s="1"/>
  <c r="O624" i="8" s="1"/>
  <c r="P624" i="8" s="1"/>
  <c r="BH424" i="8"/>
  <c r="T62" i="8"/>
  <c r="K62" i="8" s="1"/>
  <c r="N62" i="8" s="1"/>
  <c r="S62" i="8"/>
  <c r="M62" i="8"/>
  <c r="L62" i="8"/>
  <c r="I62" i="8"/>
  <c r="H62" i="8"/>
  <c r="G62" i="8"/>
  <c r="F62" i="8"/>
  <c r="E62" i="8"/>
  <c r="D62" i="8"/>
  <c r="C62" i="8"/>
  <c r="B62" i="8"/>
  <c r="A62" i="8"/>
  <c r="J62" i="8" s="1"/>
  <c r="O62" i="8" s="1"/>
  <c r="P62" i="8" s="1"/>
  <c r="BH423" i="8"/>
  <c r="T49" i="8"/>
  <c r="K49" i="8" s="1"/>
  <c r="N49" i="8" s="1"/>
  <c r="S49" i="8"/>
  <c r="M49" i="8"/>
  <c r="L49" i="8"/>
  <c r="I49" i="8"/>
  <c r="H49" i="8"/>
  <c r="G49" i="8"/>
  <c r="F49" i="8"/>
  <c r="E49" i="8"/>
  <c r="D49" i="8"/>
  <c r="C49" i="8"/>
  <c r="B49" i="8"/>
  <c r="A49" i="8"/>
  <c r="J49" i="8" s="1"/>
  <c r="O49" i="8" s="1"/>
  <c r="P49" i="8" s="1"/>
  <c r="BH422" i="8"/>
  <c r="T66" i="8"/>
  <c r="K66" i="8" s="1"/>
  <c r="N66" i="8" s="1"/>
  <c r="S66" i="8"/>
  <c r="M66" i="8"/>
  <c r="L66" i="8"/>
  <c r="I66" i="8"/>
  <c r="H66" i="8"/>
  <c r="G66" i="8"/>
  <c r="F66" i="8"/>
  <c r="E66" i="8"/>
  <c r="D66" i="8"/>
  <c r="C66" i="8"/>
  <c r="B66" i="8"/>
  <c r="A66" i="8"/>
  <c r="J66" i="8" s="1"/>
  <c r="O66" i="8" s="1"/>
  <c r="P66" i="8" s="1"/>
  <c r="BH421" i="8"/>
  <c r="T212" i="8"/>
  <c r="K212" i="8" s="1"/>
  <c r="N212" i="8" s="1"/>
  <c r="S212" i="8"/>
  <c r="M212" i="8"/>
  <c r="L212" i="8"/>
  <c r="I212" i="8"/>
  <c r="H212" i="8"/>
  <c r="G212" i="8"/>
  <c r="F212" i="8"/>
  <c r="E212" i="8"/>
  <c r="D212" i="8"/>
  <c r="C212" i="8"/>
  <c r="B212" i="8"/>
  <c r="A212" i="8"/>
  <c r="J212" i="8" s="1"/>
  <c r="O212" i="8" s="1"/>
  <c r="P212" i="8" s="1"/>
  <c r="BH420" i="8"/>
  <c r="T211" i="8"/>
  <c r="K211" i="8" s="1"/>
  <c r="N211" i="8" s="1"/>
  <c r="S211" i="8"/>
  <c r="M211" i="8"/>
  <c r="L211" i="8"/>
  <c r="I211" i="8"/>
  <c r="H211" i="8"/>
  <c r="G211" i="8"/>
  <c r="F211" i="8"/>
  <c r="E211" i="8"/>
  <c r="D211" i="8"/>
  <c r="C211" i="8"/>
  <c r="B211" i="8"/>
  <c r="A211" i="8"/>
  <c r="J211" i="8" s="1"/>
  <c r="O211" i="8" s="1"/>
  <c r="P211" i="8" s="1"/>
  <c r="BH419" i="8"/>
  <c r="T442" i="8"/>
  <c r="K442" i="8" s="1"/>
  <c r="N442" i="8" s="1"/>
  <c r="S442" i="8"/>
  <c r="M442" i="8"/>
  <c r="L442" i="8"/>
  <c r="I442" i="8"/>
  <c r="H442" i="8"/>
  <c r="G442" i="8"/>
  <c r="F442" i="8"/>
  <c r="E442" i="8"/>
  <c r="D442" i="8"/>
  <c r="C442" i="8"/>
  <c r="B442" i="8"/>
  <c r="A442" i="8"/>
  <c r="J442" i="8" s="1"/>
  <c r="O442" i="8" s="1"/>
  <c r="P442" i="8" s="1"/>
  <c r="BH418" i="8"/>
  <c r="T262" i="8"/>
  <c r="K262" i="8" s="1"/>
  <c r="N262" i="8" s="1"/>
  <c r="S262" i="8"/>
  <c r="M262" i="8"/>
  <c r="L262" i="8"/>
  <c r="I262" i="8"/>
  <c r="H262" i="8"/>
  <c r="G262" i="8"/>
  <c r="F262" i="8"/>
  <c r="E262" i="8"/>
  <c r="D262" i="8"/>
  <c r="C262" i="8"/>
  <c r="B262" i="8"/>
  <c r="A262" i="8"/>
  <c r="J262" i="8" s="1"/>
  <c r="O262" i="8" s="1"/>
  <c r="P262" i="8" s="1"/>
  <c r="BH417" i="8"/>
  <c r="T484" i="8"/>
  <c r="K484" i="8" s="1"/>
  <c r="N484" i="8" s="1"/>
  <c r="S484" i="8"/>
  <c r="M484" i="8"/>
  <c r="L484" i="8"/>
  <c r="I484" i="8"/>
  <c r="H484" i="8"/>
  <c r="G484" i="8"/>
  <c r="F484" i="8"/>
  <c r="E484" i="8"/>
  <c r="D484" i="8"/>
  <c r="C484" i="8"/>
  <c r="B484" i="8"/>
  <c r="A484" i="8"/>
  <c r="J484" i="8" s="1"/>
  <c r="O484" i="8" s="1"/>
  <c r="P484" i="8" s="1"/>
  <c r="BH416" i="8"/>
  <c r="T207" i="8"/>
  <c r="K207" i="8" s="1"/>
  <c r="N207" i="8" s="1"/>
  <c r="S207" i="8"/>
  <c r="M207" i="8"/>
  <c r="L207" i="8"/>
  <c r="I207" i="8"/>
  <c r="H207" i="8"/>
  <c r="G207" i="8"/>
  <c r="F207" i="8"/>
  <c r="E207" i="8"/>
  <c r="D207" i="8"/>
  <c r="C207" i="8"/>
  <c r="B207" i="8"/>
  <c r="A207" i="8"/>
  <c r="J207" i="8" s="1"/>
  <c r="O207" i="8" s="1"/>
  <c r="P207" i="8" s="1"/>
  <c r="BH415" i="8"/>
  <c r="T41" i="8"/>
  <c r="K41" i="8" s="1"/>
  <c r="N41" i="8" s="1"/>
  <c r="S41" i="8"/>
  <c r="M41" i="8"/>
  <c r="L41" i="8"/>
  <c r="I41" i="8"/>
  <c r="H41" i="8"/>
  <c r="G41" i="8"/>
  <c r="F41" i="8"/>
  <c r="E41" i="8"/>
  <c r="D41" i="8"/>
  <c r="C41" i="8"/>
  <c r="B41" i="8"/>
  <c r="A41" i="8"/>
  <c r="J41" i="8" s="1"/>
  <c r="O41" i="8" s="1"/>
  <c r="P41" i="8" s="1"/>
  <c r="BH414" i="8"/>
  <c r="T430" i="8"/>
  <c r="K430" i="8" s="1"/>
  <c r="N430" i="8" s="1"/>
  <c r="S430" i="8"/>
  <c r="M430" i="8"/>
  <c r="L430" i="8"/>
  <c r="I430" i="8"/>
  <c r="H430" i="8"/>
  <c r="G430" i="8"/>
  <c r="F430" i="8"/>
  <c r="E430" i="8"/>
  <c r="D430" i="8"/>
  <c r="C430" i="8"/>
  <c r="B430" i="8"/>
  <c r="A430" i="8"/>
  <c r="J430" i="8" s="1"/>
  <c r="O430" i="8" s="1"/>
  <c r="P430" i="8" s="1"/>
  <c r="BH413" i="8"/>
  <c r="T711" i="8"/>
  <c r="K711" i="8" s="1"/>
  <c r="N711" i="8" s="1"/>
  <c r="S711" i="8"/>
  <c r="M711" i="8"/>
  <c r="L711" i="8"/>
  <c r="I711" i="8"/>
  <c r="H711" i="8"/>
  <c r="G711" i="8"/>
  <c r="F711" i="8"/>
  <c r="E711" i="8"/>
  <c r="D711" i="8"/>
  <c r="C711" i="8"/>
  <c r="B711" i="8"/>
  <c r="A711" i="8"/>
  <c r="J711" i="8" s="1"/>
  <c r="O711" i="8" s="1"/>
  <c r="P711" i="8" s="1"/>
  <c r="BH412" i="8"/>
  <c r="T470" i="8"/>
  <c r="K470" i="8" s="1"/>
  <c r="N470" i="8" s="1"/>
  <c r="S470" i="8"/>
  <c r="M470" i="8"/>
  <c r="L470" i="8"/>
  <c r="I470" i="8"/>
  <c r="H470" i="8"/>
  <c r="G470" i="8"/>
  <c r="F470" i="8"/>
  <c r="E470" i="8"/>
  <c r="D470" i="8"/>
  <c r="C470" i="8"/>
  <c r="B470" i="8"/>
  <c r="A470" i="8"/>
  <c r="J470" i="8" s="1"/>
  <c r="O470" i="8" s="1"/>
  <c r="P470" i="8" s="1"/>
  <c r="BH411" i="8"/>
  <c r="T190" i="8"/>
  <c r="K190" i="8" s="1"/>
  <c r="N190" i="8" s="1"/>
  <c r="S190" i="8"/>
  <c r="M190" i="8"/>
  <c r="L190" i="8"/>
  <c r="I190" i="8"/>
  <c r="H190" i="8"/>
  <c r="G190" i="8"/>
  <c r="F190" i="8"/>
  <c r="E190" i="8"/>
  <c r="D190" i="8"/>
  <c r="C190" i="8"/>
  <c r="B190" i="8"/>
  <c r="A190" i="8"/>
  <c r="J190" i="8" s="1"/>
  <c r="O190" i="8" s="1"/>
  <c r="P190" i="8" s="1"/>
  <c r="BH410" i="8"/>
  <c r="T617" i="8"/>
  <c r="K617" i="8" s="1"/>
  <c r="N617" i="8" s="1"/>
  <c r="S617" i="8"/>
  <c r="M617" i="8"/>
  <c r="L617" i="8"/>
  <c r="I617" i="8"/>
  <c r="H617" i="8"/>
  <c r="G617" i="8"/>
  <c r="F617" i="8"/>
  <c r="E617" i="8"/>
  <c r="D617" i="8"/>
  <c r="C617" i="8"/>
  <c r="B617" i="8"/>
  <c r="A617" i="8"/>
  <c r="J617" i="8" s="1"/>
  <c r="O617" i="8" s="1"/>
  <c r="P617" i="8" s="1"/>
  <c r="BH409" i="8"/>
  <c r="T404" i="8"/>
  <c r="K404" i="8" s="1"/>
  <c r="N404" i="8" s="1"/>
  <c r="S404" i="8"/>
  <c r="M404" i="8"/>
  <c r="L404" i="8"/>
  <c r="I404" i="8"/>
  <c r="H404" i="8"/>
  <c r="G404" i="8"/>
  <c r="F404" i="8"/>
  <c r="E404" i="8"/>
  <c r="D404" i="8"/>
  <c r="C404" i="8"/>
  <c r="B404" i="8"/>
  <c r="A404" i="8"/>
  <c r="J404" i="8" s="1"/>
  <c r="O404" i="8" s="1"/>
  <c r="P404" i="8" s="1"/>
  <c r="BH408" i="8"/>
  <c r="T257" i="8"/>
  <c r="K257" i="8" s="1"/>
  <c r="N257" i="8" s="1"/>
  <c r="S257" i="8"/>
  <c r="M257" i="8"/>
  <c r="L257" i="8"/>
  <c r="I257" i="8"/>
  <c r="H257" i="8"/>
  <c r="G257" i="8"/>
  <c r="F257" i="8"/>
  <c r="E257" i="8"/>
  <c r="D257" i="8"/>
  <c r="C257" i="8"/>
  <c r="B257" i="8"/>
  <c r="A257" i="8"/>
  <c r="J257" i="8" s="1"/>
  <c r="O257" i="8" s="1"/>
  <c r="P257" i="8" s="1"/>
  <c r="BH407" i="8"/>
  <c r="T499" i="8"/>
  <c r="K499" i="8" s="1"/>
  <c r="N499" i="8" s="1"/>
  <c r="S499" i="8"/>
  <c r="M499" i="8"/>
  <c r="L499" i="8"/>
  <c r="I499" i="8"/>
  <c r="H499" i="8"/>
  <c r="G499" i="8"/>
  <c r="F499" i="8"/>
  <c r="E499" i="8"/>
  <c r="D499" i="8"/>
  <c r="C499" i="8"/>
  <c r="B499" i="8"/>
  <c r="A499" i="8"/>
  <c r="J499" i="8" s="1"/>
  <c r="O499" i="8" s="1"/>
  <c r="P499" i="8" s="1"/>
  <c r="BH406" i="8"/>
  <c r="T243" i="8"/>
  <c r="K243" i="8" s="1"/>
  <c r="N243" i="8" s="1"/>
  <c r="S243" i="8"/>
  <c r="M243" i="8"/>
  <c r="L243" i="8"/>
  <c r="I243" i="8"/>
  <c r="H243" i="8"/>
  <c r="G243" i="8"/>
  <c r="F243" i="8"/>
  <c r="E243" i="8"/>
  <c r="D243" i="8"/>
  <c r="C243" i="8"/>
  <c r="B243" i="8"/>
  <c r="A243" i="8"/>
  <c r="J243" i="8" s="1"/>
  <c r="O243" i="8" s="1"/>
  <c r="P243" i="8" s="1"/>
  <c r="BH405" i="8"/>
  <c r="T440" i="8"/>
  <c r="K440" i="8" s="1"/>
  <c r="N440" i="8" s="1"/>
  <c r="S440" i="8"/>
  <c r="M440" i="8"/>
  <c r="L440" i="8"/>
  <c r="I440" i="8"/>
  <c r="H440" i="8"/>
  <c r="G440" i="8"/>
  <c r="F440" i="8"/>
  <c r="E440" i="8"/>
  <c r="D440" i="8"/>
  <c r="C440" i="8"/>
  <c r="B440" i="8"/>
  <c r="A440" i="8"/>
  <c r="J440" i="8" s="1"/>
  <c r="BH404" i="8"/>
  <c r="T667" i="8"/>
  <c r="K667" i="8" s="1"/>
  <c r="N667" i="8" s="1"/>
  <c r="S667" i="8"/>
  <c r="M667" i="8"/>
  <c r="L667" i="8"/>
  <c r="I667" i="8"/>
  <c r="H667" i="8"/>
  <c r="G667" i="8"/>
  <c r="F667" i="8"/>
  <c r="E667" i="8"/>
  <c r="D667" i="8"/>
  <c r="C667" i="8"/>
  <c r="B667" i="8"/>
  <c r="A667" i="8"/>
  <c r="J667" i="8" s="1"/>
  <c r="O667" i="8" s="1"/>
  <c r="P667" i="8" s="1"/>
  <c r="BH403" i="8"/>
  <c r="T355" i="8"/>
  <c r="K355" i="8" s="1"/>
  <c r="N355" i="8" s="1"/>
  <c r="S355" i="8"/>
  <c r="M355" i="8"/>
  <c r="L355" i="8"/>
  <c r="I355" i="8"/>
  <c r="H355" i="8"/>
  <c r="G355" i="8"/>
  <c r="F355" i="8"/>
  <c r="E355" i="8"/>
  <c r="D355" i="8"/>
  <c r="C355" i="8"/>
  <c r="B355" i="8"/>
  <c r="A355" i="8"/>
  <c r="J355" i="8" s="1"/>
  <c r="O355" i="8" s="1"/>
  <c r="P355" i="8" s="1"/>
  <c r="BH402" i="8"/>
  <c r="T580" i="8"/>
  <c r="K580" i="8" s="1"/>
  <c r="N580" i="8" s="1"/>
  <c r="S580" i="8"/>
  <c r="M580" i="8"/>
  <c r="L580" i="8"/>
  <c r="I580" i="8"/>
  <c r="H580" i="8"/>
  <c r="G580" i="8"/>
  <c r="F580" i="8"/>
  <c r="E580" i="8"/>
  <c r="D580" i="8"/>
  <c r="C580" i="8"/>
  <c r="B580" i="8"/>
  <c r="A580" i="8"/>
  <c r="J580" i="8" s="1"/>
  <c r="O580" i="8" s="1"/>
  <c r="P580" i="8" s="1"/>
  <c r="BH401" i="8"/>
  <c r="T148" i="8"/>
  <c r="K148" i="8" s="1"/>
  <c r="N148" i="8" s="1"/>
  <c r="S148" i="8"/>
  <c r="M148" i="8"/>
  <c r="L148" i="8"/>
  <c r="I148" i="8"/>
  <c r="H148" i="8"/>
  <c r="G148" i="8"/>
  <c r="F148" i="8"/>
  <c r="E148" i="8"/>
  <c r="D148" i="8"/>
  <c r="C148" i="8"/>
  <c r="B148" i="8"/>
  <c r="A148" i="8"/>
  <c r="J148" i="8" s="1"/>
  <c r="O148" i="8" s="1"/>
  <c r="P148" i="8" s="1"/>
  <c r="BH400" i="8"/>
  <c r="T628" i="8"/>
  <c r="K628" i="8" s="1"/>
  <c r="N628" i="8" s="1"/>
  <c r="S628" i="8"/>
  <c r="M628" i="8"/>
  <c r="L628" i="8"/>
  <c r="I628" i="8"/>
  <c r="H628" i="8"/>
  <c r="G628" i="8"/>
  <c r="F628" i="8"/>
  <c r="E628" i="8"/>
  <c r="D628" i="8"/>
  <c r="C628" i="8"/>
  <c r="B628" i="8"/>
  <c r="A628" i="8"/>
  <c r="J628" i="8" s="1"/>
  <c r="O628" i="8" s="1"/>
  <c r="P628" i="8" s="1"/>
  <c r="BH399" i="8"/>
  <c r="T441" i="8"/>
  <c r="K441" i="8" s="1"/>
  <c r="N441" i="8" s="1"/>
  <c r="S441" i="8"/>
  <c r="M441" i="8"/>
  <c r="L441" i="8"/>
  <c r="I441" i="8"/>
  <c r="H441" i="8"/>
  <c r="G441" i="8"/>
  <c r="F441" i="8"/>
  <c r="E441" i="8"/>
  <c r="D441" i="8"/>
  <c r="C441" i="8"/>
  <c r="B441" i="8"/>
  <c r="A441" i="8"/>
  <c r="J441" i="8" s="1"/>
  <c r="BH398" i="8"/>
  <c r="T95" i="8"/>
  <c r="K95" i="8" s="1"/>
  <c r="N95" i="8" s="1"/>
  <c r="S95" i="8"/>
  <c r="M95" i="8"/>
  <c r="L95" i="8"/>
  <c r="I95" i="8"/>
  <c r="H95" i="8"/>
  <c r="G95" i="8"/>
  <c r="F95" i="8"/>
  <c r="E95" i="8"/>
  <c r="D95" i="8"/>
  <c r="C95" i="8"/>
  <c r="B95" i="8"/>
  <c r="A95" i="8"/>
  <c r="J95" i="8" s="1"/>
  <c r="O95" i="8" s="1"/>
  <c r="P95" i="8" s="1"/>
  <c r="BH397" i="8"/>
  <c r="T537" i="8"/>
  <c r="K537" i="8" s="1"/>
  <c r="N537" i="8" s="1"/>
  <c r="S537" i="8"/>
  <c r="M537" i="8"/>
  <c r="L537" i="8"/>
  <c r="I537" i="8"/>
  <c r="H537" i="8"/>
  <c r="G537" i="8"/>
  <c r="F537" i="8"/>
  <c r="E537" i="8"/>
  <c r="D537" i="8"/>
  <c r="C537" i="8"/>
  <c r="B537" i="8"/>
  <c r="A537" i="8"/>
  <c r="J537" i="8" s="1"/>
  <c r="O537" i="8" s="1"/>
  <c r="P537" i="8" s="1"/>
  <c r="BH396" i="8"/>
  <c r="T538" i="8"/>
  <c r="K538" i="8" s="1"/>
  <c r="N538" i="8" s="1"/>
  <c r="S538" i="8"/>
  <c r="M538" i="8"/>
  <c r="L538" i="8"/>
  <c r="I538" i="8"/>
  <c r="H538" i="8"/>
  <c r="G538" i="8"/>
  <c r="F538" i="8"/>
  <c r="E538" i="8"/>
  <c r="D538" i="8"/>
  <c r="C538" i="8"/>
  <c r="B538" i="8"/>
  <c r="A538" i="8"/>
  <c r="J538" i="8" s="1"/>
  <c r="O538" i="8" s="1"/>
  <c r="P538" i="8" s="1"/>
  <c r="BH395" i="8"/>
  <c r="T463" i="8"/>
  <c r="K463" i="8" s="1"/>
  <c r="N463" i="8" s="1"/>
  <c r="S463" i="8"/>
  <c r="M463" i="8"/>
  <c r="L463" i="8"/>
  <c r="I463" i="8"/>
  <c r="H463" i="8"/>
  <c r="G463" i="8"/>
  <c r="F463" i="8"/>
  <c r="E463" i="8"/>
  <c r="D463" i="8"/>
  <c r="C463" i="8"/>
  <c r="B463" i="8"/>
  <c r="A463" i="8"/>
  <c r="J463" i="8" s="1"/>
  <c r="O463" i="8" s="1"/>
  <c r="P463" i="8" s="1"/>
  <c r="BH394" i="8"/>
  <c r="T134" i="8"/>
  <c r="K134" i="8" s="1"/>
  <c r="N134" i="8" s="1"/>
  <c r="S134" i="8"/>
  <c r="M134" i="8"/>
  <c r="L134" i="8"/>
  <c r="I134" i="8"/>
  <c r="H134" i="8"/>
  <c r="G134" i="8"/>
  <c r="F134" i="8"/>
  <c r="E134" i="8"/>
  <c r="D134" i="8"/>
  <c r="C134" i="8"/>
  <c r="B134" i="8"/>
  <c r="A134" i="8"/>
  <c r="J134" i="8" s="1"/>
  <c r="O134" i="8" s="1"/>
  <c r="P134" i="8" s="1"/>
  <c r="BH393" i="8"/>
  <c r="T460" i="8"/>
  <c r="K460" i="8" s="1"/>
  <c r="N460" i="8" s="1"/>
  <c r="S460" i="8"/>
  <c r="M460" i="8"/>
  <c r="L460" i="8"/>
  <c r="I460" i="8"/>
  <c r="H460" i="8"/>
  <c r="G460" i="8"/>
  <c r="F460" i="8"/>
  <c r="E460" i="8"/>
  <c r="D460" i="8"/>
  <c r="C460" i="8"/>
  <c r="B460" i="8"/>
  <c r="A460" i="8"/>
  <c r="J460" i="8" s="1"/>
  <c r="O460" i="8" s="1"/>
  <c r="P460" i="8" s="1"/>
  <c r="BH392" i="8"/>
  <c r="T191" i="8"/>
  <c r="K191" i="8" s="1"/>
  <c r="N191" i="8" s="1"/>
  <c r="S191" i="8"/>
  <c r="M191" i="8"/>
  <c r="L191" i="8"/>
  <c r="I191" i="8"/>
  <c r="H191" i="8"/>
  <c r="G191" i="8"/>
  <c r="F191" i="8"/>
  <c r="E191" i="8"/>
  <c r="D191" i="8"/>
  <c r="C191" i="8"/>
  <c r="B191" i="8"/>
  <c r="A191" i="8"/>
  <c r="J191" i="8" s="1"/>
  <c r="O191" i="8" s="1"/>
  <c r="P191" i="8" s="1"/>
  <c r="BH391" i="8"/>
  <c r="T384" i="8"/>
  <c r="K384" i="8" s="1"/>
  <c r="N384" i="8" s="1"/>
  <c r="S384" i="8"/>
  <c r="M384" i="8"/>
  <c r="L384" i="8"/>
  <c r="I384" i="8"/>
  <c r="H384" i="8"/>
  <c r="G384" i="8"/>
  <c r="F384" i="8"/>
  <c r="E384" i="8"/>
  <c r="D384" i="8"/>
  <c r="C384" i="8"/>
  <c r="B384" i="8"/>
  <c r="A384" i="8"/>
  <c r="J384" i="8" s="1"/>
  <c r="O384" i="8" s="1"/>
  <c r="P384" i="8" s="1"/>
  <c r="BH390" i="8"/>
  <c r="T498" i="8"/>
  <c r="K498" i="8" s="1"/>
  <c r="N498" i="8" s="1"/>
  <c r="S498" i="8"/>
  <c r="M498" i="8"/>
  <c r="L498" i="8"/>
  <c r="I498" i="8"/>
  <c r="H498" i="8"/>
  <c r="G498" i="8"/>
  <c r="F498" i="8"/>
  <c r="E498" i="8"/>
  <c r="D498" i="8"/>
  <c r="C498" i="8"/>
  <c r="B498" i="8"/>
  <c r="A498" i="8"/>
  <c r="J498" i="8" s="1"/>
  <c r="O498" i="8" s="1"/>
  <c r="P498" i="8" s="1"/>
  <c r="BH389" i="8"/>
  <c r="T649" i="8"/>
  <c r="K649" i="8" s="1"/>
  <c r="N649" i="8" s="1"/>
  <c r="S649" i="8"/>
  <c r="M649" i="8"/>
  <c r="L649" i="8"/>
  <c r="I649" i="8"/>
  <c r="H649" i="8"/>
  <c r="G649" i="8"/>
  <c r="F649" i="8"/>
  <c r="E649" i="8"/>
  <c r="D649" i="8"/>
  <c r="C649" i="8"/>
  <c r="B649" i="8"/>
  <c r="A649" i="8"/>
  <c r="J649" i="8" s="1"/>
  <c r="O649" i="8" s="1"/>
  <c r="P649" i="8" s="1"/>
  <c r="BH388" i="8"/>
  <c r="T32" i="8"/>
  <c r="K32" i="8" s="1"/>
  <c r="N32" i="8" s="1"/>
  <c r="S32" i="8"/>
  <c r="M32" i="8"/>
  <c r="L32" i="8"/>
  <c r="I32" i="8"/>
  <c r="H32" i="8"/>
  <c r="G32" i="8"/>
  <c r="F32" i="8"/>
  <c r="E32" i="8"/>
  <c r="D32" i="8"/>
  <c r="C32" i="8"/>
  <c r="B32" i="8"/>
  <c r="A32" i="8"/>
  <c r="J32" i="8" s="1"/>
  <c r="O32" i="8" s="1"/>
  <c r="P32" i="8" s="1"/>
  <c r="BH387" i="8"/>
  <c r="T35" i="8"/>
  <c r="K35" i="8" s="1"/>
  <c r="N35" i="8" s="1"/>
  <c r="S35" i="8"/>
  <c r="M35" i="8"/>
  <c r="L35" i="8"/>
  <c r="I35" i="8"/>
  <c r="H35" i="8"/>
  <c r="G35" i="8"/>
  <c r="F35" i="8"/>
  <c r="E35" i="8"/>
  <c r="D35" i="8"/>
  <c r="C35" i="8"/>
  <c r="B35" i="8"/>
  <c r="A35" i="8"/>
  <c r="J35" i="8" s="1"/>
  <c r="O35" i="8" s="1"/>
  <c r="P35" i="8" s="1"/>
  <c r="BH386" i="8"/>
  <c r="T717" i="8"/>
  <c r="K717" i="8" s="1"/>
  <c r="N717" i="8" s="1"/>
  <c r="S717" i="8"/>
  <c r="M717" i="8"/>
  <c r="L717" i="8"/>
  <c r="I717" i="8"/>
  <c r="H717" i="8"/>
  <c r="G717" i="8"/>
  <c r="F717" i="8"/>
  <c r="E717" i="8"/>
  <c r="D717" i="8"/>
  <c r="C717" i="8"/>
  <c r="B717" i="8"/>
  <c r="A717" i="8"/>
  <c r="J717" i="8" s="1"/>
  <c r="O717" i="8" s="1"/>
  <c r="P717" i="8" s="1"/>
  <c r="BH385" i="8"/>
  <c r="T61" i="8"/>
  <c r="K61" i="8" s="1"/>
  <c r="N61" i="8" s="1"/>
  <c r="S61" i="8"/>
  <c r="M61" i="8"/>
  <c r="L61" i="8"/>
  <c r="I61" i="8"/>
  <c r="H61" i="8"/>
  <c r="G61" i="8"/>
  <c r="F61" i="8"/>
  <c r="E61" i="8"/>
  <c r="D61" i="8"/>
  <c r="C61" i="8"/>
  <c r="B61" i="8"/>
  <c r="A61" i="8"/>
  <c r="J61" i="8" s="1"/>
  <c r="O61" i="8" s="1"/>
  <c r="P61" i="8" s="1"/>
  <c r="BH384" i="8"/>
  <c r="T60" i="8"/>
  <c r="K60" i="8" s="1"/>
  <c r="N60" i="8" s="1"/>
  <c r="S60" i="8"/>
  <c r="M60" i="8"/>
  <c r="L60" i="8"/>
  <c r="I60" i="8"/>
  <c r="H60" i="8"/>
  <c r="G60" i="8"/>
  <c r="F60" i="8"/>
  <c r="E60" i="8"/>
  <c r="D60" i="8"/>
  <c r="C60" i="8"/>
  <c r="B60" i="8"/>
  <c r="A60" i="8"/>
  <c r="J60" i="8" s="1"/>
  <c r="O60" i="8" s="1"/>
  <c r="P60" i="8" s="1"/>
  <c r="BH383" i="8"/>
  <c r="T36" i="8"/>
  <c r="K36" i="8" s="1"/>
  <c r="N36" i="8" s="1"/>
  <c r="S36" i="8"/>
  <c r="M36" i="8"/>
  <c r="L36" i="8"/>
  <c r="I36" i="8"/>
  <c r="H36" i="8"/>
  <c r="G36" i="8"/>
  <c r="F36" i="8"/>
  <c r="E36" i="8"/>
  <c r="D36" i="8"/>
  <c r="C36" i="8"/>
  <c r="B36" i="8"/>
  <c r="A36" i="8"/>
  <c r="J36" i="8" s="1"/>
  <c r="O36" i="8" s="1"/>
  <c r="P36" i="8" s="1"/>
  <c r="BH382" i="8"/>
  <c r="T7" i="8"/>
  <c r="K7" i="8" s="1"/>
  <c r="N7" i="8" s="1"/>
  <c r="S7" i="8"/>
  <c r="M7" i="8"/>
  <c r="L7" i="8"/>
  <c r="I7" i="8"/>
  <c r="H7" i="8"/>
  <c r="G7" i="8"/>
  <c r="F7" i="8"/>
  <c r="E7" i="8"/>
  <c r="D7" i="8"/>
  <c r="C7" i="8"/>
  <c r="B7" i="8"/>
  <c r="A7" i="8"/>
  <c r="J7" i="8" s="1"/>
  <c r="BH381" i="8"/>
  <c r="T122" i="8"/>
  <c r="K122" i="8" s="1"/>
  <c r="N122" i="8" s="1"/>
  <c r="S122" i="8"/>
  <c r="M122" i="8"/>
  <c r="L122" i="8"/>
  <c r="I122" i="8"/>
  <c r="H122" i="8"/>
  <c r="G122" i="8"/>
  <c r="F122" i="8"/>
  <c r="E122" i="8"/>
  <c r="D122" i="8"/>
  <c r="C122" i="8"/>
  <c r="B122" i="8"/>
  <c r="A122" i="8"/>
  <c r="J122" i="8" s="1"/>
  <c r="O122" i="8" s="1"/>
  <c r="P122" i="8" s="1"/>
  <c r="BH380" i="8"/>
  <c r="T527" i="8"/>
  <c r="K527" i="8" s="1"/>
  <c r="N527" i="8" s="1"/>
  <c r="S527" i="8"/>
  <c r="M527" i="8"/>
  <c r="L527" i="8"/>
  <c r="I527" i="8"/>
  <c r="H527" i="8"/>
  <c r="G527" i="8"/>
  <c r="F527" i="8"/>
  <c r="E527" i="8"/>
  <c r="D527" i="8"/>
  <c r="C527" i="8"/>
  <c r="B527" i="8"/>
  <c r="A527" i="8"/>
  <c r="J527" i="8" s="1"/>
  <c r="BH379" i="8"/>
  <c r="T59" i="8"/>
  <c r="K59" i="8" s="1"/>
  <c r="N59" i="8" s="1"/>
  <c r="S59" i="8"/>
  <c r="M59" i="8"/>
  <c r="L59" i="8"/>
  <c r="I59" i="8"/>
  <c r="H59" i="8"/>
  <c r="G59" i="8"/>
  <c r="F59" i="8"/>
  <c r="E59" i="8"/>
  <c r="D59" i="8"/>
  <c r="C59" i="8"/>
  <c r="B59" i="8"/>
  <c r="A59" i="8"/>
  <c r="J59" i="8" s="1"/>
  <c r="O59" i="8" s="1"/>
  <c r="P59" i="8" s="1"/>
  <c r="BH378" i="8"/>
  <c r="T451" i="8"/>
  <c r="K451" i="8" s="1"/>
  <c r="N451" i="8" s="1"/>
  <c r="S451" i="8"/>
  <c r="M451" i="8"/>
  <c r="L451" i="8"/>
  <c r="I451" i="8"/>
  <c r="H451" i="8"/>
  <c r="G451" i="8"/>
  <c r="F451" i="8"/>
  <c r="E451" i="8"/>
  <c r="D451" i="8"/>
  <c r="C451" i="8"/>
  <c r="B451" i="8"/>
  <c r="A451" i="8"/>
  <c r="J451" i="8" s="1"/>
  <c r="BH377" i="8"/>
  <c r="T450" i="8"/>
  <c r="K450" i="8" s="1"/>
  <c r="N450" i="8" s="1"/>
  <c r="S450" i="8"/>
  <c r="M450" i="8"/>
  <c r="L450" i="8"/>
  <c r="I450" i="8"/>
  <c r="H450" i="8"/>
  <c r="G450" i="8"/>
  <c r="F450" i="8"/>
  <c r="E450" i="8"/>
  <c r="D450" i="8"/>
  <c r="C450" i="8"/>
  <c r="B450" i="8"/>
  <c r="A450" i="8"/>
  <c r="J450" i="8" s="1"/>
  <c r="O450" i="8" s="1"/>
  <c r="P450" i="8" s="1"/>
  <c r="BH376" i="8"/>
  <c r="T465" i="8"/>
  <c r="K465" i="8" s="1"/>
  <c r="N465" i="8" s="1"/>
  <c r="S465" i="8"/>
  <c r="M465" i="8"/>
  <c r="L465" i="8"/>
  <c r="I465" i="8"/>
  <c r="H465" i="8"/>
  <c r="G465" i="8"/>
  <c r="F465" i="8"/>
  <c r="E465" i="8"/>
  <c r="D465" i="8"/>
  <c r="C465" i="8"/>
  <c r="B465" i="8"/>
  <c r="A465" i="8"/>
  <c r="J465" i="8" s="1"/>
  <c r="O465" i="8" s="1"/>
  <c r="P465" i="8" s="1"/>
  <c r="BH375" i="8"/>
  <c r="T529" i="8"/>
  <c r="K529" i="8" s="1"/>
  <c r="N529" i="8" s="1"/>
  <c r="S529" i="8"/>
  <c r="M529" i="8"/>
  <c r="L529" i="8"/>
  <c r="I529" i="8"/>
  <c r="H529" i="8"/>
  <c r="G529" i="8"/>
  <c r="F529" i="8"/>
  <c r="E529" i="8"/>
  <c r="D529" i="8"/>
  <c r="C529" i="8"/>
  <c r="B529" i="8"/>
  <c r="A529" i="8"/>
  <c r="J529" i="8" s="1"/>
  <c r="O529" i="8" s="1"/>
  <c r="P529" i="8" s="1"/>
  <c r="BH374" i="8"/>
  <c r="T630" i="8"/>
  <c r="K630" i="8" s="1"/>
  <c r="N630" i="8" s="1"/>
  <c r="S630" i="8"/>
  <c r="M630" i="8"/>
  <c r="L630" i="8"/>
  <c r="I630" i="8"/>
  <c r="H630" i="8"/>
  <c r="G630" i="8"/>
  <c r="F630" i="8"/>
  <c r="E630" i="8"/>
  <c r="D630" i="8"/>
  <c r="C630" i="8"/>
  <c r="B630" i="8"/>
  <c r="A630" i="8"/>
  <c r="J630" i="8" s="1"/>
  <c r="O630" i="8" s="1"/>
  <c r="P630" i="8" s="1"/>
  <c r="BH373" i="8"/>
  <c r="T237" i="8"/>
  <c r="K237" i="8" s="1"/>
  <c r="N237" i="8" s="1"/>
  <c r="S237" i="8"/>
  <c r="M237" i="8"/>
  <c r="L237" i="8"/>
  <c r="I237" i="8"/>
  <c r="H237" i="8"/>
  <c r="G237" i="8"/>
  <c r="F237" i="8"/>
  <c r="E237" i="8"/>
  <c r="D237" i="8"/>
  <c r="C237" i="8"/>
  <c r="B237" i="8"/>
  <c r="A237" i="8"/>
  <c r="J237" i="8" s="1"/>
  <c r="BH372" i="8"/>
  <c r="T236" i="8"/>
  <c r="K236" i="8" s="1"/>
  <c r="N236" i="8" s="1"/>
  <c r="S236" i="8"/>
  <c r="M236" i="8"/>
  <c r="L236" i="8"/>
  <c r="I236" i="8"/>
  <c r="H236" i="8"/>
  <c r="G236" i="8"/>
  <c r="F236" i="8"/>
  <c r="E236" i="8"/>
  <c r="D236" i="8"/>
  <c r="C236" i="8"/>
  <c r="B236" i="8"/>
  <c r="A236" i="8"/>
  <c r="J236" i="8" s="1"/>
  <c r="O236" i="8" s="1"/>
  <c r="P236" i="8" s="1"/>
  <c r="BH371" i="8"/>
  <c r="T185" i="8"/>
  <c r="K185" i="8" s="1"/>
  <c r="N185" i="8" s="1"/>
  <c r="S185" i="8"/>
  <c r="M185" i="8"/>
  <c r="L185" i="8"/>
  <c r="I185" i="8"/>
  <c r="H185" i="8"/>
  <c r="G185" i="8"/>
  <c r="F185" i="8"/>
  <c r="E185" i="8"/>
  <c r="D185" i="8"/>
  <c r="C185" i="8"/>
  <c r="B185" i="8"/>
  <c r="A185" i="8"/>
  <c r="J185" i="8" s="1"/>
  <c r="O185" i="8" s="1"/>
  <c r="P185" i="8" s="1"/>
  <c r="BH370" i="8"/>
  <c r="T660" i="8"/>
  <c r="K660" i="8" s="1"/>
  <c r="N660" i="8" s="1"/>
  <c r="S660" i="8"/>
  <c r="M660" i="8"/>
  <c r="L660" i="8"/>
  <c r="I660" i="8"/>
  <c r="H660" i="8"/>
  <c r="G660" i="8"/>
  <c r="F660" i="8"/>
  <c r="E660" i="8"/>
  <c r="D660" i="8"/>
  <c r="C660" i="8"/>
  <c r="B660" i="8"/>
  <c r="A660" i="8"/>
  <c r="J660" i="8" s="1"/>
  <c r="O660" i="8" s="1"/>
  <c r="P660" i="8" s="1"/>
  <c r="BH369" i="8"/>
  <c r="T20" i="8"/>
  <c r="K20" i="8" s="1"/>
  <c r="N20" i="8" s="1"/>
  <c r="S20" i="8"/>
  <c r="M20" i="8"/>
  <c r="L20" i="8"/>
  <c r="I20" i="8"/>
  <c r="H20" i="8"/>
  <c r="G20" i="8"/>
  <c r="F20" i="8"/>
  <c r="E20" i="8"/>
  <c r="D20" i="8"/>
  <c r="C20" i="8"/>
  <c r="B20" i="8"/>
  <c r="A20" i="8"/>
  <c r="J20" i="8" s="1"/>
  <c r="O20" i="8" s="1"/>
  <c r="P20" i="8" s="1"/>
  <c r="BH368" i="8"/>
  <c r="T19" i="8"/>
  <c r="K19" i="8" s="1"/>
  <c r="N19" i="8" s="1"/>
  <c r="S19" i="8"/>
  <c r="M19" i="8"/>
  <c r="L19" i="8"/>
  <c r="I19" i="8"/>
  <c r="H19" i="8"/>
  <c r="G19" i="8"/>
  <c r="F19" i="8"/>
  <c r="E19" i="8"/>
  <c r="D19" i="8"/>
  <c r="C19" i="8"/>
  <c r="B19" i="8"/>
  <c r="A19" i="8"/>
  <c r="J19" i="8" s="1"/>
  <c r="O19" i="8" s="1"/>
  <c r="P19" i="8" s="1"/>
  <c r="BH367" i="8"/>
  <c r="T204" i="8"/>
  <c r="K204" i="8" s="1"/>
  <c r="N204" i="8" s="1"/>
  <c r="S204" i="8"/>
  <c r="M204" i="8"/>
  <c r="L204" i="8"/>
  <c r="I204" i="8"/>
  <c r="H204" i="8"/>
  <c r="G204" i="8"/>
  <c r="F204" i="8"/>
  <c r="E204" i="8"/>
  <c r="D204" i="8"/>
  <c r="C204" i="8"/>
  <c r="B204" i="8"/>
  <c r="A204" i="8"/>
  <c r="J204" i="8" s="1"/>
  <c r="O204" i="8" s="1"/>
  <c r="P204" i="8" s="1"/>
  <c r="BH366" i="8"/>
  <c r="T382" i="8"/>
  <c r="K382" i="8" s="1"/>
  <c r="N382" i="8" s="1"/>
  <c r="S382" i="8"/>
  <c r="M382" i="8"/>
  <c r="L382" i="8"/>
  <c r="I382" i="8"/>
  <c r="H382" i="8"/>
  <c r="G382" i="8"/>
  <c r="F382" i="8"/>
  <c r="E382" i="8"/>
  <c r="D382" i="8"/>
  <c r="C382" i="8"/>
  <c r="B382" i="8"/>
  <c r="A382" i="8"/>
  <c r="J382" i="8" s="1"/>
  <c r="O382" i="8" s="1"/>
  <c r="P382" i="8" s="1"/>
  <c r="BH365" i="8"/>
  <c r="T381" i="8"/>
  <c r="K381" i="8" s="1"/>
  <c r="N381" i="8" s="1"/>
  <c r="S381" i="8"/>
  <c r="M381" i="8"/>
  <c r="L381" i="8"/>
  <c r="I381" i="8"/>
  <c r="H381" i="8"/>
  <c r="G381" i="8"/>
  <c r="F381" i="8"/>
  <c r="E381" i="8"/>
  <c r="D381" i="8"/>
  <c r="C381" i="8"/>
  <c r="B381" i="8"/>
  <c r="A381" i="8"/>
  <c r="J381" i="8" s="1"/>
  <c r="O381" i="8" s="1"/>
  <c r="P381" i="8" s="1"/>
  <c r="BH364" i="8"/>
  <c r="T277" i="8"/>
  <c r="K277" i="8" s="1"/>
  <c r="N277" i="8" s="1"/>
  <c r="S277" i="8"/>
  <c r="M277" i="8"/>
  <c r="L277" i="8"/>
  <c r="I277" i="8"/>
  <c r="H277" i="8"/>
  <c r="G277" i="8"/>
  <c r="F277" i="8"/>
  <c r="E277" i="8"/>
  <c r="D277" i="8"/>
  <c r="C277" i="8"/>
  <c r="B277" i="8"/>
  <c r="A277" i="8"/>
  <c r="J277" i="8" s="1"/>
  <c r="O277" i="8" s="1"/>
  <c r="P277" i="8" s="1"/>
  <c r="BH363" i="8"/>
  <c r="T276" i="8"/>
  <c r="K276" i="8" s="1"/>
  <c r="N276" i="8" s="1"/>
  <c r="S276" i="8"/>
  <c r="M276" i="8"/>
  <c r="L276" i="8"/>
  <c r="I276" i="8"/>
  <c r="H276" i="8"/>
  <c r="G276" i="8"/>
  <c r="F276" i="8"/>
  <c r="E276" i="8"/>
  <c r="D276" i="8"/>
  <c r="C276" i="8"/>
  <c r="B276" i="8"/>
  <c r="A276" i="8"/>
  <c r="J276" i="8" s="1"/>
  <c r="O276" i="8" s="1"/>
  <c r="P276" i="8" s="1"/>
  <c r="BH362" i="8"/>
  <c r="T379" i="8"/>
  <c r="K379" i="8" s="1"/>
  <c r="N379" i="8" s="1"/>
  <c r="S379" i="8"/>
  <c r="M379" i="8"/>
  <c r="L379" i="8"/>
  <c r="I379" i="8"/>
  <c r="H379" i="8"/>
  <c r="G379" i="8"/>
  <c r="F379" i="8"/>
  <c r="E379" i="8"/>
  <c r="D379" i="8"/>
  <c r="C379" i="8"/>
  <c r="B379" i="8"/>
  <c r="A379" i="8"/>
  <c r="J379" i="8" s="1"/>
  <c r="O379" i="8" s="1"/>
  <c r="P379" i="8" s="1"/>
  <c r="BH361" i="8"/>
  <c r="T378" i="8"/>
  <c r="K378" i="8" s="1"/>
  <c r="N378" i="8" s="1"/>
  <c r="S378" i="8"/>
  <c r="M378" i="8"/>
  <c r="L378" i="8"/>
  <c r="I378" i="8"/>
  <c r="H378" i="8"/>
  <c r="G378" i="8"/>
  <c r="F378" i="8"/>
  <c r="E378" i="8"/>
  <c r="D378" i="8"/>
  <c r="C378" i="8"/>
  <c r="B378" i="8"/>
  <c r="A378" i="8"/>
  <c r="J378" i="8" s="1"/>
  <c r="O378" i="8" s="1"/>
  <c r="P378" i="8" s="1"/>
  <c r="BH360" i="8"/>
  <c r="T377" i="8"/>
  <c r="K377" i="8" s="1"/>
  <c r="N377" i="8" s="1"/>
  <c r="S377" i="8"/>
  <c r="M377" i="8"/>
  <c r="L377" i="8"/>
  <c r="I377" i="8"/>
  <c r="H377" i="8"/>
  <c r="G377" i="8"/>
  <c r="F377" i="8"/>
  <c r="E377" i="8"/>
  <c r="D377" i="8"/>
  <c r="C377" i="8"/>
  <c r="B377" i="8"/>
  <c r="A377" i="8"/>
  <c r="J377" i="8" s="1"/>
  <c r="O377" i="8" s="1"/>
  <c r="P377" i="8" s="1"/>
  <c r="BH359" i="8"/>
  <c r="T376" i="8"/>
  <c r="K376" i="8" s="1"/>
  <c r="N376" i="8" s="1"/>
  <c r="S376" i="8"/>
  <c r="M376" i="8"/>
  <c r="L376" i="8"/>
  <c r="I376" i="8"/>
  <c r="H376" i="8"/>
  <c r="G376" i="8"/>
  <c r="F376" i="8"/>
  <c r="E376" i="8"/>
  <c r="D376" i="8"/>
  <c r="C376" i="8"/>
  <c r="B376" i="8"/>
  <c r="A376" i="8"/>
  <c r="J376" i="8" s="1"/>
  <c r="O376" i="8" s="1"/>
  <c r="P376" i="8" s="1"/>
  <c r="BH358" i="8"/>
  <c r="T238" i="8"/>
  <c r="K238" i="8" s="1"/>
  <c r="N238" i="8" s="1"/>
  <c r="S238" i="8"/>
  <c r="M238" i="8"/>
  <c r="L238" i="8"/>
  <c r="I238" i="8"/>
  <c r="H238" i="8"/>
  <c r="G238" i="8"/>
  <c r="F238" i="8"/>
  <c r="E238" i="8"/>
  <c r="D238" i="8"/>
  <c r="C238" i="8"/>
  <c r="B238" i="8"/>
  <c r="A238" i="8"/>
  <c r="J238" i="8" s="1"/>
  <c r="O238" i="8" s="1"/>
  <c r="P238" i="8" s="1"/>
  <c r="BH357" i="8"/>
  <c r="T438" i="8"/>
  <c r="K438" i="8" s="1"/>
  <c r="N438" i="8" s="1"/>
  <c r="S438" i="8"/>
  <c r="M438" i="8"/>
  <c r="L438" i="8"/>
  <c r="I438" i="8"/>
  <c r="H438" i="8"/>
  <c r="G438" i="8"/>
  <c r="F438" i="8"/>
  <c r="E438" i="8"/>
  <c r="D438" i="8"/>
  <c r="C438" i="8"/>
  <c r="B438" i="8"/>
  <c r="A438" i="8"/>
  <c r="J438" i="8" s="1"/>
  <c r="O438" i="8" s="1"/>
  <c r="P438" i="8" s="1"/>
  <c r="BH356" i="8"/>
  <c r="T437" i="8"/>
  <c r="K437" i="8" s="1"/>
  <c r="N437" i="8" s="1"/>
  <c r="S437" i="8"/>
  <c r="M437" i="8"/>
  <c r="L437" i="8"/>
  <c r="I437" i="8"/>
  <c r="H437" i="8"/>
  <c r="G437" i="8"/>
  <c r="F437" i="8"/>
  <c r="E437" i="8"/>
  <c r="D437" i="8"/>
  <c r="C437" i="8"/>
  <c r="B437" i="8"/>
  <c r="A437" i="8"/>
  <c r="J437" i="8" s="1"/>
  <c r="O437" i="8" s="1"/>
  <c r="P437" i="8" s="1"/>
  <c r="BH355" i="8"/>
  <c r="T313" i="8"/>
  <c r="K313" i="8" s="1"/>
  <c r="N313" i="8" s="1"/>
  <c r="S313" i="8"/>
  <c r="M313" i="8"/>
  <c r="L313" i="8"/>
  <c r="I313" i="8"/>
  <c r="H313" i="8"/>
  <c r="G313" i="8"/>
  <c r="F313" i="8"/>
  <c r="E313" i="8"/>
  <c r="D313" i="8"/>
  <c r="C313" i="8"/>
  <c r="B313" i="8"/>
  <c r="A313" i="8"/>
  <c r="J313" i="8" s="1"/>
  <c r="O313" i="8" s="1"/>
  <c r="P313" i="8" s="1"/>
  <c r="BH354" i="8"/>
  <c r="T136" i="8"/>
  <c r="K136" i="8" s="1"/>
  <c r="N136" i="8" s="1"/>
  <c r="S136" i="8"/>
  <c r="M136" i="8"/>
  <c r="L136" i="8"/>
  <c r="I136" i="8"/>
  <c r="H136" i="8"/>
  <c r="G136" i="8"/>
  <c r="F136" i="8"/>
  <c r="E136" i="8"/>
  <c r="D136" i="8"/>
  <c r="C136" i="8"/>
  <c r="B136" i="8"/>
  <c r="A136" i="8"/>
  <c r="J136" i="8" s="1"/>
  <c r="O136" i="8" s="1"/>
  <c r="P136" i="8" s="1"/>
  <c r="BH353" i="8"/>
  <c r="T224" i="8"/>
  <c r="K224" i="8" s="1"/>
  <c r="N224" i="8" s="1"/>
  <c r="S224" i="8"/>
  <c r="M224" i="8"/>
  <c r="L224" i="8"/>
  <c r="I224" i="8"/>
  <c r="H224" i="8"/>
  <c r="G224" i="8"/>
  <c r="F224" i="8"/>
  <c r="E224" i="8"/>
  <c r="D224" i="8"/>
  <c r="C224" i="8"/>
  <c r="B224" i="8"/>
  <c r="A224" i="8"/>
  <c r="J224" i="8" s="1"/>
  <c r="O224" i="8" s="1"/>
  <c r="P224" i="8" s="1"/>
  <c r="BH352" i="8"/>
  <c r="T80" i="8"/>
  <c r="K80" i="8" s="1"/>
  <c r="N80" i="8" s="1"/>
  <c r="S80" i="8"/>
  <c r="M80" i="8"/>
  <c r="L80" i="8"/>
  <c r="I80" i="8"/>
  <c r="H80" i="8"/>
  <c r="G80" i="8"/>
  <c r="F80" i="8"/>
  <c r="E80" i="8"/>
  <c r="D80" i="8"/>
  <c r="C80" i="8"/>
  <c r="B80" i="8"/>
  <c r="A80" i="8"/>
  <c r="J80" i="8" s="1"/>
  <c r="O80" i="8" s="1"/>
  <c r="P80" i="8" s="1"/>
  <c r="BH351" i="8"/>
  <c r="T536" i="8"/>
  <c r="K536" i="8" s="1"/>
  <c r="N536" i="8" s="1"/>
  <c r="S536" i="8"/>
  <c r="M536" i="8"/>
  <c r="L536" i="8"/>
  <c r="I536" i="8"/>
  <c r="H536" i="8"/>
  <c r="G536" i="8"/>
  <c r="F536" i="8"/>
  <c r="E536" i="8"/>
  <c r="D536" i="8"/>
  <c r="C536" i="8"/>
  <c r="B536" i="8"/>
  <c r="A536" i="8"/>
  <c r="J536" i="8" s="1"/>
  <c r="O536" i="8" s="1"/>
  <c r="P536" i="8" s="1"/>
  <c r="BH350" i="8"/>
  <c r="T335" i="8"/>
  <c r="K335" i="8" s="1"/>
  <c r="N335" i="8" s="1"/>
  <c r="S335" i="8"/>
  <c r="M335" i="8"/>
  <c r="L335" i="8"/>
  <c r="I335" i="8"/>
  <c r="H335" i="8"/>
  <c r="G335" i="8"/>
  <c r="F335" i="8"/>
  <c r="E335" i="8"/>
  <c r="D335" i="8"/>
  <c r="C335" i="8"/>
  <c r="B335" i="8"/>
  <c r="A335" i="8"/>
  <c r="J335" i="8" s="1"/>
  <c r="O335" i="8" s="1"/>
  <c r="P335" i="8" s="1"/>
  <c r="BH349" i="8"/>
  <c r="T150" i="8"/>
  <c r="K150" i="8" s="1"/>
  <c r="N150" i="8" s="1"/>
  <c r="S150" i="8"/>
  <c r="M150" i="8"/>
  <c r="L150" i="8"/>
  <c r="I150" i="8"/>
  <c r="H150" i="8"/>
  <c r="G150" i="8"/>
  <c r="F150" i="8"/>
  <c r="E150" i="8"/>
  <c r="D150" i="8"/>
  <c r="C150" i="8"/>
  <c r="B150" i="8"/>
  <c r="A150" i="8"/>
  <c r="J150" i="8" s="1"/>
  <c r="O150" i="8" s="1"/>
  <c r="P150" i="8" s="1"/>
  <c r="BH348" i="8"/>
  <c r="T149" i="8"/>
  <c r="K149" i="8" s="1"/>
  <c r="N149" i="8" s="1"/>
  <c r="S149" i="8"/>
  <c r="M149" i="8"/>
  <c r="L149" i="8"/>
  <c r="I149" i="8"/>
  <c r="H149" i="8"/>
  <c r="G149" i="8"/>
  <c r="F149" i="8"/>
  <c r="E149" i="8"/>
  <c r="D149" i="8"/>
  <c r="C149" i="8"/>
  <c r="B149" i="8"/>
  <c r="A149" i="8"/>
  <c r="J149" i="8" s="1"/>
  <c r="O149" i="8" s="1"/>
  <c r="P149" i="8" s="1"/>
  <c r="BH347" i="8"/>
  <c r="T448" i="8"/>
  <c r="K448" i="8" s="1"/>
  <c r="N448" i="8" s="1"/>
  <c r="S448" i="8"/>
  <c r="M448" i="8"/>
  <c r="L448" i="8"/>
  <c r="I448" i="8"/>
  <c r="H448" i="8"/>
  <c r="G448" i="8"/>
  <c r="F448" i="8"/>
  <c r="E448" i="8"/>
  <c r="D448" i="8"/>
  <c r="C448" i="8"/>
  <c r="B448" i="8"/>
  <c r="A448" i="8"/>
  <c r="J448" i="8" s="1"/>
  <c r="O448" i="8" s="1"/>
  <c r="P448" i="8" s="1"/>
  <c r="BH346" i="8"/>
  <c r="T447" i="8"/>
  <c r="K447" i="8" s="1"/>
  <c r="N447" i="8" s="1"/>
  <c r="S447" i="8"/>
  <c r="M447" i="8"/>
  <c r="L447" i="8"/>
  <c r="I447" i="8"/>
  <c r="H447" i="8"/>
  <c r="G447" i="8"/>
  <c r="F447" i="8"/>
  <c r="E447" i="8"/>
  <c r="D447" i="8"/>
  <c r="C447" i="8"/>
  <c r="B447" i="8"/>
  <c r="A447" i="8"/>
  <c r="J447" i="8" s="1"/>
  <c r="O447" i="8" s="1"/>
  <c r="P447" i="8" s="1"/>
  <c r="BH345" i="8"/>
  <c r="T358" i="8"/>
  <c r="K358" i="8" s="1"/>
  <c r="N358" i="8" s="1"/>
  <c r="S358" i="8"/>
  <c r="M358" i="8"/>
  <c r="L358" i="8"/>
  <c r="I358" i="8"/>
  <c r="H358" i="8"/>
  <c r="G358" i="8"/>
  <c r="F358" i="8"/>
  <c r="E358" i="8"/>
  <c r="D358" i="8"/>
  <c r="C358" i="8"/>
  <c r="B358" i="8"/>
  <c r="A358" i="8"/>
  <c r="J358" i="8" s="1"/>
  <c r="BH344" i="8"/>
  <c r="T77" i="8"/>
  <c r="K77" i="8" s="1"/>
  <c r="N77" i="8" s="1"/>
  <c r="S77" i="8"/>
  <c r="M77" i="8"/>
  <c r="L77" i="8"/>
  <c r="I77" i="8"/>
  <c r="H77" i="8"/>
  <c r="G77" i="8"/>
  <c r="F77" i="8"/>
  <c r="E77" i="8"/>
  <c r="D77" i="8"/>
  <c r="C77" i="8"/>
  <c r="B77" i="8"/>
  <c r="A77" i="8"/>
  <c r="J77" i="8" s="1"/>
  <c r="O77" i="8" s="1"/>
  <c r="P77" i="8" s="1"/>
  <c r="BH343" i="8"/>
  <c r="T75" i="8"/>
  <c r="K75" i="8" s="1"/>
  <c r="N75" i="8" s="1"/>
  <c r="S75" i="8"/>
  <c r="M75" i="8"/>
  <c r="L75" i="8"/>
  <c r="I75" i="8"/>
  <c r="H75" i="8"/>
  <c r="G75" i="8"/>
  <c r="F75" i="8"/>
  <c r="E75" i="8"/>
  <c r="D75" i="8"/>
  <c r="C75" i="8"/>
  <c r="B75" i="8"/>
  <c r="A75" i="8"/>
  <c r="J75" i="8" s="1"/>
  <c r="O75" i="8" s="1"/>
  <c r="P75" i="8" s="1"/>
  <c r="BH342" i="8"/>
  <c r="T675" i="8"/>
  <c r="K675" i="8" s="1"/>
  <c r="N675" i="8" s="1"/>
  <c r="S675" i="8"/>
  <c r="M675" i="8"/>
  <c r="L675" i="8"/>
  <c r="I675" i="8"/>
  <c r="H675" i="8"/>
  <c r="G675" i="8"/>
  <c r="F675" i="8"/>
  <c r="E675" i="8"/>
  <c r="D675" i="8"/>
  <c r="C675" i="8"/>
  <c r="B675" i="8"/>
  <c r="A675" i="8"/>
  <c r="J675" i="8" s="1"/>
  <c r="O675" i="8" s="1"/>
  <c r="P675" i="8" s="1"/>
  <c r="BH341" i="8"/>
  <c r="T220" i="8"/>
  <c r="K220" i="8" s="1"/>
  <c r="N220" i="8" s="1"/>
  <c r="S220" i="8"/>
  <c r="M220" i="8"/>
  <c r="L220" i="8"/>
  <c r="I220" i="8"/>
  <c r="H220" i="8"/>
  <c r="G220" i="8"/>
  <c r="F220" i="8"/>
  <c r="E220" i="8"/>
  <c r="D220" i="8"/>
  <c r="C220" i="8"/>
  <c r="B220" i="8"/>
  <c r="A220" i="8"/>
  <c r="J220" i="8" s="1"/>
  <c r="BH340" i="8"/>
  <c r="T151" i="8"/>
  <c r="K151" i="8" s="1"/>
  <c r="N151" i="8" s="1"/>
  <c r="S151" i="8"/>
  <c r="M151" i="8"/>
  <c r="L151" i="8"/>
  <c r="I151" i="8"/>
  <c r="H151" i="8"/>
  <c r="G151" i="8"/>
  <c r="F151" i="8"/>
  <c r="E151" i="8"/>
  <c r="D151" i="8"/>
  <c r="C151" i="8"/>
  <c r="B151" i="8"/>
  <c r="A151" i="8"/>
  <c r="J151" i="8" s="1"/>
  <c r="O151" i="8" s="1"/>
  <c r="P151" i="8" s="1"/>
  <c r="BH339" i="8"/>
  <c r="T30" i="8"/>
  <c r="K30" i="8" s="1"/>
  <c r="N30" i="8" s="1"/>
  <c r="S30" i="8"/>
  <c r="M30" i="8"/>
  <c r="L30" i="8"/>
  <c r="I30" i="8"/>
  <c r="H30" i="8"/>
  <c r="G30" i="8"/>
  <c r="F30" i="8"/>
  <c r="E30" i="8"/>
  <c r="D30" i="8"/>
  <c r="C30" i="8"/>
  <c r="B30" i="8"/>
  <c r="A30" i="8"/>
  <c r="J30" i="8" s="1"/>
  <c r="O30" i="8" s="1"/>
  <c r="P30" i="8" s="1"/>
  <c r="BH338" i="8"/>
  <c r="T50" i="8"/>
  <c r="K50" i="8" s="1"/>
  <c r="N50" i="8" s="1"/>
  <c r="S50" i="8"/>
  <c r="M50" i="8"/>
  <c r="L50" i="8"/>
  <c r="I50" i="8"/>
  <c r="H50" i="8"/>
  <c r="G50" i="8"/>
  <c r="F50" i="8"/>
  <c r="E50" i="8"/>
  <c r="D50" i="8"/>
  <c r="C50" i="8"/>
  <c r="B50" i="8"/>
  <c r="A50" i="8"/>
  <c r="J50" i="8" s="1"/>
  <c r="O50" i="8" s="1"/>
  <c r="P50" i="8" s="1"/>
  <c r="BH337" i="8"/>
  <c r="T267" i="8"/>
  <c r="K267" i="8" s="1"/>
  <c r="N267" i="8" s="1"/>
  <c r="S267" i="8"/>
  <c r="M267" i="8"/>
  <c r="L267" i="8"/>
  <c r="I267" i="8"/>
  <c r="H267" i="8"/>
  <c r="G267" i="8"/>
  <c r="F267" i="8"/>
  <c r="E267" i="8"/>
  <c r="D267" i="8"/>
  <c r="C267" i="8"/>
  <c r="B267" i="8"/>
  <c r="A267" i="8"/>
  <c r="J267" i="8" s="1"/>
  <c r="O267" i="8" s="1"/>
  <c r="P267" i="8" s="1"/>
  <c r="BH336" i="8"/>
  <c r="T344" i="8"/>
  <c r="K344" i="8" s="1"/>
  <c r="N344" i="8" s="1"/>
  <c r="S344" i="8"/>
  <c r="M344" i="8"/>
  <c r="L344" i="8"/>
  <c r="I344" i="8"/>
  <c r="H344" i="8"/>
  <c r="G344" i="8"/>
  <c r="F344" i="8"/>
  <c r="E344" i="8"/>
  <c r="D344" i="8"/>
  <c r="C344" i="8"/>
  <c r="B344" i="8"/>
  <c r="A344" i="8"/>
  <c r="J344" i="8" s="1"/>
  <c r="O344" i="8" s="1"/>
  <c r="P344" i="8" s="1"/>
  <c r="BH335" i="8"/>
  <c r="T113" i="8"/>
  <c r="K113" i="8" s="1"/>
  <c r="N113" i="8" s="1"/>
  <c r="S113" i="8"/>
  <c r="M113" i="8"/>
  <c r="L113" i="8"/>
  <c r="I113" i="8"/>
  <c r="H113" i="8"/>
  <c r="G113" i="8"/>
  <c r="F113" i="8"/>
  <c r="E113" i="8"/>
  <c r="D113" i="8"/>
  <c r="C113" i="8"/>
  <c r="B113" i="8"/>
  <c r="A113" i="8"/>
  <c r="J113" i="8" s="1"/>
  <c r="O113" i="8" s="1"/>
  <c r="P113" i="8" s="1"/>
  <c r="BH334" i="8"/>
  <c r="T147" i="8"/>
  <c r="K147" i="8" s="1"/>
  <c r="N147" i="8" s="1"/>
  <c r="S147" i="8"/>
  <c r="M147" i="8"/>
  <c r="L147" i="8"/>
  <c r="I147" i="8"/>
  <c r="H147" i="8"/>
  <c r="G147" i="8"/>
  <c r="F147" i="8"/>
  <c r="E147" i="8"/>
  <c r="D147" i="8"/>
  <c r="C147" i="8"/>
  <c r="B147" i="8"/>
  <c r="A147" i="8"/>
  <c r="J147" i="8" s="1"/>
  <c r="O147" i="8" s="1"/>
  <c r="P147" i="8" s="1"/>
  <c r="BH333" i="8"/>
  <c r="T443" i="8"/>
  <c r="K443" i="8" s="1"/>
  <c r="N443" i="8" s="1"/>
  <c r="S443" i="8"/>
  <c r="M443" i="8"/>
  <c r="L443" i="8"/>
  <c r="I443" i="8"/>
  <c r="H443" i="8"/>
  <c r="G443" i="8"/>
  <c r="F443" i="8"/>
  <c r="E443" i="8"/>
  <c r="D443" i="8"/>
  <c r="C443" i="8"/>
  <c r="B443" i="8"/>
  <c r="A443" i="8"/>
  <c r="J443" i="8" s="1"/>
  <c r="O443" i="8" s="1"/>
  <c r="P443" i="8" s="1"/>
  <c r="BH332" i="8"/>
  <c r="T78" i="8"/>
  <c r="K78" i="8" s="1"/>
  <c r="N78" i="8" s="1"/>
  <c r="S78" i="8"/>
  <c r="M78" i="8"/>
  <c r="L78" i="8"/>
  <c r="I78" i="8"/>
  <c r="H78" i="8"/>
  <c r="G78" i="8"/>
  <c r="F78" i="8"/>
  <c r="E78" i="8"/>
  <c r="D78" i="8"/>
  <c r="C78" i="8"/>
  <c r="B78" i="8"/>
  <c r="A78" i="8"/>
  <c r="J78" i="8" s="1"/>
  <c r="O78" i="8" s="1"/>
  <c r="P78" i="8" s="1"/>
  <c r="BH331" i="8"/>
  <c r="T466" i="8"/>
  <c r="K466" i="8" s="1"/>
  <c r="N466" i="8" s="1"/>
  <c r="S466" i="8"/>
  <c r="M466" i="8"/>
  <c r="L466" i="8"/>
  <c r="I466" i="8"/>
  <c r="H466" i="8"/>
  <c r="G466" i="8"/>
  <c r="F466" i="8"/>
  <c r="E466" i="8"/>
  <c r="D466" i="8"/>
  <c r="C466" i="8"/>
  <c r="B466" i="8"/>
  <c r="A466" i="8"/>
  <c r="J466" i="8" s="1"/>
  <c r="O466" i="8" s="1"/>
  <c r="P466" i="8" s="1"/>
  <c r="BH330" i="8"/>
  <c r="T115" i="8"/>
  <c r="K115" i="8" s="1"/>
  <c r="N115" i="8" s="1"/>
  <c r="S115" i="8"/>
  <c r="M115" i="8"/>
  <c r="L115" i="8"/>
  <c r="I115" i="8"/>
  <c r="H115" i="8"/>
  <c r="G115" i="8"/>
  <c r="F115" i="8"/>
  <c r="E115" i="8"/>
  <c r="D115" i="8"/>
  <c r="C115" i="8"/>
  <c r="B115" i="8"/>
  <c r="A115" i="8"/>
  <c r="J115" i="8" s="1"/>
  <c r="O115" i="8" s="1"/>
  <c r="P115" i="8" s="1"/>
  <c r="BH329" i="8"/>
  <c r="T201" i="8"/>
  <c r="K201" i="8" s="1"/>
  <c r="N201" i="8" s="1"/>
  <c r="S201" i="8"/>
  <c r="M201" i="8"/>
  <c r="L201" i="8"/>
  <c r="I201" i="8"/>
  <c r="H201" i="8"/>
  <c r="G201" i="8"/>
  <c r="F201" i="8"/>
  <c r="E201" i="8"/>
  <c r="D201" i="8"/>
  <c r="C201" i="8"/>
  <c r="B201" i="8"/>
  <c r="A201" i="8"/>
  <c r="J201" i="8" s="1"/>
  <c r="O201" i="8" s="1"/>
  <c r="P201" i="8" s="1"/>
  <c r="BH328" i="8"/>
  <c r="T200" i="8"/>
  <c r="K200" i="8" s="1"/>
  <c r="N200" i="8" s="1"/>
  <c r="S200" i="8"/>
  <c r="M200" i="8"/>
  <c r="L200" i="8"/>
  <c r="I200" i="8"/>
  <c r="H200" i="8"/>
  <c r="G200" i="8"/>
  <c r="F200" i="8"/>
  <c r="E200" i="8"/>
  <c r="D200" i="8"/>
  <c r="C200" i="8"/>
  <c r="B200" i="8"/>
  <c r="A200" i="8"/>
  <c r="J200" i="8" s="1"/>
  <c r="O200" i="8" s="1"/>
  <c r="P200" i="8" s="1"/>
  <c r="BH327" i="8"/>
  <c r="T578" i="8"/>
  <c r="K578" i="8" s="1"/>
  <c r="N578" i="8" s="1"/>
  <c r="S578" i="8"/>
  <c r="M578" i="8"/>
  <c r="L578" i="8"/>
  <c r="I578" i="8"/>
  <c r="H578" i="8"/>
  <c r="G578" i="8"/>
  <c r="F578" i="8"/>
  <c r="E578" i="8"/>
  <c r="D578" i="8"/>
  <c r="C578" i="8"/>
  <c r="B578" i="8"/>
  <c r="A578" i="8"/>
  <c r="J578" i="8" s="1"/>
  <c r="O578" i="8" s="1"/>
  <c r="P578" i="8" s="1"/>
  <c r="BH326" i="8"/>
  <c r="T214" i="8"/>
  <c r="K214" i="8" s="1"/>
  <c r="N214" i="8" s="1"/>
  <c r="S214" i="8"/>
  <c r="M214" i="8"/>
  <c r="L214" i="8"/>
  <c r="I214" i="8"/>
  <c r="H214" i="8"/>
  <c r="G214" i="8"/>
  <c r="F214" i="8"/>
  <c r="E214" i="8"/>
  <c r="D214" i="8"/>
  <c r="C214" i="8"/>
  <c r="B214" i="8"/>
  <c r="A214" i="8"/>
  <c r="J214" i="8" s="1"/>
  <c r="O214" i="8" s="1"/>
  <c r="P214" i="8" s="1"/>
  <c r="BH325" i="8"/>
  <c r="T439" i="8"/>
  <c r="K439" i="8" s="1"/>
  <c r="N439" i="8" s="1"/>
  <c r="S439" i="8"/>
  <c r="M439" i="8"/>
  <c r="L439" i="8"/>
  <c r="I439" i="8"/>
  <c r="H439" i="8"/>
  <c r="G439" i="8"/>
  <c r="F439" i="8"/>
  <c r="E439" i="8"/>
  <c r="D439" i="8"/>
  <c r="C439" i="8"/>
  <c r="B439" i="8"/>
  <c r="A439" i="8"/>
  <c r="J439" i="8" s="1"/>
  <c r="BH324" i="8"/>
  <c r="T299" i="8"/>
  <c r="K299" i="8" s="1"/>
  <c r="N299" i="8" s="1"/>
  <c r="S299" i="8"/>
  <c r="M299" i="8"/>
  <c r="L299" i="8"/>
  <c r="I299" i="8"/>
  <c r="H299" i="8"/>
  <c r="G299" i="8"/>
  <c r="F299" i="8"/>
  <c r="E299" i="8"/>
  <c r="D299" i="8"/>
  <c r="C299" i="8"/>
  <c r="B299" i="8"/>
  <c r="A299" i="8"/>
  <c r="J299" i="8" s="1"/>
  <c r="O299" i="8" s="1"/>
  <c r="P299" i="8" s="1"/>
  <c r="BH323" i="8"/>
  <c r="T654" i="8"/>
  <c r="K654" i="8" s="1"/>
  <c r="N654" i="8" s="1"/>
  <c r="S654" i="8"/>
  <c r="M654" i="8"/>
  <c r="L654" i="8"/>
  <c r="I654" i="8"/>
  <c r="H654" i="8"/>
  <c r="G654" i="8"/>
  <c r="F654" i="8"/>
  <c r="E654" i="8"/>
  <c r="D654" i="8"/>
  <c r="C654" i="8"/>
  <c r="B654" i="8"/>
  <c r="A654" i="8"/>
  <c r="J654" i="8" s="1"/>
  <c r="O654" i="8" s="1"/>
  <c r="P654" i="8" s="1"/>
  <c r="BH322" i="8"/>
  <c r="T312" i="8"/>
  <c r="K312" i="8" s="1"/>
  <c r="N312" i="8" s="1"/>
  <c r="S312" i="8"/>
  <c r="M312" i="8"/>
  <c r="L312" i="8"/>
  <c r="I312" i="8"/>
  <c r="H312" i="8"/>
  <c r="G312" i="8"/>
  <c r="F312" i="8"/>
  <c r="E312" i="8"/>
  <c r="D312" i="8"/>
  <c r="C312" i="8"/>
  <c r="B312" i="8"/>
  <c r="A312" i="8"/>
  <c r="J312" i="8" s="1"/>
  <c r="O312" i="8" s="1"/>
  <c r="P312" i="8" s="1"/>
  <c r="BH321" i="8"/>
  <c r="T266" i="8"/>
  <c r="K266" i="8" s="1"/>
  <c r="N266" i="8" s="1"/>
  <c r="S266" i="8"/>
  <c r="M266" i="8"/>
  <c r="L266" i="8"/>
  <c r="I266" i="8"/>
  <c r="H266" i="8"/>
  <c r="G266" i="8"/>
  <c r="F266" i="8"/>
  <c r="E266" i="8"/>
  <c r="D266" i="8"/>
  <c r="C266" i="8"/>
  <c r="B266" i="8"/>
  <c r="A266" i="8"/>
  <c r="J266" i="8" s="1"/>
  <c r="O266" i="8" s="1"/>
  <c r="P266" i="8" s="1"/>
  <c r="BH320" i="8"/>
  <c r="T102" i="8"/>
  <c r="K102" i="8" s="1"/>
  <c r="N102" i="8" s="1"/>
  <c r="S102" i="8"/>
  <c r="M102" i="8"/>
  <c r="L102" i="8"/>
  <c r="I102" i="8"/>
  <c r="H102" i="8"/>
  <c r="G102" i="8"/>
  <c r="F102" i="8"/>
  <c r="E102" i="8"/>
  <c r="D102" i="8"/>
  <c r="C102" i="8"/>
  <c r="B102" i="8"/>
  <c r="A102" i="8"/>
  <c r="J102" i="8" s="1"/>
  <c r="O102" i="8" s="1"/>
  <c r="P102" i="8" s="1"/>
  <c r="BH319" i="8"/>
  <c r="T123" i="8"/>
  <c r="K123" i="8" s="1"/>
  <c r="N123" i="8" s="1"/>
  <c r="S123" i="8"/>
  <c r="M123" i="8"/>
  <c r="L123" i="8"/>
  <c r="I123" i="8"/>
  <c r="H123" i="8"/>
  <c r="G123" i="8"/>
  <c r="F123" i="8"/>
  <c r="E123" i="8"/>
  <c r="D123" i="8"/>
  <c r="C123" i="8"/>
  <c r="B123" i="8"/>
  <c r="A123" i="8"/>
  <c r="J123" i="8" s="1"/>
  <c r="O123" i="8" s="1"/>
  <c r="P123" i="8" s="1"/>
  <c r="BH318" i="8"/>
  <c r="T254" i="8"/>
  <c r="K254" i="8" s="1"/>
  <c r="N254" i="8" s="1"/>
  <c r="S254" i="8"/>
  <c r="M254" i="8"/>
  <c r="L254" i="8"/>
  <c r="I254" i="8"/>
  <c r="H254" i="8"/>
  <c r="G254" i="8"/>
  <c r="F254" i="8"/>
  <c r="E254" i="8"/>
  <c r="D254" i="8"/>
  <c r="C254" i="8"/>
  <c r="B254" i="8"/>
  <c r="A254" i="8"/>
  <c r="J254" i="8" s="1"/>
  <c r="O254" i="8" s="1"/>
  <c r="P254" i="8" s="1"/>
  <c r="BH317" i="8"/>
  <c r="T93" i="8"/>
  <c r="K93" i="8" s="1"/>
  <c r="N93" i="8" s="1"/>
  <c r="S93" i="8"/>
  <c r="M93" i="8"/>
  <c r="L93" i="8"/>
  <c r="I93" i="8"/>
  <c r="H93" i="8"/>
  <c r="G93" i="8"/>
  <c r="F93" i="8"/>
  <c r="E93" i="8"/>
  <c r="D93" i="8"/>
  <c r="C93" i="8"/>
  <c r="B93" i="8"/>
  <c r="A93" i="8"/>
  <c r="J93" i="8" s="1"/>
  <c r="O93" i="8" s="1"/>
  <c r="P93" i="8" s="1"/>
  <c r="BH316" i="8"/>
  <c r="T92" i="8"/>
  <c r="K92" i="8" s="1"/>
  <c r="N92" i="8" s="1"/>
  <c r="S92" i="8"/>
  <c r="M92" i="8"/>
  <c r="L92" i="8"/>
  <c r="I92" i="8"/>
  <c r="H92" i="8"/>
  <c r="G92" i="8"/>
  <c r="F92" i="8"/>
  <c r="E92" i="8"/>
  <c r="D92" i="8"/>
  <c r="C92" i="8"/>
  <c r="B92" i="8"/>
  <c r="A92" i="8"/>
  <c r="J92" i="8" s="1"/>
  <c r="O92" i="8" s="1"/>
  <c r="P92" i="8" s="1"/>
  <c r="BH315" i="8"/>
  <c r="T223" i="8"/>
  <c r="K223" i="8" s="1"/>
  <c r="N223" i="8" s="1"/>
  <c r="S223" i="8"/>
  <c r="M223" i="8"/>
  <c r="L223" i="8"/>
  <c r="I223" i="8"/>
  <c r="H223" i="8"/>
  <c r="G223" i="8"/>
  <c r="F223" i="8"/>
  <c r="E223" i="8"/>
  <c r="D223" i="8"/>
  <c r="C223" i="8"/>
  <c r="B223" i="8"/>
  <c r="A223" i="8"/>
  <c r="J223" i="8" s="1"/>
  <c r="O223" i="8" s="1"/>
  <c r="P223" i="8" s="1"/>
  <c r="BH314" i="8"/>
  <c r="T222" i="8"/>
  <c r="K222" i="8" s="1"/>
  <c r="N222" i="8" s="1"/>
  <c r="S222" i="8"/>
  <c r="M222" i="8"/>
  <c r="L222" i="8"/>
  <c r="I222" i="8"/>
  <c r="H222" i="8"/>
  <c r="G222" i="8"/>
  <c r="F222" i="8"/>
  <c r="E222" i="8"/>
  <c r="D222" i="8"/>
  <c r="C222" i="8"/>
  <c r="B222" i="8"/>
  <c r="A222" i="8"/>
  <c r="J222" i="8" s="1"/>
  <c r="O222" i="8" s="1"/>
  <c r="P222" i="8" s="1"/>
  <c r="BH313" i="8"/>
  <c r="T331" i="8"/>
  <c r="K331" i="8" s="1"/>
  <c r="N331" i="8" s="1"/>
  <c r="S331" i="8"/>
  <c r="M331" i="8"/>
  <c r="L331" i="8"/>
  <c r="I331" i="8"/>
  <c r="H331" i="8"/>
  <c r="G331" i="8"/>
  <c r="F331" i="8"/>
  <c r="E331" i="8"/>
  <c r="D331" i="8"/>
  <c r="C331" i="8"/>
  <c r="B331" i="8"/>
  <c r="A331" i="8"/>
  <c r="J331" i="8" s="1"/>
  <c r="O331" i="8" s="1"/>
  <c r="P331" i="8" s="1"/>
  <c r="BH312" i="8"/>
  <c r="T330" i="8"/>
  <c r="K330" i="8" s="1"/>
  <c r="N330" i="8" s="1"/>
  <c r="S330" i="8"/>
  <c r="M330" i="8"/>
  <c r="L330" i="8"/>
  <c r="I330" i="8"/>
  <c r="H330" i="8"/>
  <c r="G330" i="8"/>
  <c r="F330" i="8"/>
  <c r="E330" i="8"/>
  <c r="D330" i="8"/>
  <c r="C330" i="8"/>
  <c r="B330" i="8"/>
  <c r="A330" i="8"/>
  <c r="J330" i="8" s="1"/>
  <c r="O330" i="8" s="1"/>
  <c r="P330" i="8" s="1"/>
  <c r="BH311" i="8"/>
  <c r="T329" i="8"/>
  <c r="K329" i="8" s="1"/>
  <c r="N329" i="8" s="1"/>
  <c r="S329" i="8"/>
  <c r="M329" i="8"/>
  <c r="L329" i="8"/>
  <c r="I329" i="8"/>
  <c r="H329" i="8"/>
  <c r="G329" i="8"/>
  <c r="F329" i="8"/>
  <c r="E329" i="8"/>
  <c r="D329" i="8"/>
  <c r="C329" i="8"/>
  <c r="B329" i="8"/>
  <c r="A329" i="8"/>
  <c r="J329" i="8" s="1"/>
  <c r="O329" i="8" s="1"/>
  <c r="P329" i="8" s="1"/>
  <c r="BH310" i="8"/>
  <c r="T328" i="8"/>
  <c r="K328" i="8" s="1"/>
  <c r="N328" i="8" s="1"/>
  <c r="S328" i="8"/>
  <c r="M328" i="8"/>
  <c r="L328" i="8"/>
  <c r="I328" i="8"/>
  <c r="H328" i="8"/>
  <c r="G328" i="8"/>
  <c r="F328" i="8"/>
  <c r="E328" i="8"/>
  <c r="D328" i="8"/>
  <c r="C328" i="8"/>
  <c r="B328" i="8"/>
  <c r="A328" i="8"/>
  <c r="J328" i="8" s="1"/>
  <c r="O328" i="8" s="1"/>
  <c r="P328" i="8" s="1"/>
  <c r="BH309" i="8"/>
  <c r="T327" i="8"/>
  <c r="K327" i="8" s="1"/>
  <c r="N327" i="8" s="1"/>
  <c r="S327" i="8"/>
  <c r="M327" i="8"/>
  <c r="L327" i="8"/>
  <c r="I327" i="8"/>
  <c r="H327" i="8"/>
  <c r="G327" i="8"/>
  <c r="F327" i="8"/>
  <c r="E327" i="8"/>
  <c r="D327" i="8"/>
  <c r="C327" i="8"/>
  <c r="B327" i="8"/>
  <c r="A327" i="8"/>
  <c r="J327" i="8" s="1"/>
  <c r="BH308" i="8"/>
  <c r="T326" i="8"/>
  <c r="K326" i="8" s="1"/>
  <c r="N326" i="8" s="1"/>
  <c r="S326" i="8"/>
  <c r="M326" i="8"/>
  <c r="L326" i="8"/>
  <c r="I326" i="8"/>
  <c r="H326" i="8"/>
  <c r="G326" i="8"/>
  <c r="F326" i="8"/>
  <c r="E326" i="8"/>
  <c r="D326" i="8"/>
  <c r="C326" i="8"/>
  <c r="B326" i="8"/>
  <c r="A326" i="8"/>
  <c r="J326" i="8" s="1"/>
  <c r="O326" i="8" s="1"/>
  <c r="P326" i="8" s="1"/>
  <c r="BH307" i="8"/>
  <c r="T43" i="8"/>
  <c r="K43" i="8" s="1"/>
  <c r="N43" i="8" s="1"/>
  <c r="S43" i="8"/>
  <c r="M43" i="8"/>
  <c r="L43" i="8"/>
  <c r="I43" i="8"/>
  <c r="H43" i="8"/>
  <c r="G43" i="8"/>
  <c r="F43" i="8"/>
  <c r="E43" i="8"/>
  <c r="D43" i="8"/>
  <c r="C43" i="8"/>
  <c r="B43" i="8"/>
  <c r="A43" i="8"/>
  <c r="J43" i="8" s="1"/>
  <c r="O43" i="8" s="1"/>
  <c r="P43" i="8" s="1"/>
  <c r="BH306" i="8"/>
  <c r="T169" i="8"/>
  <c r="K169" i="8" s="1"/>
  <c r="N169" i="8" s="1"/>
  <c r="S169" i="8"/>
  <c r="M169" i="8"/>
  <c r="L169" i="8"/>
  <c r="I169" i="8"/>
  <c r="H169" i="8"/>
  <c r="G169" i="8"/>
  <c r="F169" i="8"/>
  <c r="E169" i="8"/>
  <c r="D169" i="8"/>
  <c r="C169" i="8"/>
  <c r="B169" i="8"/>
  <c r="A169" i="8"/>
  <c r="J169" i="8" s="1"/>
  <c r="O169" i="8" s="1"/>
  <c r="P169" i="8" s="1"/>
  <c r="BH305" i="8"/>
  <c r="T311" i="8"/>
  <c r="K311" i="8" s="1"/>
  <c r="N311" i="8" s="1"/>
  <c r="S311" i="8"/>
  <c r="M311" i="8"/>
  <c r="L311" i="8"/>
  <c r="I311" i="8"/>
  <c r="H311" i="8"/>
  <c r="G311" i="8"/>
  <c r="F311" i="8"/>
  <c r="E311" i="8"/>
  <c r="D311" i="8"/>
  <c r="C311" i="8"/>
  <c r="B311" i="8"/>
  <c r="A311" i="8"/>
  <c r="J311" i="8" s="1"/>
  <c r="O311" i="8" s="1"/>
  <c r="P311" i="8" s="1"/>
  <c r="BH304" i="8"/>
  <c r="T10" i="8"/>
  <c r="K10" i="8" s="1"/>
  <c r="N10" i="8" s="1"/>
  <c r="S10" i="8"/>
  <c r="M10" i="8"/>
  <c r="L10" i="8"/>
  <c r="I10" i="8"/>
  <c r="H10" i="8"/>
  <c r="G10" i="8"/>
  <c r="F10" i="8"/>
  <c r="E10" i="8"/>
  <c r="D10" i="8"/>
  <c r="C10" i="8"/>
  <c r="B10" i="8"/>
  <c r="A10" i="8"/>
  <c r="J10" i="8" s="1"/>
  <c r="O10" i="8" s="1"/>
  <c r="P10" i="8" s="1"/>
  <c r="BH303" i="8"/>
  <c r="T274" i="8"/>
  <c r="K274" i="8" s="1"/>
  <c r="N274" i="8" s="1"/>
  <c r="S274" i="8"/>
  <c r="M274" i="8"/>
  <c r="L274" i="8"/>
  <c r="I274" i="8"/>
  <c r="H274" i="8"/>
  <c r="G274" i="8"/>
  <c r="F274" i="8"/>
  <c r="E274" i="8"/>
  <c r="D274" i="8"/>
  <c r="C274" i="8"/>
  <c r="B274" i="8"/>
  <c r="A274" i="8"/>
  <c r="J274" i="8" s="1"/>
  <c r="O274" i="8" s="1"/>
  <c r="P274" i="8" s="1"/>
  <c r="BH302" i="8"/>
  <c r="T325" i="8"/>
  <c r="K325" i="8" s="1"/>
  <c r="N325" i="8" s="1"/>
  <c r="S325" i="8"/>
  <c r="M325" i="8"/>
  <c r="L325" i="8"/>
  <c r="I325" i="8"/>
  <c r="H325" i="8"/>
  <c r="G325" i="8"/>
  <c r="F325" i="8"/>
  <c r="E325" i="8"/>
  <c r="D325" i="8"/>
  <c r="C325" i="8"/>
  <c r="B325" i="8"/>
  <c r="A325" i="8"/>
  <c r="J325" i="8" s="1"/>
  <c r="O325" i="8" s="1"/>
  <c r="P325" i="8" s="1"/>
  <c r="BH301" i="8"/>
  <c r="T273" i="8"/>
  <c r="K273" i="8" s="1"/>
  <c r="N273" i="8" s="1"/>
  <c r="S273" i="8"/>
  <c r="M273" i="8"/>
  <c r="L273" i="8"/>
  <c r="I273" i="8"/>
  <c r="H273" i="8"/>
  <c r="G273" i="8"/>
  <c r="F273" i="8"/>
  <c r="E273" i="8"/>
  <c r="D273" i="8"/>
  <c r="C273" i="8"/>
  <c r="B273" i="8"/>
  <c r="A273" i="8"/>
  <c r="J273" i="8" s="1"/>
  <c r="O273" i="8" s="1"/>
  <c r="P273" i="8" s="1"/>
  <c r="BH300" i="8"/>
  <c r="T252" i="8"/>
  <c r="K252" i="8" s="1"/>
  <c r="N252" i="8" s="1"/>
  <c r="S252" i="8"/>
  <c r="M252" i="8"/>
  <c r="L252" i="8"/>
  <c r="I252" i="8"/>
  <c r="H252" i="8"/>
  <c r="G252" i="8"/>
  <c r="F252" i="8"/>
  <c r="E252" i="8"/>
  <c r="D252" i="8"/>
  <c r="C252" i="8"/>
  <c r="B252" i="8"/>
  <c r="A252" i="8"/>
  <c r="J252" i="8" s="1"/>
  <c r="O252" i="8" s="1"/>
  <c r="P252" i="8" s="1"/>
  <c r="BH299" i="8"/>
  <c r="T251" i="8"/>
  <c r="K251" i="8" s="1"/>
  <c r="N251" i="8" s="1"/>
  <c r="S251" i="8"/>
  <c r="M251" i="8"/>
  <c r="L251" i="8"/>
  <c r="I251" i="8"/>
  <c r="H251" i="8"/>
  <c r="G251" i="8"/>
  <c r="F251" i="8"/>
  <c r="E251" i="8"/>
  <c r="D251" i="8"/>
  <c r="C251" i="8"/>
  <c r="B251" i="8"/>
  <c r="A251" i="8"/>
  <c r="J251" i="8" s="1"/>
  <c r="O251" i="8" s="1"/>
  <c r="P251" i="8" s="1"/>
  <c r="BH298" i="8"/>
  <c r="T250" i="8"/>
  <c r="K250" i="8" s="1"/>
  <c r="N250" i="8" s="1"/>
  <c r="S250" i="8"/>
  <c r="M250" i="8"/>
  <c r="L250" i="8"/>
  <c r="I250" i="8"/>
  <c r="H250" i="8"/>
  <c r="G250" i="8"/>
  <c r="F250" i="8"/>
  <c r="E250" i="8"/>
  <c r="D250" i="8"/>
  <c r="C250" i="8"/>
  <c r="B250" i="8"/>
  <c r="A250" i="8"/>
  <c r="J250" i="8" s="1"/>
  <c r="O250" i="8" s="1"/>
  <c r="P250" i="8" s="1"/>
  <c r="BH297" i="8"/>
  <c r="T504" i="8"/>
  <c r="K504" i="8" s="1"/>
  <c r="N504" i="8" s="1"/>
  <c r="S504" i="8"/>
  <c r="M504" i="8"/>
  <c r="L504" i="8"/>
  <c r="I504" i="8"/>
  <c r="H504" i="8"/>
  <c r="G504" i="8"/>
  <c r="F504" i="8"/>
  <c r="E504" i="8"/>
  <c r="D504" i="8"/>
  <c r="C504" i="8"/>
  <c r="B504" i="8"/>
  <c r="A504" i="8"/>
  <c r="J504" i="8" s="1"/>
  <c r="O504" i="8" s="1"/>
  <c r="P504" i="8" s="1"/>
  <c r="BH296" i="8"/>
  <c r="T346" i="8"/>
  <c r="K346" i="8" s="1"/>
  <c r="N346" i="8" s="1"/>
  <c r="S346" i="8"/>
  <c r="M346" i="8"/>
  <c r="L346" i="8"/>
  <c r="I346" i="8"/>
  <c r="H346" i="8"/>
  <c r="G346" i="8"/>
  <c r="F346" i="8"/>
  <c r="E346" i="8"/>
  <c r="D346" i="8"/>
  <c r="C346" i="8"/>
  <c r="B346" i="8"/>
  <c r="A346" i="8"/>
  <c r="J346" i="8" s="1"/>
  <c r="O346" i="8" s="1"/>
  <c r="P346" i="8" s="1"/>
  <c r="BH295" i="8"/>
  <c r="T68" i="8"/>
  <c r="K68" i="8" s="1"/>
  <c r="N68" i="8" s="1"/>
  <c r="S68" i="8"/>
  <c r="M68" i="8"/>
  <c r="L68" i="8"/>
  <c r="I68" i="8"/>
  <c r="H68" i="8"/>
  <c r="G68" i="8"/>
  <c r="F68" i="8"/>
  <c r="E68" i="8"/>
  <c r="D68" i="8"/>
  <c r="C68" i="8"/>
  <c r="B68" i="8"/>
  <c r="A68" i="8"/>
  <c r="J68" i="8" s="1"/>
  <c r="O68" i="8" s="1"/>
  <c r="P68" i="8" s="1"/>
  <c r="BH294" i="8"/>
  <c r="T318" i="8"/>
  <c r="K318" i="8" s="1"/>
  <c r="N318" i="8" s="1"/>
  <c r="S318" i="8"/>
  <c r="M318" i="8"/>
  <c r="L318" i="8"/>
  <c r="I318" i="8"/>
  <c r="H318" i="8"/>
  <c r="G318" i="8"/>
  <c r="F318" i="8"/>
  <c r="E318" i="8"/>
  <c r="D318" i="8"/>
  <c r="C318" i="8"/>
  <c r="B318" i="8"/>
  <c r="A318" i="8"/>
  <c r="J318" i="8" s="1"/>
  <c r="O318" i="8" s="1"/>
  <c r="P318" i="8" s="1"/>
  <c r="BH293" i="8"/>
  <c r="T588" i="8"/>
  <c r="K588" i="8" s="1"/>
  <c r="N588" i="8" s="1"/>
  <c r="S588" i="8"/>
  <c r="M588" i="8"/>
  <c r="L588" i="8"/>
  <c r="I588" i="8"/>
  <c r="H588" i="8"/>
  <c r="G588" i="8"/>
  <c r="F588" i="8"/>
  <c r="E588" i="8"/>
  <c r="D588" i="8"/>
  <c r="C588" i="8"/>
  <c r="B588" i="8"/>
  <c r="A588" i="8"/>
  <c r="J588" i="8" s="1"/>
  <c r="O588" i="8" s="1"/>
  <c r="P588" i="8" s="1"/>
  <c r="BH292" i="8"/>
  <c r="T621" i="8"/>
  <c r="K621" i="8" s="1"/>
  <c r="N621" i="8" s="1"/>
  <c r="S621" i="8"/>
  <c r="M621" i="8"/>
  <c r="L621" i="8"/>
  <c r="I621" i="8"/>
  <c r="H621" i="8"/>
  <c r="G621" i="8"/>
  <c r="F621" i="8"/>
  <c r="E621" i="8"/>
  <c r="D621" i="8"/>
  <c r="C621" i="8"/>
  <c r="B621" i="8"/>
  <c r="A621" i="8"/>
  <c r="J621" i="8" s="1"/>
  <c r="O621" i="8" s="1"/>
  <c r="P621" i="8" s="1"/>
  <c r="BH291" i="8"/>
  <c r="T229" i="8"/>
  <c r="K229" i="8" s="1"/>
  <c r="N229" i="8" s="1"/>
  <c r="S229" i="8"/>
  <c r="M229" i="8"/>
  <c r="L229" i="8"/>
  <c r="I229" i="8"/>
  <c r="H229" i="8"/>
  <c r="G229" i="8"/>
  <c r="F229" i="8"/>
  <c r="E229" i="8"/>
  <c r="D229" i="8"/>
  <c r="C229" i="8"/>
  <c r="B229" i="8"/>
  <c r="A229" i="8"/>
  <c r="J229" i="8" s="1"/>
  <c r="O229" i="8" s="1"/>
  <c r="P229" i="8" s="1"/>
  <c r="BH290" i="8"/>
  <c r="T271" i="8"/>
  <c r="K271" i="8" s="1"/>
  <c r="N271" i="8" s="1"/>
  <c r="S271" i="8"/>
  <c r="M271" i="8"/>
  <c r="L271" i="8"/>
  <c r="I271" i="8"/>
  <c r="H271" i="8"/>
  <c r="G271" i="8"/>
  <c r="F271" i="8"/>
  <c r="E271" i="8"/>
  <c r="D271" i="8"/>
  <c r="C271" i="8"/>
  <c r="B271" i="8"/>
  <c r="A271" i="8"/>
  <c r="J271" i="8" s="1"/>
  <c r="O271" i="8" s="1"/>
  <c r="P271" i="8" s="1"/>
  <c r="BH289" i="8"/>
  <c r="T293" i="8"/>
  <c r="K293" i="8" s="1"/>
  <c r="N293" i="8" s="1"/>
  <c r="S293" i="8"/>
  <c r="M293" i="8"/>
  <c r="L293" i="8"/>
  <c r="I293" i="8"/>
  <c r="H293" i="8"/>
  <c r="G293" i="8"/>
  <c r="F293" i="8"/>
  <c r="E293" i="8"/>
  <c r="D293" i="8"/>
  <c r="C293" i="8"/>
  <c r="B293" i="8"/>
  <c r="A293" i="8"/>
  <c r="J293" i="8" s="1"/>
  <c r="O293" i="8" s="1"/>
  <c r="P293" i="8" s="1"/>
  <c r="BH288" i="8"/>
  <c r="T292" i="8"/>
  <c r="K292" i="8" s="1"/>
  <c r="N292" i="8" s="1"/>
  <c r="S292" i="8"/>
  <c r="M292" i="8"/>
  <c r="L292" i="8"/>
  <c r="I292" i="8"/>
  <c r="H292" i="8"/>
  <c r="G292" i="8"/>
  <c r="F292" i="8"/>
  <c r="E292" i="8"/>
  <c r="D292" i="8"/>
  <c r="C292" i="8"/>
  <c r="B292" i="8"/>
  <c r="A292" i="8"/>
  <c r="J292" i="8" s="1"/>
  <c r="O292" i="8" s="1"/>
  <c r="P292" i="8" s="1"/>
  <c r="BH287" i="8"/>
  <c r="T289" i="8"/>
  <c r="K289" i="8" s="1"/>
  <c r="N289" i="8" s="1"/>
  <c r="S289" i="8"/>
  <c r="M289" i="8"/>
  <c r="L289" i="8"/>
  <c r="I289" i="8"/>
  <c r="H289" i="8"/>
  <c r="G289" i="8"/>
  <c r="F289" i="8"/>
  <c r="E289" i="8"/>
  <c r="D289" i="8"/>
  <c r="C289" i="8"/>
  <c r="B289" i="8"/>
  <c r="A289" i="8"/>
  <c r="J289" i="8" s="1"/>
  <c r="O289" i="8" s="1"/>
  <c r="P289" i="8" s="1"/>
  <c r="BH286" i="8"/>
  <c r="T668" i="8"/>
  <c r="K668" i="8" s="1"/>
  <c r="N668" i="8" s="1"/>
  <c r="S668" i="8"/>
  <c r="M668" i="8"/>
  <c r="L668" i="8"/>
  <c r="I668" i="8"/>
  <c r="H668" i="8"/>
  <c r="G668" i="8"/>
  <c r="F668" i="8"/>
  <c r="E668" i="8"/>
  <c r="D668" i="8"/>
  <c r="C668" i="8"/>
  <c r="B668" i="8"/>
  <c r="A668" i="8"/>
  <c r="J668" i="8" s="1"/>
  <c r="O668" i="8" s="1"/>
  <c r="P668" i="8" s="1"/>
  <c r="BH285" i="8"/>
  <c r="T96" i="8"/>
  <c r="K96" i="8" s="1"/>
  <c r="N96" i="8" s="1"/>
  <c r="S96" i="8"/>
  <c r="M96" i="8"/>
  <c r="L96" i="8"/>
  <c r="I96" i="8"/>
  <c r="H96" i="8"/>
  <c r="G96" i="8"/>
  <c r="F96" i="8"/>
  <c r="E96" i="8"/>
  <c r="D96" i="8"/>
  <c r="C96" i="8"/>
  <c r="B96" i="8"/>
  <c r="A96" i="8"/>
  <c r="J96" i="8" s="1"/>
  <c r="O96" i="8" s="1"/>
  <c r="P96" i="8" s="1"/>
  <c r="BH284" i="8"/>
  <c r="T53" i="8"/>
  <c r="K53" i="8" s="1"/>
  <c r="N53" i="8" s="1"/>
  <c r="S53" i="8"/>
  <c r="M53" i="8"/>
  <c r="L53" i="8"/>
  <c r="I53" i="8"/>
  <c r="H53" i="8"/>
  <c r="G53" i="8"/>
  <c r="F53" i="8"/>
  <c r="E53" i="8"/>
  <c r="D53" i="8"/>
  <c r="C53" i="8"/>
  <c r="B53" i="8"/>
  <c r="A53" i="8"/>
  <c r="J53" i="8" s="1"/>
  <c r="O53" i="8" s="1"/>
  <c r="P53" i="8" s="1"/>
  <c r="BH283" i="8"/>
  <c r="T104" i="8"/>
  <c r="K104" i="8" s="1"/>
  <c r="N104" i="8" s="1"/>
  <c r="S104" i="8"/>
  <c r="M104" i="8"/>
  <c r="L104" i="8"/>
  <c r="I104" i="8"/>
  <c r="H104" i="8"/>
  <c r="G104" i="8"/>
  <c r="F104" i="8"/>
  <c r="E104" i="8"/>
  <c r="D104" i="8"/>
  <c r="C104" i="8"/>
  <c r="B104" i="8"/>
  <c r="A104" i="8"/>
  <c r="J104" i="8" s="1"/>
  <c r="O104" i="8" s="1"/>
  <c r="P104" i="8" s="1"/>
  <c r="BH282" i="8"/>
  <c r="T435" i="8"/>
  <c r="K435" i="8" s="1"/>
  <c r="N435" i="8" s="1"/>
  <c r="S435" i="8"/>
  <c r="M435" i="8"/>
  <c r="L435" i="8"/>
  <c r="I435" i="8"/>
  <c r="H435" i="8"/>
  <c r="G435" i="8"/>
  <c r="F435" i="8"/>
  <c r="E435" i="8"/>
  <c r="D435" i="8"/>
  <c r="C435" i="8"/>
  <c r="B435" i="8"/>
  <c r="A435" i="8"/>
  <c r="J435" i="8" s="1"/>
  <c r="O435" i="8" s="1"/>
  <c r="P435" i="8" s="1"/>
  <c r="BH281" i="8"/>
  <c r="T17" i="8"/>
  <c r="K17" i="8" s="1"/>
  <c r="N17" i="8" s="1"/>
  <c r="S17" i="8"/>
  <c r="M17" i="8"/>
  <c r="L17" i="8"/>
  <c r="I17" i="8"/>
  <c r="H17" i="8"/>
  <c r="G17" i="8"/>
  <c r="F17" i="8"/>
  <c r="E17" i="8"/>
  <c r="D17" i="8"/>
  <c r="C17" i="8"/>
  <c r="B17" i="8"/>
  <c r="A17" i="8"/>
  <c r="J17" i="8" s="1"/>
  <c r="O17" i="8" s="1"/>
  <c r="P17" i="8" s="1"/>
  <c r="BH280" i="8"/>
  <c r="T85" i="8"/>
  <c r="K85" i="8" s="1"/>
  <c r="N85" i="8" s="1"/>
  <c r="S85" i="8"/>
  <c r="M85" i="8"/>
  <c r="L85" i="8"/>
  <c r="I85" i="8"/>
  <c r="H85" i="8"/>
  <c r="G85" i="8"/>
  <c r="F85" i="8"/>
  <c r="E85" i="8"/>
  <c r="D85" i="8"/>
  <c r="C85" i="8"/>
  <c r="B85" i="8"/>
  <c r="A85" i="8"/>
  <c r="J85" i="8" s="1"/>
  <c r="O85" i="8" s="1"/>
  <c r="P85" i="8" s="1"/>
  <c r="BH279" i="8"/>
  <c r="T522" i="8"/>
  <c r="K522" i="8" s="1"/>
  <c r="N522" i="8" s="1"/>
  <c r="S522" i="8"/>
  <c r="M522" i="8"/>
  <c r="L522" i="8"/>
  <c r="I522" i="8"/>
  <c r="H522" i="8"/>
  <c r="G522" i="8"/>
  <c r="F522" i="8"/>
  <c r="E522" i="8"/>
  <c r="D522" i="8"/>
  <c r="C522" i="8"/>
  <c r="B522" i="8"/>
  <c r="A522" i="8"/>
  <c r="J522" i="8" s="1"/>
  <c r="O522" i="8" s="1"/>
  <c r="P522" i="8" s="1"/>
  <c r="BH278" i="8"/>
  <c r="T101" i="8"/>
  <c r="K101" i="8" s="1"/>
  <c r="N101" i="8" s="1"/>
  <c r="S101" i="8"/>
  <c r="M101" i="8"/>
  <c r="L101" i="8"/>
  <c r="I101" i="8"/>
  <c r="H101" i="8"/>
  <c r="G101" i="8"/>
  <c r="F101" i="8"/>
  <c r="E101" i="8"/>
  <c r="D101" i="8"/>
  <c r="C101" i="8"/>
  <c r="B101" i="8"/>
  <c r="A101" i="8"/>
  <c r="J101" i="8" s="1"/>
  <c r="O101" i="8" s="1"/>
  <c r="P101" i="8" s="1"/>
  <c r="BH277" i="8"/>
  <c r="T253" i="8"/>
  <c r="K253" i="8" s="1"/>
  <c r="N253" i="8" s="1"/>
  <c r="S253" i="8"/>
  <c r="M253" i="8"/>
  <c r="L253" i="8"/>
  <c r="I253" i="8"/>
  <c r="H253" i="8"/>
  <c r="G253" i="8"/>
  <c r="F253" i="8"/>
  <c r="E253" i="8"/>
  <c r="D253" i="8"/>
  <c r="C253" i="8"/>
  <c r="B253" i="8"/>
  <c r="A253" i="8"/>
  <c r="J253" i="8" s="1"/>
  <c r="BH276" i="8"/>
  <c r="T156" i="8"/>
  <c r="K156" i="8" s="1"/>
  <c r="N156" i="8" s="1"/>
  <c r="S156" i="8"/>
  <c r="M156" i="8"/>
  <c r="L156" i="8"/>
  <c r="I156" i="8"/>
  <c r="H156" i="8"/>
  <c r="G156" i="8"/>
  <c r="F156" i="8"/>
  <c r="E156" i="8"/>
  <c r="D156" i="8"/>
  <c r="C156" i="8"/>
  <c r="B156" i="8"/>
  <c r="A156" i="8"/>
  <c r="J156" i="8" s="1"/>
  <c r="O156" i="8" s="1"/>
  <c r="P156" i="8" s="1"/>
  <c r="BH275" i="8"/>
  <c r="T281" i="8"/>
  <c r="K281" i="8" s="1"/>
  <c r="N281" i="8" s="1"/>
  <c r="S281" i="8"/>
  <c r="M281" i="8"/>
  <c r="L281" i="8"/>
  <c r="I281" i="8"/>
  <c r="H281" i="8"/>
  <c r="G281" i="8"/>
  <c r="F281" i="8"/>
  <c r="E281" i="8"/>
  <c r="D281" i="8"/>
  <c r="C281" i="8"/>
  <c r="B281" i="8"/>
  <c r="A281" i="8"/>
  <c r="J281" i="8" s="1"/>
  <c r="BH274" i="8"/>
  <c r="T297" i="8"/>
  <c r="K297" i="8" s="1"/>
  <c r="N297" i="8" s="1"/>
  <c r="S297" i="8"/>
  <c r="M297" i="8"/>
  <c r="L297" i="8"/>
  <c r="I297" i="8"/>
  <c r="H297" i="8"/>
  <c r="G297" i="8"/>
  <c r="F297" i="8"/>
  <c r="E297" i="8"/>
  <c r="D297" i="8"/>
  <c r="C297" i="8"/>
  <c r="B297" i="8"/>
  <c r="A297" i="8"/>
  <c r="J297" i="8" s="1"/>
  <c r="O297" i="8" s="1"/>
  <c r="P297" i="8" s="1"/>
  <c r="BH273" i="8"/>
  <c r="T176" i="8"/>
  <c r="K176" i="8" s="1"/>
  <c r="N176" i="8" s="1"/>
  <c r="S176" i="8"/>
  <c r="M176" i="8"/>
  <c r="L176" i="8"/>
  <c r="I176" i="8"/>
  <c r="H176" i="8"/>
  <c r="G176" i="8"/>
  <c r="F176" i="8"/>
  <c r="E176" i="8"/>
  <c r="D176" i="8"/>
  <c r="C176" i="8"/>
  <c r="B176" i="8"/>
  <c r="A176" i="8"/>
  <c r="J176" i="8" s="1"/>
  <c r="O176" i="8" s="1"/>
  <c r="P176" i="8" s="1"/>
  <c r="BH272" i="8"/>
  <c r="T574" i="8"/>
  <c r="K574" i="8" s="1"/>
  <c r="N574" i="8" s="1"/>
  <c r="S574" i="8"/>
  <c r="M574" i="8"/>
  <c r="L574" i="8"/>
  <c r="I574" i="8"/>
  <c r="H574" i="8"/>
  <c r="G574" i="8"/>
  <c r="F574" i="8"/>
  <c r="E574" i="8"/>
  <c r="D574" i="8"/>
  <c r="C574" i="8"/>
  <c r="B574" i="8"/>
  <c r="A574" i="8"/>
  <c r="J574" i="8" s="1"/>
  <c r="O574" i="8" s="1"/>
  <c r="P574" i="8" s="1"/>
  <c r="BH271" i="8"/>
  <c r="T573" i="8"/>
  <c r="K573" i="8" s="1"/>
  <c r="N573" i="8" s="1"/>
  <c r="S573" i="8"/>
  <c r="M573" i="8"/>
  <c r="L573" i="8"/>
  <c r="I573" i="8"/>
  <c r="H573" i="8"/>
  <c r="G573" i="8"/>
  <c r="F573" i="8"/>
  <c r="E573" i="8"/>
  <c r="D573" i="8"/>
  <c r="C573" i="8"/>
  <c r="B573" i="8"/>
  <c r="A573" i="8"/>
  <c r="J573" i="8" s="1"/>
  <c r="O573" i="8" s="1"/>
  <c r="P573" i="8" s="1"/>
  <c r="BH270" i="8"/>
  <c r="T270" i="8"/>
  <c r="K270" i="8" s="1"/>
  <c r="N270" i="8" s="1"/>
  <c r="S270" i="8"/>
  <c r="M270" i="8"/>
  <c r="L270" i="8"/>
  <c r="I270" i="8"/>
  <c r="H270" i="8"/>
  <c r="G270" i="8"/>
  <c r="F270" i="8"/>
  <c r="E270" i="8"/>
  <c r="D270" i="8"/>
  <c r="C270" i="8"/>
  <c r="B270" i="8"/>
  <c r="A270" i="8"/>
  <c r="J270" i="8" s="1"/>
  <c r="O270" i="8" s="1"/>
  <c r="P270" i="8" s="1"/>
  <c r="BH269" i="8"/>
  <c r="T269" i="8"/>
  <c r="K269" i="8" s="1"/>
  <c r="N269" i="8" s="1"/>
  <c r="S269" i="8"/>
  <c r="M269" i="8"/>
  <c r="L269" i="8"/>
  <c r="I269" i="8"/>
  <c r="H269" i="8"/>
  <c r="G269" i="8"/>
  <c r="F269" i="8"/>
  <c r="E269" i="8"/>
  <c r="D269" i="8"/>
  <c r="C269" i="8"/>
  <c r="B269" i="8"/>
  <c r="A269" i="8"/>
  <c r="J269" i="8" s="1"/>
  <c r="BH268" i="8"/>
  <c r="T268" i="8"/>
  <c r="K268" i="8" s="1"/>
  <c r="N268" i="8" s="1"/>
  <c r="S268" i="8"/>
  <c r="M268" i="8"/>
  <c r="L268" i="8"/>
  <c r="I268" i="8"/>
  <c r="H268" i="8"/>
  <c r="G268" i="8"/>
  <c r="F268" i="8"/>
  <c r="E268" i="8"/>
  <c r="D268" i="8"/>
  <c r="C268" i="8"/>
  <c r="B268" i="8"/>
  <c r="A268" i="8"/>
  <c r="J268" i="8" s="1"/>
  <c r="O268" i="8" s="1"/>
  <c r="P268" i="8" s="1"/>
  <c r="BH267" i="8"/>
  <c r="T178" i="8"/>
  <c r="K178" i="8" s="1"/>
  <c r="N178" i="8" s="1"/>
  <c r="S178" i="8"/>
  <c r="M178" i="8"/>
  <c r="L178" i="8"/>
  <c r="I178" i="8"/>
  <c r="H178" i="8"/>
  <c r="G178" i="8"/>
  <c r="F178" i="8"/>
  <c r="E178" i="8"/>
  <c r="D178" i="8"/>
  <c r="C178" i="8"/>
  <c r="B178" i="8"/>
  <c r="A178" i="8"/>
  <c r="J178" i="8" s="1"/>
  <c r="BH266" i="8"/>
  <c r="T158" i="8"/>
  <c r="K158" i="8" s="1"/>
  <c r="N158" i="8" s="1"/>
  <c r="S158" i="8"/>
  <c r="M158" i="8"/>
  <c r="L158" i="8"/>
  <c r="I158" i="8"/>
  <c r="H158" i="8"/>
  <c r="G158" i="8"/>
  <c r="F158" i="8"/>
  <c r="E158" i="8"/>
  <c r="D158" i="8"/>
  <c r="C158" i="8"/>
  <c r="B158" i="8"/>
  <c r="A158" i="8"/>
  <c r="J158" i="8" s="1"/>
  <c r="O158" i="8" s="1"/>
  <c r="P158" i="8" s="1"/>
  <c r="BH265" i="8"/>
  <c r="T570" i="8"/>
  <c r="K570" i="8" s="1"/>
  <c r="N570" i="8" s="1"/>
  <c r="S570" i="8"/>
  <c r="M570" i="8"/>
  <c r="L570" i="8"/>
  <c r="I570" i="8"/>
  <c r="H570" i="8"/>
  <c r="G570" i="8"/>
  <c r="F570" i="8"/>
  <c r="E570" i="8"/>
  <c r="D570" i="8"/>
  <c r="C570" i="8"/>
  <c r="B570" i="8"/>
  <c r="A570" i="8"/>
  <c r="J570" i="8" s="1"/>
  <c r="O570" i="8" s="1"/>
  <c r="P570" i="8" s="1"/>
  <c r="BH264" i="8"/>
  <c r="T86" i="8"/>
  <c r="K86" i="8" s="1"/>
  <c r="N86" i="8" s="1"/>
  <c r="S86" i="8"/>
  <c r="M86" i="8"/>
  <c r="L86" i="8"/>
  <c r="I86" i="8"/>
  <c r="H86" i="8"/>
  <c r="G86" i="8"/>
  <c r="F86" i="8"/>
  <c r="E86" i="8"/>
  <c r="D86" i="8"/>
  <c r="C86" i="8"/>
  <c r="B86" i="8"/>
  <c r="A86" i="8"/>
  <c r="J86" i="8" s="1"/>
  <c r="O86" i="8" s="1"/>
  <c r="P86" i="8" s="1"/>
  <c r="BH263" i="8"/>
  <c r="T208" i="8"/>
  <c r="K208" i="8" s="1"/>
  <c r="N208" i="8" s="1"/>
  <c r="S208" i="8"/>
  <c r="M208" i="8"/>
  <c r="L208" i="8"/>
  <c r="I208" i="8"/>
  <c r="H208" i="8"/>
  <c r="G208" i="8"/>
  <c r="F208" i="8"/>
  <c r="E208" i="8"/>
  <c r="D208" i="8"/>
  <c r="C208" i="8"/>
  <c r="B208" i="8"/>
  <c r="A208" i="8"/>
  <c r="J208" i="8" s="1"/>
  <c r="O208" i="8" s="1"/>
  <c r="P208" i="8" s="1"/>
  <c r="BH262" i="8"/>
  <c r="T76" i="8"/>
  <c r="K76" i="8" s="1"/>
  <c r="N76" i="8" s="1"/>
  <c r="S76" i="8"/>
  <c r="M76" i="8"/>
  <c r="L76" i="8"/>
  <c r="I76" i="8"/>
  <c r="H76" i="8"/>
  <c r="G76" i="8"/>
  <c r="F76" i="8"/>
  <c r="E76" i="8"/>
  <c r="D76" i="8"/>
  <c r="C76" i="8"/>
  <c r="B76" i="8"/>
  <c r="A76" i="8"/>
  <c r="J76" i="8" s="1"/>
  <c r="O76" i="8" s="1"/>
  <c r="P76" i="8" s="1"/>
  <c r="BH261" i="8"/>
  <c r="T458" i="8"/>
  <c r="K458" i="8" s="1"/>
  <c r="N458" i="8" s="1"/>
  <c r="S458" i="8"/>
  <c r="M458" i="8"/>
  <c r="L458" i="8"/>
  <c r="I458" i="8"/>
  <c r="H458" i="8"/>
  <c r="G458" i="8"/>
  <c r="F458" i="8"/>
  <c r="E458" i="8"/>
  <c r="D458" i="8"/>
  <c r="C458" i="8"/>
  <c r="B458" i="8"/>
  <c r="A458" i="8"/>
  <c r="J458" i="8" s="1"/>
  <c r="BH260" i="8"/>
  <c r="T671" i="8"/>
  <c r="K671" i="8" s="1"/>
  <c r="N671" i="8" s="1"/>
  <c r="S671" i="8"/>
  <c r="M671" i="8"/>
  <c r="L671" i="8"/>
  <c r="I671" i="8"/>
  <c r="H671" i="8"/>
  <c r="G671" i="8"/>
  <c r="F671" i="8"/>
  <c r="E671" i="8"/>
  <c r="D671" i="8"/>
  <c r="C671" i="8"/>
  <c r="B671" i="8"/>
  <c r="A671" i="8"/>
  <c r="J671" i="8" s="1"/>
  <c r="O671" i="8" s="1"/>
  <c r="P671" i="8" s="1"/>
  <c r="BH259" i="8"/>
  <c r="T670" i="8"/>
  <c r="K670" i="8" s="1"/>
  <c r="N670" i="8" s="1"/>
  <c r="S670" i="8"/>
  <c r="M670" i="8"/>
  <c r="L670" i="8"/>
  <c r="I670" i="8"/>
  <c r="H670" i="8"/>
  <c r="G670" i="8"/>
  <c r="F670" i="8"/>
  <c r="E670" i="8"/>
  <c r="D670" i="8"/>
  <c r="C670" i="8"/>
  <c r="B670" i="8"/>
  <c r="A670" i="8"/>
  <c r="J670" i="8" s="1"/>
  <c r="BH258" i="8"/>
  <c r="T669" i="8"/>
  <c r="K669" i="8" s="1"/>
  <c r="N669" i="8" s="1"/>
  <c r="S669" i="8"/>
  <c r="M669" i="8"/>
  <c r="L669" i="8"/>
  <c r="I669" i="8"/>
  <c r="H669" i="8"/>
  <c r="G669" i="8"/>
  <c r="F669" i="8"/>
  <c r="E669" i="8"/>
  <c r="D669" i="8"/>
  <c r="C669" i="8"/>
  <c r="B669" i="8"/>
  <c r="A669" i="8"/>
  <c r="J669" i="8" s="1"/>
  <c r="O669" i="8" s="1"/>
  <c r="P669" i="8" s="1"/>
  <c r="BH257" i="8"/>
  <c r="T352" i="8"/>
  <c r="K352" i="8" s="1"/>
  <c r="N352" i="8" s="1"/>
  <c r="S352" i="8"/>
  <c r="M352" i="8"/>
  <c r="L352" i="8"/>
  <c r="I352" i="8"/>
  <c r="H352" i="8"/>
  <c r="G352" i="8"/>
  <c r="F352" i="8"/>
  <c r="E352" i="8"/>
  <c r="D352" i="8"/>
  <c r="C352" i="8"/>
  <c r="B352" i="8"/>
  <c r="A352" i="8"/>
  <c r="J352" i="8" s="1"/>
  <c r="O352" i="8" s="1"/>
  <c r="P352" i="8" s="1"/>
  <c r="BH256" i="8"/>
  <c r="T28" i="8"/>
  <c r="K28" i="8" s="1"/>
  <c r="N28" i="8" s="1"/>
  <c r="S28" i="8"/>
  <c r="M28" i="8"/>
  <c r="L28" i="8"/>
  <c r="I28" i="8"/>
  <c r="H28" i="8"/>
  <c r="G28" i="8"/>
  <c r="F28" i="8"/>
  <c r="E28" i="8"/>
  <c r="D28" i="8"/>
  <c r="C28" i="8"/>
  <c r="B28" i="8"/>
  <c r="A28" i="8"/>
  <c r="J28" i="8" s="1"/>
  <c r="O28" i="8" s="1"/>
  <c r="P28" i="8" s="1"/>
  <c r="BH255" i="8"/>
  <c r="T283" i="8"/>
  <c r="K283" i="8" s="1"/>
  <c r="N283" i="8" s="1"/>
  <c r="S283" i="8"/>
  <c r="M283" i="8"/>
  <c r="L283" i="8"/>
  <c r="I283" i="8"/>
  <c r="H283" i="8"/>
  <c r="G283" i="8"/>
  <c r="F283" i="8"/>
  <c r="E283" i="8"/>
  <c r="D283" i="8"/>
  <c r="C283" i="8"/>
  <c r="B283" i="8"/>
  <c r="A283" i="8"/>
  <c r="J283" i="8" s="1"/>
  <c r="O283" i="8" s="1"/>
  <c r="P283" i="8" s="1"/>
  <c r="BH254" i="8"/>
  <c r="T132" i="8"/>
  <c r="K132" i="8" s="1"/>
  <c r="N132" i="8" s="1"/>
  <c r="S132" i="8"/>
  <c r="M132" i="8"/>
  <c r="L132" i="8"/>
  <c r="I132" i="8"/>
  <c r="H132" i="8"/>
  <c r="G132" i="8"/>
  <c r="F132" i="8"/>
  <c r="E132" i="8"/>
  <c r="D132" i="8"/>
  <c r="C132" i="8"/>
  <c r="B132" i="8"/>
  <c r="A132" i="8"/>
  <c r="J132" i="8" s="1"/>
  <c r="O132" i="8" s="1"/>
  <c r="P132" i="8" s="1"/>
  <c r="BH253" i="8"/>
  <c r="T391" i="8"/>
  <c r="K391" i="8" s="1"/>
  <c r="N391" i="8" s="1"/>
  <c r="S391" i="8"/>
  <c r="M391" i="8"/>
  <c r="L391" i="8"/>
  <c r="I391" i="8"/>
  <c r="H391" i="8"/>
  <c r="G391" i="8"/>
  <c r="F391" i="8"/>
  <c r="E391" i="8"/>
  <c r="D391" i="8"/>
  <c r="C391" i="8"/>
  <c r="B391" i="8"/>
  <c r="A391" i="8"/>
  <c r="J391" i="8" s="1"/>
  <c r="BH252" i="8"/>
  <c r="T280" i="8"/>
  <c r="K280" i="8" s="1"/>
  <c r="N280" i="8" s="1"/>
  <c r="S280" i="8"/>
  <c r="M280" i="8"/>
  <c r="L280" i="8"/>
  <c r="I280" i="8"/>
  <c r="H280" i="8"/>
  <c r="G280" i="8"/>
  <c r="F280" i="8"/>
  <c r="E280" i="8"/>
  <c r="D280" i="8"/>
  <c r="C280" i="8"/>
  <c r="B280" i="8"/>
  <c r="A280" i="8"/>
  <c r="J280" i="8" s="1"/>
  <c r="O280" i="8" s="1"/>
  <c r="P280" i="8" s="1"/>
  <c r="BH251" i="8"/>
  <c r="T38" i="8"/>
  <c r="K38" i="8" s="1"/>
  <c r="N38" i="8" s="1"/>
  <c r="S38" i="8"/>
  <c r="M38" i="8"/>
  <c r="L38" i="8"/>
  <c r="I38" i="8"/>
  <c r="H38" i="8"/>
  <c r="G38" i="8"/>
  <c r="F38" i="8"/>
  <c r="E38" i="8"/>
  <c r="D38" i="8"/>
  <c r="C38" i="8"/>
  <c r="B38" i="8"/>
  <c r="A38" i="8"/>
  <c r="J38" i="8" s="1"/>
  <c r="BH250" i="8"/>
  <c r="T239" i="8"/>
  <c r="K239" i="8" s="1"/>
  <c r="N239" i="8" s="1"/>
  <c r="S239" i="8"/>
  <c r="M239" i="8"/>
  <c r="L239" i="8"/>
  <c r="I239" i="8"/>
  <c r="H239" i="8"/>
  <c r="G239" i="8"/>
  <c r="F239" i="8"/>
  <c r="E239" i="8"/>
  <c r="D239" i="8"/>
  <c r="C239" i="8"/>
  <c r="B239" i="8"/>
  <c r="A239" i="8"/>
  <c r="J239" i="8" s="1"/>
  <c r="O239" i="8" s="1"/>
  <c r="P239" i="8" s="1"/>
  <c r="BH249" i="8"/>
  <c r="T319" i="8"/>
  <c r="K319" i="8" s="1"/>
  <c r="N319" i="8" s="1"/>
  <c r="S319" i="8"/>
  <c r="M319" i="8"/>
  <c r="L319" i="8"/>
  <c r="I319" i="8"/>
  <c r="H319" i="8"/>
  <c r="G319" i="8"/>
  <c r="F319" i="8"/>
  <c r="E319" i="8"/>
  <c r="D319" i="8"/>
  <c r="C319" i="8"/>
  <c r="B319" i="8"/>
  <c r="A319" i="8"/>
  <c r="J319" i="8" s="1"/>
  <c r="O319" i="8" s="1"/>
  <c r="P319" i="8" s="1"/>
  <c r="BH248" i="8"/>
  <c r="T161" i="8"/>
  <c r="K161" i="8" s="1"/>
  <c r="N161" i="8" s="1"/>
  <c r="S161" i="8"/>
  <c r="M161" i="8"/>
  <c r="L161" i="8"/>
  <c r="I161" i="8"/>
  <c r="H161" i="8"/>
  <c r="G161" i="8"/>
  <c r="F161" i="8"/>
  <c r="E161" i="8"/>
  <c r="D161" i="8"/>
  <c r="C161" i="8"/>
  <c r="B161" i="8"/>
  <c r="A161" i="8"/>
  <c r="J161" i="8" s="1"/>
  <c r="O161" i="8" s="1"/>
  <c r="P161" i="8" s="1"/>
  <c r="BH247" i="8"/>
  <c r="T232" i="8"/>
  <c r="K232" i="8" s="1"/>
  <c r="N232" i="8" s="1"/>
  <c r="S232" i="8"/>
  <c r="M232" i="8"/>
  <c r="L232" i="8"/>
  <c r="I232" i="8"/>
  <c r="H232" i="8"/>
  <c r="G232" i="8"/>
  <c r="F232" i="8"/>
  <c r="E232" i="8"/>
  <c r="D232" i="8"/>
  <c r="C232" i="8"/>
  <c r="B232" i="8"/>
  <c r="A232" i="8"/>
  <c r="J232" i="8" s="1"/>
  <c r="O232" i="8" s="1"/>
  <c r="P232" i="8" s="1"/>
  <c r="BH246" i="8"/>
  <c r="T661" i="8"/>
  <c r="K661" i="8" s="1"/>
  <c r="N661" i="8" s="1"/>
  <c r="S661" i="8"/>
  <c r="M661" i="8"/>
  <c r="L661" i="8"/>
  <c r="I661" i="8"/>
  <c r="H661" i="8"/>
  <c r="G661" i="8"/>
  <c r="F661" i="8"/>
  <c r="E661" i="8"/>
  <c r="D661" i="8"/>
  <c r="C661" i="8"/>
  <c r="B661" i="8"/>
  <c r="A661" i="8"/>
  <c r="J661" i="8" s="1"/>
  <c r="O661" i="8" s="1"/>
  <c r="P661" i="8" s="1"/>
  <c r="BH245" i="8"/>
  <c r="T181" i="8"/>
  <c r="K181" i="8" s="1"/>
  <c r="N181" i="8" s="1"/>
  <c r="S181" i="8"/>
  <c r="M181" i="8"/>
  <c r="L181" i="8"/>
  <c r="I181" i="8"/>
  <c r="H181" i="8"/>
  <c r="G181" i="8"/>
  <c r="F181" i="8"/>
  <c r="E181" i="8"/>
  <c r="D181" i="8"/>
  <c r="C181" i="8"/>
  <c r="B181" i="8"/>
  <c r="A181" i="8"/>
  <c r="J181" i="8" s="1"/>
  <c r="BH244" i="8"/>
  <c r="T29" i="8"/>
  <c r="K29" i="8" s="1"/>
  <c r="N29" i="8" s="1"/>
  <c r="S29" i="8"/>
  <c r="M29" i="8"/>
  <c r="L29" i="8"/>
  <c r="I29" i="8"/>
  <c r="H29" i="8"/>
  <c r="G29" i="8"/>
  <c r="F29" i="8"/>
  <c r="E29" i="8"/>
  <c r="D29" i="8"/>
  <c r="C29" i="8"/>
  <c r="B29" i="8"/>
  <c r="A29" i="8"/>
  <c r="J29" i="8" s="1"/>
  <c r="BH243" i="8"/>
  <c r="T322" i="8"/>
  <c r="K322" i="8" s="1"/>
  <c r="N322" i="8" s="1"/>
  <c r="S322" i="8"/>
  <c r="M322" i="8"/>
  <c r="L322" i="8"/>
  <c r="I322" i="8"/>
  <c r="H322" i="8"/>
  <c r="G322" i="8"/>
  <c r="F322" i="8"/>
  <c r="E322" i="8"/>
  <c r="D322" i="8"/>
  <c r="C322" i="8"/>
  <c r="B322" i="8"/>
  <c r="A322" i="8"/>
  <c r="J322" i="8" s="1"/>
  <c r="BH242" i="8"/>
  <c r="T373" i="8"/>
  <c r="K373" i="8" s="1"/>
  <c r="N373" i="8" s="1"/>
  <c r="S373" i="8"/>
  <c r="M373" i="8"/>
  <c r="L373" i="8"/>
  <c r="I373" i="8"/>
  <c r="H373" i="8"/>
  <c r="G373" i="8"/>
  <c r="F373" i="8"/>
  <c r="E373" i="8"/>
  <c r="D373" i="8"/>
  <c r="C373" i="8"/>
  <c r="B373" i="8"/>
  <c r="A373" i="8"/>
  <c r="J373" i="8" s="1"/>
  <c r="O373" i="8" s="1"/>
  <c r="P373" i="8" s="1"/>
  <c r="BH241" i="8"/>
  <c r="T125" i="8"/>
  <c r="K125" i="8" s="1"/>
  <c r="N125" i="8" s="1"/>
  <c r="S125" i="8"/>
  <c r="M125" i="8"/>
  <c r="L125" i="8"/>
  <c r="I125" i="8"/>
  <c r="H125" i="8"/>
  <c r="G125" i="8"/>
  <c r="F125" i="8"/>
  <c r="E125" i="8"/>
  <c r="D125" i="8"/>
  <c r="C125" i="8"/>
  <c r="B125" i="8"/>
  <c r="A125" i="8"/>
  <c r="J125" i="8" s="1"/>
  <c r="O125" i="8" s="1"/>
  <c r="P125" i="8" s="1"/>
  <c r="BH240" i="8"/>
  <c r="T172" i="8"/>
  <c r="K172" i="8" s="1"/>
  <c r="N172" i="8" s="1"/>
  <c r="S172" i="8"/>
  <c r="M172" i="8"/>
  <c r="L172" i="8"/>
  <c r="I172" i="8"/>
  <c r="H172" i="8"/>
  <c r="G172" i="8"/>
  <c r="F172" i="8"/>
  <c r="E172" i="8"/>
  <c r="D172" i="8"/>
  <c r="C172" i="8"/>
  <c r="B172" i="8"/>
  <c r="A172" i="8"/>
  <c r="J172" i="8" s="1"/>
  <c r="BH239" i="8"/>
  <c r="T91" i="8"/>
  <c r="K91" i="8" s="1"/>
  <c r="N91" i="8" s="1"/>
  <c r="S91" i="8"/>
  <c r="M91" i="8"/>
  <c r="L91" i="8"/>
  <c r="I91" i="8"/>
  <c r="H91" i="8"/>
  <c r="G91" i="8"/>
  <c r="F91" i="8"/>
  <c r="E91" i="8"/>
  <c r="D91" i="8"/>
  <c r="C91" i="8"/>
  <c r="B91" i="8"/>
  <c r="A91" i="8"/>
  <c r="J91" i="8" s="1"/>
  <c r="O91" i="8" s="1"/>
  <c r="P91" i="8" s="1"/>
  <c r="BH238" i="8"/>
  <c r="T51" i="8"/>
  <c r="K51" i="8" s="1"/>
  <c r="N51" i="8" s="1"/>
  <c r="S51" i="8"/>
  <c r="M51" i="8"/>
  <c r="L51" i="8"/>
  <c r="I51" i="8"/>
  <c r="H51" i="8"/>
  <c r="G51" i="8"/>
  <c r="F51" i="8"/>
  <c r="E51" i="8"/>
  <c r="D51" i="8"/>
  <c r="C51" i="8"/>
  <c r="B51" i="8"/>
  <c r="A51" i="8"/>
  <c r="J51" i="8" s="1"/>
  <c r="O51" i="8" s="1"/>
  <c r="P51" i="8" s="1"/>
  <c r="BH237" i="8"/>
  <c r="T179" i="8"/>
  <c r="K179" i="8" s="1"/>
  <c r="N179" i="8" s="1"/>
  <c r="S179" i="8"/>
  <c r="M179" i="8"/>
  <c r="L179" i="8"/>
  <c r="I179" i="8"/>
  <c r="H179" i="8"/>
  <c r="G179" i="8"/>
  <c r="F179" i="8"/>
  <c r="E179" i="8"/>
  <c r="D179" i="8"/>
  <c r="C179" i="8"/>
  <c r="B179" i="8"/>
  <c r="A179" i="8"/>
  <c r="J179" i="8" s="1"/>
  <c r="O179" i="8" s="1"/>
  <c r="P179" i="8" s="1"/>
  <c r="BH236" i="8"/>
  <c r="T388" i="8"/>
  <c r="K388" i="8" s="1"/>
  <c r="N388" i="8" s="1"/>
  <c r="S388" i="8"/>
  <c r="M388" i="8"/>
  <c r="L388" i="8"/>
  <c r="I388" i="8"/>
  <c r="H388" i="8"/>
  <c r="G388" i="8"/>
  <c r="F388" i="8"/>
  <c r="E388" i="8"/>
  <c r="D388" i="8"/>
  <c r="C388" i="8"/>
  <c r="B388" i="8"/>
  <c r="A388" i="8"/>
  <c r="J388" i="8" s="1"/>
  <c r="O388" i="8" s="1"/>
  <c r="P388" i="8" s="1"/>
  <c r="BH235" i="8"/>
  <c r="T491" i="8"/>
  <c r="K491" i="8" s="1"/>
  <c r="N491" i="8" s="1"/>
  <c r="S491" i="8"/>
  <c r="M491" i="8"/>
  <c r="L491" i="8"/>
  <c r="I491" i="8"/>
  <c r="H491" i="8"/>
  <c r="G491" i="8"/>
  <c r="F491" i="8"/>
  <c r="E491" i="8"/>
  <c r="D491" i="8"/>
  <c r="C491" i="8"/>
  <c r="B491" i="8"/>
  <c r="A491" i="8"/>
  <c r="J491" i="8" s="1"/>
  <c r="O491" i="8" s="1"/>
  <c r="P491" i="8" s="1"/>
  <c r="BH234" i="8"/>
  <c r="T184" i="8"/>
  <c r="K184" i="8" s="1"/>
  <c r="N184" i="8" s="1"/>
  <c r="S184" i="8"/>
  <c r="M184" i="8"/>
  <c r="L184" i="8"/>
  <c r="I184" i="8"/>
  <c r="H184" i="8"/>
  <c r="G184" i="8"/>
  <c r="F184" i="8"/>
  <c r="E184" i="8"/>
  <c r="D184" i="8"/>
  <c r="C184" i="8"/>
  <c r="B184" i="8"/>
  <c r="A184" i="8"/>
  <c r="J184" i="8" s="1"/>
  <c r="BH233" i="8"/>
  <c r="T464" i="8"/>
  <c r="K464" i="8" s="1"/>
  <c r="N464" i="8" s="1"/>
  <c r="S464" i="8"/>
  <c r="M464" i="8"/>
  <c r="L464" i="8"/>
  <c r="I464" i="8"/>
  <c r="H464" i="8"/>
  <c r="G464" i="8"/>
  <c r="F464" i="8"/>
  <c r="E464" i="8"/>
  <c r="D464" i="8"/>
  <c r="C464" i="8"/>
  <c r="B464" i="8"/>
  <c r="A464" i="8"/>
  <c r="J464" i="8" s="1"/>
  <c r="O464" i="8" s="1"/>
  <c r="P464" i="8" s="1"/>
  <c r="BH232" i="8"/>
  <c r="T385" i="8"/>
  <c r="K385" i="8" s="1"/>
  <c r="N385" i="8" s="1"/>
  <c r="S385" i="8"/>
  <c r="M385" i="8"/>
  <c r="L385" i="8"/>
  <c r="I385" i="8"/>
  <c r="H385" i="8"/>
  <c r="G385" i="8"/>
  <c r="F385" i="8"/>
  <c r="E385" i="8"/>
  <c r="D385" i="8"/>
  <c r="C385" i="8"/>
  <c r="B385" i="8"/>
  <c r="A385" i="8"/>
  <c r="J385" i="8" s="1"/>
  <c r="O385" i="8" s="1"/>
  <c r="P385" i="8" s="1"/>
  <c r="BH231" i="8"/>
  <c r="T258" i="8"/>
  <c r="K258" i="8" s="1"/>
  <c r="N258" i="8" s="1"/>
  <c r="S258" i="8"/>
  <c r="M258" i="8"/>
  <c r="L258" i="8"/>
  <c r="I258" i="8"/>
  <c r="H258" i="8"/>
  <c r="G258" i="8"/>
  <c r="F258" i="8"/>
  <c r="E258" i="8"/>
  <c r="D258" i="8"/>
  <c r="C258" i="8"/>
  <c r="B258" i="8"/>
  <c r="A258" i="8"/>
  <c r="J258" i="8" s="1"/>
  <c r="O258" i="8" s="1"/>
  <c r="P258" i="8" s="1"/>
  <c r="BH230" i="8"/>
  <c r="T249" i="8"/>
  <c r="K249" i="8" s="1"/>
  <c r="N249" i="8" s="1"/>
  <c r="S249" i="8"/>
  <c r="M249" i="8"/>
  <c r="L249" i="8"/>
  <c r="I249" i="8"/>
  <c r="H249" i="8"/>
  <c r="G249" i="8"/>
  <c r="F249" i="8"/>
  <c r="E249" i="8"/>
  <c r="D249" i="8"/>
  <c r="C249" i="8"/>
  <c r="B249" i="8"/>
  <c r="A249" i="8"/>
  <c r="J249" i="8" s="1"/>
  <c r="O249" i="8" s="1"/>
  <c r="P249" i="8" s="1"/>
  <c r="BH229" i="8"/>
  <c r="T389" i="8"/>
  <c r="K389" i="8" s="1"/>
  <c r="N389" i="8" s="1"/>
  <c r="S389" i="8"/>
  <c r="M389" i="8"/>
  <c r="L389" i="8"/>
  <c r="I389" i="8"/>
  <c r="H389" i="8"/>
  <c r="G389" i="8"/>
  <c r="F389" i="8"/>
  <c r="E389" i="8"/>
  <c r="D389" i="8"/>
  <c r="C389" i="8"/>
  <c r="B389" i="8"/>
  <c r="A389" i="8"/>
  <c r="J389" i="8" s="1"/>
  <c r="O389" i="8" s="1"/>
  <c r="P389" i="8" s="1"/>
  <c r="BH228" i="8"/>
  <c r="T368" i="8"/>
  <c r="K368" i="8" s="1"/>
  <c r="N368" i="8" s="1"/>
  <c r="S368" i="8"/>
  <c r="M368" i="8"/>
  <c r="L368" i="8"/>
  <c r="I368" i="8"/>
  <c r="H368" i="8"/>
  <c r="G368" i="8"/>
  <c r="F368" i="8"/>
  <c r="E368" i="8"/>
  <c r="D368" i="8"/>
  <c r="C368" i="8"/>
  <c r="B368" i="8"/>
  <c r="A368" i="8"/>
  <c r="J368" i="8" s="1"/>
  <c r="O368" i="8" s="1"/>
  <c r="P368" i="8" s="1"/>
  <c r="BH227" i="8"/>
  <c r="T407" i="8"/>
  <c r="K407" i="8" s="1"/>
  <c r="N407" i="8" s="1"/>
  <c r="S407" i="8"/>
  <c r="M407" i="8"/>
  <c r="L407" i="8"/>
  <c r="I407" i="8"/>
  <c r="H407" i="8"/>
  <c r="G407" i="8"/>
  <c r="F407" i="8"/>
  <c r="E407" i="8"/>
  <c r="D407" i="8"/>
  <c r="C407" i="8"/>
  <c r="B407" i="8"/>
  <c r="A407" i="8"/>
  <c r="J407" i="8" s="1"/>
  <c r="O407" i="8" s="1"/>
  <c r="P407" i="8" s="1"/>
  <c r="BH226" i="8"/>
  <c r="T348" i="8"/>
  <c r="K348" i="8" s="1"/>
  <c r="N348" i="8" s="1"/>
  <c r="S348" i="8"/>
  <c r="M348" i="8"/>
  <c r="L348" i="8"/>
  <c r="I348" i="8"/>
  <c r="H348" i="8"/>
  <c r="G348" i="8"/>
  <c r="F348" i="8"/>
  <c r="E348" i="8"/>
  <c r="D348" i="8"/>
  <c r="C348" i="8"/>
  <c r="B348" i="8"/>
  <c r="A348" i="8"/>
  <c r="J348" i="8" s="1"/>
  <c r="O348" i="8" s="1"/>
  <c r="P348" i="8" s="1"/>
  <c r="BH225" i="8"/>
  <c r="T399" i="8"/>
  <c r="K399" i="8" s="1"/>
  <c r="N399" i="8" s="1"/>
  <c r="S399" i="8"/>
  <c r="M399" i="8"/>
  <c r="L399" i="8"/>
  <c r="I399" i="8"/>
  <c r="H399" i="8"/>
  <c r="G399" i="8"/>
  <c r="F399" i="8"/>
  <c r="E399" i="8"/>
  <c r="D399" i="8"/>
  <c r="C399" i="8"/>
  <c r="B399" i="8"/>
  <c r="A399" i="8"/>
  <c r="J399" i="8" s="1"/>
  <c r="O399" i="8" s="1"/>
  <c r="P399" i="8" s="1"/>
  <c r="BH224" i="8"/>
  <c r="T146" i="8"/>
  <c r="K146" i="8" s="1"/>
  <c r="N146" i="8" s="1"/>
  <c r="S146" i="8"/>
  <c r="M146" i="8"/>
  <c r="L146" i="8"/>
  <c r="I146" i="8"/>
  <c r="H146" i="8"/>
  <c r="G146" i="8"/>
  <c r="F146" i="8"/>
  <c r="E146" i="8"/>
  <c r="D146" i="8"/>
  <c r="C146" i="8"/>
  <c r="B146" i="8"/>
  <c r="A146" i="8"/>
  <c r="J146" i="8" s="1"/>
  <c r="O146" i="8" s="1"/>
  <c r="P146" i="8" s="1"/>
  <c r="BH223" i="8"/>
  <c r="T145" i="8"/>
  <c r="K145" i="8" s="1"/>
  <c r="N145" i="8" s="1"/>
  <c r="S145" i="8"/>
  <c r="M145" i="8"/>
  <c r="L145" i="8"/>
  <c r="I145" i="8"/>
  <c r="H145" i="8"/>
  <c r="G145" i="8"/>
  <c r="F145" i="8"/>
  <c r="E145" i="8"/>
  <c r="D145" i="8"/>
  <c r="C145" i="8"/>
  <c r="B145" i="8"/>
  <c r="A145" i="8"/>
  <c r="J145" i="8" s="1"/>
  <c r="O145" i="8" s="1"/>
  <c r="P145" i="8" s="1"/>
  <c r="BH222" i="8"/>
  <c r="T144" i="8"/>
  <c r="K144" i="8" s="1"/>
  <c r="N144" i="8" s="1"/>
  <c r="S144" i="8"/>
  <c r="M144" i="8"/>
  <c r="L144" i="8"/>
  <c r="I144" i="8"/>
  <c r="H144" i="8"/>
  <c r="G144" i="8"/>
  <c r="F144" i="8"/>
  <c r="E144" i="8"/>
  <c r="D144" i="8"/>
  <c r="C144" i="8"/>
  <c r="B144" i="8"/>
  <c r="A144" i="8"/>
  <c r="J144" i="8" s="1"/>
  <c r="O144" i="8" s="1"/>
  <c r="P144" i="8" s="1"/>
  <c r="BH221" i="8"/>
  <c r="T564" i="8"/>
  <c r="K564" i="8" s="1"/>
  <c r="N564" i="8" s="1"/>
  <c r="S564" i="8"/>
  <c r="M564" i="8"/>
  <c r="L564" i="8"/>
  <c r="I564" i="8"/>
  <c r="H564" i="8"/>
  <c r="G564" i="8"/>
  <c r="F564" i="8"/>
  <c r="E564" i="8"/>
  <c r="D564" i="8"/>
  <c r="C564" i="8"/>
  <c r="B564" i="8"/>
  <c r="A564" i="8"/>
  <c r="J564" i="8" s="1"/>
  <c r="O564" i="8" s="1"/>
  <c r="P564" i="8" s="1"/>
  <c r="BH220" i="8"/>
  <c r="T143" i="8"/>
  <c r="K143" i="8" s="1"/>
  <c r="N143" i="8" s="1"/>
  <c r="S143" i="8"/>
  <c r="M143" i="8"/>
  <c r="L143" i="8"/>
  <c r="I143" i="8"/>
  <c r="H143" i="8"/>
  <c r="G143" i="8"/>
  <c r="F143" i="8"/>
  <c r="E143" i="8"/>
  <c r="D143" i="8"/>
  <c r="C143" i="8"/>
  <c r="B143" i="8"/>
  <c r="A143" i="8"/>
  <c r="J143" i="8" s="1"/>
  <c r="O143" i="8" s="1"/>
  <c r="P143" i="8" s="1"/>
  <c r="BH219" i="8"/>
  <c r="T142" i="8"/>
  <c r="K142" i="8" s="1"/>
  <c r="N142" i="8" s="1"/>
  <c r="S142" i="8"/>
  <c r="M142" i="8"/>
  <c r="L142" i="8"/>
  <c r="I142" i="8"/>
  <c r="H142" i="8"/>
  <c r="G142" i="8"/>
  <c r="F142" i="8"/>
  <c r="E142" i="8"/>
  <c r="D142" i="8"/>
  <c r="C142" i="8"/>
  <c r="B142" i="8"/>
  <c r="A142" i="8"/>
  <c r="J142" i="8" s="1"/>
  <c r="O142" i="8" s="1"/>
  <c r="P142" i="8" s="1"/>
  <c r="BH218" i="8"/>
  <c r="T141" i="8"/>
  <c r="K141" i="8" s="1"/>
  <c r="N141" i="8" s="1"/>
  <c r="S141" i="8"/>
  <c r="M141" i="8"/>
  <c r="L141" i="8"/>
  <c r="I141" i="8"/>
  <c r="H141" i="8"/>
  <c r="G141" i="8"/>
  <c r="F141" i="8"/>
  <c r="E141" i="8"/>
  <c r="D141" i="8"/>
  <c r="C141" i="8"/>
  <c r="B141" i="8"/>
  <c r="A141" i="8"/>
  <c r="J141" i="8" s="1"/>
  <c r="O141" i="8" s="1"/>
  <c r="P141" i="8" s="1"/>
  <c r="BH217" i="8"/>
  <c r="T87" i="8"/>
  <c r="K87" i="8" s="1"/>
  <c r="N87" i="8" s="1"/>
  <c r="S87" i="8"/>
  <c r="M87" i="8"/>
  <c r="L87" i="8"/>
  <c r="I87" i="8"/>
  <c r="H87" i="8"/>
  <c r="G87" i="8"/>
  <c r="F87" i="8"/>
  <c r="E87" i="8"/>
  <c r="D87" i="8"/>
  <c r="C87" i="8"/>
  <c r="B87" i="8"/>
  <c r="A87" i="8"/>
  <c r="J87" i="8" s="1"/>
  <c r="O87" i="8" s="1"/>
  <c r="P87" i="8" s="1"/>
  <c r="BH216" i="8"/>
  <c r="T192" i="8"/>
  <c r="K192" i="8" s="1"/>
  <c r="N192" i="8" s="1"/>
  <c r="S192" i="8"/>
  <c r="M192" i="8"/>
  <c r="L192" i="8"/>
  <c r="I192" i="8"/>
  <c r="H192" i="8"/>
  <c r="G192" i="8"/>
  <c r="F192" i="8"/>
  <c r="E192" i="8"/>
  <c r="D192" i="8"/>
  <c r="C192" i="8"/>
  <c r="B192" i="8"/>
  <c r="A192" i="8"/>
  <c r="J192" i="8" s="1"/>
  <c r="O192" i="8" s="1"/>
  <c r="P192" i="8" s="1"/>
  <c r="BH215" i="8"/>
  <c r="T265" i="8"/>
  <c r="K265" i="8" s="1"/>
  <c r="N265" i="8" s="1"/>
  <c r="S265" i="8"/>
  <c r="M265" i="8"/>
  <c r="L265" i="8"/>
  <c r="I265" i="8"/>
  <c r="H265" i="8"/>
  <c r="G265" i="8"/>
  <c r="F265" i="8"/>
  <c r="E265" i="8"/>
  <c r="D265" i="8"/>
  <c r="C265" i="8"/>
  <c r="B265" i="8"/>
  <c r="A265" i="8"/>
  <c r="J265" i="8" s="1"/>
  <c r="O265" i="8" s="1"/>
  <c r="P265" i="8" s="1"/>
  <c r="BH214" i="8"/>
  <c r="T343" i="8"/>
  <c r="K343" i="8" s="1"/>
  <c r="N343" i="8" s="1"/>
  <c r="S343" i="8"/>
  <c r="M343" i="8"/>
  <c r="L343" i="8"/>
  <c r="I343" i="8"/>
  <c r="H343" i="8"/>
  <c r="G343" i="8"/>
  <c r="F343" i="8"/>
  <c r="E343" i="8"/>
  <c r="D343" i="8"/>
  <c r="C343" i="8"/>
  <c r="B343" i="8"/>
  <c r="A343" i="8"/>
  <c r="J343" i="8" s="1"/>
  <c r="O343" i="8" s="1"/>
  <c r="P343" i="8" s="1"/>
  <c r="BH213" i="8"/>
  <c r="T342" i="8"/>
  <c r="K342" i="8" s="1"/>
  <c r="N342" i="8" s="1"/>
  <c r="S342" i="8"/>
  <c r="M342" i="8"/>
  <c r="L342" i="8"/>
  <c r="I342" i="8"/>
  <c r="H342" i="8"/>
  <c r="G342" i="8"/>
  <c r="F342" i="8"/>
  <c r="E342" i="8"/>
  <c r="D342" i="8"/>
  <c r="C342" i="8"/>
  <c r="B342" i="8"/>
  <c r="A342" i="8"/>
  <c r="J342" i="8" s="1"/>
  <c r="O342" i="8" s="1"/>
  <c r="P342" i="8" s="1"/>
  <c r="BH212" i="8"/>
  <c r="T341" i="8"/>
  <c r="K341" i="8" s="1"/>
  <c r="N341" i="8" s="1"/>
  <c r="S341" i="8"/>
  <c r="M341" i="8"/>
  <c r="L341" i="8"/>
  <c r="I341" i="8"/>
  <c r="H341" i="8"/>
  <c r="G341" i="8"/>
  <c r="F341" i="8"/>
  <c r="E341" i="8"/>
  <c r="D341" i="8"/>
  <c r="C341" i="8"/>
  <c r="B341" i="8"/>
  <c r="A341" i="8"/>
  <c r="J341" i="8" s="1"/>
  <c r="O341" i="8" s="1"/>
  <c r="P341" i="8" s="1"/>
  <c r="BH211" i="8"/>
  <c r="T317" i="8"/>
  <c r="K317" i="8" s="1"/>
  <c r="N317" i="8" s="1"/>
  <c r="S317" i="8"/>
  <c r="M317" i="8"/>
  <c r="L317" i="8"/>
  <c r="I317" i="8"/>
  <c r="H317" i="8"/>
  <c r="G317" i="8"/>
  <c r="F317" i="8"/>
  <c r="E317" i="8"/>
  <c r="D317" i="8"/>
  <c r="C317" i="8"/>
  <c r="B317" i="8"/>
  <c r="A317" i="8"/>
  <c r="J317" i="8" s="1"/>
  <c r="O317" i="8" s="1"/>
  <c r="P317" i="8" s="1"/>
  <c r="BH210" i="8"/>
  <c r="T323" i="8"/>
  <c r="K323" i="8" s="1"/>
  <c r="N323" i="8" s="1"/>
  <c r="S323" i="8"/>
  <c r="M323" i="8"/>
  <c r="L323" i="8"/>
  <c r="I323" i="8"/>
  <c r="H323" i="8"/>
  <c r="G323" i="8"/>
  <c r="F323" i="8"/>
  <c r="E323" i="8"/>
  <c r="D323" i="8"/>
  <c r="C323" i="8"/>
  <c r="B323" i="8"/>
  <c r="A323" i="8"/>
  <c r="J323" i="8" s="1"/>
  <c r="O323" i="8" s="1"/>
  <c r="P323" i="8" s="1"/>
  <c r="BH209" i="8"/>
  <c r="T65" i="8"/>
  <c r="K65" i="8" s="1"/>
  <c r="N65" i="8" s="1"/>
  <c r="S65" i="8"/>
  <c r="M65" i="8"/>
  <c r="L65" i="8"/>
  <c r="I65" i="8"/>
  <c r="H65" i="8"/>
  <c r="G65" i="8"/>
  <c r="F65" i="8"/>
  <c r="E65" i="8"/>
  <c r="D65" i="8"/>
  <c r="C65" i="8"/>
  <c r="B65" i="8"/>
  <c r="A65" i="8"/>
  <c r="J65" i="8" s="1"/>
  <c r="O65" i="8" s="1"/>
  <c r="P65" i="8" s="1"/>
  <c r="BH208" i="8"/>
  <c r="T13" i="8"/>
  <c r="K13" i="8" s="1"/>
  <c r="N13" i="8" s="1"/>
  <c r="S13" i="8"/>
  <c r="M13" i="8"/>
  <c r="L13" i="8"/>
  <c r="I13" i="8"/>
  <c r="H13" i="8"/>
  <c r="G13" i="8"/>
  <c r="F13" i="8"/>
  <c r="E13" i="8"/>
  <c r="D13" i="8"/>
  <c r="C13" i="8"/>
  <c r="B13" i="8"/>
  <c r="A13" i="8"/>
  <c r="J13" i="8" s="1"/>
  <c r="O13" i="8" s="1"/>
  <c r="P13" i="8" s="1"/>
  <c r="BH207" i="8"/>
  <c r="T572" i="8"/>
  <c r="K572" i="8" s="1"/>
  <c r="N572" i="8" s="1"/>
  <c r="S572" i="8"/>
  <c r="M572" i="8"/>
  <c r="L572" i="8"/>
  <c r="I572" i="8"/>
  <c r="H572" i="8"/>
  <c r="G572" i="8"/>
  <c r="F572" i="8"/>
  <c r="E572" i="8"/>
  <c r="D572" i="8"/>
  <c r="C572" i="8"/>
  <c r="B572" i="8"/>
  <c r="A572" i="8"/>
  <c r="J572" i="8" s="1"/>
  <c r="O572" i="8" s="1"/>
  <c r="P572" i="8" s="1"/>
  <c r="BH206" i="8"/>
  <c r="T154" i="8"/>
  <c r="K154" i="8" s="1"/>
  <c r="N154" i="8" s="1"/>
  <c r="S154" i="8"/>
  <c r="M154" i="8"/>
  <c r="L154" i="8"/>
  <c r="I154" i="8"/>
  <c r="H154" i="8"/>
  <c r="G154" i="8"/>
  <c r="F154" i="8"/>
  <c r="E154" i="8"/>
  <c r="D154" i="8"/>
  <c r="C154" i="8"/>
  <c r="B154" i="8"/>
  <c r="A154" i="8"/>
  <c r="J154" i="8" s="1"/>
  <c r="O154" i="8" s="1"/>
  <c r="P154" i="8" s="1"/>
  <c r="BH205" i="8"/>
  <c r="T140" i="8"/>
  <c r="K140" i="8" s="1"/>
  <c r="N140" i="8" s="1"/>
  <c r="S140" i="8"/>
  <c r="M140" i="8"/>
  <c r="L140" i="8"/>
  <c r="I140" i="8"/>
  <c r="H140" i="8"/>
  <c r="G140" i="8"/>
  <c r="F140" i="8"/>
  <c r="E140" i="8"/>
  <c r="D140" i="8"/>
  <c r="C140" i="8"/>
  <c r="B140" i="8"/>
  <c r="A140" i="8"/>
  <c r="J140" i="8" s="1"/>
  <c r="O140" i="8" s="1"/>
  <c r="P140" i="8" s="1"/>
  <c r="BH204" i="8"/>
  <c r="T370" i="8"/>
  <c r="K370" i="8" s="1"/>
  <c r="N370" i="8" s="1"/>
  <c r="S370" i="8"/>
  <c r="M370" i="8"/>
  <c r="L370" i="8"/>
  <c r="I370" i="8"/>
  <c r="H370" i="8"/>
  <c r="G370" i="8"/>
  <c r="F370" i="8"/>
  <c r="E370" i="8"/>
  <c r="D370" i="8"/>
  <c r="C370" i="8"/>
  <c r="B370" i="8"/>
  <c r="A370" i="8"/>
  <c r="J370" i="8" s="1"/>
  <c r="O370" i="8" s="1"/>
  <c r="P370" i="8" s="1"/>
  <c r="BH203" i="8"/>
  <c r="T279" i="8"/>
  <c r="K279" i="8" s="1"/>
  <c r="N279" i="8" s="1"/>
  <c r="S279" i="8"/>
  <c r="M279" i="8"/>
  <c r="L279" i="8"/>
  <c r="I279" i="8"/>
  <c r="H279" i="8"/>
  <c r="G279" i="8"/>
  <c r="F279" i="8"/>
  <c r="E279" i="8"/>
  <c r="D279" i="8"/>
  <c r="C279" i="8"/>
  <c r="B279" i="8"/>
  <c r="A279" i="8"/>
  <c r="J279" i="8" s="1"/>
  <c r="O279" i="8" s="1"/>
  <c r="P279" i="8" s="1"/>
  <c r="BH202" i="8"/>
  <c r="T6" i="8"/>
  <c r="K6" i="8" s="1"/>
  <c r="N6" i="8" s="1"/>
  <c r="S6" i="8"/>
  <c r="M6" i="8"/>
  <c r="L6" i="8"/>
  <c r="I6" i="8"/>
  <c r="H6" i="8"/>
  <c r="G6" i="8"/>
  <c r="F6" i="8"/>
  <c r="E6" i="8"/>
  <c r="D6" i="8"/>
  <c r="C6" i="8"/>
  <c r="B6" i="8"/>
  <c r="A6" i="8"/>
  <c r="J6" i="8" s="1"/>
  <c r="O6" i="8" s="1"/>
  <c r="P6" i="8" s="1"/>
  <c r="BH201" i="8"/>
  <c r="T46" i="8"/>
  <c r="K46" i="8" s="1"/>
  <c r="N46" i="8" s="1"/>
  <c r="S46" i="8"/>
  <c r="M46" i="8"/>
  <c r="L46" i="8"/>
  <c r="I46" i="8"/>
  <c r="H46" i="8"/>
  <c r="G46" i="8"/>
  <c r="F46" i="8"/>
  <c r="E46" i="8"/>
  <c r="D46" i="8"/>
  <c r="C46" i="8"/>
  <c r="B46" i="8"/>
  <c r="A46" i="8"/>
  <c r="J46" i="8" s="1"/>
  <c r="O46" i="8" s="1"/>
  <c r="P46" i="8" s="1"/>
  <c r="BH200" i="8"/>
  <c r="T79" i="8"/>
  <c r="K79" i="8" s="1"/>
  <c r="N79" i="8" s="1"/>
  <c r="S79" i="8"/>
  <c r="M79" i="8"/>
  <c r="L79" i="8"/>
  <c r="I79" i="8"/>
  <c r="H79" i="8"/>
  <c r="G79" i="8"/>
  <c r="F79" i="8"/>
  <c r="E79" i="8"/>
  <c r="D79" i="8"/>
  <c r="C79" i="8"/>
  <c r="B79" i="8"/>
  <c r="A79" i="8"/>
  <c r="J79" i="8" s="1"/>
  <c r="O79" i="8" s="1"/>
  <c r="P79" i="8" s="1"/>
  <c r="BH199" i="8"/>
  <c r="T89" i="8"/>
  <c r="K89" i="8" s="1"/>
  <c r="N89" i="8" s="1"/>
  <c r="S89" i="8"/>
  <c r="M89" i="8"/>
  <c r="L89" i="8"/>
  <c r="I89" i="8"/>
  <c r="H89" i="8"/>
  <c r="G89" i="8"/>
  <c r="F89" i="8"/>
  <c r="E89" i="8"/>
  <c r="D89" i="8"/>
  <c r="C89" i="8"/>
  <c r="B89" i="8"/>
  <c r="A89" i="8"/>
  <c r="J89" i="8" s="1"/>
  <c r="O89" i="8" s="1"/>
  <c r="P89" i="8" s="1"/>
  <c r="BH198" i="8"/>
  <c r="T120" i="8"/>
  <c r="K120" i="8" s="1"/>
  <c r="N120" i="8" s="1"/>
  <c r="S120" i="8"/>
  <c r="M120" i="8"/>
  <c r="L120" i="8"/>
  <c r="I120" i="8"/>
  <c r="H120" i="8"/>
  <c r="G120" i="8"/>
  <c r="F120" i="8"/>
  <c r="E120" i="8"/>
  <c r="D120" i="8"/>
  <c r="C120" i="8"/>
  <c r="B120" i="8"/>
  <c r="A120" i="8"/>
  <c r="J120" i="8" s="1"/>
  <c r="O120" i="8" s="1"/>
  <c r="P120" i="8" s="1"/>
  <c r="BH197" i="8"/>
  <c r="T108" i="8"/>
  <c r="K108" i="8" s="1"/>
  <c r="N108" i="8" s="1"/>
  <c r="S108" i="8"/>
  <c r="M108" i="8"/>
  <c r="L108" i="8"/>
  <c r="I108" i="8"/>
  <c r="H108" i="8"/>
  <c r="G108" i="8"/>
  <c r="F108" i="8"/>
  <c r="E108" i="8"/>
  <c r="D108" i="8"/>
  <c r="C108" i="8"/>
  <c r="B108" i="8"/>
  <c r="A108" i="8"/>
  <c r="J108" i="8" s="1"/>
  <c r="O108" i="8" s="1"/>
  <c r="P108" i="8" s="1"/>
  <c r="BH196" i="8"/>
  <c r="T197" i="8"/>
  <c r="K197" i="8" s="1"/>
  <c r="N197" i="8" s="1"/>
  <c r="S197" i="8"/>
  <c r="M197" i="8"/>
  <c r="L197" i="8"/>
  <c r="I197" i="8"/>
  <c r="H197" i="8"/>
  <c r="G197" i="8"/>
  <c r="F197" i="8"/>
  <c r="E197" i="8"/>
  <c r="D197" i="8"/>
  <c r="C197" i="8"/>
  <c r="B197" i="8"/>
  <c r="A197" i="8"/>
  <c r="J197" i="8" s="1"/>
  <c r="O197" i="8" s="1"/>
  <c r="P197" i="8" s="1"/>
  <c r="BH195" i="8"/>
  <c r="T282" i="8"/>
  <c r="K282" i="8" s="1"/>
  <c r="N282" i="8" s="1"/>
  <c r="S282" i="8"/>
  <c r="M282" i="8"/>
  <c r="L282" i="8"/>
  <c r="I282" i="8"/>
  <c r="H282" i="8"/>
  <c r="G282" i="8"/>
  <c r="F282" i="8"/>
  <c r="E282" i="8"/>
  <c r="D282" i="8"/>
  <c r="C282" i="8"/>
  <c r="B282" i="8"/>
  <c r="A282" i="8"/>
  <c r="J282" i="8" s="1"/>
  <c r="O282" i="8" s="1"/>
  <c r="P282" i="8" s="1"/>
  <c r="BH194" i="8"/>
  <c r="T126" i="8"/>
  <c r="K126" i="8" s="1"/>
  <c r="N126" i="8" s="1"/>
  <c r="S126" i="8"/>
  <c r="M126" i="8"/>
  <c r="L126" i="8"/>
  <c r="I126" i="8"/>
  <c r="H126" i="8"/>
  <c r="G126" i="8"/>
  <c r="F126" i="8"/>
  <c r="E126" i="8"/>
  <c r="D126" i="8"/>
  <c r="C126" i="8"/>
  <c r="B126" i="8"/>
  <c r="A126" i="8"/>
  <c r="J126" i="8" s="1"/>
  <c r="O126" i="8" s="1"/>
  <c r="P126" i="8" s="1"/>
  <c r="BH193" i="8"/>
  <c r="T198" i="8"/>
  <c r="K198" i="8" s="1"/>
  <c r="N198" i="8" s="1"/>
  <c r="S198" i="8"/>
  <c r="M198" i="8"/>
  <c r="L198" i="8"/>
  <c r="I198" i="8"/>
  <c r="H198" i="8"/>
  <c r="G198" i="8"/>
  <c r="F198" i="8"/>
  <c r="E198" i="8"/>
  <c r="D198" i="8"/>
  <c r="C198" i="8"/>
  <c r="B198" i="8"/>
  <c r="A198" i="8"/>
  <c r="J198" i="8" s="1"/>
  <c r="O198" i="8" s="1"/>
  <c r="P198" i="8" s="1"/>
  <c r="BH192" i="8"/>
  <c r="T137" i="8"/>
  <c r="K137" i="8" s="1"/>
  <c r="N137" i="8" s="1"/>
  <c r="S137" i="8"/>
  <c r="M137" i="8"/>
  <c r="L137" i="8"/>
  <c r="I137" i="8"/>
  <c r="H137" i="8"/>
  <c r="G137" i="8"/>
  <c r="F137" i="8"/>
  <c r="E137" i="8"/>
  <c r="D137" i="8"/>
  <c r="C137" i="8"/>
  <c r="B137" i="8"/>
  <c r="A137" i="8"/>
  <c r="J137" i="8" s="1"/>
  <c r="O137" i="8" s="1"/>
  <c r="P137" i="8" s="1"/>
  <c r="BH191" i="8"/>
  <c r="T90" i="8"/>
  <c r="K90" i="8" s="1"/>
  <c r="N90" i="8" s="1"/>
  <c r="S90" i="8"/>
  <c r="M90" i="8"/>
  <c r="L90" i="8"/>
  <c r="I90" i="8"/>
  <c r="H90" i="8"/>
  <c r="G90" i="8"/>
  <c r="F90" i="8"/>
  <c r="E90" i="8"/>
  <c r="D90" i="8"/>
  <c r="C90" i="8"/>
  <c r="B90" i="8"/>
  <c r="A90" i="8"/>
  <c r="J90" i="8" s="1"/>
  <c r="O90" i="8" s="1"/>
  <c r="P90" i="8" s="1"/>
  <c r="BH190" i="8"/>
  <c r="T394" i="8"/>
  <c r="K394" i="8" s="1"/>
  <c r="N394" i="8" s="1"/>
  <c r="S394" i="8"/>
  <c r="M394" i="8"/>
  <c r="L394" i="8"/>
  <c r="I394" i="8"/>
  <c r="H394" i="8"/>
  <c r="G394" i="8"/>
  <c r="F394" i="8"/>
  <c r="E394" i="8"/>
  <c r="D394" i="8"/>
  <c r="C394" i="8"/>
  <c r="B394" i="8"/>
  <c r="A394" i="8"/>
  <c r="J394" i="8" s="1"/>
  <c r="O394" i="8" s="1"/>
  <c r="P394" i="8" s="1"/>
  <c r="BH189" i="8"/>
  <c r="T219" i="8"/>
  <c r="K219" i="8" s="1"/>
  <c r="N219" i="8" s="1"/>
  <c r="S219" i="8"/>
  <c r="M219" i="8"/>
  <c r="L219" i="8"/>
  <c r="I219" i="8"/>
  <c r="H219" i="8"/>
  <c r="G219" i="8"/>
  <c r="F219" i="8"/>
  <c r="E219" i="8"/>
  <c r="D219" i="8"/>
  <c r="C219" i="8"/>
  <c r="B219" i="8"/>
  <c r="A219" i="8"/>
  <c r="J219" i="8" s="1"/>
  <c r="O219" i="8" s="1"/>
  <c r="P219" i="8" s="1"/>
  <c r="BH188" i="8"/>
  <c r="T218" i="8"/>
  <c r="K218" i="8" s="1"/>
  <c r="N218" i="8" s="1"/>
  <c r="S218" i="8"/>
  <c r="M218" i="8"/>
  <c r="L218" i="8"/>
  <c r="I218" i="8"/>
  <c r="H218" i="8"/>
  <c r="G218" i="8"/>
  <c r="F218" i="8"/>
  <c r="E218" i="8"/>
  <c r="D218" i="8"/>
  <c r="C218" i="8"/>
  <c r="B218" i="8"/>
  <c r="A218" i="8"/>
  <c r="J218" i="8" s="1"/>
  <c r="O218" i="8" s="1"/>
  <c r="P218" i="8" s="1"/>
  <c r="BH187" i="8"/>
  <c r="T71" i="8"/>
  <c r="K71" i="8" s="1"/>
  <c r="N71" i="8" s="1"/>
  <c r="S71" i="8"/>
  <c r="M71" i="8"/>
  <c r="L71" i="8"/>
  <c r="I71" i="8"/>
  <c r="H71" i="8"/>
  <c r="G71" i="8"/>
  <c r="F71" i="8"/>
  <c r="E71" i="8"/>
  <c r="D71" i="8"/>
  <c r="C71" i="8"/>
  <c r="B71" i="8"/>
  <c r="A71" i="8"/>
  <c r="J71" i="8" s="1"/>
  <c r="O71" i="8" s="1"/>
  <c r="P71" i="8" s="1"/>
  <c r="BH186" i="8"/>
  <c r="T26" i="8"/>
  <c r="K26" i="8" s="1"/>
  <c r="N26" i="8" s="1"/>
  <c r="S26" i="8"/>
  <c r="M26" i="8"/>
  <c r="L26" i="8"/>
  <c r="I26" i="8"/>
  <c r="H26" i="8"/>
  <c r="G26" i="8"/>
  <c r="F26" i="8"/>
  <c r="E26" i="8"/>
  <c r="D26" i="8"/>
  <c r="C26" i="8"/>
  <c r="B26" i="8"/>
  <c r="A26" i="8"/>
  <c r="J26" i="8" s="1"/>
  <c r="O26" i="8" s="1"/>
  <c r="P26" i="8" s="1"/>
  <c r="BH185" i="8"/>
  <c r="T217" i="8"/>
  <c r="K217" i="8" s="1"/>
  <c r="N217" i="8" s="1"/>
  <c r="S217" i="8"/>
  <c r="M217" i="8"/>
  <c r="L217" i="8"/>
  <c r="I217" i="8"/>
  <c r="H217" i="8"/>
  <c r="G217" i="8"/>
  <c r="F217" i="8"/>
  <c r="E217" i="8"/>
  <c r="D217" i="8"/>
  <c r="C217" i="8"/>
  <c r="B217" i="8"/>
  <c r="A217" i="8"/>
  <c r="J217" i="8" s="1"/>
  <c r="O217" i="8" s="1"/>
  <c r="P217" i="8" s="1"/>
  <c r="BH184" i="8"/>
  <c r="T25" i="8"/>
  <c r="K25" i="8" s="1"/>
  <c r="N25" i="8" s="1"/>
  <c r="S25" i="8"/>
  <c r="M25" i="8"/>
  <c r="L25" i="8"/>
  <c r="I25" i="8"/>
  <c r="H25" i="8"/>
  <c r="G25" i="8"/>
  <c r="F25" i="8"/>
  <c r="E25" i="8"/>
  <c r="D25" i="8"/>
  <c r="C25" i="8"/>
  <c r="B25" i="8"/>
  <c r="A25" i="8"/>
  <c r="J25" i="8" s="1"/>
  <c r="O25" i="8" s="1"/>
  <c r="P25" i="8" s="1"/>
  <c r="BH183" i="8"/>
  <c r="T571" i="8"/>
  <c r="K571" i="8" s="1"/>
  <c r="N571" i="8" s="1"/>
  <c r="S571" i="8"/>
  <c r="M571" i="8"/>
  <c r="L571" i="8"/>
  <c r="I571" i="8"/>
  <c r="H571" i="8"/>
  <c r="G571" i="8"/>
  <c r="F571" i="8"/>
  <c r="E571" i="8"/>
  <c r="D571" i="8"/>
  <c r="C571" i="8"/>
  <c r="B571" i="8"/>
  <c r="A571" i="8"/>
  <c r="J571" i="8" s="1"/>
  <c r="O571" i="8" s="1"/>
  <c r="P571" i="8" s="1"/>
  <c r="BH182" i="8"/>
  <c r="T210" i="8"/>
  <c r="K210" i="8" s="1"/>
  <c r="N210" i="8" s="1"/>
  <c r="S210" i="8"/>
  <c r="M210" i="8"/>
  <c r="L210" i="8"/>
  <c r="I210" i="8"/>
  <c r="H210" i="8"/>
  <c r="G210" i="8"/>
  <c r="F210" i="8"/>
  <c r="E210" i="8"/>
  <c r="D210" i="8"/>
  <c r="C210" i="8"/>
  <c r="B210" i="8"/>
  <c r="A210" i="8"/>
  <c r="J210" i="8" s="1"/>
  <c r="BH181" i="8"/>
  <c r="T296" i="8"/>
  <c r="K296" i="8" s="1"/>
  <c r="N296" i="8" s="1"/>
  <c r="S296" i="8"/>
  <c r="M296" i="8"/>
  <c r="L296" i="8"/>
  <c r="I296" i="8"/>
  <c r="H296" i="8"/>
  <c r="G296" i="8"/>
  <c r="F296" i="8"/>
  <c r="E296" i="8"/>
  <c r="D296" i="8"/>
  <c r="C296" i="8"/>
  <c r="B296" i="8"/>
  <c r="A296" i="8"/>
  <c r="J296" i="8" s="1"/>
  <c r="O296" i="8" s="1"/>
  <c r="P296" i="8" s="1"/>
  <c r="BH180" i="8"/>
  <c r="T23" i="8"/>
  <c r="K23" i="8" s="1"/>
  <c r="N23" i="8" s="1"/>
  <c r="S23" i="8"/>
  <c r="M23" i="8"/>
  <c r="L23" i="8"/>
  <c r="I23" i="8"/>
  <c r="H23" i="8"/>
  <c r="G23" i="8"/>
  <c r="F23" i="8"/>
  <c r="E23" i="8"/>
  <c r="D23" i="8"/>
  <c r="C23" i="8"/>
  <c r="B23" i="8"/>
  <c r="A23" i="8"/>
  <c r="J23" i="8" s="1"/>
  <c r="O23" i="8" s="1"/>
  <c r="P23" i="8" s="1"/>
  <c r="BH179" i="8"/>
  <c r="T114" i="8"/>
  <c r="K114" i="8" s="1"/>
  <c r="N114" i="8" s="1"/>
  <c r="S114" i="8"/>
  <c r="M114" i="8"/>
  <c r="L114" i="8"/>
  <c r="I114" i="8"/>
  <c r="H114" i="8"/>
  <c r="G114" i="8"/>
  <c r="F114" i="8"/>
  <c r="E114" i="8"/>
  <c r="D114" i="8"/>
  <c r="C114" i="8"/>
  <c r="B114" i="8"/>
  <c r="A114" i="8"/>
  <c r="J114" i="8" s="1"/>
  <c r="O114" i="8" s="1"/>
  <c r="P114" i="8" s="1"/>
  <c r="BH178" i="8"/>
  <c r="T367" i="8"/>
  <c r="K367" i="8" s="1"/>
  <c r="N367" i="8" s="1"/>
  <c r="S367" i="8"/>
  <c r="M367" i="8"/>
  <c r="L367" i="8"/>
  <c r="I367" i="8"/>
  <c r="H367" i="8"/>
  <c r="G367" i="8"/>
  <c r="F367" i="8"/>
  <c r="E367" i="8"/>
  <c r="D367" i="8"/>
  <c r="C367" i="8"/>
  <c r="B367" i="8"/>
  <c r="A367" i="8"/>
  <c r="J367" i="8" s="1"/>
  <c r="O367" i="8" s="1"/>
  <c r="P367" i="8" s="1"/>
  <c r="BH177" i="8"/>
  <c r="T45" i="8"/>
  <c r="K45" i="8" s="1"/>
  <c r="N45" i="8" s="1"/>
  <c r="S45" i="8"/>
  <c r="M45" i="8"/>
  <c r="L45" i="8"/>
  <c r="I45" i="8"/>
  <c r="H45" i="8"/>
  <c r="G45" i="8"/>
  <c r="F45" i="8"/>
  <c r="E45" i="8"/>
  <c r="D45" i="8"/>
  <c r="C45" i="8"/>
  <c r="B45" i="8"/>
  <c r="A45" i="8"/>
  <c r="J45" i="8" s="1"/>
  <c r="O45" i="8" s="1"/>
  <c r="P45" i="8" s="1"/>
  <c r="BH176" i="8"/>
  <c r="T264" i="8"/>
  <c r="K264" i="8" s="1"/>
  <c r="N264" i="8" s="1"/>
  <c r="S264" i="8"/>
  <c r="M264" i="8"/>
  <c r="L264" i="8"/>
  <c r="I264" i="8"/>
  <c r="H264" i="8"/>
  <c r="G264" i="8"/>
  <c r="F264" i="8"/>
  <c r="E264" i="8"/>
  <c r="D264" i="8"/>
  <c r="C264" i="8"/>
  <c r="B264" i="8"/>
  <c r="A264" i="8"/>
  <c r="J264" i="8" s="1"/>
  <c r="O264" i="8" s="1"/>
  <c r="P264" i="8" s="1"/>
  <c r="BH175" i="8"/>
  <c r="T168" i="8"/>
  <c r="K168" i="8" s="1"/>
  <c r="N168" i="8" s="1"/>
  <c r="S168" i="8"/>
  <c r="M168" i="8"/>
  <c r="L168" i="8"/>
  <c r="I168" i="8"/>
  <c r="H168" i="8"/>
  <c r="G168" i="8"/>
  <c r="F168" i="8"/>
  <c r="E168" i="8"/>
  <c r="D168" i="8"/>
  <c r="C168" i="8"/>
  <c r="B168" i="8"/>
  <c r="A168" i="8"/>
  <c r="J168" i="8" s="1"/>
  <c r="O168" i="8" s="1"/>
  <c r="P168" i="8" s="1"/>
  <c r="BH174" i="8"/>
  <c r="T359" i="8"/>
  <c r="K359" i="8" s="1"/>
  <c r="N359" i="8" s="1"/>
  <c r="S359" i="8"/>
  <c r="M359" i="8"/>
  <c r="L359" i="8"/>
  <c r="I359" i="8"/>
  <c r="H359" i="8"/>
  <c r="G359" i="8"/>
  <c r="F359" i="8"/>
  <c r="E359" i="8"/>
  <c r="D359" i="8"/>
  <c r="C359" i="8"/>
  <c r="B359" i="8"/>
  <c r="A359" i="8"/>
  <c r="J359" i="8" s="1"/>
  <c r="O359" i="8" s="1"/>
  <c r="P359" i="8" s="1"/>
  <c r="BH173" i="8"/>
  <c r="T349" i="8"/>
  <c r="K349" i="8" s="1"/>
  <c r="N349" i="8" s="1"/>
  <c r="S349" i="8"/>
  <c r="M349" i="8"/>
  <c r="L349" i="8"/>
  <c r="I349" i="8"/>
  <c r="H349" i="8"/>
  <c r="G349" i="8"/>
  <c r="F349" i="8"/>
  <c r="E349" i="8"/>
  <c r="D349" i="8"/>
  <c r="C349" i="8"/>
  <c r="B349" i="8"/>
  <c r="A349" i="8"/>
  <c r="J349" i="8" s="1"/>
  <c r="BH172" i="8"/>
  <c r="T180" i="8"/>
  <c r="K180" i="8" s="1"/>
  <c r="N180" i="8" s="1"/>
  <c r="S180" i="8"/>
  <c r="M180" i="8"/>
  <c r="L180" i="8"/>
  <c r="I180" i="8"/>
  <c r="H180" i="8"/>
  <c r="G180" i="8"/>
  <c r="F180" i="8"/>
  <c r="E180" i="8"/>
  <c r="D180" i="8"/>
  <c r="C180" i="8"/>
  <c r="B180" i="8"/>
  <c r="A180" i="8"/>
  <c r="J180" i="8" s="1"/>
  <c r="O180" i="8" s="1"/>
  <c r="P180" i="8" s="1"/>
  <c r="BH171" i="8"/>
  <c r="T452" i="8"/>
  <c r="K452" i="8" s="1"/>
  <c r="N452" i="8" s="1"/>
  <c r="S452" i="8"/>
  <c r="M452" i="8"/>
  <c r="L452" i="8"/>
  <c r="I452" i="8"/>
  <c r="H452" i="8"/>
  <c r="G452" i="8"/>
  <c r="F452" i="8"/>
  <c r="E452" i="8"/>
  <c r="D452" i="8"/>
  <c r="C452" i="8"/>
  <c r="B452" i="8"/>
  <c r="A452" i="8"/>
  <c r="J452" i="8" s="1"/>
  <c r="O452" i="8" s="1"/>
  <c r="P452" i="8" s="1"/>
  <c r="BH170" i="8"/>
  <c r="T401" i="8"/>
  <c r="K401" i="8" s="1"/>
  <c r="N401" i="8" s="1"/>
  <c r="S401" i="8"/>
  <c r="M401" i="8"/>
  <c r="L401" i="8"/>
  <c r="I401" i="8"/>
  <c r="H401" i="8"/>
  <c r="G401" i="8"/>
  <c r="F401" i="8"/>
  <c r="E401" i="8"/>
  <c r="D401" i="8"/>
  <c r="C401" i="8"/>
  <c r="B401" i="8"/>
  <c r="A401" i="8"/>
  <c r="J401" i="8" s="1"/>
  <c r="O401" i="8" s="1"/>
  <c r="P401" i="8" s="1"/>
  <c r="BH169" i="8"/>
  <c r="T216" i="8"/>
  <c r="K216" i="8" s="1"/>
  <c r="N216" i="8" s="1"/>
  <c r="S216" i="8"/>
  <c r="M216" i="8"/>
  <c r="L216" i="8"/>
  <c r="I216" i="8"/>
  <c r="H216" i="8"/>
  <c r="G216" i="8"/>
  <c r="F216" i="8"/>
  <c r="E216" i="8"/>
  <c r="D216" i="8"/>
  <c r="C216" i="8"/>
  <c r="B216" i="8"/>
  <c r="A216" i="8"/>
  <c r="J216" i="8" s="1"/>
  <c r="O216" i="8" s="1"/>
  <c r="P216" i="8" s="1"/>
  <c r="BH168" i="8"/>
  <c r="T215" i="8"/>
  <c r="K215" i="8" s="1"/>
  <c r="N215" i="8" s="1"/>
  <c r="S215" i="8"/>
  <c r="M215" i="8"/>
  <c r="L215" i="8"/>
  <c r="I215" i="8"/>
  <c r="H215" i="8"/>
  <c r="G215" i="8"/>
  <c r="F215" i="8"/>
  <c r="E215" i="8"/>
  <c r="D215" i="8"/>
  <c r="C215" i="8"/>
  <c r="B215" i="8"/>
  <c r="A215" i="8"/>
  <c r="J215" i="8" s="1"/>
  <c r="O215" i="8" s="1"/>
  <c r="P215" i="8" s="1"/>
  <c r="BH167" i="8"/>
  <c r="T291" i="8"/>
  <c r="K291" i="8" s="1"/>
  <c r="N291" i="8" s="1"/>
  <c r="S291" i="8"/>
  <c r="M291" i="8"/>
  <c r="L291" i="8"/>
  <c r="I291" i="8"/>
  <c r="H291" i="8"/>
  <c r="G291" i="8"/>
  <c r="F291" i="8"/>
  <c r="E291" i="8"/>
  <c r="D291" i="8"/>
  <c r="C291" i="8"/>
  <c r="B291" i="8"/>
  <c r="A291" i="8"/>
  <c r="J291" i="8" s="1"/>
  <c r="O291" i="8" s="1"/>
  <c r="P291" i="8" s="1"/>
  <c r="BH166" i="8"/>
  <c r="T8" i="8"/>
  <c r="K8" i="8" s="1"/>
  <c r="N8" i="8" s="1"/>
  <c r="S8" i="8"/>
  <c r="M8" i="8"/>
  <c r="L8" i="8"/>
  <c r="I8" i="8"/>
  <c r="H8" i="8"/>
  <c r="G8" i="8"/>
  <c r="F8" i="8"/>
  <c r="E8" i="8"/>
  <c r="D8" i="8"/>
  <c r="C8" i="8"/>
  <c r="B8" i="8"/>
  <c r="A8" i="8"/>
  <c r="J8" i="8" s="1"/>
  <c r="O8" i="8" s="1"/>
  <c r="P8" i="8" s="1"/>
  <c r="BH165" i="8"/>
  <c r="T351" i="8"/>
  <c r="K351" i="8" s="1"/>
  <c r="N351" i="8" s="1"/>
  <c r="S351" i="8"/>
  <c r="M351" i="8"/>
  <c r="L351" i="8"/>
  <c r="I351" i="8"/>
  <c r="H351" i="8"/>
  <c r="G351" i="8"/>
  <c r="F351" i="8"/>
  <c r="E351" i="8"/>
  <c r="D351" i="8"/>
  <c r="C351" i="8"/>
  <c r="B351" i="8"/>
  <c r="A351" i="8"/>
  <c r="J351" i="8" s="1"/>
  <c r="O351" i="8" s="1"/>
  <c r="P351" i="8" s="1"/>
  <c r="BH164" i="8"/>
  <c r="T416" i="8"/>
  <c r="K416" i="8" s="1"/>
  <c r="N416" i="8" s="1"/>
  <c r="S416" i="8"/>
  <c r="M416" i="8"/>
  <c r="L416" i="8"/>
  <c r="I416" i="8"/>
  <c r="H416" i="8"/>
  <c r="G416" i="8"/>
  <c r="F416" i="8"/>
  <c r="E416" i="8"/>
  <c r="D416" i="8"/>
  <c r="C416" i="8"/>
  <c r="B416" i="8"/>
  <c r="A416" i="8"/>
  <c r="J416" i="8" s="1"/>
  <c r="O416" i="8" s="1"/>
  <c r="P416" i="8" s="1"/>
  <c r="BH163" i="8"/>
  <c r="T314" i="8"/>
  <c r="K314" i="8" s="1"/>
  <c r="N314" i="8" s="1"/>
  <c r="S314" i="8"/>
  <c r="M314" i="8"/>
  <c r="L314" i="8"/>
  <c r="I314" i="8"/>
  <c r="H314" i="8"/>
  <c r="G314" i="8"/>
  <c r="F314" i="8"/>
  <c r="E314" i="8"/>
  <c r="D314" i="8"/>
  <c r="C314" i="8"/>
  <c r="B314" i="8"/>
  <c r="A314" i="8"/>
  <c r="J314" i="8" s="1"/>
  <c r="BH162" i="8"/>
  <c r="T428" i="8"/>
  <c r="K428" i="8" s="1"/>
  <c r="N428" i="8" s="1"/>
  <c r="S428" i="8"/>
  <c r="M428" i="8"/>
  <c r="L428" i="8"/>
  <c r="I428" i="8"/>
  <c r="H428" i="8"/>
  <c r="G428" i="8"/>
  <c r="F428" i="8"/>
  <c r="E428" i="8"/>
  <c r="D428" i="8"/>
  <c r="C428" i="8"/>
  <c r="B428" i="8"/>
  <c r="A428" i="8"/>
  <c r="J428" i="8" s="1"/>
  <c r="O428" i="8" s="1"/>
  <c r="P428" i="8" s="1"/>
  <c r="BH161" i="8"/>
  <c r="T550" i="8"/>
  <c r="K550" i="8" s="1"/>
  <c r="N550" i="8" s="1"/>
  <c r="S550" i="8"/>
  <c r="M550" i="8"/>
  <c r="L550" i="8"/>
  <c r="I550" i="8"/>
  <c r="H550" i="8"/>
  <c r="G550" i="8"/>
  <c r="F550" i="8"/>
  <c r="E550" i="8"/>
  <c r="D550" i="8"/>
  <c r="C550" i="8"/>
  <c r="B550" i="8"/>
  <c r="A550" i="8"/>
  <c r="J550" i="8" s="1"/>
  <c r="O550" i="8" s="1"/>
  <c r="P550" i="8" s="1"/>
  <c r="BH160" i="8"/>
  <c r="T175" i="8"/>
  <c r="K175" i="8" s="1"/>
  <c r="N175" i="8" s="1"/>
  <c r="S175" i="8"/>
  <c r="M175" i="8"/>
  <c r="L175" i="8"/>
  <c r="I175" i="8"/>
  <c r="H175" i="8"/>
  <c r="G175" i="8"/>
  <c r="F175" i="8"/>
  <c r="E175" i="8"/>
  <c r="D175" i="8"/>
  <c r="C175" i="8"/>
  <c r="B175" i="8"/>
  <c r="A175" i="8"/>
  <c r="J175" i="8" s="1"/>
  <c r="O175" i="8" s="1"/>
  <c r="P175" i="8" s="1"/>
  <c r="BH159" i="8"/>
  <c r="T515" i="8"/>
  <c r="K515" i="8" s="1"/>
  <c r="N515" i="8" s="1"/>
  <c r="S515" i="8"/>
  <c r="M515" i="8"/>
  <c r="L515" i="8"/>
  <c r="I515" i="8"/>
  <c r="H515" i="8"/>
  <c r="G515" i="8"/>
  <c r="F515" i="8"/>
  <c r="E515" i="8"/>
  <c r="D515" i="8"/>
  <c r="C515" i="8"/>
  <c r="B515" i="8"/>
  <c r="A515" i="8"/>
  <c r="J515" i="8" s="1"/>
  <c r="O515" i="8" s="1"/>
  <c r="P515" i="8" s="1"/>
  <c r="BH158" i="8"/>
  <c r="T514" i="8"/>
  <c r="K514" i="8" s="1"/>
  <c r="N514" i="8" s="1"/>
  <c r="S514" i="8"/>
  <c r="M514" i="8"/>
  <c r="L514" i="8"/>
  <c r="I514" i="8"/>
  <c r="H514" i="8"/>
  <c r="G514" i="8"/>
  <c r="F514" i="8"/>
  <c r="E514" i="8"/>
  <c r="D514" i="8"/>
  <c r="C514" i="8"/>
  <c r="B514" i="8"/>
  <c r="A514" i="8"/>
  <c r="J514" i="8" s="1"/>
  <c r="O514" i="8" s="1"/>
  <c r="P514" i="8" s="1"/>
  <c r="BH157" i="8"/>
  <c r="T203" i="8"/>
  <c r="K203" i="8" s="1"/>
  <c r="N203" i="8" s="1"/>
  <c r="S203" i="8"/>
  <c r="M203" i="8"/>
  <c r="L203" i="8"/>
  <c r="I203" i="8"/>
  <c r="H203" i="8"/>
  <c r="G203" i="8"/>
  <c r="F203" i="8"/>
  <c r="E203" i="8"/>
  <c r="D203" i="8"/>
  <c r="C203" i="8"/>
  <c r="B203" i="8"/>
  <c r="A203" i="8"/>
  <c r="J203" i="8" s="1"/>
  <c r="O203" i="8" s="1"/>
  <c r="P203" i="8" s="1"/>
  <c r="BH156" i="8"/>
  <c r="T429" i="8"/>
  <c r="K429" i="8" s="1"/>
  <c r="N429" i="8" s="1"/>
  <c r="S429" i="8"/>
  <c r="M429" i="8"/>
  <c r="L429" i="8"/>
  <c r="I429" i="8"/>
  <c r="H429" i="8"/>
  <c r="G429" i="8"/>
  <c r="F429" i="8"/>
  <c r="E429" i="8"/>
  <c r="D429" i="8"/>
  <c r="C429" i="8"/>
  <c r="B429" i="8"/>
  <c r="A429" i="8"/>
  <c r="J429" i="8" s="1"/>
  <c r="BH155" i="8"/>
  <c r="T525" i="8"/>
  <c r="K525" i="8" s="1"/>
  <c r="N525" i="8" s="1"/>
  <c r="S525" i="8"/>
  <c r="M525" i="8"/>
  <c r="L525" i="8"/>
  <c r="I525" i="8"/>
  <c r="H525" i="8"/>
  <c r="G525" i="8"/>
  <c r="F525" i="8"/>
  <c r="E525" i="8"/>
  <c r="D525" i="8"/>
  <c r="C525" i="8"/>
  <c r="B525" i="8"/>
  <c r="A525" i="8"/>
  <c r="J525" i="8" s="1"/>
  <c r="O525" i="8" s="1"/>
  <c r="P525" i="8" s="1"/>
  <c r="BH154" i="8"/>
  <c r="T103" i="8"/>
  <c r="K103" i="8" s="1"/>
  <c r="N103" i="8" s="1"/>
  <c r="S103" i="8"/>
  <c r="M103" i="8"/>
  <c r="L103" i="8"/>
  <c r="I103" i="8"/>
  <c r="H103" i="8"/>
  <c r="G103" i="8"/>
  <c r="F103" i="8"/>
  <c r="E103" i="8"/>
  <c r="D103" i="8"/>
  <c r="C103" i="8"/>
  <c r="B103" i="8"/>
  <c r="A103" i="8"/>
  <c r="J103" i="8" s="1"/>
  <c r="O103" i="8" s="1"/>
  <c r="P103" i="8" s="1"/>
  <c r="BH153" i="8"/>
  <c r="T387" i="8"/>
  <c r="K387" i="8" s="1"/>
  <c r="N387" i="8" s="1"/>
  <c r="S387" i="8"/>
  <c r="M387" i="8"/>
  <c r="L387" i="8"/>
  <c r="I387" i="8"/>
  <c r="H387" i="8"/>
  <c r="G387" i="8"/>
  <c r="F387" i="8"/>
  <c r="E387" i="8"/>
  <c r="D387" i="8"/>
  <c r="C387" i="8"/>
  <c r="B387" i="8"/>
  <c r="A387" i="8"/>
  <c r="J387" i="8" s="1"/>
  <c r="O387" i="8" s="1"/>
  <c r="P387" i="8" s="1"/>
  <c r="BH152" i="8"/>
  <c r="T558" i="8"/>
  <c r="K558" i="8" s="1"/>
  <c r="N558" i="8" s="1"/>
  <c r="S558" i="8"/>
  <c r="M558" i="8"/>
  <c r="L558" i="8"/>
  <c r="I558" i="8"/>
  <c r="H558" i="8"/>
  <c r="G558" i="8"/>
  <c r="F558" i="8"/>
  <c r="E558" i="8"/>
  <c r="D558" i="8"/>
  <c r="C558" i="8"/>
  <c r="B558" i="8"/>
  <c r="A558" i="8"/>
  <c r="J558" i="8" s="1"/>
  <c r="O558" i="8" s="1"/>
  <c r="P558" i="8" s="1"/>
  <c r="BH151" i="8"/>
  <c r="T461" i="8"/>
  <c r="K461" i="8" s="1"/>
  <c r="N461" i="8" s="1"/>
  <c r="S461" i="8"/>
  <c r="M461" i="8"/>
  <c r="L461" i="8"/>
  <c r="I461" i="8"/>
  <c r="H461" i="8"/>
  <c r="G461" i="8"/>
  <c r="F461" i="8"/>
  <c r="E461" i="8"/>
  <c r="D461" i="8"/>
  <c r="C461" i="8"/>
  <c r="B461" i="8"/>
  <c r="A461" i="8"/>
  <c r="J461" i="8" s="1"/>
  <c r="O461" i="8" s="1"/>
  <c r="P461" i="8" s="1"/>
  <c r="BH150" i="8"/>
  <c r="T531" i="8"/>
  <c r="K531" i="8" s="1"/>
  <c r="N531" i="8" s="1"/>
  <c r="S531" i="8"/>
  <c r="M531" i="8"/>
  <c r="L531" i="8"/>
  <c r="I531" i="8"/>
  <c r="H531" i="8"/>
  <c r="G531" i="8"/>
  <c r="F531" i="8"/>
  <c r="E531" i="8"/>
  <c r="D531" i="8"/>
  <c r="C531" i="8"/>
  <c r="B531" i="8"/>
  <c r="A531" i="8"/>
  <c r="J531" i="8" s="1"/>
  <c r="O531" i="8" s="1"/>
  <c r="P531" i="8" s="1"/>
  <c r="BH149" i="8"/>
  <c r="T227" i="8"/>
  <c r="K227" i="8" s="1"/>
  <c r="N227" i="8" s="1"/>
  <c r="S227" i="8"/>
  <c r="M227" i="8"/>
  <c r="L227" i="8"/>
  <c r="I227" i="8"/>
  <c r="H227" i="8"/>
  <c r="G227" i="8"/>
  <c r="F227" i="8"/>
  <c r="E227" i="8"/>
  <c r="D227" i="8"/>
  <c r="C227" i="8"/>
  <c r="B227" i="8"/>
  <c r="A227" i="8"/>
  <c r="J227" i="8" s="1"/>
  <c r="O227" i="8" s="1"/>
  <c r="P227" i="8" s="1"/>
  <c r="BH148" i="8"/>
  <c r="T255" i="8"/>
  <c r="K255" i="8" s="1"/>
  <c r="N255" i="8" s="1"/>
  <c r="S255" i="8"/>
  <c r="M255" i="8"/>
  <c r="L255" i="8"/>
  <c r="I255" i="8"/>
  <c r="H255" i="8"/>
  <c r="G255" i="8"/>
  <c r="F255" i="8"/>
  <c r="E255" i="8"/>
  <c r="D255" i="8"/>
  <c r="C255" i="8"/>
  <c r="B255" i="8"/>
  <c r="A255" i="8"/>
  <c r="J255" i="8" s="1"/>
  <c r="O255" i="8" s="1"/>
  <c r="P255" i="8" s="1"/>
  <c r="BH147" i="8"/>
  <c r="T287" i="8"/>
  <c r="K287" i="8" s="1"/>
  <c r="N287" i="8" s="1"/>
  <c r="S287" i="8"/>
  <c r="M287" i="8"/>
  <c r="L287" i="8"/>
  <c r="I287" i="8"/>
  <c r="H287" i="8"/>
  <c r="G287" i="8"/>
  <c r="F287" i="8"/>
  <c r="E287" i="8"/>
  <c r="D287" i="8"/>
  <c r="C287" i="8"/>
  <c r="B287" i="8"/>
  <c r="A287" i="8"/>
  <c r="J287" i="8" s="1"/>
  <c r="O287" i="8" s="1"/>
  <c r="P287" i="8" s="1"/>
  <c r="BH146" i="8"/>
  <c r="T100" i="8"/>
  <c r="K100" i="8" s="1"/>
  <c r="N100" i="8" s="1"/>
  <c r="S100" i="8"/>
  <c r="M100" i="8"/>
  <c r="L100" i="8"/>
  <c r="I100" i="8"/>
  <c r="H100" i="8"/>
  <c r="G100" i="8"/>
  <c r="F100" i="8"/>
  <c r="E100" i="8"/>
  <c r="D100" i="8"/>
  <c r="C100" i="8"/>
  <c r="B100" i="8"/>
  <c r="A100" i="8"/>
  <c r="J100" i="8" s="1"/>
  <c r="O100" i="8" s="1"/>
  <c r="P100" i="8" s="1"/>
  <c r="BH145" i="8"/>
  <c r="T524" i="8"/>
  <c r="K524" i="8" s="1"/>
  <c r="N524" i="8" s="1"/>
  <c r="S524" i="8"/>
  <c r="M524" i="8"/>
  <c r="L524" i="8"/>
  <c r="I524" i="8"/>
  <c r="H524" i="8"/>
  <c r="G524" i="8"/>
  <c r="F524" i="8"/>
  <c r="E524" i="8"/>
  <c r="D524" i="8"/>
  <c r="C524" i="8"/>
  <c r="B524" i="8"/>
  <c r="A524" i="8"/>
  <c r="J524" i="8" s="1"/>
  <c r="O524" i="8" s="1"/>
  <c r="P524" i="8" s="1"/>
  <c r="BH144" i="8"/>
  <c r="T553" i="8"/>
  <c r="K553" i="8" s="1"/>
  <c r="N553" i="8" s="1"/>
  <c r="S553" i="8"/>
  <c r="M553" i="8"/>
  <c r="L553" i="8"/>
  <c r="I553" i="8"/>
  <c r="H553" i="8"/>
  <c r="G553" i="8"/>
  <c r="F553" i="8"/>
  <c r="E553" i="8"/>
  <c r="D553" i="8"/>
  <c r="C553" i="8"/>
  <c r="B553" i="8"/>
  <c r="A553" i="8"/>
  <c r="J553" i="8" s="1"/>
  <c r="O553" i="8" s="1"/>
  <c r="P553" i="8" s="1"/>
  <c r="BH143" i="8"/>
  <c r="T160" i="8"/>
  <c r="K160" i="8" s="1"/>
  <c r="N160" i="8" s="1"/>
  <c r="S160" i="8"/>
  <c r="M160" i="8"/>
  <c r="L160" i="8"/>
  <c r="I160" i="8"/>
  <c r="H160" i="8"/>
  <c r="G160" i="8"/>
  <c r="F160" i="8"/>
  <c r="E160" i="8"/>
  <c r="D160" i="8"/>
  <c r="C160" i="8"/>
  <c r="B160" i="8"/>
  <c r="A160" i="8"/>
  <c r="J160" i="8" s="1"/>
  <c r="O160" i="8" s="1"/>
  <c r="P160" i="8" s="1"/>
  <c r="BH142" i="8"/>
  <c r="T551" i="8"/>
  <c r="K551" i="8" s="1"/>
  <c r="N551" i="8" s="1"/>
  <c r="S551" i="8"/>
  <c r="M551" i="8"/>
  <c r="L551" i="8"/>
  <c r="I551" i="8"/>
  <c r="H551" i="8"/>
  <c r="G551" i="8"/>
  <c r="F551" i="8"/>
  <c r="E551" i="8"/>
  <c r="D551" i="8"/>
  <c r="C551" i="8"/>
  <c r="B551" i="8"/>
  <c r="A551" i="8"/>
  <c r="J551" i="8" s="1"/>
  <c r="O551" i="8" s="1"/>
  <c r="P551" i="8" s="1"/>
  <c r="BH141" i="8"/>
  <c r="T411" i="8"/>
  <c r="K411" i="8" s="1"/>
  <c r="N411" i="8" s="1"/>
  <c r="S411" i="8"/>
  <c r="M411" i="8"/>
  <c r="L411" i="8"/>
  <c r="I411" i="8"/>
  <c r="H411" i="8"/>
  <c r="G411" i="8"/>
  <c r="F411" i="8"/>
  <c r="E411" i="8"/>
  <c r="D411" i="8"/>
  <c r="C411" i="8"/>
  <c r="B411" i="8"/>
  <c r="A411" i="8"/>
  <c r="J411" i="8" s="1"/>
  <c r="O411" i="8" s="1"/>
  <c r="P411" i="8" s="1"/>
  <c r="BH140" i="8"/>
  <c r="T128" i="8"/>
  <c r="K128" i="8" s="1"/>
  <c r="N128" i="8" s="1"/>
  <c r="S128" i="8"/>
  <c r="M128" i="8"/>
  <c r="L128" i="8"/>
  <c r="I128" i="8"/>
  <c r="H128" i="8"/>
  <c r="G128" i="8"/>
  <c r="F128" i="8"/>
  <c r="E128" i="8"/>
  <c r="D128" i="8"/>
  <c r="C128" i="8"/>
  <c r="B128" i="8"/>
  <c r="A128" i="8"/>
  <c r="J128" i="8" s="1"/>
  <c r="O128" i="8" s="1"/>
  <c r="P128" i="8" s="1"/>
  <c r="BH139" i="8"/>
  <c r="T2" i="8"/>
  <c r="K2" i="8" s="1"/>
  <c r="N2" i="8" s="1"/>
  <c r="S2" i="8"/>
  <c r="M2" i="8"/>
  <c r="L2" i="8"/>
  <c r="I2" i="8"/>
  <c r="H2" i="8"/>
  <c r="G2" i="8"/>
  <c r="F2" i="8"/>
  <c r="E2" i="8"/>
  <c r="D2" i="8"/>
  <c r="C2" i="8"/>
  <c r="B2" i="8"/>
  <c r="A2" i="8"/>
  <c r="J2" i="8" s="1"/>
  <c r="BH138" i="8"/>
  <c r="T419" i="8"/>
  <c r="K419" i="8" s="1"/>
  <c r="N419" i="8" s="1"/>
  <c r="S419" i="8"/>
  <c r="M419" i="8"/>
  <c r="L419" i="8"/>
  <c r="I419" i="8"/>
  <c r="H419" i="8"/>
  <c r="G419" i="8"/>
  <c r="F419" i="8"/>
  <c r="E419" i="8"/>
  <c r="D419" i="8"/>
  <c r="C419" i="8"/>
  <c r="B419" i="8"/>
  <c r="A419" i="8"/>
  <c r="J419" i="8" s="1"/>
  <c r="O419" i="8" s="1"/>
  <c r="P419" i="8" s="1"/>
  <c r="BH137" i="8"/>
  <c r="T360" i="8"/>
  <c r="K360" i="8" s="1"/>
  <c r="N360" i="8" s="1"/>
  <c r="S360" i="8"/>
  <c r="M360" i="8"/>
  <c r="L360" i="8"/>
  <c r="I360" i="8"/>
  <c r="H360" i="8"/>
  <c r="G360" i="8"/>
  <c r="F360" i="8"/>
  <c r="E360" i="8"/>
  <c r="D360" i="8"/>
  <c r="C360" i="8"/>
  <c r="B360" i="8"/>
  <c r="A360" i="8"/>
  <c r="J360" i="8" s="1"/>
  <c r="O360" i="8" s="1"/>
  <c r="P360" i="8" s="1"/>
  <c r="BH136" i="8"/>
  <c r="T374" i="8"/>
  <c r="K374" i="8" s="1"/>
  <c r="N374" i="8" s="1"/>
  <c r="S374" i="8"/>
  <c r="M374" i="8"/>
  <c r="L374" i="8"/>
  <c r="I374" i="8"/>
  <c r="H374" i="8"/>
  <c r="G374" i="8"/>
  <c r="F374" i="8"/>
  <c r="E374" i="8"/>
  <c r="D374" i="8"/>
  <c r="C374" i="8"/>
  <c r="B374" i="8"/>
  <c r="A374" i="8"/>
  <c r="J374" i="8" s="1"/>
  <c r="O374" i="8" s="1"/>
  <c r="P374" i="8" s="1"/>
  <c r="BH135" i="8"/>
  <c r="T431" i="8"/>
  <c r="K431" i="8" s="1"/>
  <c r="N431" i="8" s="1"/>
  <c r="S431" i="8"/>
  <c r="M431" i="8"/>
  <c r="L431" i="8"/>
  <c r="I431" i="8"/>
  <c r="H431" i="8"/>
  <c r="G431" i="8"/>
  <c r="F431" i="8"/>
  <c r="E431" i="8"/>
  <c r="D431" i="8"/>
  <c r="C431" i="8"/>
  <c r="B431" i="8"/>
  <c r="A431" i="8"/>
  <c r="J431" i="8" s="1"/>
  <c r="O431" i="8" s="1"/>
  <c r="P431" i="8" s="1"/>
  <c r="BH134" i="8"/>
  <c r="T155" i="8"/>
  <c r="K155" i="8" s="1"/>
  <c r="N155" i="8" s="1"/>
  <c r="S155" i="8"/>
  <c r="M155" i="8"/>
  <c r="L155" i="8"/>
  <c r="I155" i="8"/>
  <c r="H155" i="8"/>
  <c r="G155" i="8"/>
  <c r="F155" i="8"/>
  <c r="E155" i="8"/>
  <c r="D155" i="8"/>
  <c r="C155" i="8"/>
  <c r="B155" i="8"/>
  <c r="A155" i="8"/>
  <c r="J155" i="8" s="1"/>
  <c r="O155" i="8" s="1"/>
  <c r="P155" i="8" s="1"/>
  <c r="BH133" i="8"/>
  <c r="T5" i="8"/>
  <c r="K5" i="8" s="1"/>
  <c r="N5" i="8" s="1"/>
  <c r="S5" i="8"/>
  <c r="M5" i="8"/>
  <c r="L5" i="8"/>
  <c r="I5" i="8"/>
  <c r="H5" i="8"/>
  <c r="G5" i="8"/>
  <c r="F5" i="8"/>
  <c r="E5" i="8"/>
  <c r="D5" i="8"/>
  <c r="C5" i="8"/>
  <c r="B5" i="8"/>
  <c r="A5" i="8"/>
  <c r="J5" i="8" s="1"/>
  <c r="O5" i="8" s="1"/>
  <c r="P5" i="8" s="1"/>
  <c r="BH132" i="8"/>
  <c r="T209" i="8"/>
  <c r="K209" i="8" s="1"/>
  <c r="N209" i="8" s="1"/>
  <c r="S209" i="8"/>
  <c r="M209" i="8"/>
  <c r="L209" i="8"/>
  <c r="I209" i="8"/>
  <c r="H209" i="8"/>
  <c r="G209" i="8"/>
  <c r="F209" i="8"/>
  <c r="E209" i="8"/>
  <c r="D209" i="8"/>
  <c r="C209" i="8"/>
  <c r="B209" i="8"/>
  <c r="A209" i="8"/>
  <c r="J209" i="8" s="1"/>
  <c r="O209" i="8" s="1"/>
  <c r="P209" i="8" s="1"/>
  <c r="BH131" i="8"/>
  <c r="T434" i="8"/>
  <c r="K434" i="8" s="1"/>
  <c r="N434" i="8" s="1"/>
  <c r="S434" i="8"/>
  <c r="M434" i="8"/>
  <c r="L434" i="8"/>
  <c r="I434" i="8"/>
  <c r="H434" i="8"/>
  <c r="G434" i="8"/>
  <c r="F434" i="8"/>
  <c r="E434" i="8"/>
  <c r="D434" i="8"/>
  <c r="C434" i="8"/>
  <c r="B434" i="8"/>
  <c r="A434" i="8"/>
  <c r="J434" i="8" s="1"/>
  <c r="O434" i="8" s="1"/>
  <c r="P434" i="8" s="1"/>
  <c r="BH130" i="8"/>
  <c r="T106" i="8"/>
  <c r="K106" i="8" s="1"/>
  <c r="N106" i="8" s="1"/>
  <c r="S106" i="8"/>
  <c r="M106" i="8"/>
  <c r="L106" i="8"/>
  <c r="I106" i="8"/>
  <c r="H106" i="8"/>
  <c r="G106" i="8"/>
  <c r="F106" i="8"/>
  <c r="E106" i="8"/>
  <c r="D106" i="8"/>
  <c r="C106" i="8"/>
  <c r="B106" i="8"/>
  <c r="A106" i="8"/>
  <c r="J106" i="8" s="1"/>
  <c r="O106" i="8" s="1"/>
  <c r="P106" i="8" s="1"/>
  <c r="BH129" i="8"/>
  <c r="T345" i="8"/>
  <c r="K345" i="8" s="1"/>
  <c r="N345" i="8" s="1"/>
  <c r="S345" i="8"/>
  <c r="M345" i="8"/>
  <c r="L345" i="8"/>
  <c r="I345" i="8"/>
  <c r="H345" i="8"/>
  <c r="G345" i="8"/>
  <c r="F345" i="8"/>
  <c r="E345" i="8"/>
  <c r="D345" i="8"/>
  <c r="C345" i="8"/>
  <c r="B345" i="8"/>
  <c r="A345" i="8"/>
  <c r="J345" i="8" s="1"/>
  <c r="O345" i="8" s="1"/>
  <c r="P345" i="8" s="1"/>
  <c r="BH128" i="8"/>
  <c r="T182" i="8"/>
  <c r="K182" i="8" s="1"/>
  <c r="N182" i="8" s="1"/>
  <c r="S182" i="8"/>
  <c r="M182" i="8"/>
  <c r="L182" i="8"/>
  <c r="I182" i="8"/>
  <c r="H182" i="8"/>
  <c r="G182" i="8"/>
  <c r="F182" i="8"/>
  <c r="E182" i="8"/>
  <c r="D182" i="8"/>
  <c r="C182" i="8"/>
  <c r="B182" i="8"/>
  <c r="A182" i="8"/>
  <c r="J182" i="8" s="1"/>
  <c r="O182" i="8" s="1"/>
  <c r="P182" i="8" s="1"/>
  <c r="BH127" i="8"/>
  <c r="T505" i="8"/>
  <c r="K505" i="8" s="1"/>
  <c r="N505" i="8" s="1"/>
  <c r="S505" i="8"/>
  <c r="M505" i="8"/>
  <c r="L505" i="8"/>
  <c r="I505" i="8"/>
  <c r="H505" i="8"/>
  <c r="G505" i="8"/>
  <c r="F505" i="8"/>
  <c r="E505" i="8"/>
  <c r="D505" i="8"/>
  <c r="C505" i="8"/>
  <c r="B505" i="8"/>
  <c r="A505" i="8"/>
  <c r="J505" i="8" s="1"/>
  <c r="O505" i="8" s="1"/>
  <c r="P505" i="8" s="1"/>
  <c r="BH126" i="8"/>
  <c r="T72" i="8"/>
  <c r="K72" i="8" s="1"/>
  <c r="N72" i="8" s="1"/>
  <c r="S72" i="8"/>
  <c r="M72" i="8"/>
  <c r="L72" i="8"/>
  <c r="I72" i="8"/>
  <c r="H72" i="8"/>
  <c r="G72" i="8"/>
  <c r="F72" i="8"/>
  <c r="E72" i="8"/>
  <c r="D72" i="8"/>
  <c r="C72" i="8"/>
  <c r="B72" i="8"/>
  <c r="A72" i="8"/>
  <c r="J72" i="8" s="1"/>
  <c r="O72" i="8" s="1"/>
  <c r="P72" i="8" s="1"/>
  <c r="BH125" i="8"/>
  <c r="T340" i="8"/>
  <c r="K340" i="8" s="1"/>
  <c r="N340" i="8" s="1"/>
  <c r="S340" i="8"/>
  <c r="M340" i="8"/>
  <c r="L340" i="8"/>
  <c r="I340" i="8"/>
  <c r="H340" i="8"/>
  <c r="G340" i="8"/>
  <c r="F340" i="8"/>
  <c r="E340" i="8"/>
  <c r="D340" i="8"/>
  <c r="C340" i="8"/>
  <c r="B340" i="8"/>
  <c r="A340" i="8"/>
  <c r="J340" i="8" s="1"/>
  <c r="O340" i="8" s="1"/>
  <c r="P340" i="8" s="1"/>
  <c r="BH124" i="8"/>
  <c r="T107" i="8"/>
  <c r="K107" i="8" s="1"/>
  <c r="N107" i="8" s="1"/>
  <c r="S107" i="8"/>
  <c r="M107" i="8"/>
  <c r="L107" i="8"/>
  <c r="I107" i="8"/>
  <c r="H107" i="8"/>
  <c r="G107" i="8"/>
  <c r="F107" i="8"/>
  <c r="E107" i="8"/>
  <c r="D107" i="8"/>
  <c r="C107" i="8"/>
  <c r="B107" i="8"/>
  <c r="A107" i="8"/>
  <c r="J107" i="8" s="1"/>
  <c r="O107" i="8" s="1"/>
  <c r="P107" i="8" s="1"/>
  <c r="BH123" i="8"/>
  <c r="T817" i="8"/>
  <c r="K817" i="8" s="1"/>
  <c r="N817" i="8" s="1"/>
  <c r="S817" i="8"/>
  <c r="M817" i="8"/>
  <c r="L817" i="8"/>
  <c r="I817" i="8"/>
  <c r="H817" i="8"/>
  <c r="G817" i="8"/>
  <c r="F817" i="8"/>
  <c r="E817" i="8"/>
  <c r="D817" i="8"/>
  <c r="C817" i="8"/>
  <c r="B817" i="8"/>
  <c r="A817" i="8"/>
  <c r="J817" i="8" s="1"/>
  <c r="O817" i="8" s="1"/>
  <c r="P817" i="8" s="1"/>
  <c r="BH122" i="8"/>
  <c r="T412" i="8"/>
  <c r="K412" i="8" s="1"/>
  <c r="N412" i="8" s="1"/>
  <c r="S412" i="8"/>
  <c r="M412" i="8"/>
  <c r="L412" i="8"/>
  <c r="I412" i="8"/>
  <c r="H412" i="8"/>
  <c r="G412" i="8"/>
  <c r="F412" i="8"/>
  <c r="E412" i="8"/>
  <c r="D412" i="8"/>
  <c r="C412" i="8"/>
  <c r="B412" i="8"/>
  <c r="A412" i="8"/>
  <c r="J412" i="8" s="1"/>
  <c r="O412" i="8" s="1"/>
  <c r="P412" i="8" s="1"/>
  <c r="BH121" i="8"/>
  <c r="T816" i="8"/>
  <c r="K816" i="8" s="1"/>
  <c r="N816" i="8" s="1"/>
  <c r="S816" i="8"/>
  <c r="M816" i="8"/>
  <c r="L816" i="8"/>
  <c r="I816" i="8"/>
  <c r="H816" i="8"/>
  <c r="G816" i="8"/>
  <c r="F816" i="8"/>
  <c r="E816" i="8"/>
  <c r="D816" i="8"/>
  <c r="C816" i="8"/>
  <c r="B816" i="8"/>
  <c r="A816" i="8"/>
  <c r="J816" i="8" s="1"/>
  <c r="O816" i="8" s="1"/>
  <c r="P816" i="8" s="1"/>
  <c r="BH120" i="8"/>
  <c r="T743" i="8"/>
  <c r="K743" i="8" s="1"/>
  <c r="N743" i="8" s="1"/>
  <c r="S743" i="8"/>
  <c r="M743" i="8"/>
  <c r="L743" i="8"/>
  <c r="I743" i="8"/>
  <c r="H743" i="8"/>
  <c r="G743" i="8"/>
  <c r="F743" i="8"/>
  <c r="E743" i="8"/>
  <c r="D743" i="8"/>
  <c r="C743" i="8"/>
  <c r="B743" i="8"/>
  <c r="A743" i="8"/>
  <c r="J743" i="8" s="1"/>
  <c r="O743" i="8" s="1"/>
  <c r="P743" i="8" s="1"/>
  <c r="BH119" i="8"/>
  <c r="T333" i="8"/>
  <c r="K333" i="8" s="1"/>
  <c r="N333" i="8" s="1"/>
  <c r="S333" i="8"/>
  <c r="M333" i="8"/>
  <c r="L333" i="8"/>
  <c r="I333" i="8"/>
  <c r="H333" i="8"/>
  <c r="G333" i="8"/>
  <c r="F333" i="8"/>
  <c r="E333" i="8"/>
  <c r="D333" i="8"/>
  <c r="C333" i="8"/>
  <c r="B333" i="8"/>
  <c r="A333" i="8"/>
  <c r="J333" i="8" s="1"/>
  <c r="O333" i="8" s="1"/>
  <c r="P333" i="8" s="1"/>
  <c r="BH118" i="8"/>
  <c r="T589" i="8"/>
  <c r="K589" i="8" s="1"/>
  <c r="N589" i="8" s="1"/>
  <c r="S589" i="8"/>
  <c r="M589" i="8"/>
  <c r="L589" i="8"/>
  <c r="I589" i="8"/>
  <c r="H589" i="8"/>
  <c r="G589" i="8"/>
  <c r="F589" i="8"/>
  <c r="E589" i="8"/>
  <c r="D589" i="8"/>
  <c r="C589" i="8"/>
  <c r="B589" i="8"/>
  <c r="A589" i="8"/>
  <c r="J589" i="8" s="1"/>
  <c r="O589" i="8" s="1"/>
  <c r="P589" i="8" s="1"/>
  <c r="BH117" i="8"/>
  <c r="T361" i="8"/>
  <c r="K361" i="8" s="1"/>
  <c r="N361" i="8" s="1"/>
  <c r="S361" i="8"/>
  <c r="M361" i="8"/>
  <c r="L361" i="8"/>
  <c r="I361" i="8"/>
  <c r="H361" i="8"/>
  <c r="G361" i="8"/>
  <c r="F361" i="8"/>
  <c r="E361" i="8"/>
  <c r="D361" i="8"/>
  <c r="C361" i="8"/>
  <c r="B361" i="8"/>
  <c r="A361" i="8"/>
  <c r="J361" i="8" s="1"/>
  <c r="O361" i="8" s="1"/>
  <c r="P361" i="8" s="1"/>
  <c r="BH116" i="8"/>
  <c r="T471" i="8"/>
  <c r="K471" i="8" s="1"/>
  <c r="N471" i="8" s="1"/>
  <c r="S471" i="8"/>
  <c r="M471" i="8"/>
  <c r="L471" i="8"/>
  <c r="I471" i="8"/>
  <c r="H471" i="8"/>
  <c r="G471" i="8"/>
  <c r="F471" i="8"/>
  <c r="E471" i="8"/>
  <c r="D471" i="8"/>
  <c r="C471" i="8"/>
  <c r="B471" i="8"/>
  <c r="A471" i="8"/>
  <c r="J471" i="8" s="1"/>
  <c r="BH115" i="8"/>
  <c r="T354" i="8"/>
  <c r="K354" i="8" s="1"/>
  <c r="N354" i="8" s="1"/>
  <c r="S354" i="8"/>
  <c r="M354" i="8"/>
  <c r="L354" i="8"/>
  <c r="I354" i="8"/>
  <c r="H354" i="8"/>
  <c r="G354" i="8"/>
  <c r="F354" i="8"/>
  <c r="E354" i="8"/>
  <c r="D354" i="8"/>
  <c r="C354" i="8"/>
  <c r="B354" i="8"/>
  <c r="A354" i="8"/>
  <c r="J354" i="8" s="1"/>
  <c r="O354" i="8" s="1"/>
  <c r="P354" i="8" s="1"/>
  <c r="BH114" i="8"/>
  <c r="T196" i="8"/>
  <c r="K196" i="8" s="1"/>
  <c r="N196" i="8" s="1"/>
  <c r="S196" i="8"/>
  <c r="M196" i="8"/>
  <c r="L196" i="8"/>
  <c r="I196" i="8"/>
  <c r="H196" i="8"/>
  <c r="G196" i="8"/>
  <c r="F196" i="8"/>
  <c r="E196" i="8"/>
  <c r="D196" i="8"/>
  <c r="C196" i="8"/>
  <c r="B196" i="8"/>
  <c r="A196" i="8"/>
  <c r="J196" i="8" s="1"/>
  <c r="O196" i="8" s="1"/>
  <c r="P196" i="8" s="1"/>
  <c r="BH113" i="8"/>
  <c r="T70" i="8"/>
  <c r="K70" i="8" s="1"/>
  <c r="N70" i="8" s="1"/>
  <c r="S70" i="8"/>
  <c r="M70" i="8"/>
  <c r="L70" i="8"/>
  <c r="I70" i="8"/>
  <c r="H70" i="8"/>
  <c r="G70" i="8"/>
  <c r="F70" i="8"/>
  <c r="E70" i="8"/>
  <c r="D70" i="8"/>
  <c r="C70" i="8"/>
  <c r="B70" i="8"/>
  <c r="A70" i="8"/>
  <c r="J70" i="8" s="1"/>
  <c r="O70" i="8" s="1"/>
  <c r="P70" i="8" s="1"/>
  <c r="BH112" i="8"/>
  <c r="T523" i="8"/>
  <c r="K523" i="8" s="1"/>
  <c r="N523" i="8" s="1"/>
  <c r="S523" i="8"/>
  <c r="M523" i="8"/>
  <c r="L523" i="8"/>
  <c r="I523" i="8"/>
  <c r="H523" i="8"/>
  <c r="G523" i="8"/>
  <c r="F523" i="8"/>
  <c r="E523" i="8"/>
  <c r="D523" i="8"/>
  <c r="C523" i="8"/>
  <c r="B523" i="8"/>
  <c r="A523" i="8"/>
  <c r="J523" i="8" s="1"/>
  <c r="O523" i="8" s="1"/>
  <c r="P523" i="8" s="1"/>
  <c r="BH111" i="8"/>
  <c r="T202" i="8"/>
  <c r="K202" i="8" s="1"/>
  <c r="N202" i="8" s="1"/>
  <c r="S202" i="8"/>
  <c r="M202" i="8"/>
  <c r="L202" i="8"/>
  <c r="I202" i="8"/>
  <c r="H202" i="8"/>
  <c r="G202" i="8"/>
  <c r="F202" i="8"/>
  <c r="E202" i="8"/>
  <c r="D202" i="8"/>
  <c r="C202" i="8"/>
  <c r="B202" i="8"/>
  <c r="A202" i="8"/>
  <c r="J202" i="8" s="1"/>
  <c r="O202" i="8" s="1"/>
  <c r="P202" i="8" s="1"/>
  <c r="BH110" i="8"/>
  <c r="T563" i="8"/>
  <c r="K563" i="8" s="1"/>
  <c r="N563" i="8" s="1"/>
  <c r="S563" i="8"/>
  <c r="M563" i="8"/>
  <c r="L563" i="8"/>
  <c r="I563" i="8"/>
  <c r="H563" i="8"/>
  <c r="G563" i="8"/>
  <c r="F563" i="8"/>
  <c r="E563" i="8"/>
  <c r="D563" i="8"/>
  <c r="C563" i="8"/>
  <c r="B563" i="8"/>
  <c r="A563" i="8"/>
  <c r="J563" i="8" s="1"/>
  <c r="O563" i="8" s="1"/>
  <c r="P563" i="8" s="1"/>
  <c r="BH109" i="8"/>
  <c r="T97" i="8"/>
  <c r="K97" i="8" s="1"/>
  <c r="N97" i="8" s="1"/>
  <c r="S97" i="8"/>
  <c r="M97" i="8"/>
  <c r="L97" i="8"/>
  <c r="I97" i="8"/>
  <c r="H97" i="8"/>
  <c r="G97" i="8"/>
  <c r="F97" i="8"/>
  <c r="E97" i="8"/>
  <c r="D97" i="8"/>
  <c r="C97" i="8"/>
  <c r="B97" i="8"/>
  <c r="A97" i="8"/>
  <c r="J97" i="8" s="1"/>
  <c r="O97" i="8" s="1"/>
  <c r="P97" i="8" s="1"/>
  <c r="BH108" i="8"/>
  <c r="T84" i="8"/>
  <c r="K84" i="8" s="1"/>
  <c r="N84" i="8" s="1"/>
  <c r="S84" i="8"/>
  <c r="M84" i="8"/>
  <c r="L84" i="8"/>
  <c r="I84" i="8"/>
  <c r="H84" i="8"/>
  <c r="G84" i="8"/>
  <c r="F84" i="8"/>
  <c r="E84" i="8"/>
  <c r="D84" i="8"/>
  <c r="C84" i="8"/>
  <c r="B84" i="8"/>
  <c r="A84" i="8"/>
  <c r="J84" i="8" s="1"/>
  <c r="O84" i="8" s="1"/>
  <c r="P84" i="8" s="1"/>
  <c r="BH107" i="8"/>
  <c r="T121" i="8"/>
  <c r="K121" i="8" s="1"/>
  <c r="N121" i="8" s="1"/>
  <c r="S121" i="8"/>
  <c r="M121" i="8"/>
  <c r="L121" i="8"/>
  <c r="I121" i="8"/>
  <c r="H121" i="8"/>
  <c r="G121" i="8"/>
  <c r="F121" i="8"/>
  <c r="E121" i="8"/>
  <c r="D121" i="8"/>
  <c r="C121" i="8"/>
  <c r="B121" i="8"/>
  <c r="A121" i="8"/>
  <c r="J121" i="8" s="1"/>
  <c r="O121" i="8" s="1"/>
  <c r="P121" i="8" s="1"/>
  <c r="BH106" i="8"/>
  <c r="T225" i="8"/>
  <c r="K225" i="8" s="1"/>
  <c r="N225" i="8" s="1"/>
  <c r="S225" i="8"/>
  <c r="M225" i="8"/>
  <c r="L225" i="8"/>
  <c r="I225" i="8"/>
  <c r="H225" i="8"/>
  <c r="G225" i="8"/>
  <c r="F225" i="8"/>
  <c r="E225" i="8"/>
  <c r="D225" i="8"/>
  <c r="C225" i="8"/>
  <c r="B225" i="8"/>
  <c r="A225" i="8"/>
  <c r="J225" i="8" s="1"/>
  <c r="O225" i="8" s="1"/>
  <c r="P225" i="8" s="1"/>
  <c r="BH105" i="8"/>
  <c r="T118" i="8"/>
  <c r="K118" i="8" s="1"/>
  <c r="N118" i="8" s="1"/>
  <c r="S118" i="8"/>
  <c r="M118" i="8"/>
  <c r="L118" i="8"/>
  <c r="I118" i="8"/>
  <c r="H118" i="8"/>
  <c r="G118" i="8"/>
  <c r="F118" i="8"/>
  <c r="E118" i="8"/>
  <c r="D118" i="8"/>
  <c r="C118" i="8"/>
  <c r="B118" i="8"/>
  <c r="A118" i="8"/>
  <c r="J118" i="8" s="1"/>
  <c r="O118" i="8" s="1"/>
  <c r="P118" i="8" s="1"/>
  <c r="BH104" i="8"/>
  <c r="T320" i="8"/>
  <c r="K320" i="8" s="1"/>
  <c r="N320" i="8" s="1"/>
  <c r="S320" i="8"/>
  <c r="M320" i="8"/>
  <c r="L320" i="8"/>
  <c r="I320" i="8"/>
  <c r="H320" i="8"/>
  <c r="G320" i="8"/>
  <c r="F320" i="8"/>
  <c r="E320" i="8"/>
  <c r="D320" i="8"/>
  <c r="C320" i="8"/>
  <c r="B320" i="8"/>
  <c r="A320" i="8"/>
  <c r="J320" i="8" s="1"/>
  <c r="O320" i="8" s="1"/>
  <c r="P320" i="8" s="1"/>
  <c r="BH103" i="8"/>
  <c r="T9" i="8"/>
  <c r="K9" i="8" s="1"/>
  <c r="N9" i="8" s="1"/>
  <c r="S9" i="8"/>
  <c r="M9" i="8"/>
  <c r="L9" i="8"/>
  <c r="I9" i="8"/>
  <c r="H9" i="8"/>
  <c r="G9" i="8"/>
  <c r="F9" i="8"/>
  <c r="E9" i="8"/>
  <c r="D9" i="8"/>
  <c r="C9" i="8"/>
  <c r="B9" i="8"/>
  <c r="A9" i="8"/>
  <c r="J9" i="8" s="1"/>
  <c r="O9" i="8" s="1"/>
  <c r="P9" i="8" s="1"/>
  <c r="BH102" i="8"/>
  <c r="T133" i="8"/>
  <c r="K133" i="8" s="1"/>
  <c r="N133" i="8" s="1"/>
  <c r="S133" i="8"/>
  <c r="M133" i="8"/>
  <c r="L133" i="8"/>
  <c r="I133" i="8"/>
  <c r="H133" i="8"/>
  <c r="G133" i="8"/>
  <c r="F133" i="8"/>
  <c r="E133" i="8"/>
  <c r="D133" i="8"/>
  <c r="C133" i="8"/>
  <c r="B133" i="8"/>
  <c r="A133" i="8"/>
  <c r="J133" i="8" s="1"/>
  <c r="O133" i="8" s="1"/>
  <c r="P133" i="8" s="1"/>
  <c r="BH101" i="8"/>
  <c r="T713" i="8"/>
  <c r="K713" i="8" s="1"/>
  <c r="N713" i="8" s="1"/>
  <c r="S713" i="8"/>
  <c r="M713" i="8"/>
  <c r="L713" i="8"/>
  <c r="I713" i="8"/>
  <c r="H713" i="8"/>
  <c r="G713" i="8"/>
  <c r="F713" i="8"/>
  <c r="E713" i="8"/>
  <c r="D713" i="8"/>
  <c r="C713" i="8"/>
  <c r="B713" i="8"/>
  <c r="A713" i="8"/>
  <c r="J713" i="8" s="1"/>
  <c r="O713" i="8" s="1"/>
  <c r="P713" i="8" s="1"/>
  <c r="BH100" i="8"/>
  <c r="T48" i="8"/>
  <c r="K48" i="8" s="1"/>
  <c r="N48" i="8" s="1"/>
  <c r="S48" i="8"/>
  <c r="M48" i="8"/>
  <c r="L48" i="8"/>
  <c r="I48" i="8"/>
  <c r="H48" i="8"/>
  <c r="G48" i="8"/>
  <c r="F48" i="8"/>
  <c r="E48" i="8"/>
  <c r="D48" i="8"/>
  <c r="C48" i="8"/>
  <c r="B48" i="8"/>
  <c r="A48" i="8"/>
  <c r="J48" i="8" s="1"/>
  <c r="O48" i="8" s="1"/>
  <c r="P48" i="8" s="1"/>
  <c r="BH99" i="8"/>
  <c r="T193" i="8"/>
  <c r="K193" i="8" s="1"/>
  <c r="N193" i="8" s="1"/>
  <c r="S193" i="8"/>
  <c r="M193" i="8"/>
  <c r="L193" i="8"/>
  <c r="I193" i="8"/>
  <c r="H193" i="8"/>
  <c r="G193" i="8"/>
  <c r="F193" i="8"/>
  <c r="E193" i="8"/>
  <c r="D193" i="8"/>
  <c r="C193" i="8"/>
  <c r="B193" i="8"/>
  <c r="A193" i="8"/>
  <c r="J193" i="8" s="1"/>
  <c r="O193" i="8" s="1"/>
  <c r="P193" i="8" s="1"/>
  <c r="BH98" i="8"/>
  <c r="T195" i="8"/>
  <c r="K195" i="8" s="1"/>
  <c r="N195" i="8" s="1"/>
  <c r="S195" i="8"/>
  <c r="M195" i="8"/>
  <c r="L195" i="8"/>
  <c r="I195" i="8"/>
  <c r="H195" i="8"/>
  <c r="G195" i="8"/>
  <c r="F195" i="8"/>
  <c r="E195" i="8"/>
  <c r="D195" i="8"/>
  <c r="C195" i="8"/>
  <c r="B195" i="8"/>
  <c r="A195" i="8"/>
  <c r="J195" i="8" s="1"/>
  <c r="O195" i="8" s="1"/>
  <c r="P195" i="8" s="1"/>
  <c r="BH97" i="8"/>
  <c r="T689" i="8"/>
  <c r="K689" i="8" s="1"/>
  <c r="N689" i="8" s="1"/>
  <c r="S689" i="8"/>
  <c r="M689" i="8"/>
  <c r="L689" i="8"/>
  <c r="I689" i="8"/>
  <c r="H689" i="8"/>
  <c r="G689" i="8"/>
  <c r="F689" i="8"/>
  <c r="E689" i="8"/>
  <c r="D689" i="8"/>
  <c r="C689" i="8"/>
  <c r="B689" i="8"/>
  <c r="A689" i="8"/>
  <c r="J689" i="8" s="1"/>
  <c r="O689" i="8" s="1"/>
  <c r="P689" i="8" s="1"/>
  <c r="BH96" i="8"/>
  <c r="T595" i="8"/>
  <c r="K595" i="8" s="1"/>
  <c r="N595" i="8" s="1"/>
  <c r="S595" i="8"/>
  <c r="M595" i="8"/>
  <c r="L595" i="8"/>
  <c r="I595" i="8"/>
  <c r="H595" i="8"/>
  <c r="G595" i="8"/>
  <c r="F595" i="8"/>
  <c r="E595" i="8"/>
  <c r="D595" i="8"/>
  <c r="C595" i="8"/>
  <c r="B595" i="8"/>
  <c r="A595" i="8"/>
  <c r="J595" i="8" s="1"/>
  <c r="O595" i="8" s="1"/>
  <c r="P595" i="8" s="1"/>
  <c r="BH95" i="8"/>
  <c r="T56" i="8"/>
  <c r="K56" i="8" s="1"/>
  <c r="N56" i="8" s="1"/>
  <c r="S56" i="8"/>
  <c r="M56" i="8"/>
  <c r="L56" i="8"/>
  <c r="I56" i="8"/>
  <c r="H56" i="8"/>
  <c r="G56" i="8"/>
  <c r="F56" i="8"/>
  <c r="E56" i="8"/>
  <c r="D56" i="8"/>
  <c r="C56" i="8"/>
  <c r="B56" i="8"/>
  <c r="A56" i="8"/>
  <c r="J56" i="8" s="1"/>
  <c r="O56" i="8" s="1"/>
  <c r="P56" i="8" s="1"/>
  <c r="BH94" i="8"/>
  <c r="T528" i="8"/>
  <c r="K528" i="8" s="1"/>
  <c r="N528" i="8" s="1"/>
  <c r="S528" i="8"/>
  <c r="M528" i="8"/>
  <c r="L528" i="8"/>
  <c r="I528" i="8"/>
  <c r="H528" i="8"/>
  <c r="G528" i="8"/>
  <c r="F528" i="8"/>
  <c r="E528" i="8"/>
  <c r="D528" i="8"/>
  <c r="C528" i="8"/>
  <c r="B528" i="8"/>
  <c r="A528" i="8"/>
  <c r="J528" i="8" s="1"/>
  <c r="O528" i="8" s="1"/>
  <c r="P528" i="8" s="1"/>
  <c r="BH93" i="8"/>
  <c r="T94" i="8"/>
  <c r="K94" i="8" s="1"/>
  <c r="N94" i="8" s="1"/>
  <c r="S94" i="8"/>
  <c r="M94" i="8"/>
  <c r="L94" i="8"/>
  <c r="I94" i="8"/>
  <c r="H94" i="8"/>
  <c r="G94" i="8"/>
  <c r="F94" i="8"/>
  <c r="E94" i="8"/>
  <c r="D94" i="8"/>
  <c r="C94" i="8"/>
  <c r="B94" i="8"/>
  <c r="A94" i="8"/>
  <c r="J94" i="8" s="1"/>
  <c r="O94" i="8" s="1"/>
  <c r="P94" i="8" s="1"/>
  <c r="BH92" i="8"/>
  <c r="T116" i="8"/>
  <c r="K116" i="8" s="1"/>
  <c r="N116" i="8" s="1"/>
  <c r="S116" i="8"/>
  <c r="M116" i="8"/>
  <c r="L116" i="8"/>
  <c r="I116" i="8"/>
  <c r="H116" i="8"/>
  <c r="G116" i="8"/>
  <c r="F116" i="8"/>
  <c r="E116" i="8"/>
  <c r="D116" i="8"/>
  <c r="C116" i="8"/>
  <c r="B116" i="8"/>
  <c r="A116" i="8"/>
  <c r="J116" i="8" s="1"/>
  <c r="O116" i="8" s="1"/>
  <c r="P116" i="8" s="1"/>
  <c r="BH91" i="8"/>
  <c r="T226" i="8"/>
  <c r="K226" i="8" s="1"/>
  <c r="N226" i="8" s="1"/>
  <c r="S226" i="8"/>
  <c r="M226" i="8"/>
  <c r="L226" i="8"/>
  <c r="I226" i="8"/>
  <c r="H226" i="8"/>
  <c r="G226" i="8"/>
  <c r="F226" i="8"/>
  <c r="E226" i="8"/>
  <c r="D226" i="8"/>
  <c r="C226" i="8"/>
  <c r="B226" i="8"/>
  <c r="A226" i="8"/>
  <c r="J226" i="8" s="1"/>
  <c r="O226" i="8" s="1"/>
  <c r="P226" i="8" s="1"/>
  <c r="BH90" i="8"/>
  <c r="T256" i="8"/>
  <c r="K256" i="8" s="1"/>
  <c r="N256" i="8" s="1"/>
  <c r="S256" i="8"/>
  <c r="M256" i="8"/>
  <c r="L256" i="8"/>
  <c r="I256" i="8"/>
  <c r="H256" i="8"/>
  <c r="G256" i="8"/>
  <c r="F256" i="8"/>
  <c r="E256" i="8"/>
  <c r="D256" i="8"/>
  <c r="C256" i="8"/>
  <c r="B256" i="8"/>
  <c r="A256" i="8"/>
  <c r="J256" i="8" s="1"/>
  <c r="O256" i="8" s="1"/>
  <c r="P256" i="8" s="1"/>
  <c r="BH89" i="8"/>
  <c r="T4" i="8"/>
  <c r="K4" i="8" s="1"/>
  <c r="N4" i="8" s="1"/>
  <c r="S4" i="8"/>
  <c r="M4" i="8"/>
  <c r="L4" i="8"/>
  <c r="I4" i="8"/>
  <c r="H4" i="8"/>
  <c r="G4" i="8"/>
  <c r="F4" i="8"/>
  <c r="E4" i="8"/>
  <c r="D4" i="8"/>
  <c r="C4" i="8"/>
  <c r="B4" i="8"/>
  <c r="A4" i="8"/>
  <c r="J4" i="8" s="1"/>
  <c r="O4" i="8" s="1"/>
  <c r="P4" i="8" s="1"/>
  <c r="BH88" i="8"/>
  <c r="T586" i="8"/>
  <c r="K586" i="8" s="1"/>
  <c r="N586" i="8" s="1"/>
  <c r="S586" i="8"/>
  <c r="M586" i="8"/>
  <c r="L586" i="8"/>
  <c r="I586" i="8"/>
  <c r="H586" i="8"/>
  <c r="G586" i="8"/>
  <c r="F586" i="8"/>
  <c r="E586" i="8"/>
  <c r="D586" i="8"/>
  <c r="C586" i="8"/>
  <c r="B586" i="8"/>
  <c r="A586" i="8"/>
  <c r="J586" i="8" s="1"/>
  <c r="O586" i="8" s="1"/>
  <c r="P586" i="8" s="1"/>
  <c r="BH87" i="8"/>
  <c r="T478" i="8"/>
  <c r="K478" i="8" s="1"/>
  <c r="N478" i="8" s="1"/>
  <c r="S478" i="8"/>
  <c r="M478" i="8"/>
  <c r="L478" i="8"/>
  <c r="I478" i="8"/>
  <c r="H478" i="8"/>
  <c r="G478" i="8"/>
  <c r="F478" i="8"/>
  <c r="E478" i="8"/>
  <c r="D478" i="8"/>
  <c r="C478" i="8"/>
  <c r="B478" i="8"/>
  <c r="A478" i="8"/>
  <c r="J478" i="8" s="1"/>
  <c r="O478" i="8" s="1"/>
  <c r="P478" i="8" s="1"/>
  <c r="BH86" i="8"/>
  <c r="T477" i="8"/>
  <c r="K477" i="8" s="1"/>
  <c r="N477" i="8" s="1"/>
  <c r="S477" i="8"/>
  <c r="M477" i="8"/>
  <c r="L477" i="8"/>
  <c r="I477" i="8"/>
  <c r="H477" i="8"/>
  <c r="G477" i="8"/>
  <c r="F477" i="8"/>
  <c r="E477" i="8"/>
  <c r="D477" i="8"/>
  <c r="C477" i="8"/>
  <c r="B477" i="8"/>
  <c r="A477" i="8"/>
  <c r="J477" i="8" s="1"/>
  <c r="O477" i="8" s="1"/>
  <c r="P477" i="8" s="1"/>
  <c r="BH85" i="8"/>
  <c r="T74" i="8"/>
  <c r="K74" i="8" s="1"/>
  <c r="N74" i="8" s="1"/>
  <c r="S74" i="8"/>
  <c r="M74" i="8"/>
  <c r="L74" i="8"/>
  <c r="I74" i="8"/>
  <c r="H74" i="8"/>
  <c r="G74" i="8"/>
  <c r="F74" i="8"/>
  <c r="E74" i="8"/>
  <c r="D74" i="8"/>
  <c r="C74" i="8"/>
  <c r="B74" i="8"/>
  <c r="A74" i="8"/>
  <c r="J74" i="8" s="1"/>
  <c r="O74" i="8" s="1"/>
  <c r="P74" i="8" s="1"/>
  <c r="BH84" i="8"/>
  <c r="T714" i="8"/>
  <c r="K714" i="8" s="1"/>
  <c r="N714" i="8" s="1"/>
  <c r="S714" i="8"/>
  <c r="M714" i="8"/>
  <c r="L714" i="8"/>
  <c r="I714" i="8"/>
  <c r="H714" i="8"/>
  <c r="G714" i="8"/>
  <c r="F714" i="8"/>
  <c r="E714" i="8"/>
  <c r="D714" i="8"/>
  <c r="C714" i="8"/>
  <c r="B714" i="8"/>
  <c r="A714" i="8"/>
  <c r="J714" i="8" s="1"/>
  <c r="O714" i="8" s="1"/>
  <c r="P714" i="8" s="1"/>
  <c r="BH83" i="8"/>
  <c r="T369" i="8"/>
  <c r="K369" i="8" s="1"/>
  <c r="N369" i="8" s="1"/>
  <c r="S369" i="8"/>
  <c r="M369" i="8"/>
  <c r="L369" i="8"/>
  <c r="I369" i="8"/>
  <c r="H369" i="8"/>
  <c r="G369" i="8"/>
  <c r="F369" i="8"/>
  <c r="E369" i="8"/>
  <c r="D369" i="8"/>
  <c r="C369" i="8"/>
  <c r="B369" i="8"/>
  <c r="A369" i="8"/>
  <c r="J369" i="8" s="1"/>
  <c r="O369" i="8" s="1"/>
  <c r="P369" i="8" s="1"/>
  <c r="BH82" i="8"/>
  <c r="T587" i="8"/>
  <c r="K587" i="8" s="1"/>
  <c r="N587" i="8" s="1"/>
  <c r="S587" i="8"/>
  <c r="M587" i="8"/>
  <c r="L587" i="8"/>
  <c r="I587" i="8"/>
  <c r="H587" i="8"/>
  <c r="G587" i="8"/>
  <c r="F587" i="8"/>
  <c r="E587" i="8"/>
  <c r="D587" i="8"/>
  <c r="C587" i="8"/>
  <c r="B587" i="8"/>
  <c r="A587" i="8"/>
  <c r="J587" i="8" s="1"/>
  <c r="O587" i="8" s="1"/>
  <c r="P587" i="8" s="1"/>
  <c r="BH81" i="8"/>
  <c r="T362" i="8"/>
  <c r="K362" i="8" s="1"/>
  <c r="N362" i="8" s="1"/>
  <c r="S362" i="8"/>
  <c r="M362" i="8"/>
  <c r="L362" i="8"/>
  <c r="I362" i="8"/>
  <c r="H362" i="8"/>
  <c r="G362" i="8"/>
  <c r="F362" i="8"/>
  <c r="E362" i="8"/>
  <c r="D362" i="8"/>
  <c r="C362" i="8"/>
  <c r="B362" i="8"/>
  <c r="A362" i="8"/>
  <c r="J362" i="8" s="1"/>
  <c r="BH80" i="8"/>
  <c r="T715" i="8"/>
  <c r="K715" i="8" s="1"/>
  <c r="N715" i="8" s="1"/>
  <c r="S715" i="8"/>
  <c r="M715" i="8"/>
  <c r="L715" i="8"/>
  <c r="I715" i="8"/>
  <c r="H715" i="8"/>
  <c r="G715" i="8"/>
  <c r="F715" i="8"/>
  <c r="E715" i="8"/>
  <c r="D715" i="8"/>
  <c r="C715" i="8"/>
  <c r="B715" i="8"/>
  <c r="A715" i="8"/>
  <c r="J715" i="8" s="1"/>
  <c r="O715" i="8" s="1"/>
  <c r="P715" i="8" s="1"/>
  <c r="BH79" i="8"/>
  <c r="T530" i="8"/>
  <c r="K530" i="8" s="1"/>
  <c r="N530" i="8" s="1"/>
  <c r="S530" i="8"/>
  <c r="M530" i="8"/>
  <c r="L530" i="8"/>
  <c r="I530" i="8"/>
  <c r="H530" i="8"/>
  <c r="G530" i="8"/>
  <c r="F530" i="8"/>
  <c r="E530" i="8"/>
  <c r="D530" i="8"/>
  <c r="C530" i="8"/>
  <c r="B530" i="8"/>
  <c r="A530" i="8"/>
  <c r="J530" i="8" s="1"/>
  <c r="O530" i="8" s="1"/>
  <c r="P530" i="8" s="1"/>
  <c r="BH78" i="8"/>
  <c r="T468" i="8"/>
  <c r="K468" i="8" s="1"/>
  <c r="N468" i="8" s="1"/>
  <c r="S468" i="8"/>
  <c r="M468" i="8"/>
  <c r="L468" i="8"/>
  <c r="I468" i="8"/>
  <c r="H468" i="8"/>
  <c r="G468" i="8"/>
  <c r="F468" i="8"/>
  <c r="E468" i="8"/>
  <c r="D468" i="8"/>
  <c r="C468" i="8"/>
  <c r="B468" i="8"/>
  <c r="A468" i="8"/>
  <c r="J468" i="8" s="1"/>
  <c r="O468" i="8" s="1"/>
  <c r="P468" i="8" s="1"/>
  <c r="BH77" i="8"/>
  <c r="T135" i="8"/>
  <c r="K135" i="8" s="1"/>
  <c r="N135" i="8" s="1"/>
  <c r="S135" i="8"/>
  <c r="M135" i="8"/>
  <c r="L135" i="8"/>
  <c r="I135" i="8"/>
  <c r="H135" i="8"/>
  <c r="G135" i="8"/>
  <c r="F135" i="8"/>
  <c r="E135" i="8"/>
  <c r="D135" i="8"/>
  <c r="C135" i="8"/>
  <c r="B135" i="8"/>
  <c r="A135" i="8"/>
  <c r="J135" i="8" s="1"/>
  <c r="O135" i="8" s="1"/>
  <c r="P135" i="8" s="1"/>
  <c r="BH76" i="8"/>
  <c r="T31" i="8"/>
  <c r="K31" i="8" s="1"/>
  <c r="N31" i="8" s="1"/>
  <c r="S31" i="8"/>
  <c r="M31" i="8"/>
  <c r="L31" i="8"/>
  <c r="I31" i="8"/>
  <c r="H31" i="8"/>
  <c r="G31" i="8"/>
  <c r="F31" i="8"/>
  <c r="E31" i="8"/>
  <c r="D31" i="8"/>
  <c r="C31" i="8"/>
  <c r="B31" i="8"/>
  <c r="A31" i="8"/>
  <c r="J31" i="8" s="1"/>
  <c r="O31" i="8" s="1"/>
  <c r="P31" i="8" s="1"/>
  <c r="BH75" i="8"/>
  <c r="T105" i="8"/>
  <c r="K105" i="8" s="1"/>
  <c r="N105" i="8" s="1"/>
  <c r="S105" i="8"/>
  <c r="M105" i="8"/>
  <c r="L105" i="8"/>
  <c r="I105" i="8"/>
  <c r="H105" i="8"/>
  <c r="G105" i="8"/>
  <c r="F105" i="8"/>
  <c r="E105" i="8"/>
  <c r="D105" i="8"/>
  <c r="C105" i="8"/>
  <c r="B105" i="8"/>
  <c r="A105" i="8"/>
  <c r="J105" i="8" s="1"/>
  <c r="O105" i="8" s="1"/>
  <c r="P105" i="8" s="1"/>
  <c r="BH74" i="8"/>
  <c r="T194" i="8"/>
  <c r="K194" i="8" s="1"/>
  <c r="N194" i="8" s="1"/>
  <c r="S194" i="8"/>
  <c r="M194" i="8"/>
  <c r="L194" i="8"/>
  <c r="I194" i="8"/>
  <c r="H194" i="8"/>
  <c r="G194" i="8"/>
  <c r="F194" i="8"/>
  <c r="E194" i="8"/>
  <c r="D194" i="8"/>
  <c r="C194" i="8"/>
  <c r="B194" i="8"/>
  <c r="A194" i="8"/>
  <c r="J194" i="8" s="1"/>
  <c r="O194" i="8" s="1"/>
  <c r="P194" i="8" s="1"/>
  <c r="BH73" i="8"/>
  <c r="T365" i="8"/>
  <c r="K365" i="8" s="1"/>
  <c r="N365" i="8" s="1"/>
  <c r="S365" i="8"/>
  <c r="M365" i="8"/>
  <c r="L365" i="8"/>
  <c r="I365" i="8"/>
  <c r="H365" i="8"/>
  <c r="G365" i="8"/>
  <c r="F365" i="8"/>
  <c r="E365" i="8"/>
  <c r="D365" i="8"/>
  <c r="C365" i="8"/>
  <c r="B365" i="8"/>
  <c r="A365" i="8"/>
  <c r="J365" i="8" s="1"/>
  <c r="O365" i="8" s="1"/>
  <c r="P365" i="8" s="1"/>
  <c r="BH72" i="8"/>
  <c r="T364" i="8"/>
  <c r="K364" i="8" s="1"/>
  <c r="N364" i="8" s="1"/>
  <c r="S364" i="8"/>
  <c r="M364" i="8"/>
  <c r="L364" i="8"/>
  <c r="I364" i="8"/>
  <c r="H364" i="8"/>
  <c r="G364" i="8"/>
  <c r="F364" i="8"/>
  <c r="E364" i="8"/>
  <c r="D364" i="8"/>
  <c r="C364" i="8"/>
  <c r="B364" i="8"/>
  <c r="A364" i="8"/>
  <c r="J364" i="8" s="1"/>
  <c r="O364" i="8" s="1"/>
  <c r="P364" i="8" s="1"/>
  <c r="BH71" i="8"/>
  <c r="T332" i="8"/>
  <c r="K332" i="8" s="1"/>
  <c r="N332" i="8" s="1"/>
  <c r="S332" i="8"/>
  <c r="M332" i="8"/>
  <c r="L332" i="8"/>
  <c r="I332" i="8"/>
  <c r="H332" i="8"/>
  <c r="G332" i="8"/>
  <c r="F332" i="8"/>
  <c r="E332" i="8"/>
  <c r="D332" i="8"/>
  <c r="C332" i="8"/>
  <c r="B332" i="8"/>
  <c r="A332" i="8"/>
  <c r="J332" i="8" s="1"/>
  <c r="O332" i="8" s="1"/>
  <c r="P332" i="8" s="1"/>
  <c r="BH70" i="8"/>
  <c r="T119" i="8"/>
  <c r="K119" i="8" s="1"/>
  <c r="N119" i="8" s="1"/>
  <c r="S119" i="8"/>
  <c r="M119" i="8"/>
  <c r="L119" i="8"/>
  <c r="I119" i="8"/>
  <c r="H119" i="8"/>
  <c r="G119" i="8"/>
  <c r="F119" i="8"/>
  <c r="E119" i="8"/>
  <c r="D119" i="8"/>
  <c r="C119" i="8"/>
  <c r="B119" i="8"/>
  <c r="A119" i="8"/>
  <c r="J119" i="8" s="1"/>
  <c r="O119" i="8" s="1"/>
  <c r="P119" i="8" s="1"/>
  <c r="BH69" i="8"/>
  <c r="T339" i="8"/>
  <c r="K339" i="8" s="1"/>
  <c r="N339" i="8" s="1"/>
  <c r="S339" i="8"/>
  <c r="M339" i="8"/>
  <c r="L339" i="8"/>
  <c r="I339" i="8"/>
  <c r="H339" i="8"/>
  <c r="G339" i="8"/>
  <c r="F339" i="8"/>
  <c r="E339" i="8"/>
  <c r="D339" i="8"/>
  <c r="C339" i="8"/>
  <c r="B339" i="8"/>
  <c r="A339" i="8"/>
  <c r="J339" i="8" s="1"/>
  <c r="O339" i="8" s="1"/>
  <c r="P339" i="8" s="1"/>
  <c r="BH68" i="8"/>
  <c r="T18" i="8"/>
  <c r="K18" i="8" s="1"/>
  <c r="N18" i="8" s="1"/>
  <c r="S18" i="8"/>
  <c r="M18" i="8"/>
  <c r="L18" i="8"/>
  <c r="I18" i="8"/>
  <c r="H18" i="8"/>
  <c r="G18" i="8"/>
  <c r="F18" i="8"/>
  <c r="E18" i="8"/>
  <c r="D18" i="8"/>
  <c r="C18" i="8"/>
  <c r="B18" i="8"/>
  <c r="A18" i="8"/>
  <c r="J18" i="8" s="1"/>
  <c r="O18" i="8" s="1"/>
  <c r="P18" i="8" s="1"/>
  <c r="BH67" i="8"/>
  <c r="T52" i="8"/>
  <c r="K52" i="8" s="1"/>
  <c r="N52" i="8" s="1"/>
  <c r="S52" i="8"/>
  <c r="M52" i="8"/>
  <c r="L52" i="8"/>
  <c r="I52" i="8"/>
  <c r="H52" i="8"/>
  <c r="G52" i="8"/>
  <c r="F52" i="8"/>
  <c r="E52" i="8"/>
  <c r="D52" i="8"/>
  <c r="C52" i="8"/>
  <c r="B52" i="8"/>
  <c r="A52" i="8"/>
  <c r="J52" i="8" s="1"/>
  <c r="O52" i="8" s="1"/>
  <c r="P52" i="8" s="1"/>
  <c r="BH66" i="8"/>
  <c r="T228" i="8"/>
  <c r="K228" i="8" s="1"/>
  <c r="N228" i="8" s="1"/>
  <c r="S228" i="8"/>
  <c r="M228" i="8"/>
  <c r="L228" i="8"/>
  <c r="I228" i="8"/>
  <c r="H228" i="8"/>
  <c r="G228" i="8"/>
  <c r="F228" i="8"/>
  <c r="E228" i="8"/>
  <c r="D228" i="8"/>
  <c r="C228" i="8"/>
  <c r="B228" i="8"/>
  <c r="A228" i="8"/>
  <c r="J228" i="8" s="1"/>
  <c r="O228" i="8" s="1"/>
  <c r="P228" i="8" s="1"/>
  <c r="BH65" i="8"/>
  <c r="T819" i="8"/>
  <c r="K819" i="8" s="1"/>
  <c r="N819" i="8" s="1"/>
  <c r="S819" i="8"/>
  <c r="M819" i="8"/>
  <c r="L819" i="8"/>
  <c r="I819" i="8"/>
  <c r="H819" i="8"/>
  <c r="G819" i="8"/>
  <c r="F819" i="8"/>
  <c r="E819" i="8"/>
  <c r="D819" i="8"/>
  <c r="C819" i="8"/>
  <c r="B819" i="8"/>
  <c r="A819" i="8"/>
  <c r="J819" i="8" s="1"/>
  <c r="O819" i="8" s="1"/>
  <c r="P819" i="8" s="1"/>
  <c r="BH64" i="8"/>
  <c r="T818" i="8"/>
  <c r="K818" i="8" s="1"/>
  <c r="N818" i="8" s="1"/>
  <c r="S818" i="8"/>
  <c r="M818" i="8"/>
  <c r="L818" i="8"/>
  <c r="I818" i="8"/>
  <c r="H818" i="8"/>
  <c r="G818" i="8"/>
  <c r="F818" i="8"/>
  <c r="E818" i="8"/>
  <c r="D818" i="8"/>
  <c r="C818" i="8"/>
  <c r="B818" i="8"/>
  <c r="A818" i="8"/>
  <c r="J818" i="8" s="1"/>
  <c r="O818" i="8" s="1"/>
  <c r="P818" i="8" s="1"/>
  <c r="BH63" i="8"/>
  <c r="T472" i="8"/>
  <c r="K472" i="8" s="1"/>
  <c r="N472" i="8" s="1"/>
  <c r="S472" i="8"/>
  <c r="M472" i="8"/>
  <c r="L472" i="8"/>
  <c r="I472" i="8"/>
  <c r="H472" i="8"/>
  <c r="G472" i="8"/>
  <c r="F472" i="8"/>
  <c r="E472" i="8"/>
  <c r="D472" i="8"/>
  <c r="C472" i="8"/>
  <c r="B472" i="8"/>
  <c r="A472" i="8"/>
  <c r="J472" i="8" s="1"/>
  <c r="O472" i="8" s="1"/>
  <c r="P472" i="8" s="1"/>
  <c r="BH62" i="8"/>
  <c r="T650" i="8"/>
  <c r="K650" i="8" s="1"/>
  <c r="N650" i="8" s="1"/>
  <c r="S650" i="8"/>
  <c r="M650" i="8"/>
  <c r="L650" i="8"/>
  <c r="I650" i="8"/>
  <c r="H650" i="8"/>
  <c r="G650" i="8"/>
  <c r="F650" i="8"/>
  <c r="E650" i="8"/>
  <c r="D650" i="8"/>
  <c r="C650" i="8"/>
  <c r="B650" i="8"/>
  <c r="A650" i="8"/>
  <c r="J650" i="8" s="1"/>
  <c r="O650" i="8" s="1"/>
  <c r="P650" i="8" s="1"/>
  <c r="BH61" i="8"/>
  <c r="T552" i="8"/>
  <c r="K552" i="8" s="1"/>
  <c r="N552" i="8" s="1"/>
  <c r="S552" i="8"/>
  <c r="M552" i="8"/>
  <c r="L552" i="8"/>
  <c r="I552" i="8"/>
  <c r="H552" i="8"/>
  <c r="G552" i="8"/>
  <c r="F552" i="8"/>
  <c r="E552" i="8"/>
  <c r="D552" i="8"/>
  <c r="C552" i="8"/>
  <c r="B552" i="8"/>
  <c r="A552" i="8"/>
  <c r="J552" i="8" s="1"/>
  <c r="O552" i="8" s="1"/>
  <c r="P552" i="8" s="1"/>
  <c r="BH60" i="8"/>
  <c r="T337" i="8"/>
  <c r="K337" i="8" s="1"/>
  <c r="N337" i="8" s="1"/>
  <c r="S337" i="8"/>
  <c r="M337" i="8"/>
  <c r="L337" i="8"/>
  <c r="I337" i="8"/>
  <c r="H337" i="8"/>
  <c r="G337" i="8"/>
  <c r="F337" i="8"/>
  <c r="E337" i="8"/>
  <c r="D337" i="8"/>
  <c r="C337" i="8"/>
  <c r="B337" i="8"/>
  <c r="A337" i="8"/>
  <c r="J337" i="8" s="1"/>
  <c r="O337" i="8" s="1"/>
  <c r="P337" i="8" s="1"/>
  <c r="BH59" i="8"/>
  <c r="T261" i="8"/>
  <c r="K261" i="8" s="1"/>
  <c r="N261" i="8" s="1"/>
  <c r="S261" i="8"/>
  <c r="M261" i="8"/>
  <c r="L261" i="8"/>
  <c r="I261" i="8"/>
  <c r="H261" i="8"/>
  <c r="G261" i="8"/>
  <c r="F261" i="8"/>
  <c r="E261" i="8"/>
  <c r="D261" i="8"/>
  <c r="C261" i="8"/>
  <c r="B261" i="8"/>
  <c r="A261" i="8"/>
  <c r="J261" i="8" s="1"/>
  <c r="O261" i="8" s="1"/>
  <c r="P261" i="8" s="1"/>
  <c r="BH58" i="8"/>
  <c r="T506" i="8"/>
  <c r="K506" i="8" s="1"/>
  <c r="N506" i="8" s="1"/>
  <c r="S506" i="8"/>
  <c r="M506" i="8"/>
  <c r="L506" i="8"/>
  <c r="I506" i="8"/>
  <c r="H506" i="8"/>
  <c r="G506" i="8"/>
  <c r="F506" i="8"/>
  <c r="E506" i="8"/>
  <c r="D506" i="8"/>
  <c r="C506" i="8"/>
  <c r="B506" i="8"/>
  <c r="A506" i="8"/>
  <c r="J506" i="8" s="1"/>
  <c r="O506" i="8" s="1"/>
  <c r="P506" i="8" s="1"/>
  <c r="BH57" i="8"/>
  <c r="T815" i="8"/>
  <c r="K815" i="8" s="1"/>
  <c r="N815" i="8" s="1"/>
  <c r="S815" i="8"/>
  <c r="M815" i="8"/>
  <c r="L815" i="8"/>
  <c r="I815" i="8"/>
  <c r="H815" i="8"/>
  <c r="G815" i="8"/>
  <c r="F815" i="8"/>
  <c r="E815" i="8"/>
  <c r="D815" i="8"/>
  <c r="C815" i="8"/>
  <c r="B815" i="8"/>
  <c r="A815" i="8"/>
  <c r="J815" i="8" s="1"/>
  <c r="O815" i="8" s="1"/>
  <c r="P815" i="8" s="1"/>
  <c r="BH56" i="8"/>
  <c r="T167" i="8"/>
  <c r="K167" i="8" s="1"/>
  <c r="N167" i="8" s="1"/>
  <c r="S167" i="8"/>
  <c r="M167" i="8"/>
  <c r="L167" i="8"/>
  <c r="I167" i="8"/>
  <c r="H167" i="8"/>
  <c r="G167" i="8"/>
  <c r="F167" i="8"/>
  <c r="E167" i="8"/>
  <c r="D167" i="8"/>
  <c r="C167" i="8"/>
  <c r="B167" i="8"/>
  <c r="A167" i="8"/>
  <c r="J167" i="8" s="1"/>
  <c r="O167" i="8" s="1"/>
  <c r="P167" i="8" s="1"/>
  <c r="BH55" i="8"/>
  <c r="T231" i="8"/>
  <c r="K231" i="8" s="1"/>
  <c r="N231" i="8" s="1"/>
  <c r="S231" i="8"/>
  <c r="M231" i="8"/>
  <c r="L231" i="8"/>
  <c r="I231" i="8"/>
  <c r="H231" i="8"/>
  <c r="G231" i="8"/>
  <c r="F231" i="8"/>
  <c r="E231" i="8"/>
  <c r="D231" i="8"/>
  <c r="C231" i="8"/>
  <c r="B231" i="8"/>
  <c r="A231" i="8"/>
  <c r="J231" i="8" s="1"/>
  <c r="O231" i="8" s="1"/>
  <c r="P231" i="8" s="1"/>
  <c r="BH54" i="8"/>
  <c r="T230" i="8"/>
  <c r="K230" i="8" s="1"/>
  <c r="N230" i="8" s="1"/>
  <c r="S230" i="8"/>
  <c r="M230" i="8"/>
  <c r="L230" i="8"/>
  <c r="I230" i="8"/>
  <c r="H230" i="8"/>
  <c r="G230" i="8"/>
  <c r="F230" i="8"/>
  <c r="E230" i="8"/>
  <c r="D230" i="8"/>
  <c r="C230" i="8"/>
  <c r="B230" i="8"/>
  <c r="A230" i="8"/>
  <c r="J230" i="8" s="1"/>
  <c r="O230" i="8" s="1"/>
  <c r="P230" i="8" s="1"/>
  <c r="BH53" i="8"/>
  <c r="T422" i="8"/>
  <c r="K422" i="8" s="1"/>
  <c r="N422" i="8" s="1"/>
  <c r="S422" i="8"/>
  <c r="M422" i="8"/>
  <c r="L422" i="8"/>
  <c r="I422" i="8"/>
  <c r="H422" i="8"/>
  <c r="G422" i="8"/>
  <c r="F422" i="8"/>
  <c r="E422" i="8"/>
  <c r="D422" i="8"/>
  <c r="C422" i="8"/>
  <c r="B422" i="8"/>
  <c r="A422" i="8"/>
  <c r="J422" i="8" s="1"/>
  <c r="O422" i="8" s="1"/>
  <c r="P422" i="8" s="1"/>
  <c r="BH52" i="8"/>
  <c r="T153" i="8"/>
  <c r="K153" i="8" s="1"/>
  <c r="N153" i="8" s="1"/>
  <c r="S153" i="8"/>
  <c r="M153" i="8"/>
  <c r="L153" i="8"/>
  <c r="I153" i="8"/>
  <c r="H153" i="8"/>
  <c r="G153" i="8"/>
  <c r="F153" i="8"/>
  <c r="E153" i="8"/>
  <c r="D153" i="8"/>
  <c r="C153" i="8"/>
  <c r="B153" i="8"/>
  <c r="A153" i="8"/>
  <c r="J153" i="8" s="1"/>
  <c r="O153" i="8" s="1"/>
  <c r="P153" i="8" s="1"/>
  <c r="BH51" i="8"/>
  <c r="T579" i="8"/>
  <c r="K579" i="8" s="1"/>
  <c r="N579" i="8" s="1"/>
  <c r="S579" i="8"/>
  <c r="M579" i="8"/>
  <c r="L579" i="8"/>
  <c r="I579" i="8"/>
  <c r="H579" i="8"/>
  <c r="G579" i="8"/>
  <c r="F579" i="8"/>
  <c r="E579" i="8"/>
  <c r="D579" i="8"/>
  <c r="C579" i="8"/>
  <c r="B579" i="8"/>
  <c r="A579" i="8"/>
  <c r="J579" i="8" s="1"/>
  <c r="O579" i="8" s="1"/>
  <c r="P579" i="8" s="1"/>
  <c r="BH50" i="8"/>
  <c r="T591" i="8"/>
  <c r="K591" i="8" s="1"/>
  <c r="N591" i="8" s="1"/>
  <c r="S591" i="8"/>
  <c r="M591" i="8"/>
  <c r="L591" i="8"/>
  <c r="I591" i="8"/>
  <c r="H591" i="8"/>
  <c r="G591" i="8"/>
  <c r="F591" i="8"/>
  <c r="E591" i="8"/>
  <c r="D591" i="8"/>
  <c r="C591" i="8"/>
  <c r="B591" i="8"/>
  <c r="A591" i="8"/>
  <c r="J591" i="8" s="1"/>
  <c r="O591" i="8" s="1"/>
  <c r="P591" i="8" s="1"/>
  <c r="BH49" i="8"/>
  <c r="T82" i="8"/>
  <c r="K82" i="8" s="1"/>
  <c r="N82" i="8" s="1"/>
  <c r="S82" i="8"/>
  <c r="M82" i="8"/>
  <c r="L82" i="8"/>
  <c r="I82" i="8"/>
  <c r="H82" i="8"/>
  <c r="G82" i="8"/>
  <c r="F82" i="8"/>
  <c r="E82" i="8"/>
  <c r="D82" i="8"/>
  <c r="C82" i="8"/>
  <c r="B82" i="8"/>
  <c r="A82" i="8"/>
  <c r="J82" i="8" s="1"/>
  <c r="BH48" i="8"/>
  <c r="T290" i="8"/>
  <c r="K290" i="8" s="1"/>
  <c r="N290" i="8" s="1"/>
  <c r="S290" i="8"/>
  <c r="M290" i="8"/>
  <c r="L290" i="8"/>
  <c r="I290" i="8"/>
  <c r="H290" i="8"/>
  <c r="G290" i="8"/>
  <c r="F290" i="8"/>
  <c r="E290" i="8"/>
  <c r="D290" i="8"/>
  <c r="C290" i="8"/>
  <c r="B290" i="8"/>
  <c r="A290" i="8"/>
  <c r="J290" i="8" s="1"/>
  <c r="O290" i="8" s="1"/>
  <c r="P290" i="8" s="1"/>
  <c r="BH47" i="8"/>
  <c r="T433" i="8"/>
  <c r="K433" i="8" s="1"/>
  <c r="N433" i="8" s="1"/>
  <c r="S433" i="8"/>
  <c r="M433" i="8"/>
  <c r="L433" i="8"/>
  <c r="I433" i="8"/>
  <c r="H433" i="8"/>
  <c r="G433" i="8"/>
  <c r="F433" i="8"/>
  <c r="E433" i="8"/>
  <c r="D433" i="8"/>
  <c r="C433" i="8"/>
  <c r="B433" i="8"/>
  <c r="A433" i="8"/>
  <c r="J433" i="8" s="1"/>
  <c r="O433" i="8" s="1"/>
  <c r="P433" i="8" s="1"/>
  <c r="BH46" i="8"/>
  <c r="T539" i="8"/>
  <c r="K539" i="8" s="1"/>
  <c r="N539" i="8" s="1"/>
  <c r="S539" i="8"/>
  <c r="M539" i="8"/>
  <c r="L539" i="8"/>
  <c r="I539" i="8"/>
  <c r="H539" i="8"/>
  <c r="G539" i="8"/>
  <c r="F539" i="8"/>
  <c r="E539" i="8"/>
  <c r="D539" i="8"/>
  <c r="C539" i="8"/>
  <c r="B539" i="8"/>
  <c r="A539" i="8"/>
  <c r="J539" i="8" s="1"/>
  <c r="O539" i="8" s="1"/>
  <c r="P539" i="8" s="1"/>
  <c r="BH45" i="8"/>
  <c r="T165" i="8"/>
  <c r="K165" i="8" s="1"/>
  <c r="N165" i="8" s="1"/>
  <c r="S165" i="8"/>
  <c r="M165" i="8"/>
  <c r="L165" i="8"/>
  <c r="I165" i="8"/>
  <c r="H165" i="8"/>
  <c r="G165" i="8"/>
  <c r="F165" i="8"/>
  <c r="E165" i="8"/>
  <c r="D165" i="8"/>
  <c r="C165" i="8"/>
  <c r="B165" i="8"/>
  <c r="A165" i="8"/>
  <c r="J165" i="8" s="1"/>
  <c r="O165" i="8" s="1"/>
  <c r="P165" i="8" s="1"/>
  <c r="BH44" i="8"/>
  <c r="T415" i="8"/>
  <c r="K415" i="8" s="1"/>
  <c r="N415" i="8" s="1"/>
  <c r="S415" i="8"/>
  <c r="M415" i="8"/>
  <c r="L415" i="8"/>
  <c r="I415" i="8"/>
  <c r="H415" i="8"/>
  <c r="G415" i="8"/>
  <c r="F415" i="8"/>
  <c r="E415" i="8"/>
  <c r="D415" i="8"/>
  <c r="C415" i="8"/>
  <c r="B415" i="8"/>
  <c r="A415" i="8"/>
  <c r="J415" i="8" s="1"/>
  <c r="O415" i="8" s="1"/>
  <c r="P415" i="8" s="1"/>
  <c r="BH43" i="8"/>
  <c r="T336" i="8"/>
  <c r="K336" i="8" s="1"/>
  <c r="N336" i="8" s="1"/>
  <c r="S336" i="8"/>
  <c r="M336" i="8"/>
  <c r="L336" i="8"/>
  <c r="I336" i="8"/>
  <c r="H336" i="8"/>
  <c r="G336" i="8"/>
  <c r="F336" i="8"/>
  <c r="E336" i="8"/>
  <c r="D336" i="8"/>
  <c r="C336" i="8"/>
  <c r="B336" i="8"/>
  <c r="A336" i="8"/>
  <c r="J336" i="8" s="1"/>
  <c r="O336" i="8" s="1"/>
  <c r="P336" i="8" s="1"/>
  <c r="BH42" i="8"/>
  <c r="T298" i="8"/>
  <c r="K298" i="8" s="1"/>
  <c r="N298" i="8" s="1"/>
  <c r="S298" i="8"/>
  <c r="M298" i="8"/>
  <c r="L298" i="8"/>
  <c r="I298" i="8"/>
  <c r="H298" i="8"/>
  <c r="G298" i="8"/>
  <c r="F298" i="8"/>
  <c r="E298" i="8"/>
  <c r="D298" i="8"/>
  <c r="C298" i="8"/>
  <c r="B298" i="8"/>
  <c r="A298" i="8"/>
  <c r="J298" i="8" s="1"/>
  <c r="O298" i="8" s="1"/>
  <c r="P298" i="8" s="1"/>
  <c r="BH41" i="8"/>
  <c r="T356" i="8"/>
  <c r="K356" i="8" s="1"/>
  <c r="N356" i="8" s="1"/>
  <c r="S356" i="8"/>
  <c r="M356" i="8"/>
  <c r="L356" i="8"/>
  <c r="I356" i="8"/>
  <c r="H356" i="8"/>
  <c r="G356" i="8"/>
  <c r="F356" i="8"/>
  <c r="E356" i="8"/>
  <c r="D356" i="8"/>
  <c r="C356" i="8"/>
  <c r="B356" i="8"/>
  <c r="A356" i="8"/>
  <c r="J356" i="8" s="1"/>
  <c r="O356" i="8" s="1"/>
  <c r="P356" i="8" s="1"/>
  <c r="BH40" i="8"/>
  <c r="T432" i="8"/>
  <c r="K432" i="8" s="1"/>
  <c r="N432" i="8" s="1"/>
  <c r="S432" i="8"/>
  <c r="M432" i="8"/>
  <c r="L432" i="8"/>
  <c r="I432" i="8"/>
  <c r="H432" i="8"/>
  <c r="G432" i="8"/>
  <c r="F432" i="8"/>
  <c r="E432" i="8"/>
  <c r="D432" i="8"/>
  <c r="C432" i="8"/>
  <c r="B432" i="8"/>
  <c r="A432" i="8"/>
  <c r="J432" i="8" s="1"/>
  <c r="O432" i="8" s="1"/>
  <c r="P432" i="8" s="1"/>
  <c r="BH39" i="8"/>
  <c r="T69" i="8"/>
  <c r="K69" i="8" s="1"/>
  <c r="N69" i="8" s="1"/>
  <c r="S69" i="8"/>
  <c r="M69" i="8"/>
  <c r="L69" i="8"/>
  <c r="I69" i="8"/>
  <c r="H69" i="8"/>
  <c r="G69" i="8"/>
  <c r="F69" i="8"/>
  <c r="E69" i="8"/>
  <c r="D69" i="8"/>
  <c r="C69" i="8"/>
  <c r="B69" i="8"/>
  <c r="A69" i="8"/>
  <c r="J69" i="8" s="1"/>
  <c r="O69" i="8" s="1"/>
  <c r="P69" i="8" s="1"/>
  <c r="BH38" i="8"/>
  <c r="T481" i="8"/>
  <c r="K481" i="8" s="1"/>
  <c r="N481" i="8" s="1"/>
  <c r="S481" i="8"/>
  <c r="M481" i="8"/>
  <c r="L481" i="8"/>
  <c r="I481" i="8"/>
  <c r="H481" i="8"/>
  <c r="G481" i="8"/>
  <c r="F481" i="8"/>
  <c r="E481" i="8"/>
  <c r="D481" i="8"/>
  <c r="C481" i="8"/>
  <c r="B481" i="8"/>
  <c r="A481" i="8"/>
  <c r="J481" i="8" s="1"/>
  <c r="O481" i="8" s="1"/>
  <c r="P481" i="8" s="1"/>
  <c r="BH37" i="8"/>
  <c r="T716" i="8"/>
  <c r="K716" i="8" s="1"/>
  <c r="N716" i="8" s="1"/>
  <c r="S716" i="8"/>
  <c r="M716" i="8"/>
  <c r="L716" i="8"/>
  <c r="I716" i="8"/>
  <c r="H716" i="8"/>
  <c r="G716" i="8"/>
  <c r="F716" i="8"/>
  <c r="E716" i="8"/>
  <c r="D716" i="8"/>
  <c r="C716" i="8"/>
  <c r="B716" i="8"/>
  <c r="A716" i="8"/>
  <c r="J716" i="8" s="1"/>
  <c r="O716" i="8" s="1"/>
  <c r="P716" i="8" s="1"/>
  <c r="BH36" i="8"/>
  <c r="T16" i="8"/>
  <c r="K16" i="8" s="1"/>
  <c r="N16" i="8" s="1"/>
  <c r="S16" i="8"/>
  <c r="M16" i="8"/>
  <c r="L16" i="8"/>
  <c r="I16" i="8"/>
  <c r="H16" i="8"/>
  <c r="G16" i="8"/>
  <c r="F16" i="8"/>
  <c r="E16" i="8"/>
  <c r="D16" i="8"/>
  <c r="C16" i="8"/>
  <c r="B16" i="8"/>
  <c r="A16" i="8"/>
  <c r="J16" i="8" s="1"/>
  <c r="O16" i="8" s="1"/>
  <c r="P16" i="8" s="1"/>
  <c r="BH35" i="8"/>
  <c r="T129" i="8"/>
  <c r="K129" i="8" s="1"/>
  <c r="N129" i="8" s="1"/>
  <c r="S129" i="8"/>
  <c r="M129" i="8"/>
  <c r="L129" i="8"/>
  <c r="I129" i="8"/>
  <c r="H129" i="8"/>
  <c r="G129" i="8"/>
  <c r="F129" i="8"/>
  <c r="E129" i="8"/>
  <c r="D129" i="8"/>
  <c r="C129" i="8"/>
  <c r="B129" i="8"/>
  <c r="A129" i="8"/>
  <c r="J129" i="8" s="1"/>
  <c r="O129" i="8" s="1"/>
  <c r="P129" i="8" s="1"/>
  <c r="BH34" i="8"/>
  <c r="T410" i="8"/>
  <c r="K410" i="8" s="1"/>
  <c r="N410" i="8" s="1"/>
  <c r="S410" i="8"/>
  <c r="M410" i="8"/>
  <c r="L410" i="8"/>
  <c r="I410" i="8"/>
  <c r="H410" i="8"/>
  <c r="G410" i="8"/>
  <c r="F410" i="8"/>
  <c r="E410" i="8"/>
  <c r="D410" i="8"/>
  <c r="C410" i="8"/>
  <c r="B410" i="8"/>
  <c r="A410" i="8"/>
  <c r="J410" i="8" s="1"/>
  <c r="O410" i="8" s="1"/>
  <c r="P410" i="8" s="1"/>
  <c r="BH33" i="8"/>
  <c r="T549" i="8"/>
  <c r="K549" i="8" s="1"/>
  <c r="N549" i="8" s="1"/>
  <c r="S549" i="8"/>
  <c r="M549" i="8"/>
  <c r="L549" i="8"/>
  <c r="I549" i="8"/>
  <c r="H549" i="8"/>
  <c r="G549" i="8"/>
  <c r="F549" i="8"/>
  <c r="E549" i="8"/>
  <c r="D549" i="8"/>
  <c r="C549" i="8"/>
  <c r="B549" i="8"/>
  <c r="A549" i="8"/>
  <c r="J549" i="8" s="1"/>
  <c r="O549" i="8" s="1"/>
  <c r="P549" i="8" s="1"/>
  <c r="BH32" i="8"/>
  <c r="T371" i="8"/>
  <c r="K371" i="8" s="1"/>
  <c r="N371" i="8" s="1"/>
  <c r="S371" i="8"/>
  <c r="M371" i="8"/>
  <c r="L371" i="8"/>
  <c r="I371" i="8"/>
  <c r="H371" i="8"/>
  <c r="G371" i="8"/>
  <c r="F371" i="8"/>
  <c r="E371" i="8"/>
  <c r="D371" i="8"/>
  <c r="C371" i="8"/>
  <c r="B371" i="8"/>
  <c r="A371" i="8"/>
  <c r="J371" i="8" s="1"/>
  <c r="O371" i="8" s="1"/>
  <c r="P371" i="8" s="1"/>
  <c r="BH31" i="8"/>
  <c r="T83" i="8"/>
  <c r="K83" i="8" s="1"/>
  <c r="N83" i="8" s="1"/>
  <c r="S83" i="8"/>
  <c r="M83" i="8"/>
  <c r="L83" i="8"/>
  <c r="I83" i="8"/>
  <c r="H83" i="8"/>
  <c r="G83" i="8"/>
  <c r="F83" i="8"/>
  <c r="E83" i="8"/>
  <c r="D83" i="8"/>
  <c r="C83" i="8"/>
  <c r="B83" i="8"/>
  <c r="A83" i="8"/>
  <c r="J83" i="8" s="1"/>
  <c r="O83" i="8" s="1"/>
  <c r="P83" i="8" s="1"/>
  <c r="BH30" i="8"/>
  <c r="T294" i="8"/>
  <c r="K294" i="8" s="1"/>
  <c r="N294" i="8" s="1"/>
  <c r="S294" i="8"/>
  <c r="M294" i="8"/>
  <c r="L294" i="8"/>
  <c r="I294" i="8"/>
  <c r="H294" i="8"/>
  <c r="G294" i="8"/>
  <c r="F294" i="8"/>
  <c r="E294" i="8"/>
  <c r="D294" i="8"/>
  <c r="C294" i="8"/>
  <c r="B294" i="8"/>
  <c r="A294" i="8"/>
  <c r="J294" i="8" s="1"/>
  <c r="O294" i="8" s="1"/>
  <c r="P294" i="8" s="1"/>
  <c r="BH29" i="8"/>
  <c r="T338" i="8"/>
  <c r="K338" i="8" s="1"/>
  <c r="N338" i="8" s="1"/>
  <c r="S338" i="8"/>
  <c r="M338" i="8"/>
  <c r="L338" i="8"/>
  <c r="I338" i="8"/>
  <c r="H338" i="8"/>
  <c r="G338" i="8"/>
  <c r="F338" i="8"/>
  <c r="E338" i="8"/>
  <c r="D338" i="8"/>
  <c r="C338" i="8"/>
  <c r="B338" i="8"/>
  <c r="A338" i="8"/>
  <c r="J338" i="8" s="1"/>
  <c r="O338" i="8" s="1"/>
  <c r="P338" i="8" s="1"/>
  <c r="BH28" i="8"/>
  <c r="T183" i="8"/>
  <c r="K183" i="8" s="1"/>
  <c r="N183" i="8" s="1"/>
  <c r="S183" i="8"/>
  <c r="M183" i="8"/>
  <c r="L183" i="8"/>
  <c r="I183" i="8"/>
  <c r="H183" i="8"/>
  <c r="G183" i="8"/>
  <c r="F183" i="8"/>
  <c r="E183" i="8"/>
  <c r="D183" i="8"/>
  <c r="C183" i="8"/>
  <c r="B183" i="8"/>
  <c r="A183" i="8"/>
  <c r="J183" i="8" s="1"/>
  <c r="O183" i="8" s="1"/>
  <c r="P183" i="8" s="1"/>
  <c r="BH27" i="8"/>
  <c r="T3" i="8"/>
  <c r="K3" i="8" s="1"/>
  <c r="N3" i="8" s="1"/>
  <c r="S3" i="8"/>
  <c r="M3" i="8"/>
  <c r="L3" i="8"/>
  <c r="I3" i="8"/>
  <c r="H3" i="8"/>
  <c r="G3" i="8"/>
  <c r="F3" i="8"/>
  <c r="E3" i="8"/>
  <c r="D3" i="8"/>
  <c r="C3" i="8"/>
  <c r="B3" i="8"/>
  <c r="A3" i="8"/>
  <c r="J3" i="8" s="1"/>
  <c r="O3" i="8" s="1"/>
  <c r="P3" i="8" s="1"/>
  <c r="BH26" i="8"/>
  <c r="T712" i="8"/>
  <c r="K712" i="8" s="1"/>
  <c r="N712" i="8" s="1"/>
  <c r="S712" i="8"/>
  <c r="M712" i="8"/>
  <c r="L712" i="8"/>
  <c r="I712" i="8"/>
  <c r="H712" i="8"/>
  <c r="G712" i="8"/>
  <c r="F712" i="8"/>
  <c r="E712" i="8"/>
  <c r="D712" i="8"/>
  <c r="C712" i="8"/>
  <c r="B712" i="8"/>
  <c r="A712" i="8"/>
  <c r="J712" i="8" s="1"/>
  <c r="O712" i="8" s="1"/>
  <c r="P712" i="8" s="1"/>
  <c r="BH25" i="8"/>
  <c r="T310" i="8"/>
  <c r="K310" i="8" s="1"/>
  <c r="N310" i="8" s="1"/>
  <c r="S310" i="8"/>
  <c r="M310" i="8"/>
  <c r="L310" i="8"/>
  <c r="I310" i="8"/>
  <c r="H310" i="8"/>
  <c r="G310" i="8"/>
  <c r="F310" i="8"/>
  <c r="E310" i="8"/>
  <c r="D310" i="8"/>
  <c r="C310" i="8"/>
  <c r="B310" i="8"/>
  <c r="A310" i="8"/>
  <c r="J310" i="8" s="1"/>
  <c r="O310" i="8" s="1"/>
  <c r="P310" i="8" s="1"/>
  <c r="BH24" i="8"/>
  <c r="T623" i="8"/>
  <c r="K623" i="8" s="1"/>
  <c r="N623" i="8" s="1"/>
  <c r="S623" i="8"/>
  <c r="M623" i="8"/>
  <c r="L623" i="8"/>
  <c r="I623" i="8"/>
  <c r="H623" i="8"/>
  <c r="G623" i="8"/>
  <c r="F623" i="8"/>
  <c r="E623" i="8"/>
  <c r="D623" i="8"/>
  <c r="C623" i="8"/>
  <c r="B623" i="8"/>
  <c r="A623" i="8"/>
  <c r="J623" i="8" s="1"/>
  <c r="O623" i="8" s="1"/>
  <c r="P623" i="8" s="1"/>
  <c r="BH23" i="8"/>
  <c r="T622" i="8"/>
  <c r="K622" i="8" s="1"/>
  <c r="N622" i="8" s="1"/>
  <c r="S622" i="8"/>
  <c r="M622" i="8"/>
  <c r="L622" i="8"/>
  <c r="I622" i="8"/>
  <c r="H622" i="8"/>
  <c r="G622" i="8"/>
  <c r="F622" i="8"/>
  <c r="E622" i="8"/>
  <c r="D622" i="8"/>
  <c r="C622" i="8"/>
  <c r="B622" i="8"/>
  <c r="A622" i="8"/>
  <c r="J622" i="8" s="1"/>
  <c r="O622" i="8" s="1"/>
  <c r="P622" i="8" s="1"/>
  <c r="BH22" i="8"/>
  <c r="T509" i="8"/>
  <c r="K509" i="8" s="1"/>
  <c r="N509" i="8" s="1"/>
  <c r="S509" i="8"/>
  <c r="M509" i="8"/>
  <c r="L509" i="8"/>
  <c r="I509" i="8"/>
  <c r="H509" i="8"/>
  <c r="G509" i="8"/>
  <c r="F509" i="8"/>
  <c r="E509" i="8"/>
  <c r="D509" i="8"/>
  <c r="C509" i="8"/>
  <c r="B509" i="8"/>
  <c r="A509" i="8"/>
  <c r="J509" i="8" s="1"/>
  <c r="O509" i="8" s="1"/>
  <c r="P509" i="8" s="1"/>
  <c r="BH21" i="8"/>
  <c r="T508" i="8"/>
  <c r="K508" i="8" s="1"/>
  <c r="N508" i="8" s="1"/>
  <c r="S508" i="8"/>
  <c r="M508" i="8"/>
  <c r="L508" i="8"/>
  <c r="I508" i="8"/>
  <c r="H508" i="8"/>
  <c r="G508" i="8"/>
  <c r="F508" i="8"/>
  <c r="E508" i="8"/>
  <c r="D508" i="8"/>
  <c r="C508" i="8"/>
  <c r="B508" i="8"/>
  <c r="A508" i="8"/>
  <c r="J508" i="8" s="1"/>
  <c r="O508" i="8" s="1"/>
  <c r="P508" i="8" s="1"/>
  <c r="BH20" i="8"/>
  <c r="T213" i="8"/>
  <c r="K213" i="8" s="1"/>
  <c r="N213" i="8" s="1"/>
  <c r="S213" i="8"/>
  <c r="M213" i="8"/>
  <c r="L213" i="8"/>
  <c r="I213" i="8"/>
  <c r="H213" i="8"/>
  <c r="G213" i="8"/>
  <c r="F213" i="8"/>
  <c r="E213" i="8"/>
  <c r="D213" i="8"/>
  <c r="C213" i="8"/>
  <c r="B213" i="8"/>
  <c r="A213" i="8"/>
  <c r="J213" i="8" s="1"/>
  <c r="O213" i="8" s="1"/>
  <c r="P213" i="8" s="1"/>
  <c r="BH19" i="8"/>
  <c r="T131" i="8"/>
  <c r="K131" i="8" s="1"/>
  <c r="N131" i="8" s="1"/>
  <c r="S131" i="8"/>
  <c r="M131" i="8"/>
  <c r="L131" i="8"/>
  <c r="I131" i="8"/>
  <c r="H131" i="8"/>
  <c r="G131" i="8"/>
  <c r="F131" i="8"/>
  <c r="E131" i="8"/>
  <c r="D131" i="8"/>
  <c r="C131" i="8"/>
  <c r="B131" i="8"/>
  <c r="A131" i="8"/>
  <c r="J131" i="8" s="1"/>
  <c r="O131" i="8" s="1"/>
  <c r="P131" i="8" s="1"/>
  <c r="BH18" i="8"/>
  <c r="T590" i="8"/>
  <c r="K590" i="8" s="1"/>
  <c r="N590" i="8" s="1"/>
  <c r="S590" i="8"/>
  <c r="M590" i="8"/>
  <c r="L590" i="8"/>
  <c r="I590" i="8"/>
  <c r="H590" i="8"/>
  <c r="G590" i="8"/>
  <c r="F590" i="8"/>
  <c r="E590" i="8"/>
  <c r="D590" i="8"/>
  <c r="C590" i="8"/>
  <c r="B590" i="8"/>
  <c r="A590" i="8"/>
  <c r="J590" i="8" s="1"/>
  <c r="O590" i="8" s="1"/>
  <c r="P590" i="8" s="1"/>
  <c r="BH17" i="8"/>
  <c r="T234" i="8"/>
  <c r="K234" i="8" s="1"/>
  <c r="N234" i="8" s="1"/>
  <c r="S234" i="8"/>
  <c r="M234" i="8"/>
  <c r="L234" i="8"/>
  <c r="I234" i="8"/>
  <c r="H234" i="8"/>
  <c r="G234" i="8"/>
  <c r="F234" i="8"/>
  <c r="E234" i="8"/>
  <c r="D234" i="8"/>
  <c r="C234" i="8"/>
  <c r="B234" i="8"/>
  <c r="A234" i="8"/>
  <c r="J234" i="8" s="1"/>
  <c r="O234" i="8" s="1"/>
  <c r="P234" i="8" s="1"/>
  <c r="BH16" i="8"/>
  <c r="T366" i="8"/>
  <c r="K366" i="8" s="1"/>
  <c r="N366" i="8" s="1"/>
  <c r="S366" i="8"/>
  <c r="M366" i="8"/>
  <c r="L366" i="8"/>
  <c r="I366" i="8"/>
  <c r="H366" i="8"/>
  <c r="G366" i="8"/>
  <c r="F366" i="8"/>
  <c r="E366" i="8"/>
  <c r="D366" i="8"/>
  <c r="C366" i="8"/>
  <c r="B366" i="8"/>
  <c r="A366" i="8"/>
  <c r="J366" i="8" s="1"/>
  <c r="O366" i="8" s="1"/>
  <c r="P366" i="8" s="1"/>
  <c r="BH15" i="8"/>
  <c r="T11" i="8"/>
  <c r="K11" i="8" s="1"/>
  <c r="N11" i="8" s="1"/>
  <c r="S11" i="8"/>
  <c r="M11" i="8"/>
  <c r="L11" i="8"/>
  <c r="I11" i="8"/>
  <c r="H11" i="8"/>
  <c r="G11" i="8"/>
  <c r="F11" i="8"/>
  <c r="E11" i="8"/>
  <c r="D11" i="8"/>
  <c r="C11" i="8"/>
  <c r="B11" i="8"/>
  <c r="A11" i="8"/>
  <c r="J11" i="8" s="1"/>
  <c r="O11" i="8" s="1"/>
  <c r="P11" i="8" s="1"/>
  <c r="BH14" i="8"/>
  <c r="T99" i="8"/>
  <c r="K99" i="8" s="1"/>
  <c r="N99" i="8" s="1"/>
  <c r="S99" i="8"/>
  <c r="M99" i="8"/>
  <c r="L99" i="8"/>
  <c r="I99" i="8"/>
  <c r="H99" i="8"/>
  <c r="G99" i="8"/>
  <c r="F99" i="8"/>
  <c r="E99" i="8"/>
  <c r="D99" i="8"/>
  <c r="C99" i="8"/>
  <c r="B99" i="8"/>
  <c r="A99" i="8"/>
  <c r="J99" i="8" s="1"/>
  <c r="O99" i="8" s="1"/>
  <c r="P99" i="8" s="1"/>
  <c r="BH13" i="8"/>
  <c r="T548" i="8"/>
  <c r="K548" i="8" s="1"/>
  <c r="N548" i="8" s="1"/>
  <c r="S548" i="8"/>
  <c r="M548" i="8"/>
  <c r="L548" i="8"/>
  <c r="I548" i="8"/>
  <c r="H548" i="8"/>
  <c r="G548" i="8"/>
  <c r="F548" i="8"/>
  <c r="E548" i="8"/>
  <c r="D548" i="8"/>
  <c r="C548" i="8"/>
  <c r="B548" i="8"/>
  <c r="A548" i="8"/>
  <c r="J548" i="8" s="1"/>
  <c r="BH12" i="8"/>
  <c r="T482" i="8"/>
  <c r="K482" i="8" s="1"/>
  <c r="N482" i="8" s="1"/>
  <c r="S482" i="8"/>
  <c r="M482" i="8"/>
  <c r="L482" i="8"/>
  <c r="I482" i="8"/>
  <c r="H482" i="8"/>
  <c r="G482" i="8"/>
  <c r="F482" i="8"/>
  <c r="E482" i="8"/>
  <c r="D482" i="8"/>
  <c r="C482" i="8"/>
  <c r="B482" i="8"/>
  <c r="A482" i="8"/>
  <c r="J482" i="8" s="1"/>
  <c r="O482" i="8" s="1"/>
  <c r="P482" i="8" s="1"/>
  <c r="BH11" i="8"/>
  <c r="T174" i="8"/>
  <c r="K174" i="8" s="1"/>
  <c r="N174" i="8" s="1"/>
  <c r="S174" i="8"/>
  <c r="M174" i="8"/>
  <c r="L174" i="8"/>
  <c r="I174" i="8"/>
  <c r="H174" i="8"/>
  <c r="G174" i="8"/>
  <c r="F174" i="8"/>
  <c r="E174" i="8"/>
  <c r="D174" i="8"/>
  <c r="C174" i="8"/>
  <c r="B174" i="8"/>
  <c r="A174" i="8"/>
  <c r="J174" i="8" s="1"/>
  <c r="O174" i="8" s="1"/>
  <c r="P174" i="8" s="1"/>
  <c r="BH10" i="8"/>
  <c r="T479" i="8"/>
  <c r="K479" i="8" s="1"/>
  <c r="N479" i="8" s="1"/>
  <c r="S479" i="8"/>
  <c r="M479" i="8"/>
  <c r="L479" i="8"/>
  <c r="I479" i="8"/>
  <c r="H479" i="8"/>
  <c r="G479" i="8"/>
  <c r="F479" i="8"/>
  <c r="E479" i="8"/>
  <c r="D479" i="8"/>
  <c r="C479" i="8"/>
  <c r="B479" i="8"/>
  <c r="A479" i="8"/>
  <c r="J479" i="8" s="1"/>
  <c r="O479" i="8" s="1"/>
  <c r="P479" i="8" s="1"/>
  <c r="BH9" i="8"/>
  <c r="T263" i="8"/>
  <c r="K263" i="8" s="1"/>
  <c r="N263" i="8" s="1"/>
  <c r="S263" i="8"/>
  <c r="M263" i="8"/>
  <c r="L263" i="8"/>
  <c r="I263" i="8"/>
  <c r="H263" i="8"/>
  <c r="G263" i="8"/>
  <c r="F263" i="8"/>
  <c r="E263" i="8"/>
  <c r="D263" i="8"/>
  <c r="C263" i="8"/>
  <c r="B263" i="8"/>
  <c r="A263" i="8"/>
  <c r="J263" i="8" s="1"/>
  <c r="O263" i="8" s="1"/>
  <c r="P263" i="8" s="1"/>
  <c r="BH8" i="8"/>
  <c r="T278" i="8"/>
  <c r="K278" i="8" s="1"/>
  <c r="N278" i="8" s="1"/>
  <c r="S278" i="8"/>
  <c r="M278" i="8"/>
  <c r="L278" i="8"/>
  <c r="I278" i="8"/>
  <c r="H278" i="8"/>
  <c r="G278" i="8"/>
  <c r="F278" i="8"/>
  <c r="E278" i="8"/>
  <c r="D278" i="8"/>
  <c r="C278" i="8"/>
  <c r="B278" i="8"/>
  <c r="A278" i="8"/>
  <c r="J278" i="8" s="1"/>
  <c r="O278" i="8" s="1"/>
  <c r="P278" i="8" s="1"/>
  <c r="BH7" i="8"/>
  <c r="T12" i="8"/>
  <c r="K12" i="8" s="1"/>
  <c r="N12" i="8" s="1"/>
  <c r="S12" i="8"/>
  <c r="M12" i="8"/>
  <c r="L12" i="8"/>
  <c r="I12" i="8"/>
  <c r="H12" i="8"/>
  <c r="G12" i="8"/>
  <c r="F12" i="8"/>
  <c r="E12" i="8"/>
  <c r="D12" i="8"/>
  <c r="C12" i="8"/>
  <c r="B12" i="8"/>
  <c r="A12" i="8"/>
  <c r="J12" i="8" s="1"/>
  <c r="O12" i="8" s="1"/>
  <c r="P12" i="8" s="1"/>
  <c r="BH6" i="8"/>
  <c r="T47" i="8"/>
  <c r="K47" i="8" s="1"/>
  <c r="N47" i="8" s="1"/>
  <c r="S47" i="8"/>
  <c r="M47" i="8"/>
  <c r="L47" i="8"/>
  <c r="I47" i="8"/>
  <c r="H47" i="8"/>
  <c r="G47" i="8"/>
  <c r="F47" i="8"/>
  <c r="E47" i="8"/>
  <c r="D47" i="8"/>
  <c r="C47" i="8"/>
  <c r="B47" i="8"/>
  <c r="A47" i="8"/>
  <c r="J47" i="8" s="1"/>
  <c r="O47" i="8" s="1"/>
  <c r="P47" i="8" s="1"/>
  <c r="BH5" i="8"/>
  <c r="T295" i="8"/>
  <c r="K295" i="8" s="1"/>
  <c r="N295" i="8" s="1"/>
  <c r="S295" i="8"/>
  <c r="M295" i="8"/>
  <c r="L295" i="8"/>
  <c r="I295" i="8"/>
  <c r="H295" i="8"/>
  <c r="G295" i="8"/>
  <c r="F295" i="8"/>
  <c r="E295" i="8"/>
  <c r="D295" i="8"/>
  <c r="C295" i="8"/>
  <c r="B295" i="8"/>
  <c r="A295" i="8"/>
  <c r="J295" i="8" s="1"/>
  <c r="BH4" i="8"/>
  <c r="T436" i="8"/>
  <c r="K436" i="8" s="1"/>
  <c r="N436" i="8" s="1"/>
  <c r="S436" i="8"/>
  <c r="M436" i="8"/>
  <c r="L436" i="8"/>
  <c r="I436" i="8"/>
  <c r="H436" i="8"/>
  <c r="G436" i="8"/>
  <c r="F436" i="8"/>
  <c r="E436" i="8"/>
  <c r="D436" i="8"/>
  <c r="C436" i="8"/>
  <c r="B436" i="8"/>
  <c r="A436" i="8"/>
  <c r="J436" i="8" s="1"/>
  <c r="O436" i="8" s="1"/>
  <c r="P436" i="8" s="1"/>
  <c r="BH3" i="8"/>
  <c r="T240" i="8"/>
  <c r="K240" i="8" s="1"/>
  <c r="N240" i="8" s="1"/>
  <c r="S240" i="8"/>
  <c r="M240" i="8"/>
  <c r="L240" i="8"/>
  <c r="I240" i="8"/>
  <c r="H240" i="8"/>
  <c r="G240" i="8"/>
  <c r="F240" i="8"/>
  <c r="E240" i="8"/>
  <c r="D240" i="8"/>
  <c r="C240" i="8"/>
  <c r="B240" i="8"/>
  <c r="A240" i="8"/>
  <c r="J240" i="8" s="1"/>
  <c r="O240" i="8" s="1"/>
  <c r="P240" i="8" s="1"/>
  <c r="BH2" i="8"/>
  <c r="T456" i="8"/>
  <c r="K456" i="8" s="1"/>
  <c r="N456" i="8" s="1"/>
  <c r="S456" i="8"/>
  <c r="M456" i="8"/>
  <c r="L456" i="8"/>
  <c r="I456" i="8"/>
  <c r="H456" i="8"/>
  <c r="G456" i="8"/>
  <c r="F456" i="8"/>
  <c r="E456" i="8"/>
  <c r="D456" i="8"/>
  <c r="C456" i="8"/>
  <c r="B456" i="8"/>
  <c r="A456" i="8"/>
  <c r="J456" i="8" s="1"/>
  <c r="O456" i="8" s="1"/>
  <c r="P456" i="8" s="1"/>
  <c r="KZ13" i="7"/>
  <c r="KY13" i="7"/>
  <c r="KX13" i="7"/>
  <c r="KW13" i="7"/>
  <c r="KV13" i="7"/>
  <c r="KU13" i="7"/>
  <c r="KT13" i="7"/>
  <c r="KS13" i="7"/>
  <c r="KR13" i="7"/>
  <c r="KQ13" i="7"/>
  <c r="KP13" i="7"/>
  <c r="KO13" i="7"/>
  <c r="KN13" i="7"/>
  <c r="KM13" i="7"/>
  <c r="KL13" i="7"/>
  <c r="KK13" i="7"/>
  <c r="KJ13" i="7"/>
  <c r="KI13" i="7"/>
  <c r="KH13" i="7"/>
  <c r="KG13" i="7"/>
  <c r="KF13" i="7"/>
  <c r="KE13" i="7"/>
  <c r="KD13" i="7"/>
  <c r="KC13" i="7"/>
  <c r="KB13" i="7"/>
  <c r="KA13" i="7"/>
  <c r="JZ13" i="7"/>
  <c r="JY13" i="7"/>
  <c r="JX13" i="7"/>
  <c r="JW13" i="7"/>
  <c r="JV13" i="7"/>
  <c r="JU13" i="7"/>
  <c r="JT13" i="7"/>
  <c r="JS13" i="7"/>
  <c r="JR13" i="7"/>
  <c r="JQ13" i="7"/>
  <c r="JP13" i="7"/>
  <c r="JO13" i="7"/>
  <c r="JN13" i="7"/>
  <c r="JM13" i="7"/>
  <c r="JL13" i="7"/>
  <c r="JK13" i="7"/>
  <c r="JJ13" i="7"/>
  <c r="JI13" i="7"/>
  <c r="JH13" i="7"/>
  <c r="JG13" i="7"/>
  <c r="JF13" i="7"/>
  <c r="JE13" i="7"/>
  <c r="JD13" i="7"/>
  <c r="JC13" i="7"/>
  <c r="JB13" i="7"/>
  <c r="JA13" i="7"/>
  <c r="IZ13" i="7"/>
  <c r="IY13" i="7"/>
  <c r="IX13" i="7"/>
  <c r="IW13" i="7"/>
  <c r="IV13" i="7"/>
  <c r="IU13" i="7"/>
  <c r="IT13" i="7"/>
  <c r="IS13" i="7"/>
  <c r="IR13" i="7"/>
  <c r="IQ13" i="7"/>
  <c r="IP13" i="7"/>
  <c r="IO13" i="7"/>
  <c r="IN13" i="7"/>
  <c r="IM13" i="7"/>
  <c r="IL13" i="7"/>
  <c r="IK13" i="7"/>
  <c r="IJ13" i="7"/>
  <c r="II13" i="7"/>
  <c r="IH13" i="7"/>
  <c r="IG13" i="7"/>
  <c r="IF13" i="7"/>
  <c r="IE13" i="7"/>
  <c r="ID13" i="7"/>
  <c r="IC13" i="7"/>
  <c r="IB13" i="7"/>
  <c r="IA13" i="7"/>
  <c r="HZ13" i="7"/>
  <c r="HY13" i="7"/>
  <c r="HX13" i="7"/>
  <c r="HW13" i="7"/>
  <c r="HV13" i="7"/>
  <c r="HU13" i="7"/>
  <c r="HT13" i="7"/>
  <c r="HS13" i="7"/>
  <c r="HR13" i="7"/>
  <c r="HQ13" i="7"/>
  <c r="HP13" i="7"/>
  <c r="HO13" i="7"/>
  <c r="HN13" i="7"/>
  <c r="HM13" i="7"/>
  <c r="HL13" i="7"/>
  <c r="HK13" i="7"/>
  <c r="HJ13" i="7"/>
  <c r="HI13" i="7"/>
  <c r="HH13" i="7"/>
  <c r="HG13" i="7"/>
  <c r="HF13" i="7"/>
  <c r="HE13" i="7"/>
  <c r="HD13" i="7"/>
  <c r="HC13" i="7"/>
  <c r="HB13" i="7"/>
  <c r="HA13" i="7"/>
  <c r="GZ13" i="7"/>
  <c r="GY13" i="7"/>
  <c r="GX13" i="7"/>
  <c r="GW13" i="7"/>
  <c r="GV13" i="7"/>
  <c r="GU13" i="7"/>
  <c r="GT13" i="7"/>
  <c r="GS13" i="7"/>
  <c r="GR13" i="7"/>
  <c r="GQ13" i="7"/>
  <c r="GP13" i="7"/>
  <c r="GO13" i="7"/>
  <c r="GN13" i="7"/>
  <c r="GM13" i="7"/>
  <c r="GL13" i="7"/>
  <c r="GK13" i="7"/>
  <c r="GJ13" i="7"/>
  <c r="GI13" i="7"/>
  <c r="GH13" i="7"/>
  <c r="GG13" i="7"/>
  <c r="GF13" i="7"/>
  <c r="GE13" i="7"/>
  <c r="GD13" i="7"/>
  <c r="GC13" i="7"/>
  <c r="GB13" i="7"/>
  <c r="GA13" i="7"/>
  <c r="FZ13" i="7"/>
  <c r="FY13" i="7"/>
  <c r="FX13" i="7"/>
  <c r="FW13" i="7"/>
  <c r="FV13" i="7"/>
  <c r="FU13" i="7"/>
  <c r="FT13" i="7"/>
  <c r="FS13" i="7"/>
  <c r="FR13" i="7"/>
  <c r="FQ13" i="7"/>
  <c r="FP13" i="7"/>
  <c r="FO13" i="7"/>
  <c r="FN13" i="7"/>
  <c r="FM13" i="7"/>
  <c r="FL13" i="7"/>
  <c r="FK13" i="7"/>
  <c r="FJ13" i="7"/>
  <c r="FI13" i="7"/>
  <c r="FH13" i="7"/>
  <c r="FG13" i="7"/>
  <c r="FF13" i="7"/>
  <c r="FE13" i="7"/>
  <c r="FD13" i="7"/>
  <c r="FC13" i="7"/>
  <c r="FB13" i="7"/>
  <c r="FA13" i="7"/>
  <c r="EZ13" i="7"/>
  <c r="EY13" i="7"/>
  <c r="EX13" i="7"/>
  <c r="EW13" i="7"/>
  <c r="EV13" i="7"/>
  <c r="EU13" i="7"/>
  <c r="ET13" i="7"/>
  <c r="ES13" i="7"/>
  <c r="ER13" i="7"/>
  <c r="EQ13" i="7"/>
  <c r="EP13" i="7"/>
  <c r="EO13" i="7"/>
  <c r="EN13" i="7"/>
  <c r="EM13" i="7"/>
  <c r="EL13" i="7"/>
  <c r="EK13" i="7"/>
  <c r="EJ13" i="7"/>
  <c r="EI13" i="7"/>
  <c r="EH13" i="7"/>
  <c r="EG13" i="7"/>
  <c r="EF13" i="7"/>
  <c r="EE13" i="7"/>
  <c r="ED13" i="7"/>
  <c r="EC13" i="7"/>
  <c r="EB13" i="7"/>
  <c r="EA13" i="7"/>
  <c r="DZ13" i="7"/>
  <c r="DY13" i="7"/>
  <c r="DX13" i="7"/>
  <c r="DW13" i="7"/>
  <c r="DV13" i="7"/>
  <c r="DU13" i="7"/>
  <c r="DT13" i="7"/>
  <c r="DS13" i="7"/>
  <c r="DR13" i="7"/>
  <c r="DQ13" i="7"/>
  <c r="DP13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A13" i="7"/>
  <c r="Z13" i="7"/>
  <c r="Y13" i="7"/>
  <c r="X13" i="7"/>
  <c r="W13" i="7"/>
  <c r="T5" i="7"/>
  <c r="T4" i="7"/>
  <c r="O1529" i="8" l="1"/>
  <c r="P1529" i="8" s="1"/>
  <c r="O1742" i="8"/>
  <c r="P1742" i="8" s="1"/>
  <c r="O2088" i="8"/>
  <c r="P2088" i="8" s="1"/>
  <c r="O2132" i="8"/>
  <c r="P2132" i="8" s="1"/>
  <c r="O2197" i="8"/>
  <c r="P2197" i="8" s="1"/>
  <c r="O210" i="8"/>
  <c r="P210" i="8" s="1"/>
  <c r="O1180" i="8"/>
  <c r="P1180" i="8" s="1"/>
  <c r="O1333" i="8"/>
  <c r="P1333" i="8" s="1"/>
  <c r="O1427" i="8"/>
  <c r="P1427" i="8" s="1"/>
  <c r="O2167" i="8"/>
  <c r="P2167" i="8" s="1"/>
  <c r="O2232" i="8"/>
  <c r="P2232" i="8" s="1"/>
  <c r="O2241" i="8"/>
  <c r="P2241" i="8" s="1"/>
  <c r="O2252" i="8"/>
  <c r="P2252" i="8" s="1"/>
  <c r="O2317" i="8"/>
  <c r="P2317" i="8" s="1"/>
  <c r="O1031" i="8"/>
  <c r="P1031" i="8" s="1"/>
  <c r="O1418" i="8"/>
  <c r="P1418" i="8" s="1"/>
  <c r="O2168" i="8"/>
  <c r="P2168" i="8" s="1"/>
  <c r="O906" i="8"/>
  <c r="P906" i="8" s="1"/>
  <c r="O1207" i="8"/>
  <c r="P1207" i="8" s="1"/>
  <c r="O657" i="8"/>
  <c r="P657" i="8" s="1"/>
  <c r="O600" i="8"/>
  <c r="P600" i="8" s="1"/>
  <c r="O635" i="8"/>
  <c r="P635" i="8" s="1"/>
  <c r="O918" i="8"/>
  <c r="P918" i="8" s="1"/>
  <c r="O1629" i="8"/>
  <c r="P1629" i="8" s="1"/>
  <c r="O1817" i="8"/>
  <c r="P1817" i="8" s="1"/>
  <c r="O2072" i="8"/>
  <c r="P2072" i="8" s="1"/>
  <c r="O2363" i="8"/>
  <c r="P2363" i="8" s="1"/>
  <c r="O2332" i="8"/>
  <c r="P2332" i="8" s="1"/>
  <c r="O1059" i="8"/>
  <c r="P1059" i="8" s="1"/>
  <c r="O1481" i="8"/>
  <c r="P1481" i="8" s="1"/>
  <c r="O314" i="8"/>
  <c r="P314" i="8" s="1"/>
  <c r="O748" i="8"/>
  <c r="P748" i="8" s="1"/>
  <c r="O2333" i="8"/>
  <c r="P2333" i="8" s="1"/>
  <c r="O2377" i="8"/>
  <c r="P2377" i="8" s="1"/>
  <c r="O526" i="8"/>
  <c r="P526" i="8" s="1"/>
  <c r="O556" i="8"/>
  <c r="P556" i="8" s="1"/>
  <c r="O631" i="8"/>
  <c r="P631" i="8" s="1"/>
  <c r="O685" i="8"/>
  <c r="P685" i="8" s="1"/>
  <c r="O744" i="8"/>
  <c r="P744" i="8" s="1"/>
  <c r="O358" i="8"/>
  <c r="P358" i="8" s="1"/>
  <c r="O189" i="8"/>
  <c r="P189" i="8" s="1"/>
  <c r="O606" i="8"/>
  <c r="P606" i="8" s="1"/>
  <c r="O801" i="8"/>
  <c r="P801" i="8" s="1"/>
  <c r="O790" i="8"/>
  <c r="P790" i="8" s="1"/>
  <c r="O924" i="8"/>
  <c r="P924" i="8" s="1"/>
  <c r="Q966" i="8"/>
  <c r="O966" i="8"/>
  <c r="P966" i="8" s="1"/>
  <c r="Q2257" i="8"/>
  <c r="O2257" i="8"/>
  <c r="P2257" i="8" s="1"/>
  <c r="Q2265" i="8"/>
  <c r="O2265" i="8"/>
  <c r="P2265" i="8" s="1"/>
  <c r="Q2269" i="8"/>
  <c r="O2269" i="8"/>
  <c r="P2269" i="8" s="1"/>
  <c r="Q2273" i="8"/>
  <c r="O2273" i="8"/>
  <c r="P2273" i="8" s="1"/>
  <c r="Q2305" i="8"/>
  <c r="O2305" i="8"/>
  <c r="P2305" i="8" s="1"/>
  <c r="Q2309" i="8"/>
  <c r="O2309" i="8"/>
  <c r="P2309" i="8" s="1"/>
  <c r="Q2318" i="8"/>
  <c r="O2318" i="8"/>
  <c r="P2318" i="8" s="1"/>
  <c r="Q2334" i="8"/>
  <c r="O2334" i="8"/>
  <c r="P2334" i="8" s="1"/>
  <c r="Q2367" i="8"/>
  <c r="O2367" i="8"/>
  <c r="P2367" i="8" s="1"/>
  <c r="Q2378" i="8"/>
  <c r="O2378" i="8"/>
  <c r="P2378" i="8" s="1"/>
  <c r="Q2385" i="8"/>
  <c r="O2385" i="8"/>
  <c r="P2385" i="8" s="1"/>
  <c r="Q2389" i="8"/>
  <c r="O2389" i="8"/>
  <c r="P2389" i="8" s="1"/>
  <c r="Q172" i="8"/>
  <c r="O172" i="8"/>
  <c r="P172" i="8" s="1"/>
  <c r="Q473" i="8"/>
  <c r="O473" i="8"/>
  <c r="P473" i="8" s="1"/>
  <c r="Q235" i="8"/>
  <c r="O235" i="8"/>
  <c r="P235" i="8" s="1"/>
  <c r="Q486" i="8"/>
  <c r="O486" i="8"/>
  <c r="P486" i="8" s="1"/>
  <c r="Q490" i="8"/>
  <c r="O490" i="8"/>
  <c r="P490" i="8" s="1"/>
  <c r="Q1241" i="8"/>
  <c r="O1241" i="8"/>
  <c r="P1241" i="8" s="1"/>
  <c r="Q1320" i="8"/>
  <c r="O1320" i="8"/>
  <c r="P1320" i="8" s="1"/>
  <c r="Q1328" i="8"/>
  <c r="O1328" i="8"/>
  <c r="P1328" i="8" s="1"/>
  <c r="Q1398" i="8"/>
  <c r="O1398" i="8"/>
  <c r="P1398" i="8" s="1"/>
  <c r="Q1421" i="8"/>
  <c r="O1421" i="8"/>
  <c r="P1421" i="8" s="1"/>
  <c r="Q1428" i="8"/>
  <c r="O1428" i="8"/>
  <c r="P1428" i="8" s="1"/>
  <c r="Q1436" i="8"/>
  <c r="O1436" i="8"/>
  <c r="P1436" i="8" s="1"/>
  <c r="Q1444" i="8"/>
  <c r="O1444" i="8"/>
  <c r="P1444" i="8" s="1"/>
  <c r="Q1452" i="8"/>
  <c r="O1452" i="8"/>
  <c r="P1452" i="8" s="1"/>
  <c r="Q1460" i="8"/>
  <c r="O1460" i="8"/>
  <c r="P1460" i="8" s="1"/>
  <c r="Q1468" i="8"/>
  <c r="O1468" i="8"/>
  <c r="P1468" i="8" s="1"/>
  <c r="Q1476" i="8"/>
  <c r="O1476" i="8"/>
  <c r="P1476" i="8" s="1"/>
  <c r="Q1548" i="8"/>
  <c r="O1548" i="8"/>
  <c r="P1548" i="8" s="1"/>
  <c r="Q1556" i="8"/>
  <c r="O1556" i="8"/>
  <c r="P1556" i="8" s="1"/>
  <c r="Q1564" i="8"/>
  <c r="O1564" i="8"/>
  <c r="P1564" i="8" s="1"/>
  <c r="Q1572" i="8"/>
  <c r="O1572" i="8"/>
  <c r="P1572" i="8" s="1"/>
  <c r="Q1580" i="8"/>
  <c r="O1580" i="8"/>
  <c r="P1580" i="8" s="1"/>
  <c r="Q1627" i="8"/>
  <c r="O1627" i="8"/>
  <c r="P1627" i="8" s="1"/>
  <c r="Q1634" i="8"/>
  <c r="O1634" i="8"/>
  <c r="P1634" i="8" s="1"/>
  <c r="Q1654" i="8"/>
  <c r="O1654" i="8"/>
  <c r="P1654" i="8" s="1"/>
  <c r="Q1670" i="8"/>
  <c r="O1670" i="8"/>
  <c r="P1670" i="8" s="1"/>
  <c r="Q1678" i="8"/>
  <c r="O1678" i="8"/>
  <c r="P1678" i="8" s="1"/>
  <c r="Q1686" i="8"/>
  <c r="O1686" i="8"/>
  <c r="P1686" i="8" s="1"/>
  <c r="Q1694" i="8"/>
  <c r="O1694" i="8"/>
  <c r="P1694" i="8" s="1"/>
  <c r="Q1760" i="8"/>
  <c r="O1760" i="8"/>
  <c r="P1760" i="8" s="1"/>
  <c r="Q1772" i="8"/>
  <c r="O1772" i="8"/>
  <c r="P1772" i="8" s="1"/>
  <c r="Q1780" i="8"/>
  <c r="O1780" i="8"/>
  <c r="P1780" i="8" s="1"/>
  <c r="Q1788" i="8"/>
  <c r="O1788" i="8"/>
  <c r="P1788" i="8" s="1"/>
  <c r="Q1792" i="8"/>
  <c r="O1792" i="8"/>
  <c r="P1792" i="8" s="1"/>
  <c r="Q362" i="8"/>
  <c r="O362" i="8"/>
  <c r="P362" i="8" s="1"/>
  <c r="O2" i="8"/>
  <c r="P2" i="8" s="1"/>
  <c r="Q2" i="8"/>
  <c r="Q451" i="8"/>
  <c r="O451" i="8"/>
  <c r="P451" i="8" s="1"/>
  <c r="Q527" i="8"/>
  <c r="O527" i="8"/>
  <c r="P527" i="8" s="1"/>
  <c r="Q7" i="8"/>
  <c r="O7" i="8"/>
  <c r="P7" i="8" s="1"/>
  <c r="Q459" i="8"/>
  <c r="O459" i="8"/>
  <c r="P459" i="8" s="1"/>
  <c r="Q425" i="8"/>
  <c r="O425" i="8"/>
  <c r="P425" i="8" s="1"/>
  <c r="Q242" i="8"/>
  <c r="O242" i="8"/>
  <c r="P242" i="8" s="1"/>
  <c r="Q521" i="8"/>
  <c r="O521" i="8"/>
  <c r="P521" i="8" s="1"/>
  <c r="Q615" i="8"/>
  <c r="O615" i="8"/>
  <c r="P615" i="8" s="1"/>
  <c r="Q619" i="8"/>
  <c r="O619" i="8"/>
  <c r="P619" i="8" s="1"/>
  <c r="Q111" i="8"/>
  <c r="O111" i="8"/>
  <c r="P111" i="8" s="1"/>
  <c r="Q658" i="8"/>
  <c r="O658" i="8"/>
  <c r="P658" i="8" s="1"/>
  <c r="Q708" i="8"/>
  <c r="O708" i="8"/>
  <c r="P708" i="8" s="1"/>
  <c r="Q719" i="8"/>
  <c r="O719" i="8"/>
  <c r="P719" i="8" s="1"/>
  <c r="Q721" i="8"/>
  <c r="O721" i="8"/>
  <c r="P721" i="8" s="1"/>
  <c r="Q723" i="8"/>
  <c r="O723" i="8"/>
  <c r="P723" i="8" s="1"/>
  <c r="Q727" i="8"/>
  <c r="O727" i="8"/>
  <c r="P727" i="8" s="1"/>
  <c r="Q731" i="8"/>
  <c r="O731" i="8"/>
  <c r="P731" i="8" s="1"/>
  <c r="Q791" i="8"/>
  <c r="O791" i="8"/>
  <c r="P791" i="8" s="1"/>
  <c r="Q793" i="8"/>
  <c r="O793" i="8"/>
  <c r="P793" i="8" s="1"/>
  <c r="Q795" i="8"/>
  <c r="O795" i="8"/>
  <c r="P795" i="8" s="1"/>
  <c r="Q457" i="8"/>
  <c r="O457" i="8"/>
  <c r="P457" i="8" s="1"/>
  <c r="Q390" i="8"/>
  <c r="O390" i="8"/>
  <c r="P390" i="8" s="1"/>
  <c r="Q803" i="8"/>
  <c r="O803" i="8"/>
  <c r="P803" i="8" s="1"/>
  <c r="Q807" i="8"/>
  <c r="O807" i="8"/>
  <c r="P807" i="8" s="1"/>
  <c r="Q811" i="8"/>
  <c r="O811" i="8"/>
  <c r="P811" i="8" s="1"/>
  <c r="Q357" i="8"/>
  <c r="O357" i="8"/>
  <c r="P357" i="8" s="1"/>
  <c r="Q334" i="8"/>
  <c r="O334" i="8"/>
  <c r="P334" i="8" s="1"/>
  <c r="Q814" i="8"/>
  <c r="O814" i="8"/>
  <c r="P814" i="8" s="1"/>
  <c r="Q821" i="8"/>
  <c r="O821" i="8"/>
  <c r="P821" i="8" s="1"/>
  <c r="Q823" i="8"/>
  <c r="O823" i="8"/>
  <c r="P823" i="8" s="1"/>
  <c r="Q825" i="8"/>
  <c r="O825" i="8"/>
  <c r="P825" i="8" s="1"/>
  <c r="Q827" i="8"/>
  <c r="O827" i="8"/>
  <c r="P827" i="8" s="1"/>
  <c r="Q829" i="8"/>
  <c r="O829" i="8"/>
  <c r="P829" i="8" s="1"/>
  <c r="Q831" i="8"/>
  <c r="O831" i="8"/>
  <c r="P831" i="8" s="1"/>
  <c r="Q835" i="8"/>
  <c r="O835" i="8"/>
  <c r="P835" i="8" s="1"/>
  <c r="Q837" i="8"/>
  <c r="O837" i="8"/>
  <c r="P837" i="8" s="1"/>
  <c r="Q839" i="8"/>
  <c r="O839" i="8"/>
  <c r="P839" i="8" s="1"/>
  <c r="Q841" i="8"/>
  <c r="O841" i="8"/>
  <c r="P841" i="8" s="1"/>
  <c r="Q843" i="8"/>
  <c r="O843" i="8"/>
  <c r="P843" i="8" s="1"/>
  <c r="Q847" i="8"/>
  <c r="O847" i="8"/>
  <c r="P847" i="8" s="1"/>
  <c r="Q849" i="8"/>
  <c r="O849" i="8"/>
  <c r="P849" i="8" s="1"/>
  <c r="Q851" i="8"/>
  <c r="O851" i="8"/>
  <c r="P851" i="8" s="1"/>
  <c r="Q855" i="8"/>
  <c r="O855" i="8"/>
  <c r="P855" i="8" s="1"/>
  <c r="Q857" i="8"/>
  <c r="O857" i="8"/>
  <c r="P857" i="8" s="1"/>
  <c r="Q859" i="8"/>
  <c r="O859" i="8"/>
  <c r="P859" i="8" s="1"/>
  <c r="Q861" i="8"/>
  <c r="O861" i="8"/>
  <c r="P861" i="8" s="1"/>
  <c r="Q927" i="8"/>
  <c r="O927" i="8"/>
  <c r="P927" i="8" s="1"/>
  <c r="Q931" i="8"/>
  <c r="O931" i="8"/>
  <c r="P931" i="8" s="1"/>
  <c r="Q933" i="8"/>
  <c r="O933" i="8"/>
  <c r="P933" i="8" s="1"/>
  <c r="Q935" i="8"/>
  <c r="O935" i="8"/>
  <c r="P935" i="8" s="1"/>
  <c r="Q937" i="8"/>
  <c r="O937" i="8"/>
  <c r="P937" i="8" s="1"/>
  <c r="Q939" i="8"/>
  <c r="O939" i="8"/>
  <c r="P939" i="8" s="1"/>
  <c r="Q943" i="8"/>
  <c r="O943" i="8"/>
  <c r="P943" i="8" s="1"/>
  <c r="Q945" i="8"/>
  <c r="O945" i="8"/>
  <c r="P945" i="8" s="1"/>
  <c r="Q947" i="8"/>
  <c r="O947" i="8"/>
  <c r="P947" i="8" s="1"/>
  <c r="Q981" i="8"/>
  <c r="O981" i="8"/>
  <c r="P981" i="8" s="1"/>
  <c r="Q985" i="8"/>
  <c r="O985" i="8"/>
  <c r="P985" i="8" s="1"/>
  <c r="Q989" i="8"/>
  <c r="O989" i="8"/>
  <c r="P989" i="8" s="1"/>
  <c r="Q993" i="8"/>
  <c r="O993" i="8"/>
  <c r="P993" i="8" s="1"/>
  <c r="Q997" i="8"/>
  <c r="O997" i="8"/>
  <c r="P997" i="8" s="1"/>
  <c r="Q1004" i="8"/>
  <c r="O1004" i="8"/>
  <c r="P1004" i="8" s="1"/>
  <c r="Q1008" i="8"/>
  <c r="O1008" i="8"/>
  <c r="P1008" i="8" s="1"/>
  <c r="Q1020" i="8"/>
  <c r="O1020" i="8"/>
  <c r="P1020" i="8" s="1"/>
  <c r="Q1024" i="8"/>
  <c r="O1024" i="8"/>
  <c r="P1024" i="8" s="1"/>
  <c r="Q1066" i="8"/>
  <c r="O1066" i="8"/>
  <c r="P1066" i="8" s="1"/>
  <c r="Q1082" i="8"/>
  <c r="O1082" i="8"/>
  <c r="P1082" i="8" s="1"/>
  <c r="Q1085" i="8"/>
  <c r="O1085" i="8"/>
  <c r="P1085" i="8" s="1"/>
  <c r="Q1089" i="8"/>
  <c r="O1089" i="8"/>
  <c r="P1089" i="8" s="1"/>
  <c r="Q1093" i="8"/>
  <c r="O1093" i="8"/>
  <c r="P1093" i="8" s="1"/>
  <c r="Q1101" i="8"/>
  <c r="O1101" i="8"/>
  <c r="P1101" i="8" s="1"/>
  <c r="Q1105" i="8"/>
  <c r="O1105" i="8"/>
  <c r="P1105" i="8" s="1"/>
  <c r="Q1109" i="8"/>
  <c r="O1109" i="8"/>
  <c r="P1109" i="8" s="1"/>
  <c r="Q1113" i="8"/>
  <c r="O1113" i="8"/>
  <c r="P1113" i="8" s="1"/>
  <c r="Q1117" i="8"/>
  <c r="O1117" i="8"/>
  <c r="P1117" i="8" s="1"/>
  <c r="Q1121" i="8"/>
  <c r="O1121" i="8"/>
  <c r="P1121" i="8" s="1"/>
  <c r="Q1125" i="8"/>
  <c r="O1125" i="8"/>
  <c r="P1125" i="8" s="1"/>
  <c r="Q1129" i="8"/>
  <c r="O1129" i="8"/>
  <c r="P1129" i="8" s="1"/>
  <c r="Q1133" i="8"/>
  <c r="O1133" i="8"/>
  <c r="P1133" i="8" s="1"/>
  <c r="Q1153" i="8"/>
  <c r="O1153" i="8"/>
  <c r="P1153" i="8" s="1"/>
  <c r="Q1164" i="8"/>
  <c r="O1164" i="8"/>
  <c r="P1164" i="8" s="1"/>
  <c r="Q1214" i="8"/>
  <c r="O1214" i="8"/>
  <c r="P1214" i="8" s="1"/>
  <c r="Q1230" i="8"/>
  <c r="O1230" i="8"/>
  <c r="P1230" i="8" s="1"/>
  <c r="Q1250" i="8"/>
  <c r="O1250" i="8"/>
  <c r="P1250" i="8" s="1"/>
  <c r="Q1262" i="8"/>
  <c r="O1262" i="8"/>
  <c r="P1262" i="8" s="1"/>
  <c r="Q1274" i="8"/>
  <c r="O1274" i="8"/>
  <c r="P1274" i="8" s="1"/>
  <c r="Q1294" i="8"/>
  <c r="O1294" i="8"/>
  <c r="P1294" i="8" s="1"/>
  <c r="Q1336" i="8"/>
  <c r="O1336" i="8"/>
  <c r="P1336" i="8" s="1"/>
  <c r="Q1343" i="8"/>
  <c r="O1343" i="8"/>
  <c r="P1343" i="8" s="1"/>
  <c r="Q1347" i="8"/>
  <c r="O1347" i="8"/>
  <c r="P1347" i="8" s="1"/>
  <c r="Q1351" i="8"/>
  <c r="O1351" i="8"/>
  <c r="P1351" i="8" s="1"/>
  <c r="Q1355" i="8"/>
  <c r="O1355" i="8"/>
  <c r="P1355" i="8" s="1"/>
  <c r="Q1359" i="8"/>
  <c r="O1359" i="8"/>
  <c r="P1359" i="8" s="1"/>
  <c r="Q1363" i="8"/>
  <c r="O1363" i="8"/>
  <c r="P1363" i="8" s="1"/>
  <c r="Q1367" i="8"/>
  <c r="O1367" i="8"/>
  <c r="P1367" i="8" s="1"/>
  <c r="Q1371" i="8"/>
  <c r="O1371" i="8"/>
  <c r="P1371" i="8" s="1"/>
  <c r="Q1375" i="8"/>
  <c r="O1375" i="8"/>
  <c r="P1375" i="8" s="1"/>
  <c r="Q1379" i="8"/>
  <c r="O1379" i="8"/>
  <c r="P1379" i="8" s="1"/>
  <c r="Q1399" i="8"/>
  <c r="O1399" i="8"/>
  <c r="P1399" i="8" s="1"/>
  <c r="Q1407" i="8"/>
  <c r="O1407" i="8"/>
  <c r="P1407" i="8" s="1"/>
  <c r="Q1415" i="8"/>
  <c r="O1415" i="8"/>
  <c r="P1415" i="8" s="1"/>
  <c r="Q1426" i="8"/>
  <c r="O1426" i="8"/>
  <c r="P1426" i="8" s="1"/>
  <c r="Q1437" i="8"/>
  <c r="O1437" i="8"/>
  <c r="P1437" i="8" s="1"/>
  <c r="Q1441" i="8"/>
  <c r="O1441" i="8"/>
  <c r="P1441" i="8" s="1"/>
  <c r="Q1498" i="8"/>
  <c r="O1498" i="8"/>
  <c r="P1498" i="8" s="1"/>
  <c r="Q1502" i="8"/>
  <c r="O1502" i="8"/>
  <c r="P1502" i="8" s="1"/>
  <c r="Q1506" i="8"/>
  <c r="O1506" i="8"/>
  <c r="P1506" i="8" s="1"/>
  <c r="O1585" i="8"/>
  <c r="P1585" i="8" s="1"/>
  <c r="Q1588" i="8"/>
  <c r="O1588" i="8"/>
  <c r="P1588" i="8" s="1"/>
  <c r="Q1592" i="8"/>
  <c r="O1592" i="8"/>
  <c r="P1592" i="8" s="1"/>
  <c r="Q1596" i="8"/>
  <c r="O1596" i="8"/>
  <c r="P1596" i="8" s="1"/>
  <c r="Q1600" i="8"/>
  <c r="O1600" i="8"/>
  <c r="P1600" i="8" s="1"/>
  <c r="Q1604" i="8"/>
  <c r="O1604" i="8"/>
  <c r="P1604" i="8" s="1"/>
  <c r="Q1608" i="8"/>
  <c r="O1608" i="8"/>
  <c r="P1608" i="8" s="1"/>
  <c r="Q1612" i="8"/>
  <c r="O1612" i="8"/>
  <c r="P1612" i="8" s="1"/>
  <c r="Q1616" i="8"/>
  <c r="O1616" i="8"/>
  <c r="P1616" i="8" s="1"/>
  <c r="Q1620" i="8"/>
  <c r="O1620" i="8"/>
  <c r="P1620" i="8" s="1"/>
  <c r="Q1624" i="8"/>
  <c r="O1624" i="8"/>
  <c r="P1624" i="8" s="1"/>
  <c r="Q1628" i="8"/>
  <c r="O1628" i="8"/>
  <c r="P1628" i="8" s="1"/>
  <c r="Q1631" i="8"/>
  <c r="O1631" i="8"/>
  <c r="P1631" i="8" s="1"/>
  <c r="Q1635" i="8"/>
  <c r="O1635" i="8"/>
  <c r="P1635" i="8" s="1"/>
  <c r="Q1639" i="8"/>
  <c r="O1639" i="8"/>
  <c r="P1639" i="8" s="1"/>
  <c r="Q1643" i="8"/>
  <c r="O1643" i="8"/>
  <c r="P1643" i="8" s="1"/>
  <c r="Q1647" i="8"/>
  <c r="O1647" i="8"/>
  <c r="P1647" i="8" s="1"/>
  <c r="Q1651" i="8"/>
  <c r="O1651" i="8"/>
  <c r="P1651" i="8" s="1"/>
  <c r="Q1655" i="8"/>
  <c r="O1655" i="8"/>
  <c r="P1655" i="8" s="1"/>
  <c r="Q1659" i="8"/>
  <c r="O1659" i="8"/>
  <c r="P1659" i="8" s="1"/>
  <c r="Q1663" i="8"/>
  <c r="O1663" i="8"/>
  <c r="P1663" i="8" s="1"/>
  <c r="Q1667" i="8"/>
  <c r="O1667" i="8"/>
  <c r="P1667" i="8" s="1"/>
  <c r="Q1671" i="8"/>
  <c r="O1671" i="8"/>
  <c r="P1671" i="8" s="1"/>
  <c r="Q1675" i="8"/>
  <c r="O1675" i="8"/>
  <c r="P1675" i="8" s="1"/>
  <c r="Q1679" i="8"/>
  <c r="O1679" i="8"/>
  <c r="P1679" i="8" s="1"/>
  <c r="Q1683" i="8"/>
  <c r="O1683" i="8"/>
  <c r="P1683" i="8" s="1"/>
  <c r="Q1687" i="8"/>
  <c r="O1687" i="8"/>
  <c r="P1687" i="8" s="1"/>
  <c r="Q1691" i="8"/>
  <c r="O1691" i="8"/>
  <c r="P1691" i="8" s="1"/>
  <c r="Q1695" i="8"/>
  <c r="O1695" i="8"/>
  <c r="P1695" i="8" s="1"/>
  <c r="Q1699" i="8"/>
  <c r="O1699" i="8"/>
  <c r="P1699" i="8" s="1"/>
  <c r="Q1703" i="8"/>
  <c r="O1703" i="8"/>
  <c r="P1703" i="8" s="1"/>
  <c r="Q1711" i="8"/>
  <c r="O1711" i="8"/>
  <c r="P1711" i="8" s="1"/>
  <c r="Q1715" i="8"/>
  <c r="O1715" i="8"/>
  <c r="P1715" i="8" s="1"/>
  <c r="Q1719" i="8"/>
  <c r="O1719" i="8"/>
  <c r="P1719" i="8" s="1"/>
  <c r="Q1723" i="8"/>
  <c r="O1723" i="8"/>
  <c r="P1723" i="8" s="1"/>
  <c r="Q1727" i="8"/>
  <c r="O1727" i="8"/>
  <c r="P1727" i="8" s="1"/>
  <c r="Q1731" i="8"/>
  <c r="O1731" i="8"/>
  <c r="P1731" i="8" s="1"/>
  <c r="Q1735" i="8"/>
  <c r="O1735" i="8"/>
  <c r="P1735" i="8" s="1"/>
  <c r="Q1739" i="8"/>
  <c r="O1739" i="8"/>
  <c r="P1739" i="8" s="1"/>
  <c r="O1801" i="8"/>
  <c r="P1801" i="8" s="1"/>
  <c r="Q1804" i="8"/>
  <c r="O1804" i="8"/>
  <c r="P1804" i="8" s="1"/>
  <c r="Q1812" i="8"/>
  <c r="O1812" i="8"/>
  <c r="P1812" i="8" s="1"/>
  <c r="Q1816" i="8"/>
  <c r="O1816" i="8"/>
  <c r="P1816" i="8" s="1"/>
  <c r="Q1819" i="8"/>
  <c r="O1819" i="8"/>
  <c r="P1819" i="8" s="1"/>
  <c r="Q1823" i="8"/>
  <c r="O1823" i="8"/>
  <c r="P1823" i="8" s="1"/>
  <c r="Q1827" i="8"/>
  <c r="O1827" i="8"/>
  <c r="P1827" i="8" s="1"/>
  <c r="Q1831" i="8"/>
  <c r="O1831" i="8"/>
  <c r="P1831" i="8" s="1"/>
  <c r="Q1835" i="8"/>
  <c r="O1835" i="8"/>
  <c r="P1835" i="8" s="1"/>
  <c r="Q1839" i="8"/>
  <c r="O1839" i="8"/>
  <c r="P1839" i="8" s="1"/>
  <c r="Q1843" i="8"/>
  <c r="O1843" i="8"/>
  <c r="P1843" i="8" s="1"/>
  <c r="Q1846" i="8"/>
  <c r="O1846" i="8"/>
  <c r="P1846" i="8" s="1"/>
  <c r="O1873" i="8"/>
  <c r="P1873" i="8" s="1"/>
  <c r="Q1876" i="8"/>
  <c r="O1876" i="8"/>
  <c r="P1876" i="8" s="1"/>
  <c r="Q1880" i="8"/>
  <c r="O1880" i="8"/>
  <c r="P1880" i="8" s="1"/>
  <c r="Q1884" i="8"/>
  <c r="O1884" i="8"/>
  <c r="P1884" i="8" s="1"/>
  <c r="Q1888" i="8"/>
  <c r="O1888" i="8"/>
  <c r="P1888" i="8" s="1"/>
  <c r="Q1892" i="8"/>
  <c r="O1892" i="8"/>
  <c r="P1892" i="8" s="1"/>
  <c r="Q1896" i="8"/>
  <c r="O1896" i="8"/>
  <c r="P1896" i="8" s="1"/>
  <c r="Q1900" i="8"/>
  <c r="O1900" i="8"/>
  <c r="P1900" i="8" s="1"/>
  <c r="Q1904" i="8"/>
  <c r="O1904" i="8"/>
  <c r="P1904" i="8" s="1"/>
  <c r="Q1908" i="8"/>
  <c r="O1908" i="8"/>
  <c r="P1908" i="8" s="1"/>
  <c r="Q1912" i="8"/>
  <c r="O1912" i="8"/>
  <c r="P1912" i="8" s="1"/>
  <c r="Q1916" i="8"/>
  <c r="O1916" i="8"/>
  <c r="P1916" i="8" s="1"/>
  <c r="Q1920" i="8"/>
  <c r="O1920" i="8"/>
  <c r="P1920" i="8" s="1"/>
  <c r="Q1924" i="8"/>
  <c r="O1924" i="8"/>
  <c r="P1924" i="8" s="1"/>
  <c r="Q1928" i="8"/>
  <c r="O1928" i="8"/>
  <c r="P1928" i="8" s="1"/>
  <c r="Q1932" i="8"/>
  <c r="O1932" i="8"/>
  <c r="P1932" i="8" s="1"/>
  <c r="Q1936" i="8"/>
  <c r="O1936" i="8"/>
  <c r="P1936" i="8" s="1"/>
  <c r="Q1940" i="8"/>
  <c r="O1940" i="8"/>
  <c r="P1940" i="8" s="1"/>
  <c r="Q1944" i="8"/>
  <c r="O1944" i="8"/>
  <c r="P1944" i="8" s="1"/>
  <c r="Q1948" i="8"/>
  <c r="O1948" i="8"/>
  <c r="P1948" i="8" s="1"/>
  <c r="Q1952" i="8"/>
  <c r="O1952" i="8"/>
  <c r="P1952" i="8" s="1"/>
  <c r="Q1956" i="8"/>
  <c r="O1956" i="8"/>
  <c r="P1956" i="8" s="1"/>
  <c r="Q1960" i="8"/>
  <c r="O1960" i="8"/>
  <c r="P1960" i="8" s="1"/>
  <c r="Q1963" i="8"/>
  <c r="O1963" i="8"/>
  <c r="P1963" i="8" s="1"/>
  <c r="Q1967" i="8"/>
  <c r="O1967" i="8"/>
  <c r="P1967" i="8" s="1"/>
  <c r="Q1971" i="8"/>
  <c r="O1971" i="8"/>
  <c r="P1971" i="8" s="1"/>
  <c r="Q1975" i="8"/>
  <c r="O1975" i="8"/>
  <c r="P1975" i="8" s="1"/>
  <c r="Q1979" i="8"/>
  <c r="O1979" i="8"/>
  <c r="P1979" i="8" s="1"/>
  <c r="Q1983" i="8"/>
  <c r="O1983" i="8"/>
  <c r="P1983" i="8" s="1"/>
  <c r="Q1998" i="8"/>
  <c r="O1998" i="8"/>
  <c r="P1998" i="8" s="1"/>
  <c r="O2025" i="8"/>
  <c r="P2025" i="8" s="1"/>
  <c r="Q2067" i="8"/>
  <c r="O2067" i="8"/>
  <c r="P2067" i="8" s="1"/>
  <c r="O2096" i="8"/>
  <c r="P2096" i="8" s="1"/>
  <c r="Q2099" i="8"/>
  <c r="O2099" i="8"/>
  <c r="P2099" i="8" s="1"/>
  <c r="Q2107" i="8"/>
  <c r="O2107" i="8"/>
  <c r="P2107" i="8" s="1"/>
  <c r="Q2114" i="8"/>
  <c r="O2114" i="8"/>
  <c r="P2114" i="8" s="1"/>
  <c r="Q2118" i="8"/>
  <c r="O2118" i="8"/>
  <c r="P2118" i="8" s="1"/>
  <c r="Q2126" i="8"/>
  <c r="O2126" i="8"/>
  <c r="P2126" i="8" s="1"/>
  <c r="Q2130" i="8"/>
  <c r="O2130" i="8"/>
  <c r="P2130" i="8" s="1"/>
  <c r="O2155" i="8"/>
  <c r="P2155" i="8" s="1"/>
  <c r="Q2158" i="8"/>
  <c r="O2158" i="8"/>
  <c r="P2158" i="8" s="1"/>
  <c r="Q2162" i="8"/>
  <c r="O2162" i="8"/>
  <c r="P2162" i="8" s="1"/>
  <c r="O2176" i="8"/>
  <c r="P2176" i="8" s="1"/>
  <c r="Q2179" i="8"/>
  <c r="O2179" i="8"/>
  <c r="P2179" i="8" s="1"/>
  <c r="Q2183" i="8"/>
  <c r="O2183" i="8"/>
  <c r="P2183" i="8" s="1"/>
  <c r="Q2186" i="8"/>
  <c r="O2186" i="8"/>
  <c r="P2186" i="8" s="1"/>
  <c r="Q2190" i="8"/>
  <c r="O2190" i="8"/>
  <c r="P2190" i="8" s="1"/>
  <c r="O2220" i="8"/>
  <c r="P2220" i="8" s="1"/>
  <c r="Q2223" i="8"/>
  <c r="O2223" i="8"/>
  <c r="P2223" i="8" s="1"/>
  <c r="Q2227" i="8"/>
  <c r="O2227" i="8"/>
  <c r="P2227" i="8" s="1"/>
  <c r="Q2231" i="8"/>
  <c r="O2231" i="8"/>
  <c r="P2231" i="8" s="1"/>
  <c r="Q2247" i="8"/>
  <c r="O2247" i="8"/>
  <c r="P2247" i="8" s="1"/>
  <c r="Q2251" i="8"/>
  <c r="O2251" i="8"/>
  <c r="P2251" i="8" s="1"/>
  <c r="O2274" i="8"/>
  <c r="P2274" i="8" s="1"/>
  <c r="O2310" i="8"/>
  <c r="P2310" i="8" s="1"/>
  <c r="Q2313" i="8"/>
  <c r="O2313" i="8"/>
  <c r="P2313" i="8" s="1"/>
  <c r="Q2319" i="8"/>
  <c r="O2319" i="8"/>
  <c r="P2319" i="8" s="1"/>
  <c r="O2323" i="8"/>
  <c r="P2323" i="8" s="1"/>
  <c r="Q2325" i="8"/>
  <c r="O2325" i="8"/>
  <c r="P2325" i="8" s="1"/>
  <c r="Q2335" i="8"/>
  <c r="O2335" i="8"/>
  <c r="P2335" i="8" s="1"/>
  <c r="Q2351" i="8"/>
  <c r="O2351" i="8"/>
  <c r="P2351" i="8" s="1"/>
  <c r="O2359" i="8"/>
  <c r="P2359" i="8" s="1"/>
  <c r="O2365" i="8"/>
  <c r="P2365" i="8" s="1"/>
  <c r="O2383" i="8"/>
  <c r="P2383" i="8" s="1"/>
  <c r="Q2386" i="8"/>
  <c r="O2386" i="8"/>
  <c r="P2386" i="8" s="1"/>
  <c r="Q2390" i="8"/>
  <c r="O2390" i="8"/>
  <c r="P2390" i="8" s="1"/>
  <c r="Q2394" i="8"/>
  <c r="O2394" i="8"/>
  <c r="P2394" i="8" s="1"/>
  <c r="Q644" i="8"/>
  <c r="O644" i="8"/>
  <c r="P644" i="8" s="1"/>
  <c r="Q513" i="8"/>
  <c r="O513" i="8"/>
  <c r="P513" i="8" s="1"/>
  <c r="Q98" i="8"/>
  <c r="O98" i="8"/>
  <c r="P98" i="8" s="1"/>
  <c r="Q405" i="8"/>
  <c r="O405" i="8"/>
  <c r="P405" i="8" s="1"/>
  <c r="Q577" i="8"/>
  <c r="O577" i="8"/>
  <c r="P577" i="8" s="1"/>
  <c r="Q565" i="8"/>
  <c r="O565" i="8"/>
  <c r="P565" i="8" s="1"/>
  <c r="Q73" i="8"/>
  <c r="O73" i="8"/>
  <c r="P73" i="8" s="1"/>
  <c r="Q112" i="8"/>
  <c r="O112" i="8"/>
  <c r="P112" i="8" s="1"/>
  <c r="Q651" i="8"/>
  <c r="O651" i="8"/>
  <c r="P651" i="8" s="1"/>
  <c r="Q561" i="8"/>
  <c r="O561" i="8"/>
  <c r="P561" i="8" s="1"/>
  <c r="Q605" i="8"/>
  <c r="O605" i="8"/>
  <c r="P605" i="8" s="1"/>
  <c r="Q636" i="8"/>
  <c r="O636" i="8"/>
  <c r="P636" i="8" s="1"/>
  <c r="Q640" i="8"/>
  <c r="O640" i="8"/>
  <c r="P640" i="8" s="1"/>
  <c r="Q664" i="8"/>
  <c r="O664" i="8"/>
  <c r="P664" i="8" s="1"/>
  <c r="Q798" i="8"/>
  <c r="O798" i="8"/>
  <c r="P798" i="8" s="1"/>
  <c r="Q734" i="8"/>
  <c r="O734" i="8"/>
  <c r="P734" i="8" s="1"/>
  <c r="Q738" i="8"/>
  <c r="O738" i="8"/>
  <c r="P738" i="8" s="1"/>
  <c r="Q740" i="8"/>
  <c r="O740" i="8"/>
  <c r="P740" i="8" s="1"/>
  <c r="Q751" i="8"/>
  <c r="O751" i="8"/>
  <c r="P751" i="8" s="1"/>
  <c r="Q755" i="8"/>
  <c r="O755" i="8"/>
  <c r="P755" i="8" s="1"/>
  <c r="Q759" i="8"/>
  <c r="O759" i="8"/>
  <c r="P759" i="8" s="1"/>
  <c r="Q777" i="8"/>
  <c r="O777" i="8"/>
  <c r="P777" i="8" s="1"/>
  <c r="Q785" i="8"/>
  <c r="O785" i="8"/>
  <c r="P785" i="8" s="1"/>
  <c r="Q787" i="8"/>
  <c r="O787" i="8"/>
  <c r="P787" i="8" s="1"/>
  <c r="Q898" i="8"/>
  <c r="O898" i="8"/>
  <c r="P898" i="8" s="1"/>
  <c r="Q902" i="8"/>
  <c r="O902" i="8"/>
  <c r="P902" i="8" s="1"/>
  <c r="Q904" i="8"/>
  <c r="O904" i="8"/>
  <c r="P904" i="8" s="1"/>
  <c r="Q919" i="8"/>
  <c r="O919" i="8"/>
  <c r="P919" i="8" s="1"/>
  <c r="Q923" i="8"/>
  <c r="O923" i="8"/>
  <c r="P923" i="8" s="1"/>
  <c r="Q970" i="8"/>
  <c r="O970" i="8"/>
  <c r="P970" i="8" s="1"/>
  <c r="Q976" i="8"/>
  <c r="O976" i="8"/>
  <c r="P976" i="8" s="1"/>
  <c r="Q1034" i="8"/>
  <c r="O1034" i="8"/>
  <c r="P1034" i="8" s="1"/>
  <c r="Q1065" i="8"/>
  <c r="O1065" i="8"/>
  <c r="P1065" i="8" s="1"/>
  <c r="Q1073" i="8"/>
  <c r="O1073" i="8"/>
  <c r="P1073" i="8" s="1"/>
  <c r="Q1081" i="8"/>
  <c r="O1081" i="8"/>
  <c r="P1081" i="8" s="1"/>
  <c r="Q1088" i="8"/>
  <c r="O1088" i="8"/>
  <c r="P1088" i="8" s="1"/>
  <c r="Q1104" i="8"/>
  <c r="O1104" i="8"/>
  <c r="P1104" i="8" s="1"/>
  <c r="Q1112" i="8"/>
  <c r="O1112" i="8"/>
  <c r="P1112" i="8" s="1"/>
  <c r="Q1120" i="8"/>
  <c r="O1120" i="8"/>
  <c r="P1120" i="8" s="1"/>
  <c r="Q1132" i="8"/>
  <c r="O1132" i="8"/>
  <c r="P1132" i="8" s="1"/>
  <c r="Q1152" i="8"/>
  <c r="O1152" i="8"/>
  <c r="P1152" i="8" s="1"/>
  <c r="Q1860" i="8"/>
  <c r="O1860" i="8"/>
  <c r="P1860" i="8" s="1"/>
  <c r="Q1868" i="8"/>
  <c r="O1868" i="8"/>
  <c r="P1868" i="8" s="1"/>
  <c r="Q1875" i="8"/>
  <c r="O1875" i="8"/>
  <c r="P1875" i="8" s="1"/>
  <c r="Q1883" i="8"/>
  <c r="O1883" i="8"/>
  <c r="P1883" i="8" s="1"/>
  <c r="Q1891" i="8"/>
  <c r="O1891" i="8"/>
  <c r="P1891" i="8" s="1"/>
  <c r="Q1899" i="8"/>
  <c r="O1899" i="8"/>
  <c r="P1899" i="8" s="1"/>
  <c r="Q1907" i="8"/>
  <c r="O1907" i="8"/>
  <c r="P1907" i="8" s="1"/>
  <c r="Q1915" i="8"/>
  <c r="O1915" i="8"/>
  <c r="P1915" i="8" s="1"/>
  <c r="Q1923" i="8"/>
  <c r="O1923" i="8"/>
  <c r="P1923" i="8" s="1"/>
  <c r="Q1931" i="8"/>
  <c r="O1931" i="8"/>
  <c r="P1931" i="8" s="1"/>
  <c r="Q1939" i="8"/>
  <c r="O1939" i="8"/>
  <c r="P1939" i="8" s="1"/>
  <c r="Q1947" i="8"/>
  <c r="O1947" i="8"/>
  <c r="P1947" i="8" s="1"/>
  <c r="Q1955" i="8"/>
  <c r="O1955" i="8"/>
  <c r="P1955" i="8" s="1"/>
  <c r="Q2027" i="8"/>
  <c r="O2027" i="8"/>
  <c r="P2027" i="8" s="1"/>
  <c r="Q2035" i="8"/>
  <c r="O2035" i="8"/>
  <c r="P2035" i="8" s="1"/>
  <c r="Q2043" i="8"/>
  <c r="O2043" i="8"/>
  <c r="P2043" i="8" s="1"/>
  <c r="Q2059" i="8"/>
  <c r="O2059" i="8"/>
  <c r="P2059" i="8" s="1"/>
  <c r="Q2066" i="8"/>
  <c r="O2066" i="8"/>
  <c r="P2066" i="8" s="1"/>
  <c r="Q2095" i="8"/>
  <c r="O2095" i="8"/>
  <c r="P2095" i="8" s="1"/>
  <c r="Q2110" i="8"/>
  <c r="O2110" i="8"/>
  <c r="P2110" i="8" s="1"/>
  <c r="Q2157" i="8"/>
  <c r="O2157" i="8"/>
  <c r="P2157" i="8" s="1"/>
  <c r="Q2165" i="8"/>
  <c r="O2165" i="8"/>
  <c r="P2165" i="8" s="1"/>
  <c r="Q2171" i="8"/>
  <c r="O2171" i="8"/>
  <c r="P2171" i="8" s="1"/>
  <c r="Q2178" i="8"/>
  <c r="O2178" i="8"/>
  <c r="P2178" i="8" s="1"/>
  <c r="Q2207" i="8"/>
  <c r="O2207" i="8"/>
  <c r="P2207" i="8" s="1"/>
  <c r="Q2215" i="8"/>
  <c r="O2215" i="8"/>
  <c r="P2215" i="8" s="1"/>
  <c r="Q2222" i="8"/>
  <c r="O2222" i="8"/>
  <c r="P2222" i="8" s="1"/>
  <c r="Q2242" i="8"/>
  <c r="O2242" i="8"/>
  <c r="P2242" i="8" s="1"/>
  <c r="Q2253" i="8"/>
  <c r="O2253" i="8"/>
  <c r="P2253" i="8" s="1"/>
  <c r="Q483" i="8"/>
  <c r="O483" i="8"/>
  <c r="P483" i="8" s="1"/>
  <c r="Q322" i="8"/>
  <c r="O322" i="8"/>
  <c r="P322" i="8" s="1"/>
  <c r="Q181" i="8"/>
  <c r="O181" i="8"/>
  <c r="P181" i="8" s="1"/>
  <c r="Q391" i="8"/>
  <c r="O391" i="8"/>
  <c r="P391" i="8" s="1"/>
  <c r="Q458" i="8"/>
  <c r="O458" i="8"/>
  <c r="P458" i="8" s="1"/>
  <c r="Q253" i="8"/>
  <c r="O253" i="8"/>
  <c r="P253" i="8" s="1"/>
  <c r="Q449" i="8"/>
  <c r="O449" i="8"/>
  <c r="P449" i="8" s="1"/>
  <c r="Q511" i="8"/>
  <c r="O511" i="8"/>
  <c r="P511" i="8" s="1"/>
  <c r="Q221" i="8"/>
  <c r="O221" i="8"/>
  <c r="P221" i="8" s="1"/>
  <c r="Q285" i="8"/>
  <c r="O285" i="8"/>
  <c r="P285" i="8" s="1"/>
  <c r="Q33" i="8"/>
  <c r="O33" i="8"/>
  <c r="P33" i="8" s="1"/>
  <c r="Q454" i="8"/>
  <c r="O454" i="8"/>
  <c r="P454" i="8" s="1"/>
  <c r="Q543" i="8"/>
  <c r="O543" i="8"/>
  <c r="P543" i="8" s="1"/>
  <c r="Q398" i="8"/>
  <c r="O398" i="8"/>
  <c r="P398" i="8" s="1"/>
  <c r="Q475" i="8"/>
  <c r="O475" i="8"/>
  <c r="P475" i="8" s="1"/>
  <c r="Q678" i="8"/>
  <c r="O678" i="8"/>
  <c r="P678" i="8" s="1"/>
  <c r="Q39" i="8"/>
  <c r="O39" i="8"/>
  <c r="P39" i="8" s="1"/>
  <c r="Q592" i="8"/>
  <c r="O592" i="8"/>
  <c r="P592" i="8" s="1"/>
  <c r="Q372" i="8"/>
  <c r="O372" i="8"/>
  <c r="P372" i="8" s="1"/>
  <c r="Q555" i="8"/>
  <c r="O555" i="8"/>
  <c r="P555" i="8" s="1"/>
  <c r="Q674" i="8"/>
  <c r="O674" i="8"/>
  <c r="P674" i="8" s="1"/>
  <c r="Q684" i="8"/>
  <c r="O684" i="8"/>
  <c r="P684" i="8" s="1"/>
  <c r="Q735" i="8"/>
  <c r="O735" i="8"/>
  <c r="P735" i="8" s="1"/>
  <c r="Q737" i="8"/>
  <c r="O737" i="8"/>
  <c r="P737" i="8" s="1"/>
  <c r="Q739" i="8"/>
  <c r="O739" i="8"/>
  <c r="P739" i="8" s="1"/>
  <c r="Q288" i="8"/>
  <c r="O288" i="8"/>
  <c r="P288" i="8" s="1"/>
  <c r="Q778" i="8"/>
  <c r="O778" i="8"/>
  <c r="P778" i="8" s="1"/>
  <c r="Q863" i="8"/>
  <c r="O863" i="8"/>
  <c r="P863" i="8" s="1"/>
  <c r="Q865" i="8"/>
  <c r="O865" i="8"/>
  <c r="P865" i="8" s="1"/>
  <c r="Q867" i="8"/>
  <c r="O867" i="8"/>
  <c r="P867" i="8" s="1"/>
  <c r="Q869" i="8"/>
  <c r="O869" i="8"/>
  <c r="P869" i="8" s="1"/>
  <c r="Q871" i="8"/>
  <c r="O871" i="8"/>
  <c r="P871" i="8" s="1"/>
  <c r="Q873" i="8"/>
  <c r="O873" i="8"/>
  <c r="P873" i="8" s="1"/>
  <c r="Q875" i="8"/>
  <c r="O875" i="8"/>
  <c r="P875" i="8" s="1"/>
  <c r="Q877" i="8"/>
  <c r="O877" i="8"/>
  <c r="P877" i="8" s="1"/>
  <c r="Q879" i="8"/>
  <c r="O879" i="8"/>
  <c r="P879" i="8" s="1"/>
  <c r="Q883" i="8"/>
  <c r="O883" i="8"/>
  <c r="P883" i="8" s="1"/>
  <c r="Q887" i="8"/>
  <c r="O887" i="8"/>
  <c r="P887" i="8" s="1"/>
  <c r="Q889" i="8"/>
  <c r="O889" i="8"/>
  <c r="P889" i="8" s="1"/>
  <c r="Q891" i="8"/>
  <c r="O891" i="8"/>
  <c r="P891" i="8" s="1"/>
  <c r="Q899" i="8"/>
  <c r="O899" i="8"/>
  <c r="P899" i="8" s="1"/>
  <c r="Q901" i="8"/>
  <c r="O901" i="8"/>
  <c r="P901" i="8" s="1"/>
  <c r="Q903" i="8"/>
  <c r="O903" i="8"/>
  <c r="P903" i="8" s="1"/>
  <c r="Q951" i="8"/>
  <c r="O951" i="8"/>
  <c r="P951" i="8" s="1"/>
  <c r="Q953" i="8"/>
  <c r="O953" i="8"/>
  <c r="P953" i="8" s="1"/>
  <c r="Q955" i="8"/>
  <c r="O955" i="8"/>
  <c r="P955" i="8" s="1"/>
  <c r="Q957" i="8"/>
  <c r="O957" i="8"/>
  <c r="P957" i="8" s="1"/>
  <c r="Q959" i="8"/>
  <c r="O959" i="8"/>
  <c r="P959" i="8" s="1"/>
  <c r="Q963" i="8"/>
  <c r="O963" i="8"/>
  <c r="P963" i="8" s="1"/>
  <c r="Q967" i="8"/>
  <c r="O967" i="8"/>
  <c r="P967" i="8" s="1"/>
  <c r="Q969" i="8"/>
  <c r="O969" i="8"/>
  <c r="P969" i="8" s="1"/>
  <c r="Q971" i="8"/>
  <c r="O971" i="8"/>
  <c r="P971" i="8" s="1"/>
  <c r="Q975" i="8"/>
  <c r="O975" i="8"/>
  <c r="P975" i="8" s="1"/>
  <c r="Q986" i="8"/>
  <c r="O986" i="8"/>
  <c r="P986" i="8" s="1"/>
  <c r="Q1001" i="8"/>
  <c r="O1001" i="8"/>
  <c r="P1001" i="8" s="1"/>
  <c r="Q1005" i="8"/>
  <c r="O1005" i="8"/>
  <c r="P1005" i="8" s="1"/>
  <c r="Q1013" i="8"/>
  <c r="O1013" i="8"/>
  <c r="P1013" i="8" s="1"/>
  <c r="Q1017" i="8"/>
  <c r="O1017" i="8"/>
  <c r="P1017" i="8" s="1"/>
  <c r="Q1021" i="8"/>
  <c r="O1021" i="8"/>
  <c r="P1021" i="8" s="1"/>
  <c r="Q1025" i="8"/>
  <c r="O1025" i="8"/>
  <c r="P1025" i="8" s="1"/>
  <c r="Q1029" i="8"/>
  <c r="O1029" i="8"/>
  <c r="P1029" i="8" s="1"/>
  <c r="Q1036" i="8"/>
  <c r="O1036" i="8"/>
  <c r="P1036" i="8" s="1"/>
  <c r="Q1048" i="8"/>
  <c r="O1048" i="8"/>
  <c r="P1048" i="8" s="1"/>
  <c r="Q1052" i="8"/>
  <c r="O1052" i="8"/>
  <c r="P1052" i="8" s="1"/>
  <c r="Q1056" i="8"/>
  <c r="O1056" i="8"/>
  <c r="P1056" i="8" s="1"/>
  <c r="Q1098" i="8"/>
  <c r="O1098" i="8"/>
  <c r="P1098" i="8" s="1"/>
  <c r="Q1114" i="8"/>
  <c r="O1114" i="8"/>
  <c r="P1114" i="8" s="1"/>
  <c r="Q1130" i="8"/>
  <c r="O1130" i="8"/>
  <c r="P1130" i="8" s="1"/>
  <c r="Q1150" i="8"/>
  <c r="O1150" i="8"/>
  <c r="P1150" i="8" s="1"/>
  <c r="Q1165" i="8"/>
  <c r="O1165" i="8"/>
  <c r="P1165" i="8" s="1"/>
  <c r="Q1184" i="8"/>
  <c r="O1184" i="8"/>
  <c r="P1184" i="8" s="1"/>
  <c r="Q1196" i="8"/>
  <c r="O1196" i="8"/>
  <c r="P1196" i="8" s="1"/>
  <c r="Q1263" i="8"/>
  <c r="O1263" i="8"/>
  <c r="P1263" i="8" s="1"/>
  <c r="Q1279" i="8"/>
  <c r="O1279" i="8"/>
  <c r="P1279" i="8" s="1"/>
  <c r="Q1295" i="8"/>
  <c r="O1295" i="8"/>
  <c r="P1295" i="8" s="1"/>
  <c r="Q1299" i="8"/>
  <c r="O1299" i="8"/>
  <c r="P1299" i="8" s="1"/>
  <c r="Q1303" i="8"/>
  <c r="O1303" i="8"/>
  <c r="P1303" i="8" s="1"/>
  <c r="Q1311" i="8"/>
  <c r="O1311" i="8"/>
  <c r="P1311" i="8" s="1"/>
  <c r="Q1315" i="8"/>
  <c r="O1315" i="8"/>
  <c r="P1315" i="8" s="1"/>
  <c r="Q1344" i="8"/>
  <c r="O1344" i="8"/>
  <c r="P1344" i="8" s="1"/>
  <c r="Q1348" i="8"/>
  <c r="O1348" i="8"/>
  <c r="P1348" i="8" s="1"/>
  <c r="Q1352" i="8"/>
  <c r="O1352" i="8"/>
  <c r="P1352" i="8" s="1"/>
  <c r="Q1356" i="8"/>
  <c r="O1356" i="8"/>
  <c r="P1356" i="8" s="1"/>
  <c r="Q1360" i="8"/>
  <c r="O1360" i="8"/>
  <c r="P1360" i="8" s="1"/>
  <c r="Q1364" i="8"/>
  <c r="O1364" i="8"/>
  <c r="P1364" i="8" s="1"/>
  <c r="Q1368" i="8"/>
  <c r="O1368" i="8"/>
  <c r="P1368" i="8" s="1"/>
  <c r="Q1372" i="8"/>
  <c r="O1372" i="8"/>
  <c r="P1372" i="8" s="1"/>
  <c r="Q1376" i="8"/>
  <c r="O1376" i="8"/>
  <c r="P1376" i="8" s="1"/>
  <c r="Q1380" i="8"/>
  <c r="O1380" i="8"/>
  <c r="P1380" i="8" s="1"/>
  <c r="Q1388" i="8"/>
  <c r="O1388" i="8"/>
  <c r="P1388" i="8" s="1"/>
  <c r="Q1392" i="8"/>
  <c r="O1392" i="8"/>
  <c r="P1392" i="8" s="1"/>
  <c r="Q1396" i="8"/>
  <c r="O1396" i="8"/>
  <c r="P1396" i="8" s="1"/>
  <c r="Q1400" i="8"/>
  <c r="O1400" i="8"/>
  <c r="P1400" i="8" s="1"/>
  <c r="Q1404" i="8"/>
  <c r="O1404" i="8"/>
  <c r="P1404" i="8" s="1"/>
  <c r="Q1408" i="8"/>
  <c r="O1408" i="8"/>
  <c r="P1408" i="8" s="1"/>
  <c r="Q1412" i="8"/>
  <c r="O1412" i="8"/>
  <c r="P1412" i="8" s="1"/>
  <c r="Q1416" i="8"/>
  <c r="O1416" i="8"/>
  <c r="P1416" i="8" s="1"/>
  <c r="Q1423" i="8"/>
  <c r="O1423" i="8"/>
  <c r="P1423" i="8" s="1"/>
  <c r="Q1466" i="8"/>
  <c r="O1466" i="8"/>
  <c r="P1466" i="8" s="1"/>
  <c r="Q1470" i="8"/>
  <c r="O1470" i="8"/>
  <c r="P1470" i="8" s="1"/>
  <c r="Q1474" i="8"/>
  <c r="O1474" i="8"/>
  <c r="P1474" i="8" s="1"/>
  <c r="Q1484" i="8"/>
  <c r="O1484" i="8"/>
  <c r="P1484" i="8" s="1"/>
  <c r="Q1492" i="8"/>
  <c r="O1492" i="8"/>
  <c r="P1492" i="8" s="1"/>
  <c r="Q1496" i="8"/>
  <c r="O1496" i="8"/>
  <c r="P1496" i="8" s="1"/>
  <c r="Q1530" i="8"/>
  <c r="O1530" i="8"/>
  <c r="P1530" i="8" s="1"/>
  <c r="Q1534" i="8"/>
  <c r="O1534" i="8"/>
  <c r="P1534" i="8" s="1"/>
  <c r="Q1538" i="8"/>
  <c r="O1538" i="8"/>
  <c r="P1538" i="8" s="1"/>
  <c r="Q1566" i="8"/>
  <c r="O1566" i="8"/>
  <c r="P1566" i="8" s="1"/>
  <c r="Q1570" i="8"/>
  <c r="O1570" i="8"/>
  <c r="P1570" i="8" s="1"/>
  <c r="Q1632" i="8"/>
  <c r="O1632" i="8"/>
  <c r="P1632" i="8" s="1"/>
  <c r="Q1636" i="8"/>
  <c r="O1636" i="8"/>
  <c r="P1636" i="8" s="1"/>
  <c r="Q1640" i="8"/>
  <c r="O1640" i="8"/>
  <c r="P1640" i="8" s="1"/>
  <c r="Q1644" i="8"/>
  <c r="O1644" i="8"/>
  <c r="P1644" i="8" s="1"/>
  <c r="Q1652" i="8"/>
  <c r="O1652" i="8"/>
  <c r="P1652" i="8" s="1"/>
  <c r="Q1660" i="8"/>
  <c r="O1660" i="8"/>
  <c r="P1660" i="8" s="1"/>
  <c r="Q1664" i="8"/>
  <c r="O1664" i="8"/>
  <c r="P1664" i="8" s="1"/>
  <c r="Q1668" i="8"/>
  <c r="O1668" i="8"/>
  <c r="P1668" i="8" s="1"/>
  <c r="Q1672" i="8"/>
  <c r="O1672" i="8"/>
  <c r="P1672" i="8" s="1"/>
  <c r="Q1676" i="8"/>
  <c r="O1676" i="8"/>
  <c r="P1676" i="8" s="1"/>
  <c r="Q1680" i="8"/>
  <c r="O1680" i="8"/>
  <c r="P1680" i="8" s="1"/>
  <c r="Q1684" i="8"/>
  <c r="O1684" i="8"/>
  <c r="P1684" i="8" s="1"/>
  <c r="Q1688" i="8"/>
  <c r="O1688" i="8"/>
  <c r="P1688" i="8" s="1"/>
  <c r="Q1692" i="8"/>
  <c r="O1692" i="8"/>
  <c r="P1692" i="8" s="1"/>
  <c r="Q1696" i="8"/>
  <c r="O1696" i="8"/>
  <c r="P1696" i="8" s="1"/>
  <c r="Q1700" i="8"/>
  <c r="O1700" i="8"/>
  <c r="P1700" i="8" s="1"/>
  <c r="Q1704" i="8"/>
  <c r="O1704" i="8"/>
  <c r="P1704" i="8" s="1"/>
  <c r="Q1708" i="8"/>
  <c r="O1708" i="8"/>
  <c r="P1708" i="8" s="1"/>
  <c r="Q1712" i="8"/>
  <c r="O1712" i="8"/>
  <c r="P1712" i="8" s="1"/>
  <c r="Q1716" i="8"/>
  <c r="O1716" i="8"/>
  <c r="P1716" i="8" s="1"/>
  <c r="Q1720" i="8"/>
  <c r="O1720" i="8"/>
  <c r="P1720" i="8" s="1"/>
  <c r="Q1728" i="8"/>
  <c r="O1728" i="8"/>
  <c r="P1728" i="8" s="1"/>
  <c r="Q1743" i="8"/>
  <c r="O1743" i="8"/>
  <c r="P1743" i="8" s="1"/>
  <c r="Q1747" i="8"/>
  <c r="O1747" i="8"/>
  <c r="P1747" i="8" s="1"/>
  <c r="Q1820" i="8"/>
  <c r="O1820" i="8"/>
  <c r="P1820" i="8" s="1"/>
  <c r="Q1824" i="8"/>
  <c r="O1824" i="8"/>
  <c r="P1824" i="8" s="1"/>
  <c r="Q1828" i="8"/>
  <c r="O1828" i="8"/>
  <c r="P1828" i="8" s="1"/>
  <c r="Q1832" i="8"/>
  <c r="O1832" i="8"/>
  <c r="P1832" i="8" s="1"/>
  <c r="Q1836" i="8"/>
  <c r="O1836" i="8"/>
  <c r="P1836" i="8" s="1"/>
  <c r="Q1844" i="8"/>
  <c r="O1844" i="8"/>
  <c r="P1844" i="8" s="1"/>
  <c r="Q1847" i="8"/>
  <c r="O1847" i="8"/>
  <c r="P1847" i="8" s="1"/>
  <c r="Q1851" i="8"/>
  <c r="O1851" i="8"/>
  <c r="P1851" i="8" s="1"/>
  <c r="Q1964" i="8"/>
  <c r="O1964" i="8"/>
  <c r="P1964" i="8" s="1"/>
  <c r="Q1968" i="8"/>
  <c r="O1968" i="8"/>
  <c r="P1968" i="8" s="1"/>
  <c r="Q1972" i="8"/>
  <c r="O1972" i="8"/>
  <c r="P1972" i="8" s="1"/>
  <c r="Q1976" i="8"/>
  <c r="O1976" i="8"/>
  <c r="P1976" i="8" s="1"/>
  <c r="Q1980" i="8"/>
  <c r="O1980" i="8"/>
  <c r="P1980" i="8" s="1"/>
  <c r="Q1987" i="8"/>
  <c r="O1987" i="8"/>
  <c r="P1987" i="8" s="1"/>
  <c r="Q1991" i="8"/>
  <c r="O1991" i="8"/>
  <c r="P1991" i="8" s="1"/>
  <c r="Q1995" i="8"/>
  <c r="O1995" i="8"/>
  <c r="P1995" i="8" s="1"/>
  <c r="Q1999" i="8"/>
  <c r="O1999" i="8"/>
  <c r="P1999" i="8" s="1"/>
  <c r="Q2002" i="8"/>
  <c r="O2002" i="8"/>
  <c r="P2002" i="8" s="1"/>
  <c r="Q2006" i="8"/>
  <c r="O2006" i="8"/>
  <c r="P2006" i="8" s="1"/>
  <c r="Q2010" i="8"/>
  <c r="O2010" i="8"/>
  <c r="P2010" i="8" s="1"/>
  <c r="Q2018" i="8"/>
  <c r="O2018" i="8"/>
  <c r="P2018" i="8" s="1"/>
  <c r="Q2022" i="8"/>
  <c r="O2022" i="8"/>
  <c r="P2022" i="8" s="1"/>
  <c r="Q2037" i="8"/>
  <c r="O2037" i="8"/>
  <c r="P2037" i="8" s="1"/>
  <c r="Q2053" i="8"/>
  <c r="O2053" i="8"/>
  <c r="P2053" i="8" s="1"/>
  <c r="Q2074" i="8"/>
  <c r="O2074" i="8"/>
  <c r="P2074" i="8" s="1"/>
  <c r="Q2078" i="8"/>
  <c r="O2078" i="8"/>
  <c r="P2078" i="8" s="1"/>
  <c r="Q2082" i="8"/>
  <c r="O2082" i="8"/>
  <c r="P2082" i="8" s="1"/>
  <c r="Q2086" i="8"/>
  <c r="O2086" i="8"/>
  <c r="P2086" i="8" s="1"/>
  <c r="Q2115" i="8"/>
  <c r="O2115" i="8"/>
  <c r="P2115" i="8" s="1"/>
  <c r="Q2141" i="8"/>
  <c r="O2141" i="8"/>
  <c r="P2141" i="8" s="1"/>
  <c r="Q2145" i="8"/>
  <c r="O2145" i="8"/>
  <c r="P2145" i="8" s="1"/>
  <c r="Q2149" i="8"/>
  <c r="O2149" i="8"/>
  <c r="P2149" i="8" s="1"/>
  <c r="Q2187" i="8"/>
  <c r="O2187" i="8"/>
  <c r="P2187" i="8" s="1"/>
  <c r="Q2191" i="8"/>
  <c r="O2191" i="8"/>
  <c r="P2191" i="8" s="1"/>
  <c r="Q2195" i="8"/>
  <c r="O2195" i="8"/>
  <c r="P2195" i="8" s="1"/>
  <c r="Q2234" i="8"/>
  <c r="O2234" i="8"/>
  <c r="P2234" i="8" s="1"/>
  <c r="Q2277" i="8"/>
  <c r="O2277" i="8"/>
  <c r="P2277" i="8" s="1"/>
  <c r="Q2281" i="8"/>
  <c r="O2281" i="8"/>
  <c r="P2281" i="8" s="1"/>
  <c r="Q2369" i="8"/>
  <c r="O2369" i="8"/>
  <c r="P2369" i="8" s="1"/>
  <c r="Q2373" i="8"/>
  <c r="O2373" i="8"/>
  <c r="P2373" i="8" s="1"/>
  <c r="Q184" i="8"/>
  <c r="O184" i="8"/>
  <c r="P184" i="8" s="1"/>
  <c r="Q29" i="8"/>
  <c r="O29" i="8"/>
  <c r="P29" i="8" s="1"/>
  <c r="Q440" i="8"/>
  <c r="O440" i="8"/>
  <c r="P440" i="8" s="1"/>
  <c r="Q532" i="8"/>
  <c r="O532" i="8"/>
  <c r="P532" i="8" s="1"/>
  <c r="Q63" i="8"/>
  <c r="O63" i="8"/>
  <c r="P63" i="8" s="1"/>
  <c r="Q408" i="8"/>
  <c r="O408" i="8"/>
  <c r="P408" i="8" s="1"/>
  <c r="Q260" i="8"/>
  <c r="O260" i="8"/>
  <c r="P260" i="8" s="1"/>
  <c r="Q488" i="8"/>
  <c r="O488" i="8"/>
  <c r="P488" i="8" s="1"/>
  <c r="Q646" i="8"/>
  <c r="O646" i="8"/>
  <c r="P646" i="8" s="1"/>
  <c r="Q64" i="8"/>
  <c r="O64" i="8"/>
  <c r="P64" i="8" s="1"/>
  <c r="Q469" i="8"/>
  <c r="O469" i="8"/>
  <c r="P469" i="8" s="1"/>
  <c r="Q581" i="8"/>
  <c r="O581" i="8"/>
  <c r="P581" i="8" s="1"/>
  <c r="Q583" i="8"/>
  <c r="O583" i="8"/>
  <c r="P583" i="8" s="1"/>
  <c r="Q585" i="8"/>
  <c r="O585" i="8"/>
  <c r="P585" i="8" s="1"/>
  <c r="Q492" i="8"/>
  <c r="O492" i="8"/>
  <c r="P492" i="8" s="1"/>
  <c r="Q494" i="8"/>
  <c r="O494" i="8"/>
  <c r="P494" i="8" s="1"/>
  <c r="Q496" i="8"/>
  <c r="O496" i="8"/>
  <c r="P496" i="8" s="1"/>
  <c r="Q166" i="8"/>
  <c r="O166" i="8"/>
  <c r="P166" i="8" s="1"/>
  <c r="Q688" i="8"/>
  <c r="O688" i="8"/>
  <c r="P688" i="8" s="1"/>
  <c r="Q596" i="8"/>
  <c r="O596" i="8"/>
  <c r="P596" i="8" s="1"/>
  <c r="Q383" i="8"/>
  <c r="O383" i="8"/>
  <c r="P383" i="8" s="1"/>
  <c r="Q186" i="8"/>
  <c r="O186" i="8"/>
  <c r="P186" i="8" s="1"/>
  <c r="Q403" i="8"/>
  <c r="O403" i="8"/>
  <c r="P403" i="8" s="1"/>
  <c r="Q300" i="8"/>
  <c r="O300" i="8"/>
  <c r="P300" i="8" s="1"/>
  <c r="Q286" i="8"/>
  <c r="O286" i="8"/>
  <c r="P286" i="8" s="1"/>
  <c r="Q462" i="8"/>
  <c r="O462" i="8"/>
  <c r="P462" i="8" s="1"/>
  <c r="Q627" i="8"/>
  <c r="O627" i="8"/>
  <c r="P627" i="8" s="1"/>
  <c r="Q540" i="8"/>
  <c r="O540" i="8"/>
  <c r="P540" i="8" s="1"/>
  <c r="Q544" i="8"/>
  <c r="O544" i="8"/>
  <c r="P544" i="8" s="1"/>
  <c r="Q395" i="8"/>
  <c r="O395" i="8"/>
  <c r="P395" i="8" s="1"/>
  <c r="Q324" i="8"/>
  <c r="O324" i="8"/>
  <c r="P324" i="8" s="1"/>
  <c r="Q27" i="8"/>
  <c r="O27" i="8"/>
  <c r="P27" i="8" s="1"/>
  <c r="Q601" i="8"/>
  <c r="O601" i="8"/>
  <c r="P601" i="8" s="1"/>
  <c r="Q417" i="8"/>
  <c r="O417" i="8"/>
  <c r="P417" i="8" s="1"/>
  <c r="Q512" i="8"/>
  <c r="O512" i="8"/>
  <c r="P512" i="8" s="1"/>
  <c r="Q656" i="8"/>
  <c r="O656" i="8"/>
  <c r="P656" i="8" s="1"/>
  <c r="Q503" i="8"/>
  <c r="O503" i="8"/>
  <c r="P503" i="8" s="1"/>
  <c r="Q652" i="8"/>
  <c r="O652" i="8"/>
  <c r="P652" i="8" s="1"/>
  <c r="Q736" i="8"/>
  <c r="O736" i="8"/>
  <c r="P736" i="8" s="1"/>
  <c r="Q753" i="8"/>
  <c r="O753" i="8"/>
  <c r="P753" i="8" s="1"/>
  <c r="Q761" i="8"/>
  <c r="O761" i="8"/>
  <c r="P761" i="8" s="1"/>
  <c r="Q763" i="8"/>
  <c r="O763" i="8"/>
  <c r="P763" i="8" s="1"/>
  <c r="Q767" i="8"/>
  <c r="O767" i="8"/>
  <c r="P767" i="8" s="1"/>
  <c r="Q771" i="8"/>
  <c r="O771" i="8"/>
  <c r="P771" i="8" s="1"/>
  <c r="Q775" i="8"/>
  <c r="O775" i="8"/>
  <c r="P775" i="8" s="1"/>
  <c r="Q779" i="8"/>
  <c r="O779" i="8"/>
  <c r="P779" i="8" s="1"/>
  <c r="Q783" i="8"/>
  <c r="O783" i="8"/>
  <c r="P783" i="8" s="1"/>
  <c r="Q868" i="8"/>
  <c r="O868" i="8"/>
  <c r="P868" i="8" s="1"/>
  <c r="Q921" i="8"/>
  <c r="O921" i="8"/>
  <c r="P921" i="8" s="1"/>
  <c r="Q962" i="8"/>
  <c r="O962" i="8"/>
  <c r="P962" i="8" s="1"/>
  <c r="Q968" i="8"/>
  <c r="O968" i="8"/>
  <c r="P968" i="8" s="1"/>
  <c r="Q972" i="8"/>
  <c r="O972" i="8"/>
  <c r="P972" i="8" s="1"/>
  <c r="Q974" i="8"/>
  <c r="O974" i="8"/>
  <c r="P974" i="8" s="1"/>
  <c r="Q984" i="8"/>
  <c r="O984" i="8"/>
  <c r="P984" i="8" s="1"/>
  <c r="Q992" i="8"/>
  <c r="O992" i="8"/>
  <c r="P992" i="8" s="1"/>
  <c r="Q1050" i="8"/>
  <c r="O1050" i="8"/>
  <c r="P1050" i="8" s="1"/>
  <c r="Q1061" i="8"/>
  <c r="O1061" i="8"/>
  <c r="P1061" i="8" s="1"/>
  <c r="Q1069" i="8"/>
  <c r="O1069" i="8"/>
  <c r="P1069" i="8" s="1"/>
  <c r="Q1077" i="8"/>
  <c r="O1077" i="8"/>
  <c r="P1077" i="8" s="1"/>
  <c r="Q1084" i="8"/>
  <c r="O1084" i="8"/>
  <c r="P1084" i="8" s="1"/>
  <c r="Q1100" i="8"/>
  <c r="O1100" i="8"/>
  <c r="P1100" i="8" s="1"/>
  <c r="Q1116" i="8"/>
  <c r="O1116" i="8"/>
  <c r="P1116" i="8" s="1"/>
  <c r="Q1182" i="8"/>
  <c r="O1182" i="8"/>
  <c r="P1182" i="8" s="1"/>
  <c r="Q1202" i="8"/>
  <c r="O1202" i="8"/>
  <c r="P1202" i="8" s="1"/>
  <c r="Q1245" i="8"/>
  <c r="O1245" i="8"/>
  <c r="P1245" i="8" s="1"/>
  <c r="Q1324" i="8"/>
  <c r="O1324" i="8"/>
  <c r="P1324" i="8" s="1"/>
  <c r="Q1332" i="8"/>
  <c r="O1332" i="8"/>
  <c r="P1332" i="8" s="1"/>
  <c r="Q1339" i="8"/>
  <c r="O1339" i="8"/>
  <c r="P1339" i="8" s="1"/>
  <c r="Q1425" i="8"/>
  <c r="O1425" i="8"/>
  <c r="P1425" i="8" s="1"/>
  <c r="Q1432" i="8"/>
  <c r="O1432" i="8"/>
  <c r="P1432" i="8" s="1"/>
  <c r="Q1440" i="8"/>
  <c r="O1440" i="8"/>
  <c r="P1440" i="8" s="1"/>
  <c r="Q1448" i="8"/>
  <c r="O1448" i="8"/>
  <c r="P1448" i="8" s="1"/>
  <c r="Q1456" i="8"/>
  <c r="O1456" i="8"/>
  <c r="P1456" i="8" s="1"/>
  <c r="Q1464" i="8"/>
  <c r="O1464" i="8"/>
  <c r="P1464" i="8" s="1"/>
  <c r="Q1472" i="8"/>
  <c r="O1472" i="8"/>
  <c r="P1472" i="8" s="1"/>
  <c r="Q1480" i="8"/>
  <c r="O1480" i="8"/>
  <c r="P1480" i="8" s="1"/>
  <c r="O1509" i="8"/>
  <c r="P1509" i="8" s="1"/>
  <c r="Q1536" i="8"/>
  <c r="O1536" i="8"/>
  <c r="P1536" i="8" s="1"/>
  <c r="Q1544" i="8"/>
  <c r="O1544" i="8"/>
  <c r="P1544" i="8" s="1"/>
  <c r="Q1552" i="8"/>
  <c r="O1552" i="8"/>
  <c r="P1552" i="8" s="1"/>
  <c r="Q1560" i="8"/>
  <c r="O1560" i="8"/>
  <c r="P1560" i="8" s="1"/>
  <c r="Q1568" i="8"/>
  <c r="O1568" i="8"/>
  <c r="P1568" i="8" s="1"/>
  <c r="Q1576" i="8"/>
  <c r="O1576" i="8"/>
  <c r="P1576" i="8" s="1"/>
  <c r="Q1584" i="8"/>
  <c r="O1584" i="8"/>
  <c r="P1584" i="8" s="1"/>
  <c r="Q1623" i="8"/>
  <c r="O1623" i="8"/>
  <c r="P1623" i="8" s="1"/>
  <c r="Q1630" i="8"/>
  <c r="O1630" i="8"/>
  <c r="P1630" i="8" s="1"/>
  <c r="Q1638" i="8"/>
  <c r="O1638" i="8"/>
  <c r="P1638" i="8" s="1"/>
  <c r="Q1646" i="8"/>
  <c r="O1646" i="8"/>
  <c r="P1646" i="8" s="1"/>
  <c r="Q1650" i="8"/>
  <c r="O1650" i="8"/>
  <c r="P1650" i="8" s="1"/>
  <c r="Q1662" i="8"/>
  <c r="O1662" i="8"/>
  <c r="P1662" i="8" s="1"/>
  <c r="Q1666" i="8"/>
  <c r="O1666" i="8"/>
  <c r="P1666" i="8" s="1"/>
  <c r="Q1674" i="8"/>
  <c r="O1674" i="8"/>
  <c r="P1674" i="8" s="1"/>
  <c r="Q1682" i="8"/>
  <c r="O1682" i="8"/>
  <c r="P1682" i="8" s="1"/>
  <c r="Q1690" i="8"/>
  <c r="O1690" i="8"/>
  <c r="P1690" i="8" s="1"/>
  <c r="Q1698" i="8"/>
  <c r="O1698" i="8"/>
  <c r="P1698" i="8" s="1"/>
  <c r="Q1768" i="8"/>
  <c r="O1768" i="8"/>
  <c r="P1768" i="8" s="1"/>
  <c r="Q1776" i="8"/>
  <c r="O1776" i="8"/>
  <c r="P1776" i="8" s="1"/>
  <c r="Q1784" i="8"/>
  <c r="O1784" i="8"/>
  <c r="P1784" i="8" s="1"/>
  <c r="Q1800" i="8"/>
  <c r="O1800" i="8"/>
  <c r="P1800" i="8" s="1"/>
  <c r="Q1830" i="8"/>
  <c r="O1830" i="8"/>
  <c r="P1830" i="8" s="1"/>
  <c r="Q1856" i="8"/>
  <c r="O1856" i="8"/>
  <c r="P1856" i="8" s="1"/>
  <c r="Q1864" i="8"/>
  <c r="O1864" i="8"/>
  <c r="P1864" i="8" s="1"/>
  <c r="Q1872" i="8"/>
  <c r="O1872" i="8"/>
  <c r="P1872" i="8" s="1"/>
  <c r="Q1879" i="8"/>
  <c r="O1879" i="8"/>
  <c r="P1879" i="8" s="1"/>
  <c r="Q1887" i="8"/>
  <c r="O1887" i="8"/>
  <c r="P1887" i="8" s="1"/>
  <c r="Q1895" i="8"/>
  <c r="O1895" i="8"/>
  <c r="P1895" i="8" s="1"/>
  <c r="Q1903" i="8"/>
  <c r="O1903" i="8"/>
  <c r="P1903" i="8" s="1"/>
  <c r="Q1911" i="8"/>
  <c r="O1911" i="8"/>
  <c r="P1911" i="8" s="1"/>
  <c r="Q1919" i="8"/>
  <c r="O1919" i="8"/>
  <c r="P1919" i="8" s="1"/>
  <c r="Q1927" i="8"/>
  <c r="O1927" i="8"/>
  <c r="P1927" i="8" s="1"/>
  <c r="Q1935" i="8"/>
  <c r="O1935" i="8"/>
  <c r="P1935" i="8" s="1"/>
  <c r="Q1943" i="8"/>
  <c r="O1943" i="8"/>
  <c r="P1943" i="8" s="1"/>
  <c r="Q1951" i="8"/>
  <c r="O1951" i="8"/>
  <c r="P1951" i="8" s="1"/>
  <c r="Q1959" i="8"/>
  <c r="O1959" i="8"/>
  <c r="P1959" i="8" s="1"/>
  <c r="Q2070" i="8"/>
  <c r="O2070" i="8"/>
  <c r="P2070" i="8" s="1"/>
  <c r="Q2091" i="8"/>
  <c r="O2091" i="8"/>
  <c r="P2091" i="8" s="1"/>
  <c r="Q2098" i="8"/>
  <c r="O2098" i="8"/>
  <c r="P2098" i="8" s="1"/>
  <c r="Q2106" i="8"/>
  <c r="O2106" i="8"/>
  <c r="P2106" i="8" s="1"/>
  <c r="Q2154" i="8"/>
  <c r="O2154" i="8"/>
  <c r="P2154" i="8" s="1"/>
  <c r="Q2161" i="8"/>
  <c r="O2161" i="8"/>
  <c r="P2161" i="8" s="1"/>
  <c r="Q2175" i="8"/>
  <c r="O2175" i="8"/>
  <c r="P2175" i="8" s="1"/>
  <c r="Q2182" i="8"/>
  <c r="O2182" i="8"/>
  <c r="P2182" i="8" s="1"/>
  <c r="Q2211" i="8"/>
  <c r="O2211" i="8"/>
  <c r="P2211" i="8" s="1"/>
  <c r="Q2219" i="8"/>
  <c r="O2219" i="8"/>
  <c r="P2219" i="8" s="1"/>
  <c r="Q2239" i="8"/>
  <c r="O2239" i="8"/>
  <c r="P2239" i="8" s="1"/>
  <c r="Q2246" i="8"/>
  <c r="O2246" i="8"/>
  <c r="P2246" i="8" s="1"/>
  <c r="Q295" i="8"/>
  <c r="O295" i="8"/>
  <c r="P295" i="8" s="1"/>
  <c r="Q548" i="8"/>
  <c r="O548" i="8"/>
  <c r="P548" i="8" s="1"/>
  <c r="Q82" i="8"/>
  <c r="O82" i="8"/>
  <c r="P82" i="8" s="1"/>
  <c r="Q349" i="8"/>
  <c r="O349" i="8"/>
  <c r="P349" i="8" s="1"/>
  <c r="Q38" i="8"/>
  <c r="O38" i="8"/>
  <c r="P38" i="8" s="1"/>
  <c r="Q670" i="8"/>
  <c r="O670" i="8"/>
  <c r="P670" i="8" s="1"/>
  <c r="Q178" i="8"/>
  <c r="O178" i="8"/>
  <c r="P178" i="8" s="1"/>
  <c r="Q269" i="8"/>
  <c r="O269" i="8"/>
  <c r="P269" i="8" s="1"/>
  <c r="Q281" i="8"/>
  <c r="O281" i="8"/>
  <c r="P281" i="8" s="1"/>
  <c r="Q327" i="8"/>
  <c r="O327" i="8"/>
  <c r="P327" i="8" s="1"/>
  <c r="Q439" i="8"/>
  <c r="O439" i="8"/>
  <c r="P439" i="8" s="1"/>
  <c r="Q220" i="8"/>
  <c r="O220" i="8"/>
  <c r="P220" i="8" s="1"/>
  <c r="Q535" i="8"/>
  <c r="O535" i="8"/>
  <c r="P535" i="8" s="1"/>
  <c r="Q455" i="8"/>
  <c r="O455" i="8"/>
  <c r="P455" i="8" s="1"/>
  <c r="Q414" i="8"/>
  <c r="O414" i="8"/>
  <c r="P414" i="8" s="1"/>
  <c r="Q510" i="8"/>
  <c r="O510" i="8"/>
  <c r="P510" i="8" s="1"/>
  <c r="Q54" i="8"/>
  <c r="O54" i="8"/>
  <c r="P54" i="8" s="1"/>
  <c r="Q582" i="8"/>
  <c r="O582" i="8"/>
  <c r="P582" i="8" s="1"/>
  <c r="Q493" i="8"/>
  <c r="O493" i="8"/>
  <c r="P493" i="8" s="1"/>
  <c r="Q495" i="8"/>
  <c r="O495" i="8"/>
  <c r="P495" i="8" s="1"/>
  <c r="Q363" i="8"/>
  <c r="O363" i="8"/>
  <c r="P363" i="8" s="1"/>
  <c r="Q629" i="8"/>
  <c r="O629" i="8"/>
  <c r="P629" i="8" s="1"/>
  <c r="Q471" i="8"/>
  <c r="O471" i="8"/>
  <c r="P471" i="8" s="1"/>
  <c r="Q429" i="8"/>
  <c r="O429" i="8"/>
  <c r="P429" i="8" s="1"/>
  <c r="Q237" i="8"/>
  <c r="O237" i="8"/>
  <c r="P237" i="8" s="1"/>
  <c r="O441" i="8"/>
  <c r="P441" i="8" s="1"/>
  <c r="Q199" i="8"/>
  <c r="O199" i="8"/>
  <c r="P199" i="8" s="1"/>
  <c r="Q110" i="8"/>
  <c r="O110" i="8"/>
  <c r="P110" i="8" s="1"/>
  <c r="Q34" i="8"/>
  <c r="O34" i="8"/>
  <c r="P34" i="8" s="1"/>
  <c r="O677" i="8"/>
  <c r="P677" i="8" s="1"/>
  <c r="Q139" i="8"/>
  <c r="O139" i="8"/>
  <c r="P139" i="8" s="1"/>
  <c r="O497" i="8"/>
  <c r="P497" i="8" s="1"/>
  <c r="Q632" i="8"/>
  <c r="O632" i="8"/>
  <c r="P632" i="8" s="1"/>
  <c r="O659" i="8"/>
  <c r="P659" i="8" s="1"/>
  <c r="Q690" i="8"/>
  <c r="O690" i="8"/>
  <c r="P690" i="8" s="1"/>
  <c r="Q303" i="8"/>
  <c r="O303" i="8"/>
  <c r="P303" i="8" s="1"/>
  <c r="Q307" i="8"/>
  <c r="O307" i="8"/>
  <c r="P307" i="8" s="1"/>
  <c r="Q696" i="8"/>
  <c r="O696" i="8"/>
  <c r="P696" i="8" s="1"/>
  <c r="Q704" i="8"/>
  <c r="O704" i="8"/>
  <c r="P704" i="8" s="1"/>
  <c r="Q611" i="8"/>
  <c r="O611" i="8"/>
  <c r="P611" i="8" s="1"/>
  <c r="Q707" i="8"/>
  <c r="O707" i="8"/>
  <c r="P707" i="8" s="1"/>
  <c r="Q718" i="8"/>
  <c r="O718" i="8"/>
  <c r="P718" i="8" s="1"/>
  <c r="Q720" i="8"/>
  <c r="O720" i="8"/>
  <c r="P720" i="8" s="1"/>
  <c r="Q722" i="8"/>
  <c r="O722" i="8"/>
  <c r="P722" i="8" s="1"/>
  <c r="Q724" i="8"/>
  <c r="O724" i="8"/>
  <c r="P724" i="8" s="1"/>
  <c r="O732" i="8"/>
  <c r="P732" i="8" s="1"/>
  <c r="Q745" i="8"/>
  <c r="O745" i="8"/>
  <c r="P745" i="8" s="1"/>
  <c r="Q747" i="8"/>
  <c r="O747" i="8"/>
  <c r="P747" i="8" s="1"/>
  <c r="Q812" i="8"/>
  <c r="O812" i="8"/>
  <c r="P812" i="8" s="1"/>
  <c r="Q834" i="8"/>
  <c r="O834" i="8"/>
  <c r="P834" i="8" s="1"/>
  <c r="O862" i="8"/>
  <c r="P862" i="8" s="1"/>
  <c r="Q907" i="8"/>
  <c r="O907" i="8"/>
  <c r="P907" i="8" s="1"/>
  <c r="Q911" i="8"/>
  <c r="O911" i="8"/>
  <c r="P911" i="8" s="1"/>
  <c r="Q913" i="8"/>
  <c r="O913" i="8"/>
  <c r="P913" i="8" s="1"/>
  <c r="Q915" i="8"/>
  <c r="O915" i="8"/>
  <c r="P915" i="8" s="1"/>
  <c r="Q917" i="8"/>
  <c r="O917" i="8"/>
  <c r="P917" i="8" s="1"/>
  <c r="Q930" i="8"/>
  <c r="O930" i="8"/>
  <c r="P930" i="8" s="1"/>
  <c r="Q936" i="8"/>
  <c r="O936" i="8"/>
  <c r="P936" i="8" s="1"/>
  <c r="O950" i="8"/>
  <c r="P950" i="8" s="1"/>
  <c r="O999" i="8"/>
  <c r="P999" i="8" s="1"/>
  <c r="Q1002" i="8"/>
  <c r="O1002" i="8"/>
  <c r="P1002" i="8" s="1"/>
  <c r="Q1018" i="8"/>
  <c r="O1018" i="8"/>
  <c r="P1018" i="8" s="1"/>
  <c r="Q1033" i="8"/>
  <c r="O1033" i="8"/>
  <c r="P1033" i="8" s="1"/>
  <c r="Q1041" i="8"/>
  <c r="O1041" i="8"/>
  <c r="P1041" i="8" s="1"/>
  <c r="Q1045" i="8"/>
  <c r="O1045" i="8"/>
  <c r="P1045" i="8" s="1"/>
  <c r="Q1049" i="8"/>
  <c r="O1049" i="8"/>
  <c r="P1049" i="8" s="1"/>
  <c r="Q1053" i="8"/>
  <c r="O1053" i="8"/>
  <c r="P1053" i="8" s="1"/>
  <c r="Q1057" i="8"/>
  <c r="O1057" i="8"/>
  <c r="P1057" i="8" s="1"/>
  <c r="Q1072" i="8"/>
  <c r="O1072" i="8"/>
  <c r="P1072" i="8" s="1"/>
  <c r="O1155" i="8"/>
  <c r="P1155" i="8" s="1"/>
  <c r="Q1170" i="8"/>
  <c r="O1170" i="8"/>
  <c r="P1170" i="8" s="1"/>
  <c r="Q1185" i="8"/>
  <c r="O1185" i="8"/>
  <c r="P1185" i="8" s="1"/>
  <c r="Q1197" i="8"/>
  <c r="O1197" i="8"/>
  <c r="P1197" i="8" s="1"/>
  <c r="Q1216" i="8"/>
  <c r="O1216" i="8"/>
  <c r="P1216" i="8" s="1"/>
  <c r="Q1232" i="8"/>
  <c r="O1232" i="8"/>
  <c r="P1232" i="8" s="1"/>
  <c r="Q1256" i="8"/>
  <c r="O1256" i="8"/>
  <c r="P1256" i="8" s="1"/>
  <c r="Q1272" i="8"/>
  <c r="O1272" i="8"/>
  <c r="P1272" i="8" s="1"/>
  <c r="Q1288" i="8"/>
  <c r="O1288" i="8"/>
  <c r="P1288" i="8" s="1"/>
  <c r="Q1300" i="8"/>
  <c r="O1300" i="8"/>
  <c r="P1300" i="8" s="1"/>
  <c r="Q1304" i="8"/>
  <c r="O1304" i="8"/>
  <c r="P1304" i="8" s="1"/>
  <c r="Q1308" i="8"/>
  <c r="O1308" i="8"/>
  <c r="P1308" i="8" s="1"/>
  <c r="Q1312" i="8"/>
  <c r="O1312" i="8"/>
  <c r="P1312" i="8" s="1"/>
  <c r="Q1316" i="8"/>
  <c r="O1316" i="8"/>
  <c r="P1316" i="8" s="1"/>
  <c r="Q1319" i="8"/>
  <c r="O1319" i="8"/>
  <c r="P1319" i="8" s="1"/>
  <c r="Q1327" i="8"/>
  <c r="O1327" i="8"/>
  <c r="P1327" i="8" s="1"/>
  <c r="Q1331" i="8"/>
  <c r="O1331" i="8"/>
  <c r="P1331" i="8" s="1"/>
  <c r="Q1393" i="8"/>
  <c r="O1393" i="8"/>
  <c r="P1393" i="8" s="1"/>
  <c r="Q1397" i="8"/>
  <c r="O1397" i="8"/>
  <c r="P1397" i="8" s="1"/>
  <c r="Q1405" i="8"/>
  <c r="O1405" i="8"/>
  <c r="P1405" i="8" s="1"/>
  <c r="Q1409" i="8"/>
  <c r="O1409" i="8"/>
  <c r="P1409" i="8" s="1"/>
  <c r="Q1413" i="8"/>
  <c r="O1413" i="8"/>
  <c r="P1413" i="8" s="1"/>
  <c r="Q1420" i="8"/>
  <c r="O1420" i="8"/>
  <c r="P1420" i="8" s="1"/>
  <c r="Q1424" i="8"/>
  <c r="O1424" i="8"/>
  <c r="P1424" i="8" s="1"/>
  <c r="Q1431" i="8"/>
  <c r="O1431" i="8"/>
  <c r="P1431" i="8" s="1"/>
  <c r="Q1439" i="8"/>
  <c r="O1439" i="8"/>
  <c r="P1439" i="8" s="1"/>
  <c r="O1482" i="8"/>
  <c r="P1482" i="8" s="1"/>
  <c r="O1497" i="8"/>
  <c r="P1497" i="8" s="1"/>
  <c r="Q1500" i="8"/>
  <c r="O1500" i="8"/>
  <c r="P1500" i="8" s="1"/>
  <c r="Q1504" i="8"/>
  <c r="O1504" i="8"/>
  <c r="P1504" i="8" s="1"/>
  <c r="Q1508" i="8"/>
  <c r="O1508" i="8"/>
  <c r="P1508" i="8" s="1"/>
  <c r="Q1512" i="8"/>
  <c r="O1512" i="8"/>
  <c r="P1512" i="8" s="1"/>
  <c r="Q1516" i="8"/>
  <c r="O1516" i="8"/>
  <c r="P1516" i="8" s="1"/>
  <c r="Q1520" i="8"/>
  <c r="O1520" i="8"/>
  <c r="P1520" i="8" s="1"/>
  <c r="Q1524" i="8"/>
  <c r="O1524" i="8"/>
  <c r="P1524" i="8" s="1"/>
  <c r="Q1528" i="8"/>
  <c r="O1528" i="8"/>
  <c r="P1528" i="8" s="1"/>
  <c r="Q1590" i="8"/>
  <c r="O1590" i="8"/>
  <c r="P1590" i="8" s="1"/>
  <c r="Q1594" i="8"/>
  <c r="O1594" i="8"/>
  <c r="P1594" i="8" s="1"/>
  <c r="Q1602" i="8"/>
  <c r="O1602" i="8"/>
  <c r="P1602" i="8" s="1"/>
  <c r="Q1744" i="8"/>
  <c r="O1744" i="8"/>
  <c r="P1744" i="8" s="1"/>
  <c r="Q1751" i="8"/>
  <c r="O1751" i="8"/>
  <c r="P1751" i="8" s="1"/>
  <c r="Q1755" i="8"/>
  <c r="O1755" i="8"/>
  <c r="P1755" i="8" s="1"/>
  <c r="Q1759" i="8"/>
  <c r="O1759" i="8"/>
  <c r="P1759" i="8" s="1"/>
  <c r="Q1763" i="8"/>
  <c r="O1763" i="8"/>
  <c r="P1763" i="8" s="1"/>
  <c r="O1845" i="8"/>
  <c r="P1845" i="8" s="1"/>
  <c r="Q1848" i="8"/>
  <c r="O1848" i="8"/>
  <c r="P1848" i="8" s="1"/>
  <c r="Q1852" i="8"/>
  <c r="O1852" i="8"/>
  <c r="P1852" i="8" s="1"/>
  <c r="Q1855" i="8"/>
  <c r="O1855" i="8"/>
  <c r="P1855" i="8" s="1"/>
  <c r="Q1859" i="8"/>
  <c r="O1859" i="8"/>
  <c r="P1859" i="8" s="1"/>
  <c r="Q1863" i="8"/>
  <c r="O1863" i="8"/>
  <c r="P1863" i="8" s="1"/>
  <c r="Q1867" i="8"/>
  <c r="O1867" i="8"/>
  <c r="P1867" i="8" s="1"/>
  <c r="Q1871" i="8"/>
  <c r="O1871" i="8"/>
  <c r="P1871" i="8" s="1"/>
  <c r="Q1878" i="8"/>
  <c r="O1878" i="8"/>
  <c r="P1878" i="8" s="1"/>
  <c r="Q1894" i="8"/>
  <c r="O1894" i="8"/>
  <c r="P1894" i="8" s="1"/>
  <c r="Q1910" i="8"/>
  <c r="O1910" i="8"/>
  <c r="P1910" i="8" s="1"/>
  <c r="Q1914" i="8"/>
  <c r="O1914" i="8"/>
  <c r="P1914" i="8" s="1"/>
  <c r="Q1918" i="8"/>
  <c r="O1918" i="8"/>
  <c r="P1918" i="8" s="1"/>
  <c r="Q1922" i="8"/>
  <c r="O1922" i="8"/>
  <c r="P1922" i="8" s="1"/>
  <c r="Q1926" i="8"/>
  <c r="O1926" i="8"/>
  <c r="P1926" i="8" s="1"/>
  <c r="O1985" i="8"/>
  <c r="P1985" i="8" s="1"/>
  <c r="Q1988" i="8"/>
  <c r="O1988" i="8"/>
  <c r="P1988" i="8" s="1"/>
  <c r="O2000" i="8"/>
  <c r="P2000" i="8" s="1"/>
  <c r="Q2003" i="8"/>
  <c r="O2003" i="8"/>
  <c r="P2003" i="8" s="1"/>
  <c r="Q2007" i="8"/>
  <c r="O2007" i="8"/>
  <c r="P2007" i="8" s="1"/>
  <c r="Q2011" i="8"/>
  <c r="O2011" i="8"/>
  <c r="P2011" i="8" s="1"/>
  <c r="Q2015" i="8"/>
  <c r="O2015" i="8"/>
  <c r="P2015" i="8" s="1"/>
  <c r="Q2019" i="8"/>
  <c r="O2019" i="8"/>
  <c r="P2019" i="8" s="1"/>
  <c r="Q2023" i="8"/>
  <c r="O2023" i="8"/>
  <c r="P2023" i="8" s="1"/>
  <c r="Q2026" i="8"/>
  <c r="O2026" i="8"/>
  <c r="P2026" i="8" s="1"/>
  <c r="Q2030" i="8"/>
  <c r="O2030" i="8"/>
  <c r="P2030" i="8" s="1"/>
  <c r="Q2034" i="8"/>
  <c r="O2034" i="8"/>
  <c r="P2034" i="8" s="1"/>
  <c r="Q2038" i="8"/>
  <c r="O2038" i="8"/>
  <c r="P2038" i="8" s="1"/>
  <c r="Q2042" i="8"/>
  <c r="O2042" i="8"/>
  <c r="P2042" i="8" s="1"/>
  <c r="Q2046" i="8"/>
  <c r="O2046" i="8"/>
  <c r="P2046" i="8" s="1"/>
  <c r="Q2050" i="8"/>
  <c r="O2050" i="8"/>
  <c r="P2050" i="8" s="1"/>
  <c r="Q2054" i="8"/>
  <c r="O2054" i="8"/>
  <c r="P2054" i="8" s="1"/>
  <c r="Q2058" i="8"/>
  <c r="O2058" i="8"/>
  <c r="P2058" i="8" s="1"/>
  <c r="Q2062" i="8"/>
  <c r="O2062" i="8"/>
  <c r="P2062" i="8" s="1"/>
  <c r="Q2069" i="8"/>
  <c r="O2069" i="8"/>
  <c r="P2069" i="8" s="1"/>
  <c r="Q2083" i="8"/>
  <c r="O2083" i="8"/>
  <c r="P2083" i="8" s="1"/>
  <c r="Q2090" i="8"/>
  <c r="O2090" i="8"/>
  <c r="P2090" i="8" s="1"/>
  <c r="Q2094" i="8"/>
  <c r="O2094" i="8"/>
  <c r="P2094" i="8" s="1"/>
  <c r="Q2101" i="8"/>
  <c r="O2101" i="8"/>
  <c r="P2101" i="8" s="1"/>
  <c r="Q2109" i="8"/>
  <c r="O2109" i="8"/>
  <c r="P2109" i="8" s="1"/>
  <c r="O2113" i="8"/>
  <c r="P2113" i="8" s="1"/>
  <c r="Q2134" i="8"/>
  <c r="O2134" i="8"/>
  <c r="P2134" i="8" s="1"/>
  <c r="Q2138" i="8"/>
  <c r="O2138" i="8"/>
  <c r="P2138" i="8" s="1"/>
  <c r="Q2142" i="8"/>
  <c r="O2142" i="8"/>
  <c r="P2142" i="8" s="1"/>
  <c r="Q2146" i="8"/>
  <c r="O2146" i="8"/>
  <c r="P2146" i="8" s="1"/>
  <c r="Q2150" i="8"/>
  <c r="O2150" i="8"/>
  <c r="P2150" i="8" s="1"/>
  <c r="Q2153" i="8"/>
  <c r="O2153" i="8"/>
  <c r="P2153" i="8" s="1"/>
  <c r="Q2170" i="8"/>
  <c r="O2170" i="8"/>
  <c r="P2170" i="8" s="1"/>
  <c r="Q2174" i="8"/>
  <c r="O2174" i="8"/>
  <c r="P2174" i="8" s="1"/>
  <c r="Q2199" i="8"/>
  <c r="O2199" i="8"/>
  <c r="P2199" i="8" s="1"/>
  <c r="Q2203" i="8"/>
  <c r="O2203" i="8"/>
  <c r="P2203" i="8" s="1"/>
  <c r="Q2206" i="8"/>
  <c r="O2206" i="8"/>
  <c r="P2206" i="8" s="1"/>
  <c r="Q2235" i="8"/>
  <c r="O2235" i="8"/>
  <c r="P2235" i="8" s="1"/>
  <c r="Q2238" i="8"/>
  <c r="O2238" i="8"/>
  <c r="P2238" i="8" s="1"/>
  <c r="O2275" i="8"/>
  <c r="P2275" i="8" s="1"/>
  <c r="O2282" i="8"/>
  <c r="P2282" i="8" s="1"/>
  <c r="Q2285" i="8"/>
  <c r="O2285" i="8"/>
  <c r="P2285" i="8" s="1"/>
  <c r="Q2289" i="8"/>
  <c r="O2289" i="8"/>
  <c r="P2289" i="8" s="1"/>
  <c r="Q2293" i="8"/>
  <c r="O2293" i="8"/>
  <c r="P2293" i="8" s="1"/>
  <c r="Q2297" i="8"/>
  <c r="O2297" i="8"/>
  <c r="P2297" i="8" s="1"/>
  <c r="Q2301" i="8"/>
  <c r="O2301" i="8"/>
  <c r="P2301" i="8" s="1"/>
  <c r="Q2321" i="8"/>
  <c r="O2321" i="8"/>
  <c r="P2321" i="8" s="1"/>
  <c r="O2324" i="8"/>
  <c r="P2324" i="8" s="1"/>
  <c r="Q2337" i="8"/>
  <c r="O2337" i="8"/>
  <c r="P2337" i="8" s="1"/>
  <c r="Q2341" i="8"/>
  <c r="O2341" i="8"/>
  <c r="P2341" i="8" s="1"/>
  <c r="Q2353" i="8"/>
  <c r="O2353" i="8"/>
  <c r="P2353" i="8" s="1"/>
  <c r="Q2357" i="8"/>
  <c r="O2357" i="8"/>
  <c r="P2357" i="8" s="1"/>
  <c r="Q2381" i="8"/>
  <c r="O2381" i="8"/>
  <c r="P2381" i="8" s="1"/>
  <c r="Q2392" i="8"/>
  <c r="O2392" i="8"/>
  <c r="P2392" i="8" s="1"/>
  <c r="Q1540" i="8"/>
  <c r="Q1488" i="8"/>
  <c r="Q1307" i="8"/>
  <c r="Q2185" i="8"/>
  <c r="Q788" i="8"/>
  <c r="Q1815" i="8"/>
  <c r="Q284" i="8"/>
  <c r="Q988" i="8"/>
  <c r="Q2102" i="8"/>
  <c r="Q1622" i="8"/>
  <c r="Q1323" i="8"/>
  <c r="Q2243" i="8"/>
  <c r="Q350" i="8"/>
  <c r="Q1984" i="8"/>
  <c r="Q1808" i="8"/>
  <c r="Q809" i="8"/>
  <c r="Q21" i="8"/>
  <c r="Q485" i="8"/>
  <c r="Q1532" i="8"/>
  <c r="Q353" i="8"/>
  <c r="Q2085" i="8"/>
  <c r="Q895" i="8"/>
  <c r="Q1862" i="8"/>
  <c r="Q1138" i="8"/>
  <c r="Q1656" i="8"/>
  <c r="Q1642" i="8"/>
  <c r="Q554" i="8"/>
  <c r="Q2166" i="8"/>
  <c r="Q2393" i="8"/>
  <c r="Q2122" i="8"/>
  <c r="Q2014" i="8"/>
  <c r="Q932" i="8"/>
  <c r="Q2347" i="8"/>
  <c r="Q1626" i="8"/>
  <c r="Q620" i="8"/>
  <c r="Q1429" i="8"/>
  <c r="Q1037" i="8"/>
  <c r="Q1340" i="8"/>
  <c r="Q373" i="8"/>
  <c r="Q700" i="8"/>
  <c r="Q2398" i="8"/>
  <c r="Q248" i="8"/>
  <c r="Q1384" i="8"/>
  <c r="Q2075" i="8"/>
  <c r="Q319" i="8"/>
  <c r="Q1992" i="8"/>
  <c r="Q1658" i="8"/>
  <c r="Q1040" i="8"/>
  <c r="Q1562" i="8"/>
  <c r="Q1840" i="8"/>
  <c r="Q42" i="8"/>
  <c r="Q1648" i="8"/>
  <c r="Q979" i="8"/>
  <c r="Q1068" i="8"/>
  <c r="Q2261" i="8"/>
  <c r="Q1598" i="8"/>
  <c r="Q882" i="8"/>
  <c r="Q1009" i="8"/>
  <c r="Q610" i="8"/>
  <c r="Q2397" i="8"/>
  <c r="Q2382" i="8"/>
  <c r="Q1335" i="8"/>
  <c r="Q1796" i="8"/>
  <c r="Q630" i="8"/>
  <c r="Q2051" i="8"/>
  <c r="Q1097" i="8"/>
  <c r="Q2372" i="8"/>
  <c r="Q2375" i="8"/>
  <c r="Q508" i="8"/>
  <c r="Q2377" i="8"/>
  <c r="Q846" i="8"/>
  <c r="Q1386" i="8"/>
  <c r="Q1513" i="8"/>
  <c r="Q43" i="8"/>
  <c r="Q2041" i="8"/>
  <c r="Q2089" i="8"/>
  <c r="Q2096" i="8"/>
  <c r="Q223" i="8"/>
  <c r="Q856" i="8"/>
  <c r="Q894" i="8"/>
  <c r="Q910" i="8"/>
  <c r="Q1075" i="8"/>
  <c r="Q1709" i="8"/>
  <c r="Q2387" i="8"/>
  <c r="Q1278" i="8"/>
  <c r="Q1485" i="8"/>
  <c r="Q1997" i="8"/>
  <c r="Q2000" i="8"/>
  <c r="Q2005" i="8"/>
  <c r="Q2008" i="8"/>
  <c r="Q2024" i="8"/>
  <c r="Q2298" i="8"/>
  <c r="Q315" i="8"/>
  <c r="Q1031" i="8"/>
  <c r="Q2258" i="8"/>
  <c r="Q160" i="8"/>
  <c r="Q1191" i="8"/>
  <c r="Q1220" i="8"/>
  <c r="Q2204" i="8"/>
  <c r="Q2221" i="8"/>
  <c r="Q2290" i="8"/>
  <c r="Q2349" i="8"/>
  <c r="Q552" i="8"/>
  <c r="Q709" i="8"/>
  <c r="Q776" i="8"/>
  <c r="Q854" i="8"/>
  <c r="Q1159" i="8"/>
  <c r="Q1247" i="8"/>
  <c r="Q1317" i="8"/>
  <c r="Q1381" i="8"/>
  <c r="Q1996" i="8"/>
  <c r="Q2001" i="8"/>
  <c r="Q2004" i="8"/>
  <c r="Q2025" i="8"/>
  <c r="Q2036" i="8"/>
  <c r="Q2196" i="8"/>
  <c r="Q2230" i="8"/>
  <c r="Q2368" i="8"/>
  <c r="Q729" i="8"/>
  <c r="Q862" i="8"/>
  <c r="Q1000" i="8"/>
  <c r="Q1290" i="8"/>
  <c r="Q1517" i="8"/>
  <c r="Q1737" i="8"/>
  <c r="Q1769" i="8"/>
  <c r="Q2205" i="8"/>
  <c r="Q2220" i="8"/>
  <c r="Q152" i="8"/>
  <c r="Q954" i="8"/>
  <c r="Q1710" i="8"/>
  <c r="Q438" i="8"/>
  <c r="Q649" i="8"/>
  <c r="Q517" i="8"/>
  <c r="Q604" i="8"/>
  <c r="Q1135" i="8"/>
  <c r="Q1330" i="8"/>
  <c r="Q530" i="8"/>
  <c r="Q505" i="8"/>
  <c r="Q578" i="8"/>
  <c r="Q75" i="8"/>
  <c r="Q185" i="8"/>
  <c r="Q384" i="8"/>
  <c r="Q489" i="8"/>
  <c r="Q164" i="8"/>
  <c r="Q906" i="8"/>
  <c r="Q1011" i="8"/>
  <c r="Q1032" i="8"/>
  <c r="Q1079" i="8"/>
  <c r="Q1179" i="8"/>
  <c r="Q1318" i="8"/>
  <c r="Q1329" i="8"/>
  <c r="Q1427" i="8"/>
  <c r="Q1457" i="8"/>
  <c r="Q1481" i="8"/>
  <c r="Q1489" i="8"/>
  <c r="Q1509" i="8"/>
  <c r="Q1585" i="8"/>
  <c r="Q1609" i="8"/>
  <c r="Q1614" i="8"/>
  <c r="Q1617" i="8"/>
  <c r="Q1705" i="8"/>
  <c r="Q2040" i="8"/>
  <c r="Q2084" i="8"/>
  <c r="Q2108" i="8"/>
  <c r="Q2266" i="8"/>
  <c r="Q2274" i="8"/>
  <c r="Q2332" i="8"/>
  <c r="Q2379" i="8"/>
  <c r="Q2399" i="8"/>
  <c r="Q928" i="8"/>
  <c r="Q375" i="8"/>
  <c r="Q1382" i="8"/>
  <c r="Q1541" i="8"/>
  <c r="Q1605" i="8"/>
  <c r="Q1717" i="8"/>
  <c r="Q2275" i="8"/>
  <c r="Q431" i="8"/>
  <c r="Q71" i="8"/>
  <c r="Q208" i="8"/>
  <c r="Q59" i="8"/>
  <c r="Q381" i="8"/>
  <c r="Q465" i="8"/>
  <c r="Q263" i="8"/>
  <c r="Q265" i="8"/>
  <c r="Q179" i="8"/>
  <c r="Q9" i="8"/>
  <c r="Q522" i="8"/>
  <c r="Q61" i="8"/>
  <c r="Q266" i="8"/>
  <c r="Q499" i="8"/>
  <c r="Q1080" i="8"/>
  <c r="Q123" i="8"/>
  <c r="Q529" i="8"/>
  <c r="Q484" i="8"/>
  <c r="Q212" i="8"/>
  <c r="Q309" i="8"/>
  <c r="Q109" i="8"/>
  <c r="Q14" i="8"/>
  <c r="Q706" i="8"/>
  <c r="Q961" i="8"/>
  <c r="Q461" i="8"/>
  <c r="Q289" i="8"/>
  <c r="Q68" i="8"/>
  <c r="Q448" i="8"/>
  <c r="Q537" i="8"/>
  <c r="Q355" i="8"/>
  <c r="Q41" i="8"/>
  <c r="Q49" i="8"/>
  <c r="Q476" i="8"/>
  <c r="Q520" i="8"/>
  <c r="Q446" i="8"/>
  <c r="Q881" i="8"/>
  <c r="Q1167" i="8"/>
  <c r="Q1236" i="8"/>
  <c r="Q1253" i="8"/>
  <c r="Q1258" i="8"/>
  <c r="Q1385" i="8"/>
  <c r="Q1738" i="8"/>
  <c r="Q293" i="8"/>
  <c r="Q588" i="8"/>
  <c r="Q273" i="8"/>
  <c r="Q573" i="8"/>
  <c r="Q329" i="8"/>
  <c r="Q224" i="8"/>
  <c r="Q36" i="8"/>
  <c r="Q534" i="8"/>
  <c r="Q44" i="8"/>
  <c r="Q497" i="8"/>
  <c r="Q1064" i="8"/>
  <c r="Q283" i="8"/>
  <c r="Q234" i="8"/>
  <c r="Q433" i="8"/>
  <c r="Q816" i="8"/>
  <c r="Q279" i="8"/>
  <c r="Q258" i="8"/>
  <c r="Q104" i="8"/>
  <c r="Q443" i="8"/>
  <c r="Q30" i="8"/>
  <c r="Q536" i="8"/>
  <c r="Q190" i="8"/>
  <c r="Q474" i="8"/>
  <c r="Q487" i="8"/>
  <c r="Q188" i="8"/>
  <c r="Q758" i="8"/>
  <c r="Q769" i="8"/>
  <c r="Q833" i="8"/>
  <c r="Q999" i="8"/>
  <c r="Q1015" i="8"/>
  <c r="Q1027" i="8"/>
  <c r="Q1063" i="8"/>
  <c r="Q1091" i="8"/>
  <c r="Q1107" i="8"/>
  <c r="Q1127" i="8"/>
  <c r="Q1199" i="8"/>
  <c r="Q1750" i="8"/>
  <c r="Q1826" i="8"/>
  <c r="Q1890" i="8"/>
  <c r="Q2117" i="8"/>
  <c r="Q1350" i="8"/>
  <c r="Q1362" i="8"/>
  <c r="Q1814" i="8"/>
  <c r="Q744" i="8"/>
  <c r="Q754" i="8"/>
  <c r="Q852" i="8"/>
  <c r="Q888" i="8"/>
  <c r="Q900" i="8"/>
  <c r="Q940" i="8"/>
  <c r="Q1128" i="8"/>
  <c r="Q1155" i="8"/>
  <c r="Q1219" i="8"/>
  <c r="Q1265" i="8"/>
  <c r="Q1349" i="8"/>
  <c r="Q1361" i="8"/>
  <c r="Q1395" i="8"/>
  <c r="Q1754" i="8"/>
  <c r="Q1785" i="8"/>
  <c r="Q1858" i="8"/>
  <c r="Q2016" i="8"/>
  <c r="Q2088" i="8"/>
  <c r="Q2097" i="8"/>
  <c r="Q2111" i="8"/>
  <c r="Q2123" i="8"/>
  <c r="Q2128" i="8"/>
  <c r="Q2229" i="8"/>
  <c r="Q2236" i="8"/>
  <c r="Q2245" i="8"/>
  <c r="Q2283" i="8"/>
  <c r="Q2331" i="8"/>
  <c r="Q2333" i="8"/>
  <c r="Q2371" i="8"/>
  <c r="Q2395" i="8"/>
  <c r="Q376" i="8"/>
  <c r="Q549" i="8"/>
  <c r="Q365" i="8"/>
  <c r="Q231" i="8"/>
  <c r="Q819" i="8"/>
  <c r="Q193" i="8"/>
  <c r="Q525" i="8"/>
  <c r="Q571" i="8"/>
  <c r="Q142" i="8"/>
  <c r="Q229" i="8"/>
  <c r="Q311" i="8"/>
  <c r="Q654" i="8"/>
  <c r="Q267" i="8"/>
  <c r="Q313" i="8"/>
  <c r="Q20" i="8"/>
  <c r="Q35" i="8"/>
  <c r="Q148" i="8"/>
  <c r="Q442" i="8"/>
  <c r="Q55" i="8"/>
  <c r="Q15" i="8"/>
  <c r="Q409" i="8"/>
  <c r="Q584" i="8"/>
  <c r="Q575" i="8"/>
  <c r="Q402" i="8"/>
  <c r="Q247" i="8"/>
  <c r="Q453" i="8"/>
  <c r="Q673" i="8"/>
  <c r="Q732" i="8"/>
  <c r="Q830" i="8"/>
  <c r="Q864" i="8"/>
  <c r="Q918" i="8"/>
  <c r="Q202" i="8"/>
  <c r="Q333" i="8"/>
  <c r="Q89" i="8"/>
  <c r="Q140" i="8"/>
  <c r="Q491" i="8"/>
  <c r="Q352" i="8"/>
  <c r="Q570" i="8"/>
  <c r="Q176" i="8"/>
  <c r="Q17" i="8"/>
  <c r="Q96" i="8"/>
  <c r="Q251" i="8"/>
  <c r="Q274" i="8"/>
  <c r="Q331" i="8"/>
  <c r="Q93" i="8"/>
  <c r="Q466" i="8"/>
  <c r="Q113" i="8"/>
  <c r="Q358" i="8"/>
  <c r="Q150" i="8"/>
  <c r="Q276" i="8"/>
  <c r="Q204" i="8"/>
  <c r="Q450" i="8"/>
  <c r="Q122" i="8"/>
  <c r="Q463" i="8"/>
  <c r="Q441" i="8"/>
  <c r="Q404" i="8"/>
  <c r="Q711" i="8"/>
  <c r="Q626" i="8"/>
  <c r="Q170" i="8"/>
  <c r="Q526" i="8"/>
  <c r="Q177" i="8"/>
  <c r="Q259" i="8"/>
  <c r="Q347" i="8"/>
  <c r="Q130" i="8"/>
  <c r="Q648" i="8"/>
  <c r="Q576" i="8"/>
  <c r="Q500" i="8"/>
  <c r="Q926" i="8"/>
  <c r="Q356" i="8"/>
  <c r="Q504" i="8"/>
  <c r="Q201" i="8"/>
  <c r="Q378" i="8"/>
  <c r="Q460" i="8"/>
  <c r="Q624" i="8"/>
  <c r="Q647" i="8"/>
  <c r="Q157" i="8"/>
  <c r="Q566" i="8"/>
  <c r="Q306" i="8"/>
  <c r="Q426" i="8"/>
  <c r="Q676" i="8"/>
  <c r="Q598" i="8"/>
  <c r="Q607" i="8"/>
  <c r="Q637" i="8"/>
  <c r="Q420" i="8"/>
  <c r="Q799" i="8"/>
  <c r="Q682" i="8"/>
  <c r="Q701" i="8"/>
  <c r="Q766" i="8"/>
  <c r="Q792" i="8"/>
  <c r="Q666" i="8"/>
  <c r="Q822" i="8"/>
  <c r="Q878" i="8"/>
  <c r="Q890" i="8"/>
  <c r="Q897" i="8"/>
  <c r="Q1016" i="8"/>
  <c r="Q1043" i="8"/>
  <c r="Q1095" i="8"/>
  <c r="Q1156" i="8"/>
  <c r="Q1228" i="8"/>
  <c r="Q1874" i="8"/>
  <c r="Q22" i="8"/>
  <c r="Q662" i="8"/>
  <c r="Q691" i="8"/>
  <c r="Q694" i="8"/>
  <c r="Q710" i="8"/>
  <c r="Q733" i="8"/>
  <c r="Q752" i="8"/>
  <c r="Q773" i="8"/>
  <c r="Q782" i="8"/>
  <c r="Q806" i="8"/>
  <c r="Q824" i="8"/>
  <c r="Q836" i="8"/>
  <c r="Q880" i="8"/>
  <c r="Q884" i="8"/>
  <c r="Q892" i="8"/>
  <c r="Q924" i="8"/>
  <c r="Q929" i="8"/>
  <c r="Q956" i="8"/>
  <c r="Q1096" i="8"/>
  <c r="Q1842" i="8"/>
  <c r="Q1906" i="8"/>
  <c r="Q730" i="8"/>
  <c r="Q832" i="8"/>
  <c r="Q920" i="8"/>
  <c r="Q886" i="8"/>
  <c r="Q893" i="8"/>
  <c r="Q922" i="8"/>
  <c r="Q983" i="8"/>
  <c r="Q995" i="8"/>
  <c r="Q1047" i="8"/>
  <c r="Q1059" i="8"/>
  <c r="Q1111" i="8"/>
  <c r="Q1123" i="8"/>
  <c r="Q1147" i="8"/>
  <c r="Q1187" i="8"/>
  <c r="Q1188" i="8"/>
  <c r="Q1212" i="8"/>
  <c r="Q1235" i="8"/>
  <c r="Q1277" i="8"/>
  <c r="Q1297" i="8"/>
  <c r="Q1301" i="8"/>
  <c r="Q1305" i="8"/>
  <c r="Q1309" i="8"/>
  <c r="Q1313" i="8"/>
  <c r="Q1333" i="8"/>
  <c r="Q1345" i="8"/>
  <c r="Q1365" i="8"/>
  <c r="Q1377" i="8"/>
  <c r="Q1403" i="8"/>
  <c r="Q1443" i="8"/>
  <c r="Q1445" i="8"/>
  <c r="Q1521" i="8"/>
  <c r="Q1545" i="8"/>
  <c r="Q1549" i="8"/>
  <c r="Q1573" i="8"/>
  <c r="Q1613" i="8"/>
  <c r="Q1618" i="8"/>
  <c r="Q1721" i="8"/>
  <c r="Q1753" i="8"/>
  <c r="Q1766" i="8"/>
  <c r="Q1770" i="8"/>
  <c r="Q1779" i="8"/>
  <c r="Q1383" i="8"/>
  <c r="Q1394" i="8"/>
  <c r="Q1734" i="8"/>
  <c r="Q1286" i="8"/>
  <c r="Q1314" i="8"/>
  <c r="Q1334" i="8"/>
  <c r="Q1346" i="8"/>
  <c r="Q1366" i="8"/>
  <c r="Q1378" i="8"/>
  <c r="Q1449" i="8"/>
  <c r="Q1453" i="8"/>
  <c r="Q1477" i="8"/>
  <c r="Q1553" i="8"/>
  <c r="Q1577" i="8"/>
  <c r="Q1581" i="8"/>
  <c r="Q1782" i="8"/>
  <c r="Q1786" i="8"/>
  <c r="Q1795" i="8"/>
  <c r="Q2045" i="8"/>
  <c r="Q2012" i="8"/>
  <c r="Q2056" i="8"/>
  <c r="Q2063" i="8"/>
  <c r="Q2068" i="8"/>
  <c r="Q2073" i="8"/>
  <c r="Q2131" i="8"/>
  <c r="Q2133" i="8"/>
  <c r="Q2140" i="8"/>
  <c r="Q2143" i="8"/>
  <c r="Q2148" i="8"/>
  <c r="Q2151" i="8"/>
  <c r="Q2156" i="8"/>
  <c r="Q2159" i="8"/>
  <c r="Q2164" i="8"/>
  <c r="Q2167" i="8"/>
  <c r="Q2213" i="8"/>
  <c r="Q2228" i="8"/>
  <c r="Q2300" i="8"/>
  <c r="Q2315" i="8"/>
  <c r="Q2031" i="8"/>
  <c r="Q2061" i="8"/>
  <c r="Q2079" i="8"/>
  <c r="Q1767" i="8"/>
  <c r="Q1783" i="8"/>
  <c r="Q1806" i="8"/>
  <c r="Q1809" i="8"/>
  <c r="Q1822" i="8"/>
  <c r="Q1838" i="8"/>
  <c r="Q1854" i="8"/>
  <c r="Q1870" i="8"/>
  <c r="Q1886" i="8"/>
  <c r="Q1902" i="8"/>
  <c r="Q2020" i="8"/>
  <c r="Q2029" i="8"/>
  <c r="Q2047" i="8"/>
  <c r="Q2052" i="8"/>
  <c r="Q2057" i="8"/>
  <c r="Q2072" i="8"/>
  <c r="Q2077" i="8"/>
  <c r="Q2132" i="8"/>
  <c r="Q2139" i="8"/>
  <c r="Q2144" i="8"/>
  <c r="Q2147" i="8"/>
  <c r="Q2152" i="8"/>
  <c r="Q2155" i="8"/>
  <c r="Q2160" i="8"/>
  <c r="Q2163" i="8"/>
  <c r="Q2168" i="8"/>
  <c r="Q2212" i="8"/>
  <c r="Q2214" i="8"/>
  <c r="Q2244" i="8"/>
  <c r="Q2267" i="8"/>
  <c r="Q2282" i="8"/>
  <c r="Q2306" i="8"/>
  <c r="Q2314" i="8"/>
  <c r="Q2327" i="8"/>
  <c r="Q2383" i="8"/>
  <c r="Q2388" i="8"/>
  <c r="Q12" i="8"/>
  <c r="Q622" i="8"/>
  <c r="Q226" i="8"/>
  <c r="Q478" i="8"/>
  <c r="Q689" i="8"/>
  <c r="Q452" i="8"/>
  <c r="Q338" i="8"/>
  <c r="Q422" i="8"/>
  <c r="Q105" i="8"/>
  <c r="Q118" i="8"/>
  <c r="Q360" i="8"/>
  <c r="Q11" i="8"/>
  <c r="Q336" i="8"/>
  <c r="Q261" i="8"/>
  <c r="Q240" i="8"/>
  <c r="Q131" i="8"/>
  <c r="Q3" i="8"/>
  <c r="Q69" i="8"/>
  <c r="Q579" i="8"/>
  <c r="Q332" i="8"/>
  <c r="Q291" i="8"/>
  <c r="Q174" i="8"/>
  <c r="Q129" i="8"/>
  <c r="Q52" i="8"/>
  <c r="Q369" i="8"/>
  <c r="Q815" i="8"/>
  <c r="Q74" i="8"/>
  <c r="Q4" i="8"/>
  <c r="Q70" i="8"/>
  <c r="Q94" i="8"/>
  <c r="Q97" i="8"/>
  <c r="Q354" i="8"/>
  <c r="Q340" i="8"/>
  <c r="Q434" i="8"/>
  <c r="Q411" i="8"/>
  <c r="Q287" i="8"/>
  <c r="Q515" i="8"/>
  <c r="Q351" i="8"/>
  <c r="Q114" i="8"/>
  <c r="Q90" i="8"/>
  <c r="Q108" i="8"/>
  <c r="Q317" i="8"/>
  <c r="Q145" i="8"/>
  <c r="Q389" i="8"/>
  <c r="Q310" i="8"/>
  <c r="Q564" i="8"/>
  <c r="Q716" i="8"/>
  <c r="Q339" i="8"/>
  <c r="Q713" i="8"/>
  <c r="Q345" i="8"/>
  <c r="Q524" i="8"/>
  <c r="Q203" i="8"/>
  <c r="Q219" i="8"/>
  <c r="Q83" i="8"/>
  <c r="Q165" i="8"/>
  <c r="Q472" i="8"/>
  <c r="Q135" i="8"/>
  <c r="Q56" i="8"/>
  <c r="Q121" i="8"/>
  <c r="Q361" i="8"/>
  <c r="Q817" i="8"/>
  <c r="Q5" i="8"/>
  <c r="Q227" i="8"/>
  <c r="Q314" i="8"/>
  <c r="Q168" i="8"/>
  <c r="Q296" i="8"/>
  <c r="Q282" i="8"/>
  <c r="Q572" i="8"/>
  <c r="Q342" i="8"/>
  <c r="Q407" i="8"/>
  <c r="Q91" i="8"/>
  <c r="Q387" i="8"/>
  <c r="Q550" i="8"/>
  <c r="Q216" i="8"/>
  <c r="Q45" i="8"/>
  <c r="Q217" i="8"/>
  <c r="Q198" i="8"/>
  <c r="Q46" i="8"/>
  <c r="Q65" i="8"/>
  <c r="Q87" i="8"/>
  <c r="Q399" i="8"/>
  <c r="Q464" i="8"/>
  <c r="Q125" i="8"/>
  <c r="Q232" i="8"/>
  <c r="Q645" i="8"/>
  <c r="Q657" i="8"/>
  <c r="Q643" i="8"/>
  <c r="Q171" i="8"/>
  <c r="Q568" i="8"/>
  <c r="Q40" i="8"/>
  <c r="Q88" i="8"/>
  <c r="Q206" i="8"/>
  <c r="Q37" i="8"/>
  <c r="Q162" i="8"/>
  <c r="Q163" i="8"/>
  <c r="Q127" i="8"/>
  <c r="Q316" i="8"/>
  <c r="Q480" i="8"/>
  <c r="Q541" i="8"/>
  <c r="Q546" i="8"/>
  <c r="Q547" i="8"/>
  <c r="Q396" i="8"/>
  <c r="Q559" i="8"/>
  <c r="Q560" i="8"/>
  <c r="Q562" i="8"/>
  <c r="Q246" i="8"/>
  <c r="Q569" i="8"/>
  <c r="Q241" i="8"/>
  <c r="Q519" i="8"/>
  <c r="Q679" i="8"/>
  <c r="Q24" i="8"/>
  <c r="Q594" i="8"/>
  <c r="Q556" i="8"/>
  <c r="Q600" i="8"/>
  <c r="Q603" i="8"/>
  <c r="Q616" i="8"/>
  <c r="Q58" i="8"/>
  <c r="Q406" i="8"/>
  <c r="Q633" i="8"/>
  <c r="Q639" i="8"/>
  <c r="Q642" i="8"/>
  <c r="Q653" i="8"/>
  <c r="Q502" i="8"/>
  <c r="Q445" i="8"/>
  <c r="Q665" i="8"/>
  <c r="Q801" i="8"/>
  <c r="Q672" i="8"/>
  <c r="Q685" i="8"/>
  <c r="Q302" i="8"/>
  <c r="Q305" i="8"/>
  <c r="Q697" i="8"/>
  <c r="Q703" i="8"/>
  <c r="Q609" i="8"/>
  <c r="Q612" i="8"/>
  <c r="Q613" i="8"/>
  <c r="Q705" i="8"/>
  <c r="Q725" i="8"/>
  <c r="Q726" i="8"/>
  <c r="Q728" i="8"/>
  <c r="Q741" i="8"/>
  <c r="Q746" i="8"/>
  <c r="Q748" i="8"/>
  <c r="Q749" i="8"/>
  <c r="Q764" i="8"/>
  <c r="Q768" i="8"/>
  <c r="Q770" i="8"/>
  <c r="Q774" i="8"/>
  <c r="Q789" i="8"/>
  <c r="Q794" i="8"/>
  <c r="Q321" i="8"/>
  <c r="Q804" i="8"/>
  <c r="Q808" i="8"/>
  <c r="Q813" i="8"/>
  <c r="Q844" i="8"/>
  <c r="Q848" i="8"/>
  <c r="Q81" i="8"/>
  <c r="Q173" i="8"/>
  <c r="Q245" i="8"/>
  <c r="Q275" i="8"/>
  <c r="Q542" i="8"/>
  <c r="Q545" i="8"/>
  <c r="Q397" i="8"/>
  <c r="Q272" i="8"/>
  <c r="Q400" i="8"/>
  <c r="Q189" i="8"/>
  <c r="Q567" i="8"/>
  <c r="Q423" i="8"/>
  <c r="Q518" i="8"/>
  <c r="Q677" i="8"/>
  <c r="Q680" i="8"/>
  <c r="Q593" i="8"/>
  <c r="Q380" i="8"/>
  <c r="Q557" i="8"/>
  <c r="Q602" i="8"/>
  <c r="Q614" i="8"/>
  <c r="Q159" i="8"/>
  <c r="Q413" i="8"/>
  <c r="Q631" i="8"/>
  <c r="Q634" i="8"/>
  <c r="Q641" i="8"/>
  <c r="Q421" i="8"/>
  <c r="Q244" i="8"/>
  <c r="Q444" i="8"/>
  <c r="Q663" i="8"/>
  <c r="Q796" i="8"/>
  <c r="Q659" i="8"/>
  <c r="Q683" i="8"/>
  <c r="Q686" i="8"/>
  <c r="Q304" i="8"/>
  <c r="Q695" i="8"/>
  <c r="Q698" i="8"/>
  <c r="Q608" i="8"/>
  <c r="Q757" i="8"/>
  <c r="Q762" i="8"/>
  <c r="Q772" i="8"/>
  <c r="Q781" i="8"/>
  <c r="Q117" i="8"/>
  <c r="Q802" i="8"/>
  <c r="Q842" i="8"/>
  <c r="Q507" i="8"/>
  <c r="Q424" i="8"/>
  <c r="Q427" i="8"/>
  <c r="Q301" i="8"/>
  <c r="Q392" i="8"/>
  <c r="Q124" i="8"/>
  <c r="Q597" i="8"/>
  <c r="Q138" i="8"/>
  <c r="Q599" i="8"/>
  <c r="Q606" i="8"/>
  <c r="Q618" i="8"/>
  <c r="Q57" i="8"/>
  <c r="Q233" i="8"/>
  <c r="Q635" i="8"/>
  <c r="Q638" i="8"/>
  <c r="Q418" i="8"/>
  <c r="Q655" i="8"/>
  <c r="Q501" i="8"/>
  <c r="Q386" i="8"/>
  <c r="Q797" i="8"/>
  <c r="Q800" i="8"/>
  <c r="Q681" i="8"/>
  <c r="Q687" i="8"/>
  <c r="Q692" i="8"/>
  <c r="Q693" i="8"/>
  <c r="Q699" i="8"/>
  <c r="Q702" i="8"/>
  <c r="Q742" i="8"/>
  <c r="Q750" i="8"/>
  <c r="Q756" i="8"/>
  <c r="Q760" i="8"/>
  <c r="Q765" i="8"/>
  <c r="Q780" i="8"/>
  <c r="Q784" i="8"/>
  <c r="Q786" i="8"/>
  <c r="Q790" i="8"/>
  <c r="Q805" i="8"/>
  <c r="Q810" i="8"/>
  <c r="Q393" i="8"/>
  <c r="Q845" i="8"/>
  <c r="Q866" i="8"/>
  <c r="Q896" i="8"/>
  <c r="Q838" i="8"/>
  <c r="Q853" i="8"/>
  <c r="Q858" i="8"/>
  <c r="Q860" i="8"/>
  <c r="Q872" i="8"/>
  <c r="Q934" i="8"/>
  <c r="Q938" i="8"/>
  <c r="Q942" i="8"/>
  <c r="Q958" i="8"/>
  <c r="Q960" i="8"/>
  <c r="Q946" i="8"/>
  <c r="Q826" i="8"/>
  <c r="Q828" i="8"/>
  <c r="Q840" i="8"/>
  <c r="Q870" i="8"/>
  <c r="Q885" i="8"/>
  <c r="Q905" i="8"/>
  <c r="Q914" i="8"/>
  <c r="Q916" i="8"/>
  <c r="Q925" i="8"/>
  <c r="Q944" i="8"/>
  <c r="Q965" i="8"/>
  <c r="Q67" i="8"/>
  <c r="Q820" i="8"/>
  <c r="Q850" i="8"/>
  <c r="Q874" i="8"/>
  <c r="Q876" i="8"/>
  <c r="Q908" i="8"/>
  <c r="Q912" i="8"/>
  <c r="Q964" i="8"/>
  <c r="Q1433" i="8"/>
  <c r="Q990" i="8"/>
  <c r="Q1006" i="8"/>
  <c r="Q1022" i="8"/>
  <c r="Q1038" i="8"/>
  <c r="Q1054" i="8"/>
  <c r="Q1070" i="8"/>
  <c r="Q1086" i="8"/>
  <c r="Q1102" i="8"/>
  <c r="Q1118" i="8"/>
  <c r="Q1160" i="8"/>
  <c r="Q1192" i="8"/>
  <c r="Q1248" i="8"/>
  <c r="Q1266" i="8"/>
  <c r="Q1298" i="8"/>
  <c r="Q1302" i="8"/>
  <c r="Q1306" i="8"/>
  <c r="Q1310" i="8"/>
  <c r="Q1326" i="8"/>
  <c r="Q1342" i="8"/>
  <c r="Q1358" i="8"/>
  <c r="Q1374" i="8"/>
  <c r="Q1390" i="8"/>
  <c r="Q1401" i="8"/>
  <c r="Q909" i="8"/>
  <c r="Q941" i="8"/>
  <c r="Q973" i="8"/>
  <c r="Q987" i="8"/>
  <c r="Q994" i="8"/>
  <c r="Q1003" i="8"/>
  <c r="Q1010" i="8"/>
  <c r="Q1019" i="8"/>
  <c r="Q1026" i="8"/>
  <c r="Q1035" i="8"/>
  <c r="Q1042" i="8"/>
  <c r="Q1051" i="8"/>
  <c r="Q1058" i="8"/>
  <c r="Q1067" i="8"/>
  <c r="Q1074" i="8"/>
  <c r="Q1083" i="8"/>
  <c r="Q1090" i="8"/>
  <c r="Q1099" i="8"/>
  <c r="Q1106" i="8"/>
  <c r="Q1115" i="8"/>
  <c r="Q1122" i="8"/>
  <c r="Q1131" i="8"/>
  <c r="Q1134" i="8"/>
  <c r="Q1137" i="8"/>
  <c r="Q1139" i="8"/>
  <c r="Q1140" i="8"/>
  <c r="Q1149" i="8"/>
  <c r="Q1151" i="8"/>
  <c r="Q1154" i="8"/>
  <c r="Q1163" i="8"/>
  <c r="Q1166" i="8"/>
  <c r="Q1169" i="8"/>
  <c r="Q1171" i="8"/>
  <c r="Q1172" i="8"/>
  <c r="Q1181" i="8"/>
  <c r="Q1183" i="8"/>
  <c r="Q1186" i="8"/>
  <c r="Q1195" i="8"/>
  <c r="Q1198" i="8"/>
  <c r="Q1201" i="8"/>
  <c r="Q1203" i="8"/>
  <c r="Q1204" i="8"/>
  <c r="Q1243" i="8"/>
  <c r="Q1244" i="8"/>
  <c r="Q1255" i="8"/>
  <c r="Q1270" i="8"/>
  <c r="Q1322" i="8"/>
  <c r="Q1325" i="8"/>
  <c r="Q1338" i="8"/>
  <c r="Q1341" i="8"/>
  <c r="Q1354" i="8"/>
  <c r="Q1357" i="8"/>
  <c r="Q1370" i="8"/>
  <c r="Q1373" i="8"/>
  <c r="Q1387" i="8"/>
  <c r="Q1389" i="8"/>
  <c r="Q1406" i="8"/>
  <c r="Q1410" i="8"/>
  <c r="Q1419" i="8"/>
  <c r="Q1438" i="8"/>
  <c r="Q948" i="8"/>
  <c r="Q949" i="8"/>
  <c r="Q950" i="8"/>
  <c r="Q952" i="8"/>
  <c r="Q977" i="8"/>
  <c r="Q978" i="8"/>
  <c r="Q980" i="8"/>
  <c r="Q982" i="8"/>
  <c r="Q991" i="8"/>
  <c r="Q996" i="8"/>
  <c r="Q998" i="8"/>
  <c r="Q1007" i="8"/>
  <c r="Q1012" i="8"/>
  <c r="Q1014" i="8"/>
  <c r="Q1023" i="8"/>
  <c r="Q1028" i="8"/>
  <c r="Q1030" i="8"/>
  <c r="Q1039" i="8"/>
  <c r="Q1044" i="8"/>
  <c r="Q1046" i="8"/>
  <c r="Q1055" i="8"/>
  <c r="Q1060" i="8"/>
  <c r="Q1062" i="8"/>
  <c r="Q1071" i="8"/>
  <c r="Q1076" i="8"/>
  <c r="Q1078" i="8"/>
  <c r="Q1087" i="8"/>
  <c r="Q1092" i="8"/>
  <c r="Q1094" i="8"/>
  <c r="Q1103" i="8"/>
  <c r="Q1108" i="8"/>
  <c r="Q1110" i="8"/>
  <c r="Q1119" i="8"/>
  <c r="Q1124" i="8"/>
  <c r="Q1126" i="8"/>
  <c r="Q1136" i="8"/>
  <c r="Q1143" i="8"/>
  <c r="Q1144" i="8"/>
  <c r="Q1148" i="8"/>
  <c r="Q1168" i="8"/>
  <c r="Q1175" i="8"/>
  <c r="Q1176" i="8"/>
  <c r="Q1180" i="8"/>
  <c r="Q1200" i="8"/>
  <c r="Q1207" i="8"/>
  <c r="Q1208" i="8"/>
  <c r="Q1218" i="8"/>
  <c r="Q1223" i="8"/>
  <c r="Q1224" i="8"/>
  <c r="Q1234" i="8"/>
  <c r="Q1239" i="8"/>
  <c r="Q1240" i="8"/>
  <c r="Q1249" i="8"/>
  <c r="Q1254" i="8"/>
  <c r="Q1261" i="8"/>
  <c r="Q1281" i="8"/>
  <c r="Q1282" i="8"/>
  <c r="Q1293" i="8"/>
  <c r="Q1321" i="8"/>
  <c r="Q1337" i="8"/>
  <c r="Q1353" i="8"/>
  <c r="Q1369" i="8"/>
  <c r="Q1391" i="8"/>
  <c r="Q1402" i="8"/>
  <c r="Q1414" i="8"/>
  <c r="Q1418" i="8"/>
  <c r="Q1422" i="8"/>
  <c r="Q1442" i="8"/>
  <c r="Q1454" i="8"/>
  <c r="Q1458" i="8"/>
  <c r="Q1462" i="8"/>
  <c r="Q1486" i="8"/>
  <c r="Q1490" i="8"/>
  <c r="Q1494" i="8"/>
  <c r="Q1518" i="8"/>
  <c r="Q1522" i="8"/>
  <c r="Q1526" i="8"/>
  <c r="Q1550" i="8"/>
  <c r="Q1554" i="8"/>
  <c r="Q1558" i="8"/>
  <c r="Q1582" i="8"/>
  <c r="Q1586" i="8"/>
  <c r="Q1714" i="8"/>
  <c r="Q1718" i="8"/>
  <c r="Q1722" i="8"/>
  <c r="Q1724" i="8"/>
  <c r="Q1733" i="8"/>
  <c r="Q1740" i="8"/>
  <c r="Q1749" i="8"/>
  <c r="Q1756" i="8"/>
  <c r="Q1765" i="8"/>
  <c r="Q1775" i="8"/>
  <c r="Q1781" i="8"/>
  <c r="Q1791" i="8"/>
  <c r="Q1797" i="8"/>
  <c r="Q1798" i="8"/>
  <c r="Q1801" i="8"/>
  <c r="Q1802" i="8"/>
  <c r="Q1805" i="8"/>
  <c r="Q2044" i="8"/>
  <c r="Q2076" i="8"/>
  <c r="Q2116" i="8"/>
  <c r="Q1706" i="8"/>
  <c r="Q1726" i="8"/>
  <c r="Q2103" i="8"/>
  <c r="Q2112" i="8"/>
  <c r="Q1411" i="8"/>
  <c r="Q1417" i="8"/>
  <c r="Q1435" i="8"/>
  <c r="Q1461" i="8"/>
  <c r="Q1465" i="8"/>
  <c r="Q1493" i="8"/>
  <c r="Q1497" i="8"/>
  <c r="Q1525" i="8"/>
  <c r="Q1529" i="8"/>
  <c r="Q1557" i="8"/>
  <c r="Q1561" i="8"/>
  <c r="Q1589" i="8"/>
  <c r="Q1593" i="8"/>
  <c r="Q1621" i="8"/>
  <c r="Q1625" i="8"/>
  <c r="Q1629" i="8"/>
  <c r="Q1633" i="8"/>
  <c r="Q1637" i="8"/>
  <c r="Q1641" i="8"/>
  <c r="Q1645" i="8"/>
  <c r="Q1649" i="8"/>
  <c r="Q1653" i="8"/>
  <c r="Q1657" i="8"/>
  <c r="Q1661" i="8"/>
  <c r="Q1665" i="8"/>
  <c r="Q1669" i="8"/>
  <c r="Q1673" i="8"/>
  <c r="Q1677" i="8"/>
  <c r="Q1681" i="8"/>
  <c r="Q1685" i="8"/>
  <c r="Q1689" i="8"/>
  <c r="Q1693" i="8"/>
  <c r="Q1697" i="8"/>
  <c r="Q1701" i="8"/>
  <c r="Q1725" i="8"/>
  <c r="Q1732" i="8"/>
  <c r="Q1741" i="8"/>
  <c r="Q1742" i="8"/>
  <c r="Q1748" i="8"/>
  <c r="Q1757" i="8"/>
  <c r="Q1758" i="8"/>
  <c r="Q1764" i="8"/>
  <c r="Q1773" i="8"/>
  <c r="Q1774" i="8"/>
  <c r="Q1789" i="8"/>
  <c r="Q1790" i="8"/>
  <c r="Q1810" i="8"/>
  <c r="Q1813" i="8"/>
  <c r="Q2028" i="8"/>
  <c r="Q2060" i="8"/>
  <c r="Q2092" i="8"/>
  <c r="Q2124" i="8"/>
  <c r="Q1430" i="8"/>
  <c r="Q1434" i="8"/>
  <c r="Q1446" i="8"/>
  <c r="Q1450" i="8"/>
  <c r="Q1469" i="8"/>
  <c r="Q1473" i="8"/>
  <c r="Q1478" i="8"/>
  <c r="Q1482" i="8"/>
  <c r="Q1501" i="8"/>
  <c r="Q1505" i="8"/>
  <c r="Q1510" i="8"/>
  <c r="Q1514" i="8"/>
  <c r="Q1533" i="8"/>
  <c r="Q1537" i="8"/>
  <c r="Q1542" i="8"/>
  <c r="Q1546" i="8"/>
  <c r="Q1565" i="8"/>
  <c r="Q1569" i="8"/>
  <c r="Q1574" i="8"/>
  <c r="Q1578" i="8"/>
  <c r="Q1597" i="8"/>
  <c r="Q1601" i="8"/>
  <c r="Q1606" i="8"/>
  <c r="Q1610" i="8"/>
  <c r="Q1729" i="8"/>
  <c r="Q1730" i="8"/>
  <c r="Q1736" i="8"/>
  <c r="Q1745" i="8"/>
  <c r="Q1746" i="8"/>
  <c r="Q1752" i="8"/>
  <c r="Q1761" i="8"/>
  <c r="Q1762" i="8"/>
  <c r="Q1771" i="8"/>
  <c r="Q1777" i="8"/>
  <c r="Q1778" i="8"/>
  <c r="Q1787" i="8"/>
  <c r="Q1793" i="8"/>
  <c r="Q1794" i="8"/>
  <c r="Q1818" i="8"/>
  <c r="Q1834" i="8"/>
  <c r="Q1850" i="8"/>
  <c r="Q1866" i="8"/>
  <c r="Q1882" i="8"/>
  <c r="Q1898" i="8"/>
  <c r="Q2039" i="8"/>
  <c r="Q2055" i="8"/>
  <c r="Q2071" i="8"/>
  <c r="Q2087" i="8"/>
  <c r="Q2105" i="8"/>
  <c r="Q2121" i="8"/>
  <c r="Q2127" i="8"/>
  <c r="Q2137" i="8"/>
  <c r="Q2181" i="8"/>
  <c r="Q2197" i="8"/>
  <c r="Q2201" i="8"/>
  <c r="Q2259" i="8"/>
  <c r="Q2287" i="8"/>
  <c r="Q2307" i="8"/>
  <c r="Q2328" i="8"/>
  <c r="Q1930" i="8"/>
  <c r="Q1934" i="8"/>
  <c r="Q1938" i="8"/>
  <c r="Q1942" i="8"/>
  <c r="Q1946" i="8"/>
  <c r="Q1950" i="8"/>
  <c r="Q1954" i="8"/>
  <c r="Q1958" i="8"/>
  <c r="Q1962" i="8"/>
  <c r="Q1966" i="8"/>
  <c r="Q1970" i="8"/>
  <c r="Q1974" i="8"/>
  <c r="Q1978" i="8"/>
  <c r="Q1982" i="8"/>
  <c r="Q1986" i="8"/>
  <c r="Q1990" i="8"/>
  <c r="Q1994" i="8"/>
  <c r="Q2009" i="8"/>
  <c r="Q2013" i="8"/>
  <c r="Q2017" i="8"/>
  <c r="Q2021" i="8"/>
  <c r="Q2032" i="8"/>
  <c r="Q2048" i="8"/>
  <c r="Q2064" i="8"/>
  <c r="Q2080" i="8"/>
  <c r="Q2100" i="8"/>
  <c r="Q2104" i="8"/>
  <c r="Q2120" i="8"/>
  <c r="Q2125" i="8"/>
  <c r="Q2136" i="8"/>
  <c r="Q2177" i="8"/>
  <c r="Q2193" i="8"/>
  <c r="Q2217" i="8"/>
  <c r="Q2271" i="8"/>
  <c r="Q2320" i="8"/>
  <c r="Q2324" i="8"/>
  <c r="Q2348" i="8"/>
  <c r="Q2380" i="8"/>
  <c r="Q1817" i="8"/>
  <c r="Q1821" i="8"/>
  <c r="Q1825" i="8"/>
  <c r="Q1829" i="8"/>
  <c r="Q1833" i="8"/>
  <c r="Q1837" i="8"/>
  <c r="Q1841" i="8"/>
  <c r="Q1845" i="8"/>
  <c r="Q1849" i="8"/>
  <c r="Q1853" i="8"/>
  <c r="Q1857" i="8"/>
  <c r="Q1861" i="8"/>
  <c r="Q1865" i="8"/>
  <c r="Q1869" i="8"/>
  <c r="Q1873" i="8"/>
  <c r="Q1877" i="8"/>
  <c r="Q1881" i="8"/>
  <c r="Q1885" i="8"/>
  <c r="Q1889" i="8"/>
  <c r="Q1893" i="8"/>
  <c r="Q1897" i="8"/>
  <c r="Q1901" i="8"/>
  <c r="Q1905" i="8"/>
  <c r="Q1909" i="8"/>
  <c r="Q1913" i="8"/>
  <c r="Q1917" i="8"/>
  <c r="Q1921" i="8"/>
  <c r="Q1925" i="8"/>
  <c r="Q1929" i="8"/>
  <c r="Q1933" i="8"/>
  <c r="Q1937" i="8"/>
  <c r="Q1941" i="8"/>
  <c r="Q1945" i="8"/>
  <c r="Q1949" i="8"/>
  <c r="Q1953" i="8"/>
  <c r="Q1957" i="8"/>
  <c r="Q1961" i="8"/>
  <c r="Q1965" i="8"/>
  <c r="Q1969" i="8"/>
  <c r="Q1973" i="8"/>
  <c r="Q1977" i="8"/>
  <c r="Q1981" i="8"/>
  <c r="Q1985" i="8"/>
  <c r="Q1989" i="8"/>
  <c r="Q1993" i="8"/>
  <c r="Q2093" i="8"/>
  <c r="Q2113" i="8"/>
  <c r="Q2119" i="8"/>
  <c r="Q2129" i="8"/>
  <c r="Q2135" i="8"/>
  <c r="Q2173" i="8"/>
  <c r="Q2189" i="8"/>
  <c r="Q2209" i="8"/>
  <c r="Q2255" i="8"/>
  <c r="Q2291" i="8"/>
  <c r="Q2299" i="8"/>
  <c r="Q2376" i="8"/>
  <c r="Q2396" i="8"/>
  <c r="Q2303" i="8"/>
  <c r="Q2308" i="8"/>
  <c r="Q2340" i="8"/>
  <c r="Q2352" i="8"/>
  <c r="Q2360" i="8"/>
  <c r="Q2200" i="8"/>
  <c r="Q2210" i="8"/>
  <c r="Q2216" i="8"/>
  <c r="Q2226" i="8"/>
  <c r="Q2232" i="8"/>
  <c r="Q2233" i="8"/>
  <c r="Q2248" i="8"/>
  <c r="Q2249" i="8"/>
  <c r="Q2252" i="8"/>
  <c r="Q2254" i="8"/>
  <c r="Q2270" i="8"/>
  <c r="Q2286" i="8"/>
  <c r="Q2302" i="8"/>
  <c r="Q2317" i="8"/>
  <c r="Q2339" i="8"/>
  <c r="Q2345" i="8"/>
  <c r="Q2359" i="8"/>
  <c r="Q2365" i="8"/>
  <c r="Q2391" i="8"/>
  <c r="Q2225" i="8"/>
  <c r="Q2237" i="8"/>
  <c r="Q2263" i="8"/>
  <c r="Q2279" i="8"/>
  <c r="Q2295" i="8"/>
  <c r="Q2311" i="8"/>
  <c r="Q2316" i="8"/>
  <c r="Q2336" i="8"/>
  <c r="Q2344" i="8"/>
  <c r="Q2356" i="8"/>
  <c r="Q2364" i="8"/>
  <c r="Q2384" i="8"/>
  <c r="Q2172" i="8"/>
  <c r="Q2176" i="8"/>
  <c r="Q2180" i="8"/>
  <c r="Q2184" i="8"/>
  <c r="Q2188" i="8"/>
  <c r="Q2192" i="8"/>
  <c r="Q2208" i="8"/>
  <c r="Q2218" i="8"/>
  <c r="Q2224" i="8"/>
  <c r="Q2240" i="8"/>
  <c r="Q2241" i="8"/>
  <c r="Q2262" i="8"/>
  <c r="Q2278" i="8"/>
  <c r="Q2294" i="8"/>
  <c r="Q2310" i="8"/>
  <c r="Q2343" i="8"/>
  <c r="Q2355" i="8"/>
  <c r="Q2361" i="8"/>
  <c r="Q2363" i="8"/>
  <c r="Q47" i="8"/>
  <c r="Q213" i="8"/>
  <c r="Q294" i="8"/>
  <c r="Q371" i="8"/>
  <c r="Q481" i="8"/>
  <c r="Q432" i="8"/>
  <c r="Q415" i="8"/>
  <c r="Q539" i="8"/>
  <c r="Q818" i="8"/>
  <c r="Q587" i="8"/>
  <c r="Q595" i="8"/>
  <c r="Q563" i="8"/>
  <c r="Q196" i="8"/>
  <c r="Q589" i="8"/>
  <c r="Q743" i="8"/>
  <c r="Q412" i="8"/>
  <c r="Q209" i="8"/>
  <c r="Q419" i="8"/>
  <c r="Q551" i="8"/>
  <c r="Q255" i="8"/>
  <c r="Q558" i="8"/>
  <c r="Q514" i="8"/>
  <c r="Q175" i="8"/>
  <c r="Q416" i="8"/>
  <c r="Q8" i="8"/>
  <c r="Q180" i="8"/>
  <c r="Q359" i="8"/>
  <c r="Q218" i="8"/>
  <c r="Q79" i="8"/>
  <c r="Q6" i="8"/>
  <c r="Q341" i="8"/>
  <c r="Q144" i="8"/>
  <c r="Q146" i="8"/>
  <c r="Q368" i="8"/>
  <c r="Q385" i="8"/>
  <c r="Q388" i="8"/>
  <c r="Q661" i="8"/>
  <c r="Q456" i="8"/>
  <c r="Q278" i="8"/>
  <c r="Q479" i="8"/>
  <c r="Q482" i="8"/>
  <c r="Q590" i="8"/>
  <c r="Q623" i="8"/>
  <c r="Q712" i="8"/>
  <c r="Q410" i="8"/>
  <c r="Q298" i="8"/>
  <c r="Q290" i="8"/>
  <c r="Q591" i="8"/>
  <c r="Q153" i="8"/>
  <c r="Q506" i="8"/>
  <c r="Q337" i="8"/>
  <c r="Q228" i="8"/>
  <c r="Q364" i="8"/>
  <c r="Q194" i="8"/>
  <c r="Q468" i="8"/>
  <c r="Q714" i="8"/>
  <c r="Q477" i="8"/>
  <c r="Q586" i="8"/>
  <c r="Q528" i="8"/>
  <c r="Q48" i="8"/>
  <c r="Q133" i="8"/>
  <c r="Q320" i="8"/>
  <c r="Q225" i="8"/>
  <c r="Q84" i="8"/>
  <c r="Q72" i="8"/>
  <c r="Q182" i="8"/>
  <c r="Q155" i="8"/>
  <c r="Q374" i="8"/>
  <c r="Q428" i="8"/>
  <c r="Q215" i="8"/>
  <c r="Q401" i="8"/>
  <c r="Q264" i="8"/>
  <c r="Q367" i="8"/>
  <c r="Q23" i="8"/>
  <c r="Q210" i="8"/>
  <c r="Q25" i="8"/>
  <c r="Q26" i="8"/>
  <c r="Q126" i="8"/>
  <c r="Q197" i="8"/>
  <c r="Q120" i="8"/>
  <c r="Q370" i="8"/>
  <c r="Q154" i="8"/>
  <c r="Q13" i="8"/>
  <c r="Q343" i="8"/>
  <c r="Q192" i="8"/>
  <c r="Q141" i="8"/>
  <c r="Q239" i="8"/>
  <c r="Q132" i="8"/>
  <c r="Q669" i="8"/>
  <c r="Q158" i="8"/>
  <c r="Q574" i="8"/>
  <c r="Q85" i="8"/>
  <c r="Q292" i="8"/>
  <c r="Q621" i="8"/>
  <c r="Q346" i="8"/>
  <c r="Q252" i="8"/>
  <c r="Q10" i="8"/>
  <c r="Q326" i="8"/>
  <c r="Q330" i="8"/>
  <c r="Q92" i="8"/>
  <c r="Q102" i="8"/>
  <c r="Q312" i="8"/>
  <c r="Q214" i="8"/>
  <c r="Q115" i="8"/>
  <c r="Q344" i="8"/>
  <c r="Q151" i="8"/>
  <c r="Q77" i="8"/>
  <c r="Q149" i="8"/>
  <c r="Q80" i="8"/>
  <c r="Q437" i="8"/>
  <c r="Q379" i="8"/>
  <c r="Q382" i="8"/>
  <c r="Q660" i="8"/>
  <c r="Q60" i="8"/>
  <c r="Q32" i="8"/>
  <c r="Q191" i="8"/>
  <c r="Q538" i="8"/>
  <c r="Q628" i="8"/>
  <c r="Q667" i="8"/>
  <c r="Q617" i="8"/>
  <c r="Q470" i="8"/>
  <c r="Q262" i="8"/>
  <c r="Q66" i="8"/>
  <c r="Q308" i="8"/>
  <c r="Q467" i="8"/>
  <c r="Q516" i="8"/>
  <c r="Q187" i="8"/>
  <c r="Q436" i="8"/>
  <c r="Q99" i="8"/>
  <c r="Q366" i="8"/>
  <c r="Q509" i="8"/>
  <c r="Q183" i="8"/>
  <c r="Q16" i="8"/>
  <c r="Q230" i="8"/>
  <c r="Q167" i="8"/>
  <c r="Q650" i="8"/>
  <c r="Q18" i="8"/>
  <c r="Q119" i="8"/>
  <c r="Q31" i="8"/>
  <c r="Q715" i="8"/>
  <c r="Q256" i="8"/>
  <c r="Q116" i="8"/>
  <c r="Q195" i="8"/>
  <c r="Q523" i="8"/>
  <c r="Q107" i="8"/>
  <c r="Q106" i="8"/>
  <c r="Q128" i="8"/>
  <c r="Q553" i="8"/>
  <c r="Q100" i="8"/>
  <c r="Q531" i="8"/>
  <c r="Q103" i="8"/>
  <c r="Q394" i="8"/>
  <c r="Q137" i="8"/>
  <c r="Q323" i="8"/>
  <c r="Q143" i="8"/>
  <c r="Q348" i="8"/>
  <c r="Q249" i="8"/>
  <c r="Q51" i="8"/>
  <c r="Q161" i="8"/>
  <c r="Q280" i="8"/>
  <c r="Q28" i="8"/>
  <c r="Q671" i="8"/>
  <c r="Q76" i="8"/>
  <c r="Q86" i="8"/>
  <c r="Q268" i="8"/>
  <c r="Q270" i="8"/>
  <c r="Q297" i="8"/>
  <c r="Q156" i="8"/>
  <c r="Q101" i="8"/>
  <c r="Q435" i="8"/>
  <c r="Q53" i="8"/>
  <c r="Q668" i="8"/>
  <c r="Q271" i="8"/>
  <c r="Q318" i="8"/>
  <c r="Q250" i="8"/>
  <c r="Q325" i="8"/>
  <c r="Q169" i="8"/>
  <c r="Q328" i="8"/>
  <c r="Q222" i="8"/>
  <c r="Q254" i="8"/>
  <c r="Q299" i="8"/>
  <c r="Q200" i="8"/>
  <c r="Q78" i="8"/>
  <c r="Q147" i="8"/>
  <c r="Q50" i="8"/>
  <c r="Q675" i="8"/>
  <c r="Q447" i="8"/>
  <c r="Q335" i="8"/>
  <c r="Q136" i="8"/>
  <c r="Q238" i="8"/>
  <c r="Q377" i="8"/>
  <c r="Q277" i="8"/>
  <c r="Q19" i="8"/>
  <c r="Q236" i="8"/>
  <c r="Q717" i="8"/>
  <c r="Q498" i="8"/>
  <c r="Q134" i="8"/>
  <c r="Q95" i="8"/>
  <c r="Q580" i="8"/>
  <c r="Q243" i="8"/>
  <c r="Q257" i="8"/>
  <c r="Q430" i="8"/>
  <c r="Q207" i="8"/>
  <c r="Q211" i="8"/>
  <c r="Q62" i="8"/>
  <c r="Q625" i="8"/>
  <c r="Q205" i="8"/>
  <c r="Q533" i="8"/>
  <c r="Q1141" i="8"/>
  <c r="Q1157" i="8"/>
  <c r="Q1173" i="8"/>
  <c r="Q1189" i="8"/>
  <c r="Q1205" i="8"/>
  <c r="Q1209" i="8"/>
  <c r="Q1211" i="8"/>
  <c r="Q1225" i="8"/>
  <c r="Q1227" i="8"/>
  <c r="Q1145" i="8"/>
  <c r="Q1161" i="8"/>
  <c r="Q1177" i="8"/>
  <c r="Q1193" i="8"/>
  <c r="Q1221" i="8"/>
  <c r="Q1237" i="8"/>
  <c r="Q1142" i="8"/>
  <c r="Q1158" i="8"/>
  <c r="Q1174" i="8"/>
  <c r="Q1190" i="8"/>
  <c r="Q1206" i="8"/>
  <c r="Q1210" i="8"/>
  <c r="Q1217" i="8"/>
  <c r="Q1226" i="8"/>
  <c r="Q1233" i="8"/>
  <c r="Q1146" i="8"/>
  <c r="Q1162" i="8"/>
  <c r="Q1178" i="8"/>
  <c r="Q1194" i="8"/>
  <c r="Q1213" i="8"/>
  <c r="Q1215" i="8"/>
  <c r="Q1222" i="8"/>
  <c r="Q1229" i="8"/>
  <c r="Q1231" i="8"/>
  <c r="Q1238" i="8"/>
  <c r="Q1242" i="8"/>
  <c r="Q1246" i="8"/>
  <c r="Q1251" i="8"/>
  <c r="Q1252" i="8"/>
  <c r="Q1260" i="8"/>
  <c r="Q1267" i="8"/>
  <c r="Q1269" i="8"/>
  <c r="Q1276" i="8"/>
  <c r="Q1283" i="8"/>
  <c r="Q1285" i="8"/>
  <c r="Q1292" i="8"/>
  <c r="Q1259" i="8"/>
  <c r="Q1268" i="8"/>
  <c r="Q1275" i="8"/>
  <c r="Q1284" i="8"/>
  <c r="Q1291" i="8"/>
  <c r="Q1257" i="8"/>
  <c r="Q1264" i="8"/>
  <c r="Q1271" i="8"/>
  <c r="Q1273" i="8"/>
  <c r="Q1280" i="8"/>
  <c r="Q1287" i="8"/>
  <c r="Q1289" i="8"/>
  <c r="Q1296" i="8"/>
  <c r="Q1447" i="8"/>
  <c r="Q1455" i="8"/>
  <c r="Q1463" i="8"/>
  <c r="Q1471" i="8"/>
  <c r="Q1479" i="8"/>
  <c r="Q1487" i="8"/>
  <c r="Q1495" i="8"/>
  <c r="Q1503" i="8"/>
  <c r="Q1511" i="8"/>
  <c r="Q1519" i="8"/>
  <c r="Q1527" i="8"/>
  <c r="Q1535" i="8"/>
  <c r="Q1543" i="8"/>
  <c r="Q1551" i="8"/>
  <c r="Q1559" i="8"/>
  <c r="Q1567" i="8"/>
  <c r="Q1575" i="8"/>
  <c r="Q1583" i="8"/>
  <c r="Q1591" i="8"/>
  <c r="Q1599" i="8"/>
  <c r="Q1607" i="8"/>
  <c r="Q1615" i="8"/>
  <c r="Q1702" i="8"/>
  <c r="Q1713" i="8"/>
  <c r="Q1451" i="8"/>
  <c r="Q1459" i="8"/>
  <c r="Q1467" i="8"/>
  <c r="Q1475" i="8"/>
  <c r="Q1483" i="8"/>
  <c r="Q1491" i="8"/>
  <c r="Q1499" i="8"/>
  <c r="Q1507" i="8"/>
  <c r="Q1515" i="8"/>
  <c r="Q1523" i="8"/>
  <c r="Q1531" i="8"/>
  <c r="Q1539" i="8"/>
  <c r="Q1547" i="8"/>
  <c r="Q1555" i="8"/>
  <c r="Q1563" i="8"/>
  <c r="Q1571" i="8"/>
  <c r="Q1579" i="8"/>
  <c r="Q1587" i="8"/>
  <c r="Q1595" i="8"/>
  <c r="Q1603" i="8"/>
  <c r="Q1611" i="8"/>
  <c r="Q1619" i="8"/>
  <c r="Q1707" i="8"/>
  <c r="Q1799" i="8"/>
  <c r="Q1803" i="8"/>
  <c r="Q1807" i="8"/>
  <c r="Q1811" i="8"/>
  <c r="Q2033" i="8"/>
  <c r="Q2049" i="8"/>
  <c r="Q2065" i="8"/>
  <c r="Q2081" i="8"/>
  <c r="Q2198" i="8"/>
  <c r="Q2169" i="8"/>
  <c r="Q2194" i="8"/>
  <c r="Q2202" i="8"/>
  <c r="Q2256" i="8"/>
  <c r="Q2264" i="8"/>
  <c r="Q2272" i="8"/>
  <c r="Q2280" i="8"/>
  <c r="Q2288" i="8"/>
  <c r="Q2296" i="8"/>
  <c r="Q2304" i="8"/>
  <c r="Q2312" i="8"/>
  <c r="Q2250" i="8"/>
  <c r="Q2260" i="8"/>
  <c r="Q2268" i="8"/>
  <c r="Q2276" i="8"/>
  <c r="Q2284" i="8"/>
  <c r="Q2292" i="8"/>
  <c r="Q2323" i="8"/>
  <c r="Q2329" i="8"/>
  <c r="Q2350" i="8"/>
  <c r="Q2366" i="8"/>
  <c r="Q2322" i="8"/>
  <c r="Q2338" i="8"/>
  <c r="Q2354" i="8"/>
  <c r="Q2370" i="8"/>
  <c r="Q2326" i="8"/>
  <c r="Q2342" i="8"/>
  <c r="Q2358" i="8"/>
  <c r="Q2374" i="8"/>
  <c r="Q2400" i="8"/>
  <c r="Q2330" i="8"/>
  <c r="Q2346" i="8"/>
  <c r="Q2362" i="8"/>
  <c r="E6" i="7" l="1"/>
  <c r="D6" i="7"/>
  <c r="E3" i="7"/>
  <c r="E5" i="7"/>
  <c r="D5" i="7"/>
  <c r="D3" i="7"/>
  <c r="E4" i="7"/>
  <c r="D4" i="7"/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2" i="5"/>
  <c r="C404" i="5"/>
  <c r="C398" i="5"/>
  <c r="C392" i="5"/>
  <c r="C386" i="5"/>
  <c r="C380" i="5"/>
  <c r="C374" i="5"/>
  <c r="C368" i="5"/>
  <c r="C362" i="5"/>
  <c r="C356" i="5"/>
  <c r="C350" i="5"/>
  <c r="C344" i="5"/>
  <c r="C338" i="5"/>
  <c r="C332" i="5"/>
  <c r="C326" i="5"/>
  <c r="C320" i="5"/>
  <c r="C314" i="5"/>
  <c r="C308" i="5"/>
  <c r="C302" i="5"/>
  <c r="C296" i="5"/>
  <c r="C290" i="5"/>
  <c r="C284" i="5"/>
  <c r="C278" i="5"/>
  <c r="C272" i="5"/>
  <c r="C266" i="5"/>
  <c r="C260" i="5"/>
  <c r="C254" i="5"/>
  <c r="C248" i="5"/>
  <c r="C242" i="5"/>
  <c r="C236" i="5"/>
  <c r="C230" i="5"/>
  <c r="C224" i="5"/>
  <c r="C218" i="5"/>
  <c r="C2" i="5"/>
  <c r="C212" i="5"/>
  <c r="C206" i="5"/>
  <c r="C200" i="5"/>
  <c r="C194" i="5"/>
  <c r="C188" i="5"/>
  <c r="C182" i="5"/>
  <c r="C176" i="5"/>
  <c r="C170" i="5"/>
  <c r="C164" i="5"/>
  <c r="C158" i="5"/>
  <c r="C152" i="5"/>
  <c r="C146" i="5"/>
  <c r="C140" i="5"/>
  <c r="C134" i="5"/>
  <c r="C128" i="5"/>
  <c r="C122" i="5"/>
  <c r="C116" i="5"/>
  <c r="C110" i="5"/>
  <c r="C104" i="5"/>
  <c r="C98" i="5"/>
  <c r="C92" i="5"/>
  <c r="C86" i="5"/>
  <c r="C80" i="5"/>
  <c r="C74" i="5"/>
  <c r="C68" i="5"/>
  <c r="C62" i="5"/>
  <c r="C56" i="5"/>
  <c r="C50" i="5"/>
  <c r="C44" i="5"/>
  <c r="C38" i="5"/>
  <c r="C32" i="5"/>
  <c r="C26" i="5"/>
  <c r="C20" i="5"/>
  <c r="C14" i="5"/>
  <c r="C8" i="5"/>
  <c r="F5" i="7" l="1"/>
  <c r="C5" i="7" s="1"/>
  <c r="F6" i="7"/>
  <c r="C6" i="7" s="1"/>
  <c r="F4" i="7" l="1"/>
  <c r="C4" i="7" s="1"/>
  <c r="D8" i="7"/>
  <c r="F3" i="7"/>
  <c r="E8" i="7"/>
  <c r="F8" i="7" l="1"/>
  <c r="E9" i="7" s="1"/>
  <c r="C3" i="7"/>
</calcChain>
</file>

<file path=xl/sharedStrings.xml><?xml version="1.0" encoding="utf-8"?>
<sst xmlns="http://schemas.openxmlformats.org/spreadsheetml/2006/main" count="5452" uniqueCount="2043">
  <si>
    <t>序號</t>
  </si>
  <si>
    <t>鑽孔機</t>
  </si>
  <si>
    <t>軸別</t>
  </si>
  <si>
    <t>疊板位置</t>
  </si>
  <si>
    <t>鑽孔時間</t>
  </si>
  <si>
    <t>量測時間</t>
  </si>
  <si>
    <t>板厚</t>
  </si>
  <si>
    <t>最小孔徑</t>
  </si>
  <si>
    <t>平均值(X)</t>
  </si>
  <si>
    <t>平均值(Y)</t>
  </si>
  <si>
    <t>平均值(偏移量)</t>
  </si>
  <si>
    <t>標準差(X)</t>
  </si>
  <si>
    <t>標準差(Y)</t>
  </si>
  <si>
    <t>標準差(偏移量)</t>
  </si>
  <si>
    <t>CA(X)</t>
  </si>
  <si>
    <t>CA(Y)</t>
  </si>
  <si>
    <t>CA(偏移量)</t>
  </si>
  <si>
    <t>CP(X)</t>
  </si>
  <si>
    <t>CP(Y)</t>
  </si>
  <si>
    <t>CP(偏移量)</t>
  </si>
  <si>
    <t>CPK(X)</t>
  </si>
  <si>
    <t>CPK(Y)</t>
  </si>
  <si>
    <t>CPK(偏移量)</t>
  </si>
  <si>
    <t>3Sigma(X)</t>
  </si>
  <si>
    <t>3Sigma(Y)</t>
  </si>
  <si>
    <t>3Sigma(偏移量)</t>
  </si>
  <si>
    <t>Avg+3Sigma(X)</t>
  </si>
  <si>
    <t>Avg+3Sigma(Y)</t>
  </si>
  <si>
    <t>Avg+3Sigma(偏移量)</t>
  </si>
  <si>
    <t>靶圈內百分比</t>
  </si>
  <si>
    <t>規格上限(X)</t>
  </si>
  <si>
    <t>規格下限(X)</t>
  </si>
  <si>
    <t>規格上限(Y)</t>
  </si>
  <si>
    <t>規格下限(Y)</t>
  </si>
  <si>
    <t>規格上限(偏移量)</t>
  </si>
  <si>
    <t>檔名</t>
  </si>
  <si>
    <t>P S-96VFWBGA-54A</t>
  </si>
  <si>
    <t>P S-96FBGA(G)-2B</t>
  </si>
  <si>
    <t>CPK</t>
    <phoneticPr fontId="2" type="noConversion"/>
  </si>
  <si>
    <t>CA</t>
    <phoneticPr fontId="2" type="noConversion"/>
  </si>
  <si>
    <t>CP</t>
    <phoneticPr fontId="2" type="noConversion"/>
  </si>
  <si>
    <t>圖號</t>
  </si>
  <si>
    <t>圖號</t>
    <phoneticPr fontId="2" type="noConversion"/>
  </si>
  <si>
    <t>078JAL017B.00</t>
  </si>
  <si>
    <t>078JBL114A.01</t>
  </si>
  <si>
    <t>096JBL025B.00</t>
  </si>
  <si>
    <t>096JBL026A.03</t>
  </si>
  <si>
    <t>1166 111 1841G REV.B</t>
  </si>
  <si>
    <t>1166 111 A004G REV.C</t>
  </si>
  <si>
    <t>1166 111 A005G REV.A</t>
  </si>
  <si>
    <t>1166 111 A045G REV.A</t>
  </si>
  <si>
    <t>1166 111 A084G REV.A</t>
  </si>
  <si>
    <t>18A0078WB020_A (C01)</t>
  </si>
  <si>
    <t>1Q560-034706BO-A</t>
  </si>
  <si>
    <t>1Q560-034806BO-A</t>
  </si>
  <si>
    <t>1Q560-036306BO-A</t>
  </si>
  <si>
    <t>1Q560-037711AF-A</t>
  </si>
  <si>
    <t>1Q560-037906BO-A</t>
  </si>
  <si>
    <t>I-E6312_E</t>
  </si>
  <si>
    <t>P S-78FBGA(G)-2B</t>
  </si>
  <si>
    <t>P S-78FBGA-104A</t>
  </si>
  <si>
    <t>P S-78FBGA-106A</t>
  </si>
  <si>
    <t>P S-78FBGA-78A</t>
  </si>
  <si>
    <t>P S-78FBGA-82A</t>
  </si>
  <si>
    <t>P S-78FBGA-82B</t>
  </si>
  <si>
    <t>P S-78FBGA-86C</t>
  </si>
  <si>
    <t>P S-78FBGA-90A</t>
  </si>
  <si>
    <t>P S-78FBGA-97A</t>
  </si>
  <si>
    <t>P S-78VFWBGA-42A</t>
  </si>
  <si>
    <t>P S-78VFWBGA-43B</t>
  </si>
  <si>
    <t>P S-96FBGA-121A</t>
  </si>
  <si>
    <t>P S-96FBGA-51A</t>
  </si>
  <si>
    <t>P S-96FBGA-78A</t>
  </si>
  <si>
    <t>P S-96FBGA-83A</t>
  </si>
  <si>
    <t>P S-96FBGA-86B</t>
  </si>
  <si>
    <t>P S-96VFWBGA(G)-51A</t>
  </si>
  <si>
    <t>P S-96VFWBGA(G)-58C</t>
  </si>
  <si>
    <t>P S-96VFWBGA-19A</t>
  </si>
  <si>
    <t>W084E091201A</t>
  </si>
  <si>
    <t>W096E091318A</t>
  </si>
  <si>
    <t>W096E091324B</t>
  </si>
  <si>
    <t>WSD</t>
    <phoneticPr fontId="2" type="noConversion"/>
  </si>
  <si>
    <r>
      <t>WSD</t>
    </r>
    <r>
      <rPr>
        <b/>
        <sz val="10"/>
        <color rgb="FF000000"/>
        <rFont val="新細明體"/>
        <family val="2"/>
        <charset val="136"/>
      </rPr>
      <t>圖號</t>
    </r>
    <phoneticPr fontId="2" type="noConversion"/>
  </si>
  <si>
    <t>P S-96FBGA-99A</t>
  </si>
  <si>
    <t>P S-96VFWBGA-20A</t>
  </si>
  <si>
    <t>P S-78FBGA(G)-2C</t>
  </si>
  <si>
    <t>W096E071323A</t>
  </si>
  <si>
    <t>10/16~1021</t>
    <phoneticPr fontId="2" type="noConversion"/>
  </si>
  <si>
    <t>Cpk</t>
  </si>
  <si>
    <t>σ</t>
  </si>
  <si>
    <r>
      <t>實際</t>
    </r>
    <r>
      <rPr>
        <b/>
        <sz val="18"/>
        <color rgb="FFFFFFFF"/>
        <rFont val="Calibri"/>
        <family val="2"/>
      </rPr>
      <t>AR</t>
    </r>
  </si>
  <si>
    <r>
      <t>設計</t>
    </r>
    <r>
      <rPr>
        <b/>
        <sz val="18"/>
        <color rgb="FFFFFFFF"/>
        <rFont val="Calibri"/>
        <family val="2"/>
      </rPr>
      <t>AR</t>
    </r>
  </si>
  <si>
    <t>備註</t>
  </si>
  <si>
    <t>等級</t>
  </si>
  <si>
    <t>產品AR</t>
    <phoneticPr fontId="2" type="noConversion"/>
  </si>
  <si>
    <t>機台
等級</t>
    <phoneticPr fontId="2" type="noConversion"/>
  </si>
  <si>
    <t>產品等級</t>
    <phoneticPr fontId="2" type="noConversion"/>
  </si>
  <si>
    <t>Fail 率</t>
    <phoneticPr fontId="2" type="noConversion"/>
  </si>
  <si>
    <r>
      <t>1.67</t>
    </r>
    <r>
      <rPr>
        <sz val="18"/>
        <color rgb="FF000000"/>
        <rFont val="FangSong"/>
        <family val="3"/>
        <charset val="134"/>
      </rPr>
      <t>≤</t>
    </r>
    <r>
      <rPr>
        <sz val="18"/>
        <color rgb="FF000000"/>
        <rFont val="Arial"/>
        <family val="2"/>
      </rPr>
      <t>Cpk</t>
    </r>
    <phoneticPr fontId="2" type="noConversion"/>
  </si>
  <si>
    <r>
      <t>≥</t>
    </r>
    <r>
      <rPr>
        <sz val="18"/>
        <color rgb="FF000000"/>
        <rFont val="Calibri"/>
        <family val="2"/>
      </rPr>
      <t>35</t>
    </r>
  </si>
  <si>
    <r>
      <t>≥</t>
    </r>
    <r>
      <rPr>
        <sz val="18"/>
        <color rgb="FF000000"/>
        <rFont val="Calibri"/>
        <family val="2"/>
      </rPr>
      <t>50(+15)</t>
    </r>
  </si>
  <si>
    <r>
      <t>限定</t>
    </r>
    <r>
      <rPr>
        <sz val="18"/>
        <color rgb="FF000000"/>
        <rFont val="Calibri"/>
        <family val="2"/>
      </rPr>
      <t>LDI</t>
    </r>
  </si>
  <si>
    <t>A</t>
  </si>
  <si>
    <t>OK</t>
    <phoneticPr fontId="2" type="noConversion"/>
  </si>
  <si>
    <t>NG</t>
    <phoneticPr fontId="2" type="noConversion"/>
  </si>
  <si>
    <t>1.33≤Cpk&lt; 1.67</t>
  </si>
  <si>
    <r>
      <t>≥</t>
    </r>
    <r>
      <rPr>
        <sz val="18"/>
        <color rgb="FF000000"/>
        <rFont val="Calibri"/>
        <family val="2"/>
      </rPr>
      <t>40</t>
    </r>
  </si>
  <si>
    <r>
      <t>≥</t>
    </r>
    <r>
      <rPr>
        <sz val="18"/>
        <color rgb="FF000000"/>
        <rFont val="Calibri"/>
        <family val="2"/>
      </rPr>
      <t>65(+25)</t>
    </r>
  </si>
  <si>
    <t>B</t>
  </si>
  <si>
    <t>A</t>
    <phoneticPr fontId="2" type="noConversion"/>
  </si>
  <si>
    <t>1.00≤Cpk&lt; 1.33</t>
  </si>
  <si>
    <r>
      <t>≥</t>
    </r>
    <r>
      <rPr>
        <sz val="18"/>
        <color rgb="FF000000"/>
        <rFont val="Calibri"/>
        <family val="2"/>
      </rPr>
      <t>55</t>
    </r>
  </si>
  <si>
    <r>
      <t>≥</t>
    </r>
    <r>
      <rPr>
        <sz val="18"/>
        <color rgb="FF000000"/>
        <rFont val="Calibri"/>
        <family val="2"/>
      </rPr>
      <t>80(+25)</t>
    </r>
  </si>
  <si>
    <t>C</t>
  </si>
  <si>
    <t>B</t>
    <phoneticPr fontId="2" type="noConversion"/>
  </si>
  <si>
    <t>0.67≤Cpk&lt; 1.00</t>
  </si>
  <si>
    <r>
      <t>≥</t>
    </r>
    <r>
      <rPr>
        <sz val="18"/>
        <color rgb="FF000000"/>
        <rFont val="Calibri"/>
        <family val="2"/>
      </rPr>
      <t>75</t>
    </r>
  </si>
  <si>
    <r>
      <t>≥</t>
    </r>
    <r>
      <rPr>
        <sz val="18"/>
        <color rgb="FF000000"/>
        <rFont val="Calibri"/>
        <family val="2"/>
      </rPr>
      <t>100(+25)</t>
    </r>
  </si>
  <si>
    <t>D</t>
  </si>
  <si>
    <t>P S-78FBGA(G)-2D</t>
  </si>
  <si>
    <t>P S-78FBGA(G)-4B</t>
  </si>
  <si>
    <t>P S-78FBGA(G)-4C</t>
  </si>
  <si>
    <t>P S-96FBGA(G)-5B</t>
  </si>
  <si>
    <t>P S-96FBGA(G)-5C</t>
  </si>
  <si>
    <t>P S-96FBGA-123A</t>
  </si>
  <si>
    <t>W078E101404A</t>
  </si>
  <si>
    <t>P S-78FBGA(G)-4D</t>
  </si>
  <si>
    <t>W096E071343A</t>
  </si>
  <si>
    <t>I-F7427_A</t>
  </si>
  <si>
    <t>P S-78FBGA-107A</t>
  </si>
  <si>
    <t>P S-78FBGA-108A</t>
  </si>
  <si>
    <t>P S-96FBGA(G)-4A</t>
  </si>
  <si>
    <t>P S-96FBGA-126A</t>
  </si>
  <si>
    <t>A228620</t>
  </si>
  <si>
    <t>A249210</t>
  </si>
  <si>
    <t>A200330</t>
  </si>
  <si>
    <t>機台</t>
  </si>
  <si>
    <t>機台等級</t>
  </si>
  <si>
    <t>W49(12/03)</t>
    <phoneticPr fontId="19" type="noConversion"/>
  </si>
  <si>
    <t>F</t>
    <phoneticPr fontId="19" type="noConversion"/>
  </si>
  <si>
    <t>借機</t>
    <phoneticPr fontId="19" type="noConversion"/>
  </si>
  <si>
    <t>機故軸</t>
  </si>
  <si>
    <t>A</t>
    <phoneticPr fontId="19" type="noConversion"/>
  </si>
  <si>
    <t>B</t>
    <phoneticPr fontId="19" type="noConversion"/>
  </si>
  <si>
    <t>C</t>
    <phoneticPr fontId="19" type="noConversion"/>
  </si>
  <si>
    <t>ND01</t>
    <phoneticPr fontId="19" type="noConversion"/>
  </si>
  <si>
    <t>ND02</t>
    <phoneticPr fontId="19" type="noConversion"/>
  </si>
  <si>
    <t>ND03</t>
    <phoneticPr fontId="2" type="noConversion"/>
  </si>
  <si>
    <t>ND04</t>
    <phoneticPr fontId="2" type="noConversion"/>
  </si>
  <si>
    <t>ND05</t>
    <phoneticPr fontId="19" type="noConversion"/>
  </si>
  <si>
    <t>ND06</t>
    <phoneticPr fontId="19" type="noConversion"/>
  </si>
  <si>
    <t>ND07</t>
    <phoneticPr fontId="2" type="noConversion"/>
  </si>
  <si>
    <t>ND08</t>
    <phoneticPr fontId="2" type="noConversion"/>
  </si>
  <si>
    <t>ND09</t>
    <phoneticPr fontId="2" type="noConversion"/>
  </si>
  <si>
    <t>ND10</t>
    <phoneticPr fontId="2" type="noConversion"/>
  </si>
  <si>
    <t>ND11</t>
    <phoneticPr fontId="2" type="noConversion"/>
  </si>
  <si>
    <t>ND12</t>
    <phoneticPr fontId="2" type="noConversion"/>
  </si>
  <si>
    <t>ND13</t>
    <phoneticPr fontId="2" type="noConversion"/>
  </si>
  <si>
    <t>ND14</t>
    <phoneticPr fontId="2" type="noConversion"/>
  </si>
  <si>
    <t>ND15</t>
    <phoneticPr fontId="2" type="noConversion"/>
  </si>
  <si>
    <t>ND17</t>
    <phoneticPr fontId="19" type="noConversion"/>
  </si>
  <si>
    <t>ND18</t>
    <phoneticPr fontId="2" type="noConversion"/>
  </si>
  <si>
    <t>ND21</t>
    <phoneticPr fontId="19" type="noConversion"/>
  </si>
  <si>
    <t>ND22</t>
    <phoneticPr fontId="2" type="noConversion"/>
  </si>
  <si>
    <t>ND23</t>
    <phoneticPr fontId="2" type="noConversion"/>
  </si>
  <si>
    <t>ND24</t>
    <phoneticPr fontId="2" type="noConversion"/>
  </si>
  <si>
    <t>ND25</t>
    <phoneticPr fontId="2" type="noConversion"/>
  </si>
  <si>
    <t>ND26</t>
    <phoneticPr fontId="2" type="noConversion"/>
  </si>
  <si>
    <t>ND27</t>
    <phoneticPr fontId="2" type="noConversion"/>
  </si>
  <si>
    <t>ND28</t>
    <phoneticPr fontId="2" type="noConversion"/>
  </si>
  <si>
    <t>ND29</t>
    <phoneticPr fontId="2" type="noConversion"/>
  </si>
  <si>
    <t>ND30</t>
    <phoneticPr fontId="2" type="noConversion"/>
  </si>
  <si>
    <t>ND31</t>
    <phoneticPr fontId="2" type="noConversion"/>
  </si>
  <si>
    <t>ND32</t>
    <phoneticPr fontId="2" type="noConversion"/>
  </si>
  <si>
    <t>ND33</t>
    <phoneticPr fontId="2" type="noConversion"/>
  </si>
  <si>
    <t>ND34</t>
    <phoneticPr fontId="2" type="noConversion"/>
  </si>
  <si>
    <t>ND35</t>
    <phoneticPr fontId="2" type="noConversion"/>
  </si>
  <si>
    <t>ND36</t>
    <phoneticPr fontId="2" type="noConversion"/>
  </si>
  <si>
    <t>ND37</t>
    <phoneticPr fontId="2" type="noConversion"/>
  </si>
  <si>
    <t>ND38</t>
    <phoneticPr fontId="19" type="noConversion"/>
  </si>
  <si>
    <t>ND39</t>
    <phoneticPr fontId="2" type="noConversion"/>
  </si>
  <si>
    <t>ND41</t>
    <phoneticPr fontId="19" type="noConversion"/>
  </si>
  <si>
    <t>ND42</t>
    <phoneticPr fontId="2" type="noConversion"/>
  </si>
  <si>
    <t>ND43</t>
    <phoneticPr fontId="19" type="noConversion"/>
  </si>
  <si>
    <t>ND44</t>
    <phoneticPr fontId="2" type="noConversion"/>
  </si>
  <si>
    <t>ND45</t>
    <phoneticPr fontId="2" type="noConversion"/>
  </si>
  <si>
    <t>ND46</t>
    <phoneticPr fontId="2" type="noConversion"/>
  </si>
  <si>
    <t>ND47</t>
    <phoneticPr fontId="2" type="noConversion"/>
  </si>
  <si>
    <t>ND48</t>
    <phoneticPr fontId="2" type="noConversion"/>
  </si>
  <si>
    <t>ND49</t>
    <phoneticPr fontId="2" type="noConversion"/>
  </si>
  <si>
    <t>ND50</t>
    <phoneticPr fontId="2" type="noConversion"/>
  </si>
  <si>
    <t>ND51</t>
    <phoneticPr fontId="2" type="noConversion"/>
  </si>
  <si>
    <t>ND52</t>
    <phoneticPr fontId="2" type="noConversion"/>
  </si>
  <si>
    <t>ND53</t>
    <phoneticPr fontId="2" type="noConversion"/>
  </si>
  <si>
    <t>ND54</t>
    <phoneticPr fontId="2" type="noConversion"/>
  </si>
  <si>
    <t>ND55</t>
    <phoneticPr fontId="2" type="noConversion"/>
  </si>
  <si>
    <t>ND56</t>
    <phoneticPr fontId="19" type="noConversion"/>
  </si>
  <si>
    <t>ND57</t>
    <phoneticPr fontId="2" type="noConversion"/>
  </si>
  <si>
    <t>ND58</t>
    <phoneticPr fontId="19" type="noConversion"/>
  </si>
  <si>
    <t>ND59</t>
    <phoneticPr fontId="2" type="noConversion"/>
  </si>
  <si>
    <t>ND60</t>
    <phoneticPr fontId="2" type="noConversion"/>
  </si>
  <si>
    <t>ND61</t>
    <phoneticPr fontId="2" type="noConversion"/>
  </si>
  <si>
    <t>ND62</t>
    <phoneticPr fontId="2" type="noConversion"/>
  </si>
  <si>
    <t>ND63</t>
    <phoneticPr fontId="2" type="noConversion"/>
  </si>
  <si>
    <t>ND64</t>
    <phoneticPr fontId="2" type="noConversion"/>
  </si>
  <si>
    <t>ND65</t>
    <phoneticPr fontId="2" type="noConversion"/>
  </si>
  <si>
    <t>ND66</t>
    <phoneticPr fontId="2" type="noConversion"/>
  </si>
  <si>
    <t>ND67</t>
    <phoneticPr fontId="2" type="noConversion"/>
  </si>
  <si>
    <t>ND68</t>
    <phoneticPr fontId="2" type="noConversion"/>
  </si>
  <si>
    <t>ND69</t>
    <phoneticPr fontId="2" type="noConversion"/>
  </si>
  <si>
    <t>ND70</t>
    <phoneticPr fontId="2" type="noConversion"/>
  </si>
  <si>
    <t>ND71</t>
    <phoneticPr fontId="2" type="noConversion"/>
  </si>
  <si>
    <t>ND72</t>
    <phoneticPr fontId="2" type="noConversion"/>
  </si>
  <si>
    <t>ASEM-S-B256094-00</t>
  </si>
  <si>
    <t>A25298A</t>
  </si>
  <si>
    <t>1166 111 A106G REV.A</t>
  </si>
  <si>
    <t>A289230</t>
  </si>
  <si>
    <t>A203300</t>
  </si>
  <si>
    <t>A226420</t>
  </si>
  <si>
    <t>180061SP002-A (SBS)</t>
  </si>
  <si>
    <t>A194010</t>
  </si>
  <si>
    <t>A210220</t>
  </si>
  <si>
    <t>1166 111 1846G REV.B</t>
  </si>
  <si>
    <t>1Q560-037113GF-A</t>
  </si>
  <si>
    <t>1Q560-037806BO-A</t>
  </si>
  <si>
    <t>P S-78FBGA(G)-1A</t>
  </si>
  <si>
    <t>P S-78FBGA-109A</t>
  </si>
  <si>
    <t>P S-96FBGA(G)-11A</t>
  </si>
  <si>
    <t>P S-96FBGA-127A</t>
  </si>
  <si>
    <t>0048FH0</t>
  </si>
  <si>
    <t>1088-060-5960-1</t>
  </si>
  <si>
    <t>1166 111 1109G REV.B</t>
  </si>
  <si>
    <t>1166 111 1116G REV.A</t>
  </si>
  <si>
    <t>1166 111 A016G REV.A</t>
  </si>
  <si>
    <t>A00339E</t>
  </si>
  <si>
    <t>A016210</t>
  </si>
  <si>
    <t>A047640</t>
  </si>
  <si>
    <t>A071150</t>
  </si>
  <si>
    <t>A082150</t>
  </si>
  <si>
    <t>A09061B</t>
  </si>
  <si>
    <t>A094930</t>
  </si>
  <si>
    <t>A099200</t>
  </si>
  <si>
    <t>A101820</t>
  </si>
  <si>
    <t>A102320</t>
  </si>
  <si>
    <t>A103340</t>
  </si>
  <si>
    <t>A10344A</t>
  </si>
  <si>
    <t>A10826A</t>
  </si>
  <si>
    <t>A108560</t>
  </si>
  <si>
    <t>A111160</t>
  </si>
  <si>
    <t>A115210</t>
  </si>
  <si>
    <t>A11739A</t>
  </si>
  <si>
    <t>A118560</t>
  </si>
  <si>
    <t>A118780</t>
  </si>
  <si>
    <t>A12195C</t>
  </si>
  <si>
    <t>A12202A</t>
  </si>
  <si>
    <t>A124930</t>
  </si>
  <si>
    <t>A130120</t>
  </si>
  <si>
    <t>A13127A</t>
  </si>
  <si>
    <t>A13187A</t>
  </si>
  <si>
    <t>A132670</t>
  </si>
  <si>
    <t>A13582A</t>
  </si>
  <si>
    <t>A13701B</t>
  </si>
  <si>
    <t>A137190</t>
  </si>
  <si>
    <t>A137200</t>
  </si>
  <si>
    <t>A139730</t>
  </si>
  <si>
    <t>A14085A</t>
  </si>
  <si>
    <t>A142880</t>
  </si>
  <si>
    <t>A142960</t>
  </si>
  <si>
    <t>A14387A</t>
  </si>
  <si>
    <t>A144100</t>
  </si>
  <si>
    <t>A145710</t>
  </si>
  <si>
    <t>A146860</t>
  </si>
  <si>
    <t>A146980</t>
  </si>
  <si>
    <t>A147700</t>
  </si>
  <si>
    <t>A148570</t>
  </si>
  <si>
    <t>A15039A</t>
  </si>
  <si>
    <t>A15081A</t>
  </si>
  <si>
    <t>A15183B</t>
  </si>
  <si>
    <t>A154920</t>
  </si>
  <si>
    <t>A15523A</t>
  </si>
  <si>
    <t>A155430</t>
  </si>
  <si>
    <t>A156570</t>
  </si>
  <si>
    <t>A157110</t>
  </si>
  <si>
    <t>A158200</t>
  </si>
  <si>
    <t>A162400</t>
  </si>
  <si>
    <t>A166220</t>
  </si>
  <si>
    <t>A166560</t>
  </si>
  <si>
    <t>A166570</t>
  </si>
  <si>
    <t>A166590</t>
  </si>
  <si>
    <t>A166810</t>
  </si>
  <si>
    <t>A16716A</t>
  </si>
  <si>
    <t>A16885A</t>
  </si>
  <si>
    <t>A169040</t>
  </si>
  <si>
    <t>A171630</t>
  </si>
  <si>
    <t>A171760</t>
  </si>
  <si>
    <t>A172180</t>
  </si>
  <si>
    <t>A172370</t>
  </si>
  <si>
    <t>A172380</t>
  </si>
  <si>
    <t>A174770</t>
  </si>
  <si>
    <t>A17835A</t>
  </si>
  <si>
    <t>A17853A</t>
  </si>
  <si>
    <t>A181070</t>
  </si>
  <si>
    <t>A183530</t>
  </si>
  <si>
    <t>A184750</t>
  </si>
  <si>
    <t>A18699A</t>
  </si>
  <si>
    <t>A193970</t>
  </si>
  <si>
    <t>A194260</t>
  </si>
  <si>
    <t>A195940</t>
  </si>
  <si>
    <t>A19595A</t>
  </si>
  <si>
    <t>A197160</t>
  </si>
  <si>
    <t>A197430</t>
  </si>
  <si>
    <t>A19744A</t>
  </si>
  <si>
    <t>A198080</t>
  </si>
  <si>
    <t>A198330</t>
  </si>
  <si>
    <t>A198370</t>
  </si>
  <si>
    <t>A198600</t>
  </si>
  <si>
    <t>A198760</t>
  </si>
  <si>
    <t>A198840</t>
  </si>
  <si>
    <t>A200010</t>
  </si>
  <si>
    <t>A200220</t>
  </si>
  <si>
    <t>A200400</t>
  </si>
  <si>
    <t>A200410</t>
  </si>
  <si>
    <t>A200420</t>
  </si>
  <si>
    <t>A200430</t>
  </si>
  <si>
    <t>A200440</t>
  </si>
  <si>
    <t>A20532A</t>
  </si>
  <si>
    <t>A205540</t>
  </si>
  <si>
    <t>A20756A</t>
  </si>
  <si>
    <t>A20785B</t>
  </si>
  <si>
    <t>A210520</t>
  </si>
  <si>
    <t>A210700</t>
  </si>
  <si>
    <t>A213130</t>
  </si>
  <si>
    <t>A214820</t>
  </si>
  <si>
    <t>A216080</t>
  </si>
  <si>
    <t>A220730</t>
  </si>
  <si>
    <t>A220950</t>
  </si>
  <si>
    <t>A223880</t>
  </si>
  <si>
    <t>A225790</t>
  </si>
  <si>
    <t>A226240</t>
  </si>
  <si>
    <t>A226970</t>
  </si>
  <si>
    <t>A229290</t>
  </si>
  <si>
    <t>A229750</t>
  </si>
  <si>
    <t>A232160</t>
  </si>
  <si>
    <t>A234810</t>
  </si>
  <si>
    <t>A236360</t>
  </si>
  <si>
    <t>A23666B</t>
  </si>
  <si>
    <t>A241480</t>
  </si>
  <si>
    <t>A241640</t>
  </si>
  <si>
    <t>A241970</t>
  </si>
  <si>
    <t>A242890</t>
  </si>
  <si>
    <t>A24312A</t>
  </si>
  <si>
    <t>A243350</t>
  </si>
  <si>
    <t>A243600</t>
  </si>
  <si>
    <t>A244750</t>
  </si>
  <si>
    <t>A246310</t>
  </si>
  <si>
    <t>A24664A</t>
  </si>
  <si>
    <t>A24711A</t>
  </si>
  <si>
    <t>A250850</t>
  </si>
  <si>
    <t>A25168A</t>
  </si>
  <si>
    <t>A251730</t>
  </si>
  <si>
    <t>A252130</t>
  </si>
  <si>
    <t>A25234A</t>
  </si>
  <si>
    <t>A252770</t>
  </si>
  <si>
    <t>A25395A</t>
  </si>
  <si>
    <t>A254490</t>
  </si>
  <si>
    <t>A256610</t>
  </si>
  <si>
    <t>A257290</t>
  </si>
  <si>
    <t>A258250</t>
  </si>
  <si>
    <t>A259770</t>
  </si>
  <si>
    <t>A259980</t>
  </si>
  <si>
    <t>A260100</t>
  </si>
  <si>
    <t>A26524A</t>
  </si>
  <si>
    <t>A266110</t>
  </si>
  <si>
    <t>A26768A</t>
  </si>
  <si>
    <t>A268140</t>
  </si>
  <si>
    <t>A268330</t>
  </si>
  <si>
    <t>A268510</t>
  </si>
  <si>
    <t>A273170</t>
  </si>
  <si>
    <t>A280500</t>
  </si>
  <si>
    <t>A28146A</t>
  </si>
  <si>
    <t>A283900</t>
  </si>
  <si>
    <t>A284040</t>
  </si>
  <si>
    <t>A285170</t>
  </si>
  <si>
    <t>A285240</t>
  </si>
  <si>
    <t>A287260</t>
  </si>
  <si>
    <t>ASEM-S-B063001-01</t>
  </si>
  <si>
    <t>ASEM-S-B063002-01</t>
  </si>
  <si>
    <t>ASEM-S-B063003-01</t>
  </si>
  <si>
    <t>ASEM-S-B064005-00</t>
  </si>
  <si>
    <t>ASEM-S-B132013-01</t>
  </si>
  <si>
    <t>ASEM-S-B196002-03</t>
  </si>
  <si>
    <t>ASEM-S-B256082-00</t>
  </si>
  <si>
    <t>ASEM-S-B256117-00</t>
  </si>
  <si>
    <t>ASEM-S-B400003-00</t>
  </si>
  <si>
    <t>ASEM-S-EB080001-00</t>
  </si>
  <si>
    <t>ASEM-S-EB100014-00</t>
  </si>
  <si>
    <t>ASEM-S-EB100019-02</t>
  </si>
  <si>
    <t>ASEM-S-EB100048-00</t>
  </si>
  <si>
    <t>ASEM-S-EB256076-01</t>
  </si>
  <si>
    <t>ASEM-S-EB256131-00</t>
  </si>
  <si>
    <t>ASEM-S-EB256136-01</t>
  </si>
  <si>
    <t>ASEM-S-EB256152-00</t>
  </si>
  <si>
    <t>ASEM-S-EB256167-00</t>
  </si>
  <si>
    <t>ASEM-S-EB256176-00</t>
  </si>
  <si>
    <t>ASEM-S-EB256177-00</t>
  </si>
  <si>
    <t>ASEM-S-EB324018-01</t>
  </si>
  <si>
    <t>ASEM-S-EB381002-08</t>
  </si>
  <si>
    <t>ASEM-S-EB381004-00</t>
  </si>
  <si>
    <t>ASEM-S-EB388015-02</t>
  </si>
  <si>
    <t>ASEM-S-EB484073-00</t>
  </si>
  <si>
    <t>ASEM-S-EB484090-00</t>
  </si>
  <si>
    <t>ASEM-S-EB484094-00</t>
  </si>
  <si>
    <t>ASEM-S-EB672065-00</t>
  </si>
  <si>
    <t>ASEM-S-EB672067-00</t>
  </si>
  <si>
    <t>ASEM-S-EB672074-00</t>
  </si>
  <si>
    <t>ASEM-S-EB900027-00</t>
  </si>
  <si>
    <t>ASEM-S-EBB56015-00</t>
  </si>
  <si>
    <t>HV20</t>
  </si>
  <si>
    <t>HV21</t>
  </si>
  <si>
    <t>I-A1870_A</t>
  </si>
  <si>
    <t>I-A2023_A</t>
  </si>
  <si>
    <t>I-A2834_A</t>
  </si>
  <si>
    <t>I-A2841_A</t>
  </si>
  <si>
    <t>I-A3357_A</t>
  </si>
  <si>
    <t>I-E8560_B</t>
  </si>
  <si>
    <t>I-E9856_B</t>
  </si>
  <si>
    <t>I-F4640_A</t>
  </si>
  <si>
    <t>I-F5739_A</t>
  </si>
  <si>
    <t>I-F5813_A</t>
  </si>
  <si>
    <t>I-F6907_B</t>
  </si>
  <si>
    <t>I-F8082_B</t>
  </si>
  <si>
    <t>I-F8331_A</t>
  </si>
  <si>
    <t>I-F8650_A</t>
  </si>
  <si>
    <t>I-F8684_B</t>
  </si>
  <si>
    <t>I-F8910_B</t>
  </si>
  <si>
    <t>I-F9851_A</t>
  </si>
  <si>
    <t>I-G0419_A</t>
  </si>
  <si>
    <t>I-G4306_A</t>
  </si>
  <si>
    <t>I-L041_B</t>
  </si>
  <si>
    <t>ISGC215DDFPM0V7</t>
  </si>
  <si>
    <t>LM30A</t>
  </si>
  <si>
    <t>NAM10A</t>
  </si>
  <si>
    <t>NM23B</t>
  </si>
  <si>
    <t>NM40B</t>
  </si>
  <si>
    <t>NN12A</t>
  </si>
  <si>
    <t>NN50A</t>
  </si>
  <si>
    <t>P S-134WFBGA-7A</t>
  </si>
  <si>
    <t>P S-162VFBGA-42A</t>
  </si>
  <si>
    <t>P S-168VFBGA-38A</t>
  </si>
  <si>
    <t>P S-168WFBGA-16B</t>
  </si>
  <si>
    <t>P S-178VFBGA-9A</t>
  </si>
  <si>
    <t>P S-220WFBGAC-2A</t>
  </si>
  <si>
    <t>P S-60TFBGA-18A</t>
  </si>
  <si>
    <t>P S-60VFBGA-13A</t>
  </si>
  <si>
    <t>P S-78TFBGA-4A</t>
  </si>
  <si>
    <t>P S-84TFBGA(C)-1A</t>
  </si>
  <si>
    <t>P S-90TFBGA-12A</t>
  </si>
  <si>
    <t>P S-90TFBGA-15A</t>
  </si>
  <si>
    <t>S-AETTRIFIO-02/00</t>
  </si>
  <si>
    <t>W024M060835A</t>
  </si>
  <si>
    <t>W048M0608D3A</t>
  </si>
  <si>
    <t>W063N091123A</t>
  </si>
  <si>
    <t>W132X121822B</t>
  </si>
  <si>
    <t>W153X111344B</t>
  </si>
  <si>
    <t>W169X090902A</t>
  </si>
  <si>
    <t>外層AR</t>
    <phoneticPr fontId="2" type="noConversion"/>
  </si>
  <si>
    <t>CPK</t>
    <phoneticPr fontId="2" type="noConversion"/>
  </si>
  <si>
    <t>產品等級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</si>
  <si>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</si>
  <si>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</si>
  <si>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</si>
  <si>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</si>
  <si>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CFBGADA110B10-AM</t>
  </si>
  <si>
    <t>W067N060806A</t>
  </si>
  <si>
    <t>NAS20A</t>
  </si>
  <si>
    <t>A133640</t>
  </si>
  <si>
    <t>ASEM-S-B256095-00</t>
  </si>
  <si>
    <t>符合狀態</t>
  </si>
  <si>
    <t>作業後等級</t>
    <phoneticPr fontId="2" type="noConversion"/>
  </si>
  <si>
    <r>
      <rPr>
        <b/>
        <sz val="14"/>
        <color theme="0"/>
        <rFont val="微軟正黑體"/>
        <family val="2"/>
        <charset val="136"/>
      </rPr>
      <t>產品等級</t>
    </r>
  </si>
  <si>
    <r>
      <rPr>
        <b/>
        <sz val="14"/>
        <color theme="0"/>
        <rFont val="微軟正黑體"/>
        <family val="2"/>
        <charset val="136"/>
      </rPr>
      <t>符合率</t>
    </r>
    <phoneticPr fontId="2" type="noConversion"/>
  </si>
  <si>
    <r>
      <rPr>
        <b/>
        <sz val="14"/>
        <color theme="0"/>
        <rFont val="微軟正黑體"/>
        <family val="2"/>
        <charset val="136"/>
      </rPr>
      <t>符合</t>
    </r>
    <phoneticPr fontId="2" type="noConversion"/>
  </si>
  <si>
    <r>
      <rPr>
        <b/>
        <sz val="14"/>
        <color theme="0"/>
        <rFont val="微軟正黑體"/>
        <family val="2"/>
        <charset val="136"/>
      </rPr>
      <t>總數</t>
    </r>
    <phoneticPr fontId="2" type="noConversion"/>
  </si>
  <si>
    <t>A152860</t>
  </si>
  <si>
    <t>1166 111 A086G REV.A</t>
  </si>
  <si>
    <t>ASEM-S-B132012-00</t>
  </si>
  <si>
    <t>I-G5298_A</t>
  </si>
  <si>
    <t>W024X060851A</t>
  </si>
  <si>
    <t>A290190</t>
  </si>
  <si>
    <t>不符合</t>
    <phoneticPr fontId="2" type="noConversion"/>
  </si>
  <si>
    <t>A295560</t>
  </si>
  <si>
    <t>A293190</t>
  </si>
  <si>
    <t>ASEM-S-B256081-01</t>
  </si>
  <si>
    <t>ASEM-S-B256064-00</t>
  </si>
  <si>
    <t>ASEM-S-B256084-02</t>
  </si>
  <si>
    <t>A294810</t>
  </si>
  <si>
    <t>ASEM-S-B256116-00</t>
  </si>
  <si>
    <t>1Q560-037011AF-A</t>
  </si>
  <si>
    <t>A19152B</t>
  </si>
  <si>
    <t>ASEM-S-B081004-01</t>
  </si>
  <si>
    <t>ASEM-S-B132006-01</t>
  </si>
  <si>
    <t>A293180</t>
  </si>
  <si>
    <t>I-G5445_A</t>
  </si>
  <si>
    <t>ASEM-S-B256086-02</t>
  </si>
  <si>
    <t>P S-78VFWBGA-48A</t>
  </si>
  <si>
    <t>P S-96VFWBGA-64A</t>
  </si>
  <si>
    <t>ASEM-S-EB256132-01</t>
  </si>
  <si>
    <t>ASEM-S-B272017-00</t>
  </si>
  <si>
    <t>ASEM-S-EB256152-01</t>
  </si>
  <si>
    <t>A270210</t>
  </si>
  <si>
    <t>A119570</t>
  </si>
  <si>
    <t>ASEM-S-EB256129-02</t>
  </si>
  <si>
    <t>I-G5580_A</t>
  </si>
  <si>
    <t>A189400</t>
  </si>
  <si>
    <t>A296150</t>
  </si>
  <si>
    <t>LAM10A</t>
  </si>
  <si>
    <t>A296220</t>
  </si>
  <si>
    <t>A296860</t>
  </si>
  <si>
    <t>P S-96FBGA(G)-12A</t>
  </si>
  <si>
    <t>ASEM-S-B484017-01</t>
  </si>
  <si>
    <t>P S-168VFBGA(C)-5A</t>
  </si>
  <si>
    <t>A16225A</t>
  </si>
  <si>
    <t>ASEM-S-EB256142-02</t>
  </si>
  <si>
    <t>A159690</t>
  </si>
  <si>
    <t>A296510</t>
  </si>
  <si>
    <t>A132650</t>
  </si>
  <si>
    <t>W162K081023A</t>
  </si>
  <si>
    <t>ASEM-S-B120002-03</t>
  </si>
  <si>
    <t>A297030</t>
  </si>
  <si>
    <t>18A0078WB016_O (C02)</t>
  </si>
  <si>
    <t>A283690</t>
  </si>
  <si>
    <t>1166 111 1356G REV.D</t>
  </si>
  <si>
    <t>1166 111 1807G REV.A</t>
  </si>
  <si>
    <t>1166 111 A081G REV.A</t>
  </si>
  <si>
    <t>1166 111 A100G REV.A</t>
  </si>
  <si>
    <t>1166 111 A108G REV.A</t>
  </si>
  <si>
    <t>1166 111 A112G REV.A</t>
  </si>
  <si>
    <t>1Q560-031703BO-B</t>
  </si>
  <si>
    <t>1Q560-034106IA-A</t>
  </si>
  <si>
    <t>1Q560-035106BO-A</t>
  </si>
  <si>
    <t>1Q560-035306BO-A</t>
  </si>
  <si>
    <t>1Q560-036106GF-A</t>
  </si>
  <si>
    <t>I-E7978_B</t>
  </si>
  <si>
    <t>I-E8507_C</t>
  </si>
  <si>
    <t>I-E9108_B</t>
  </si>
  <si>
    <t>P S-60FBGA-110A</t>
  </si>
  <si>
    <t>P S-60FBGA-112A</t>
  </si>
  <si>
    <t>P S-60VFWBGA-6A</t>
  </si>
  <si>
    <t>P S-78FBGA(G)-6A</t>
  </si>
  <si>
    <t>P S-78FBGA-79A</t>
  </si>
  <si>
    <t>P S-78FBGA-80A</t>
  </si>
  <si>
    <t>P S-78VFWBGA-4B</t>
  </si>
  <si>
    <t>P S-84FBGA-112A</t>
  </si>
  <si>
    <t>P S-84FBGA-136A</t>
  </si>
  <si>
    <t>P S-84FBGA-138A</t>
  </si>
  <si>
    <t>P S-84FBGA-142A</t>
  </si>
  <si>
    <t>P S-84VFWBGA-11A</t>
  </si>
  <si>
    <t>P S-84VFWBGA-19A</t>
  </si>
  <si>
    <t>P S-96FBGA(G)-7A</t>
  </si>
  <si>
    <t>P S-96FBGA-79A</t>
  </si>
  <si>
    <t>P S-96FBGA-80A</t>
  </si>
  <si>
    <t>P S-96VFWBGA-2B</t>
  </si>
  <si>
    <t>P S-96VFWBGA-41B</t>
  </si>
  <si>
    <t>W060E080902A</t>
  </si>
  <si>
    <t>W060E080904A</t>
  </si>
  <si>
    <t>W084C0812E8A</t>
  </si>
  <si>
    <t>W096E071311A</t>
  </si>
  <si>
    <t>W096E071344A</t>
  </si>
  <si>
    <t>W096E071351A</t>
  </si>
  <si>
    <t>W096E071352A</t>
  </si>
  <si>
    <t>A183850</t>
  </si>
  <si>
    <t>Date</t>
  </si>
  <si>
    <t>不符合率</t>
  </si>
  <si>
    <t>I-G0529_A</t>
  </si>
  <si>
    <t>P S-168WFBGA-4B</t>
  </si>
  <si>
    <t>P S-96FBGA(G)-13A</t>
  </si>
  <si>
    <t>A29577A</t>
  </si>
  <si>
    <t>A245230</t>
  </si>
  <si>
    <t>P S-178VFBGA(C)-6A</t>
  </si>
  <si>
    <t>A293720</t>
    <phoneticPr fontId="2" type="noConversion"/>
  </si>
  <si>
    <t>A296670</t>
  </si>
  <si>
    <t>I-A3544_C</t>
  </si>
  <si>
    <t>P S-256VFBGA(C)-3A</t>
  </si>
  <si>
    <t>ASEM-S-EB672079-00</t>
  </si>
  <si>
    <t>A297190</t>
  </si>
  <si>
    <t>A19672A</t>
  </si>
  <si>
    <t>A194720</t>
  </si>
  <si>
    <t>A286180</t>
  </si>
  <si>
    <t>A294780</t>
  </si>
  <si>
    <t>P S-134VFBGA-21A</t>
  </si>
  <si>
    <t>ASEM-S-EB080001-02</t>
  </si>
  <si>
    <t>W153X111355A</t>
  </si>
  <si>
    <t>ASEM-S-B063003-03</t>
  </si>
  <si>
    <t>ASEM-S-LG048004-02</t>
  </si>
  <si>
    <t>A297480</t>
  </si>
  <si>
    <t>NM30</t>
  </si>
  <si>
    <t>A23762A</t>
  </si>
  <si>
    <t>I-G4887_A</t>
  </si>
  <si>
    <t>ASEM-S-B063002-02</t>
  </si>
  <si>
    <t>I-F7556_B</t>
  </si>
  <si>
    <t>SB-218-1</t>
  </si>
  <si>
    <t>I-F8441_A</t>
  </si>
  <si>
    <t>A297130</t>
  </si>
  <si>
    <t>P S-168VFBGA(C)-1A</t>
  </si>
  <si>
    <t>I-G3157_A</t>
  </si>
  <si>
    <t>W063N091133A</t>
  </si>
  <si>
    <t>I-G4079_B</t>
  </si>
  <si>
    <t>I-A3563_A</t>
  </si>
  <si>
    <t>A265000</t>
  </si>
  <si>
    <t>W134N101107A</t>
  </si>
  <si>
    <t>I-A3565_A</t>
  </si>
  <si>
    <t>不符合</t>
    <phoneticPr fontId="2" type="noConversion"/>
  </si>
  <si>
    <t>ASEM-S-EB100032-02</t>
  </si>
  <si>
    <t>A208810</t>
  </si>
  <si>
    <t>A294000</t>
  </si>
  <si>
    <t>2/12-14</t>
    <phoneticPr fontId="2" type="noConversion"/>
  </si>
  <si>
    <t>A267150</t>
  </si>
  <si>
    <t>A297800</t>
  </si>
  <si>
    <t>ASEM-S-EB081001-02</t>
  </si>
  <si>
    <t>I-G3683_C</t>
  </si>
  <si>
    <t>A273100</t>
  </si>
  <si>
    <t>A296270</t>
  </si>
  <si>
    <t>A20102A</t>
  </si>
  <si>
    <t>2/19-21</t>
    <phoneticPr fontId="2" type="noConversion"/>
  </si>
  <si>
    <t>1166 111 A115G REV.A</t>
  </si>
  <si>
    <t>I-F7232_B</t>
  </si>
  <si>
    <t>I-F5650_A</t>
  </si>
  <si>
    <t>A245470</t>
  </si>
  <si>
    <t>ASEM-S-B081002-01</t>
  </si>
  <si>
    <t>0313010</t>
  </si>
  <si>
    <t>W078E101404B</t>
  </si>
  <si>
    <t>ASEM-S-B256085-02</t>
  </si>
  <si>
    <t>I-G5865_A</t>
  </si>
  <si>
    <t>I-G5581_A</t>
  </si>
  <si>
    <t>A298340</t>
  </si>
  <si>
    <t>I-A3577_A</t>
  </si>
  <si>
    <t>A297700</t>
  </si>
  <si>
    <t>A269850</t>
  </si>
  <si>
    <t>A298370</t>
  </si>
  <si>
    <t>I-G5710_C</t>
  </si>
  <si>
    <t>2/26~3/1</t>
    <phoneticPr fontId="2" type="noConversion"/>
  </si>
  <si>
    <t>A297460</t>
  </si>
  <si>
    <t>LM40A</t>
  </si>
  <si>
    <t>A297490</t>
  </si>
  <si>
    <t>A107920</t>
  </si>
  <si>
    <t>3/5-3/7</t>
    <phoneticPr fontId="2" type="noConversion"/>
  </si>
  <si>
    <t>I-F9889_A</t>
  </si>
  <si>
    <t>I-A3087_A</t>
  </si>
  <si>
    <t>A297500</t>
  </si>
  <si>
    <t>I-A3082_A</t>
  </si>
  <si>
    <t>ASEM-S-B080001-02</t>
  </si>
  <si>
    <t>I-G5859_A</t>
  </si>
  <si>
    <t>I-A3592_A</t>
  </si>
  <si>
    <t>A297470</t>
  </si>
  <si>
    <t>1166 111 A154G REV.A</t>
  </si>
  <si>
    <t>1166 111 A159G REV.A</t>
  </si>
  <si>
    <t>1166 111 A160G REV.A</t>
  </si>
  <si>
    <t>ASEM-S-EB484085-00</t>
  </si>
  <si>
    <t>P S-96TFBGA(C)-2A</t>
  </si>
  <si>
    <t>A259650</t>
  </si>
  <si>
    <t>A175670</t>
  </si>
  <si>
    <t>1Q560-032415HJ-A</t>
  </si>
  <si>
    <t>3/12-3/14</t>
    <phoneticPr fontId="2" type="noConversion"/>
  </si>
  <si>
    <t>批號</t>
  </si>
  <si>
    <t>批號</t>
    <phoneticPr fontId="2" type="noConversion"/>
  </si>
  <si>
    <r>
      <rPr>
        <b/>
        <sz val="10"/>
        <color rgb="FF000000"/>
        <rFont val="新細明體"/>
        <family val="2"/>
        <charset val="136"/>
      </rPr>
      <t>批號</t>
    </r>
    <phoneticPr fontId="2" type="noConversion"/>
  </si>
  <si>
    <t>A169110</t>
  </si>
  <si>
    <t>A212010</t>
  </si>
  <si>
    <t>ASEM-S-B484009-02</t>
  </si>
  <si>
    <t>A253040</t>
  </si>
  <si>
    <t>ASEM-S-EB256172-00</t>
  </si>
  <si>
    <t>ASEM-S-B080002-03</t>
  </si>
  <si>
    <t>ASEM-S-B063006-02</t>
  </si>
  <si>
    <t>I-G5951_A</t>
  </si>
  <si>
    <t>ASEM-S-B089001-03</t>
  </si>
  <si>
    <t>A297850</t>
  </si>
  <si>
    <t>3/19-3/21</t>
    <phoneticPr fontId="2" type="noConversion"/>
  </si>
  <si>
    <t>A25156A</t>
  </si>
  <si>
    <t>A282100</t>
  </si>
  <si>
    <t>ASEM-S-B063004-02</t>
  </si>
  <si>
    <t>A298020</t>
  </si>
  <si>
    <t>ASEM-S-B063005-03</t>
  </si>
  <si>
    <t>P S-221VFBGA-3A</t>
  </si>
  <si>
    <t>W156X162006A</t>
  </si>
  <si>
    <t>W096E071341A</t>
  </si>
  <si>
    <t>P S-168WFBGA OSP-2A</t>
  </si>
  <si>
    <t>A298770</t>
  </si>
  <si>
    <t>A217470</t>
  </si>
  <si>
    <t>W345X111304A</t>
  </si>
  <si>
    <t>3/26-3/28</t>
    <phoneticPr fontId="2" type="noConversion"/>
  </si>
  <si>
    <t>A18248A</t>
  </si>
  <si>
    <t>ASEM-S-EB144005-00</t>
  </si>
  <si>
    <t>ASEM-S-B063001-03</t>
  </si>
  <si>
    <t>A13541B</t>
  </si>
  <si>
    <t>NM12A</t>
  </si>
  <si>
    <t>A07256B</t>
  </si>
  <si>
    <t>4/01-4/05</t>
    <phoneticPr fontId="2" type="noConversion"/>
  </si>
  <si>
    <t>A196180</t>
  </si>
  <si>
    <t>A299370</t>
  </si>
  <si>
    <t>I-A2922_A</t>
  </si>
  <si>
    <t>I-G6024_A</t>
  </si>
  <si>
    <t>W067N060804A</t>
  </si>
  <si>
    <t>W008D080608C</t>
  </si>
  <si>
    <t>A282480</t>
  </si>
  <si>
    <t>A239620</t>
  </si>
  <si>
    <t>4/09-4/11</t>
    <phoneticPr fontId="2" type="noConversion"/>
  </si>
  <si>
    <t>A253130</t>
  </si>
  <si>
    <t>A295090</t>
  </si>
  <si>
    <t>ASEM-S-EB256163-02</t>
  </si>
  <si>
    <t>ASEM-S-EB256162-01</t>
  </si>
  <si>
    <t>W200K101412A</t>
  </si>
  <si>
    <t>ASEM-S-EB324019-01</t>
  </si>
  <si>
    <t>ASEM-S-EB256155-02</t>
  </si>
  <si>
    <t>ASEM-S-EB256166-01</t>
  </si>
  <si>
    <t>W060N080920A</t>
  </si>
  <si>
    <t>ASEM-S-EB256153-01</t>
  </si>
  <si>
    <t>W054N080903A</t>
  </si>
  <si>
    <t>1Q560-036306BO-B</t>
  </si>
  <si>
    <t>W060N080921A</t>
  </si>
  <si>
    <t>A300110</t>
  </si>
  <si>
    <t>W345X111307A</t>
  </si>
  <si>
    <t>A24764A</t>
  </si>
  <si>
    <t>4/16-4/18</t>
    <phoneticPr fontId="2" type="noConversion"/>
  </si>
  <si>
    <t>ASEM-S-B256118-02</t>
  </si>
  <si>
    <t>W054N0808C3A</t>
  </si>
  <si>
    <t>W054N0808C2A</t>
  </si>
  <si>
    <t>1166 111 A180G REV.A</t>
  </si>
  <si>
    <t>W090N0813D4A</t>
  </si>
  <si>
    <t>1166 111 A176G REV.A</t>
  </si>
  <si>
    <t>1166 111 A179G REV.A</t>
  </si>
  <si>
    <t>P S-132TFBGA(C)-5A</t>
  </si>
  <si>
    <t>1166 111 A175G REV.A</t>
  </si>
  <si>
    <t>1166 111 A181G REV.A</t>
  </si>
  <si>
    <t>A223700</t>
  </si>
  <si>
    <t>W090M081316A</t>
  </si>
  <si>
    <t>I-E1533_A</t>
  </si>
  <si>
    <t>A252300</t>
  </si>
  <si>
    <t>ASEM-S-B121005-03</t>
  </si>
  <si>
    <t>I-G5877_B</t>
  </si>
  <si>
    <t>ASEM-S-B256105-00</t>
  </si>
  <si>
    <t>W024M060860A</t>
  </si>
  <si>
    <t>1166 111 A178G REV.A</t>
  </si>
  <si>
    <t>A223690</t>
  </si>
  <si>
    <t>1166 111 A177G REV.A</t>
  </si>
  <si>
    <t>A214840</t>
  </si>
  <si>
    <t>A299710</t>
  </si>
  <si>
    <t>W024M060871A</t>
  </si>
  <si>
    <t>4/23-4/25</t>
    <phoneticPr fontId="2" type="noConversion"/>
  </si>
  <si>
    <t>A298110</t>
  </si>
  <si>
    <t>A17671A</t>
  </si>
  <si>
    <t>A300150</t>
  </si>
  <si>
    <t>W024M060870A</t>
  </si>
  <si>
    <t>A200460</t>
  </si>
  <si>
    <t>W024M060872A</t>
  </si>
  <si>
    <t>A089840</t>
  </si>
  <si>
    <t>W090N121802A</t>
  </si>
  <si>
    <t>W024X060852A</t>
  </si>
  <si>
    <t>W078E071116A</t>
  </si>
  <si>
    <t>A118470</t>
  </si>
  <si>
    <t>ASEM-S-EB328001-02</t>
  </si>
  <si>
    <t>4/29-4/5-2</t>
    <phoneticPr fontId="2" type="noConversion"/>
  </si>
  <si>
    <t>A262180</t>
  </si>
  <si>
    <t>I-A3607_A</t>
  </si>
  <si>
    <t>ASEM-S-EB281001-01</t>
  </si>
  <si>
    <t>I-G6131_A</t>
  </si>
  <si>
    <t>I-G5880_A</t>
  </si>
  <si>
    <t>W041D161503A</t>
  </si>
  <si>
    <t>I-G6212_A</t>
  </si>
  <si>
    <t>A173310</t>
  </si>
  <si>
    <t>I-A3628_A</t>
  </si>
  <si>
    <t>W022D160405A</t>
  </si>
  <si>
    <t>Project Z_frame board</t>
  </si>
  <si>
    <t>I-A3620_A</t>
  </si>
  <si>
    <t>ASEM-S-EB288002-01</t>
  </si>
  <si>
    <t>5/7-/5-9</t>
    <phoneticPr fontId="2" type="noConversion"/>
  </si>
  <si>
    <t>W024X060834A</t>
  </si>
  <si>
    <t>W078E101403A</t>
  </si>
  <si>
    <t>W044D111105A</t>
  </si>
  <si>
    <t>A301100</t>
  </si>
  <si>
    <t>ASEM-S-EB100051-00</t>
  </si>
  <si>
    <t>LN42C</t>
  </si>
  <si>
    <t>1Q560-038011AF-A</t>
  </si>
  <si>
    <t>1166 111 1812G REV.C</t>
  </si>
  <si>
    <t>ASEM-S-EB484111-00</t>
  </si>
  <si>
    <t>I-G1452_A</t>
  </si>
  <si>
    <t>ASEM-S-EB100052-00</t>
  </si>
  <si>
    <t>I-F4628_B</t>
  </si>
  <si>
    <t>5/14-16</t>
    <phoneticPr fontId="2" type="noConversion"/>
  </si>
  <si>
    <t>A136070</t>
  </si>
  <si>
    <t>A13508A</t>
  </si>
  <si>
    <t>A300560</t>
  </si>
  <si>
    <t>I-F4216_A</t>
  </si>
  <si>
    <t>P S-78VFWBGA-65A</t>
  </si>
  <si>
    <t>A066680</t>
  </si>
  <si>
    <t>A29073A</t>
  </si>
  <si>
    <t>W067N060805A</t>
  </si>
  <si>
    <t>5/21-23</t>
    <phoneticPr fontId="2" type="noConversion"/>
  </si>
  <si>
    <t>A15104A</t>
  </si>
  <si>
    <t>ASEM-S-EB100053-00</t>
  </si>
  <si>
    <t>1Q560-038716GF-A</t>
  </si>
  <si>
    <t>A267360</t>
  </si>
  <si>
    <t>I-A3631_A</t>
  </si>
  <si>
    <t>ASEM-S-EB672080-01</t>
  </si>
  <si>
    <t>A301750</t>
  </si>
  <si>
    <t>P S-134VFBGA-22A</t>
  </si>
  <si>
    <t>A29936A</t>
  </si>
  <si>
    <t>5/28-30</t>
    <phoneticPr fontId="2" type="noConversion"/>
  </si>
  <si>
    <t>A191000</t>
  </si>
  <si>
    <t>A29000A</t>
  </si>
  <si>
    <t>ASEM-S-EB554002-02</t>
  </si>
  <si>
    <t>ASEM-S-B144024-01</t>
  </si>
  <si>
    <t>ASEM-S-B144021-02</t>
  </si>
  <si>
    <t>A232540</t>
  </si>
  <si>
    <t>A287570</t>
  </si>
  <si>
    <t>1Q560-037311HO-A</t>
  </si>
  <si>
    <t>ASEM-S-B256106-00</t>
  </si>
  <si>
    <t>A301930</t>
  </si>
  <si>
    <t>P S-162VFBGA-61A</t>
  </si>
  <si>
    <t>W012D101009A</t>
  </si>
  <si>
    <t>6/4-6</t>
    <phoneticPr fontId="2" type="noConversion"/>
  </si>
  <si>
    <t>SB-219-1</t>
  </si>
  <si>
    <t>SB-223-1</t>
  </si>
  <si>
    <t>SB-225-1</t>
  </si>
  <si>
    <t>A300060</t>
  </si>
  <si>
    <t>A301460</t>
  </si>
  <si>
    <t>I-A2924_A</t>
  </si>
  <si>
    <t>ASEM-S-EB484070-01</t>
  </si>
  <si>
    <t>I-G6196_B</t>
  </si>
  <si>
    <t>I-G6291_A</t>
  </si>
  <si>
    <t>W048N050602A</t>
  </si>
  <si>
    <t>A261770</t>
  </si>
  <si>
    <t>A270840</t>
  </si>
  <si>
    <t>ASEM-S-EB381001-04</t>
  </si>
  <si>
    <t>A302190</t>
  </si>
  <si>
    <t>A302040</t>
  </si>
  <si>
    <t>LAM13A</t>
  </si>
  <si>
    <t>A301940</t>
  </si>
  <si>
    <t>6/11/14</t>
    <phoneticPr fontId="2" type="noConversion"/>
  </si>
  <si>
    <t>A301860</t>
  </si>
  <si>
    <t>ASEM-S-EB256158-01</t>
  </si>
  <si>
    <t>ASEM-S-EB256164-01</t>
  </si>
  <si>
    <t>W028D090911A</t>
  </si>
  <si>
    <t>ASEM-S-EB256174-01</t>
  </si>
  <si>
    <t>ASEM-S-EB256165-01</t>
  </si>
  <si>
    <t>ASEM-S-EB256157-01</t>
  </si>
  <si>
    <t>I-A3669_A</t>
  </si>
  <si>
    <t>I-A3670_A</t>
  </si>
  <si>
    <t>I-A3668_A</t>
  </si>
  <si>
    <t>A301970</t>
  </si>
  <si>
    <t>A196740</t>
  </si>
  <si>
    <t>A302570</t>
  </si>
  <si>
    <t>LM25</t>
  </si>
  <si>
    <t>W162K081026A</t>
  </si>
  <si>
    <t>A108360</t>
  </si>
  <si>
    <t>A302260</t>
  </si>
  <si>
    <t>I-A3673_B</t>
  </si>
  <si>
    <t>A24765A</t>
  </si>
  <si>
    <t>W200K101414A</t>
  </si>
  <si>
    <t>6/25-27</t>
    <phoneticPr fontId="2" type="noConversion"/>
  </si>
  <si>
    <t>6/18-20</t>
    <phoneticPr fontId="2" type="noConversion"/>
  </si>
  <si>
    <t>A220520</t>
  </si>
  <si>
    <t>A28350B</t>
  </si>
  <si>
    <t>A303000</t>
  </si>
  <si>
    <t>A301210</t>
  </si>
  <si>
    <t>A302530</t>
  </si>
  <si>
    <t>A283440</t>
  </si>
  <si>
    <t>A300510</t>
  </si>
  <si>
    <t>ASEM-S-B132007-02</t>
  </si>
  <si>
    <t>A040540</t>
  </si>
  <si>
    <t>ASEM-S-EB169005-00</t>
  </si>
  <si>
    <t>A250650</t>
  </si>
  <si>
    <t>ASEM-S-B144015-02</t>
  </si>
  <si>
    <t>W096E091411A</t>
  </si>
  <si>
    <t>7/2-4</t>
    <phoneticPr fontId="2" type="noConversion"/>
  </si>
  <si>
    <t>W084X101308A</t>
  </si>
  <si>
    <t>W165M131517A</t>
  </si>
  <si>
    <t>W153X111359A</t>
  </si>
  <si>
    <t>P S-178VFBGA(C)-5A</t>
  </si>
  <si>
    <t>A244270</t>
  </si>
  <si>
    <t>I-A3667_A</t>
  </si>
  <si>
    <t>SB-142-1</t>
  </si>
  <si>
    <t>A303060</t>
  </si>
  <si>
    <t>I-G3689_B</t>
  </si>
  <si>
    <t>A283840</t>
  </si>
  <si>
    <t>ASEM-S-B144016-02</t>
  </si>
  <si>
    <t>W064M111312A</t>
  </si>
  <si>
    <t>ASEM-S-B144022-01</t>
  </si>
  <si>
    <t>ASEM-S-B144020-01</t>
  </si>
  <si>
    <t>ASEM-S-B144023-01</t>
  </si>
  <si>
    <t>I-A3593_A</t>
  </si>
  <si>
    <t>ASEM-S-B144017-03</t>
  </si>
  <si>
    <t>A301150</t>
  </si>
  <si>
    <t>ASEM-S-B144019-01</t>
  </si>
  <si>
    <t>A302990</t>
  </si>
  <si>
    <t>ASEM-S-B100031-01</t>
  </si>
  <si>
    <t>7/9-11</t>
    <phoneticPr fontId="2" type="noConversion"/>
  </si>
  <si>
    <t>ASEM-S-B324017-00</t>
  </si>
  <si>
    <t>I-G5015_A</t>
  </si>
  <si>
    <t>ASEM-S-EB256156-02</t>
  </si>
  <si>
    <t>A302600</t>
  </si>
  <si>
    <t>ASEM-S-EB256199-00</t>
  </si>
  <si>
    <t>A16955A</t>
  </si>
  <si>
    <t>I-G1268_A</t>
  </si>
  <si>
    <t>W090N0813D0A</t>
  </si>
  <si>
    <t>ASEM-S-EB256159-01</t>
  </si>
  <si>
    <t>ASEM-S-EB288001-01</t>
  </si>
  <si>
    <t>A303500</t>
  </si>
  <si>
    <t>ASEM-S-EB672078-00</t>
  </si>
  <si>
    <t>ASEM-S-EB281003-00</t>
  </si>
  <si>
    <t>A271380</t>
  </si>
  <si>
    <t>A284790</t>
  </si>
  <si>
    <t>A30270A</t>
  </si>
  <si>
    <t>A204190</t>
  </si>
  <si>
    <t>7/16-18</t>
    <phoneticPr fontId="2" type="noConversion"/>
  </si>
  <si>
    <t>A109750</t>
  </si>
  <si>
    <t>A05849A</t>
  </si>
  <si>
    <t>CFBGABA059A</t>
  </si>
  <si>
    <t>A303610</t>
  </si>
  <si>
    <t>A302590</t>
  </si>
  <si>
    <t>A249620</t>
  </si>
  <si>
    <t>A303540</t>
  </si>
  <si>
    <t>ASEM-S-EB256161-01</t>
  </si>
  <si>
    <t>W165M151718A</t>
  </si>
  <si>
    <t>W024X060856A</t>
  </si>
  <si>
    <t>W008D080619A</t>
  </si>
  <si>
    <t>A303840</t>
  </si>
  <si>
    <t>ASEM-S-EB484073-01</t>
  </si>
  <si>
    <t>A303280</t>
  </si>
  <si>
    <t>A235910</t>
  </si>
  <si>
    <t>7/23-25</t>
    <phoneticPr fontId="2" type="noConversion"/>
  </si>
  <si>
    <t>A186450</t>
  </si>
  <si>
    <t>ASEM-S-B256075-01</t>
  </si>
  <si>
    <t>A303510</t>
  </si>
  <si>
    <t>A303980</t>
  </si>
  <si>
    <t>I-G2521_A</t>
  </si>
  <si>
    <t>W200K101415A</t>
  </si>
  <si>
    <t>I-G5521_B</t>
  </si>
  <si>
    <t>A300070</t>
  </si>
  <si>
    <t>P S-84TFBGA-16A</t>
  </si>
  <si>
    <t>A233990</t>
  </si>
  <si>
    <t>I-G6820_A</t>
  </si>
  <si>
    <t>W200N101405A</t>
  </si>
  <si>
    <t>7/30-8/1</t>
    <phoneticPr fontId="2" type="noConversion"/>
  </si>
  <si>
    <t>I-G6785_A</t>
  </si>
  <si>
    <t>ASEM-S-EB672070-00</t>
  </si>
  <si>
    <t>A16746A</t>
  </si>
  <si>
    <t>I-F9314_A</t>
  </si>
  <si>
    <t>A276120</t>
  </si>
  <si>
    <t>A303550</t>
  </si>
  <si>
    <t>A297430</t>
  </si>
  <si>
    <t>A11064A</t>
  </si>
  <si>
    <t>I-F7843_A</t>
  </si>
  <si>
    <t>W345X111311A</t>
  </si>
  <si>
    <t>P S-96FBGA-128A</t>
  </si>
  <si>
    <t>P S-78FBGA-111A</t>
  </si>
  <si>
    <t>8/6-8/8</t>
    <phoneticPr fontId="2" type="noConversion"/>
  </si>
  <si>
    <t>A209490</t>
  </si>
  <si>
    <t>A300080</t>
  </si>
  <si>
    <t>A250720</t>
  </si>
  <si>
    <t>W345X111312A</t>
  </si>
  <si>
    <t>W024X060859A</t>
  </si>
  <si>
    <t>A303160</t>
  </si>
  <si>
    <t>A301330</t>
  </si>
  <si>
    <t>A152300</t>
  </si>
  <si>
    <t>A282820</t>
  </si>
  <si>
    <t>8/13-8/15</t>
    <phoneticPr fontId="2" type="noConversion"/>
  </si>
  <si>
    <t>P S-136VFBGA-1B</t>
  </si>
  <si>
    <t>A270690</t>
  </si>
  <si>
    <t>I-G6880_A</t>
  </si>
  <si>
    <t>A304770</t>
  </si>
  <si>
    <t>I-F4620_A</t>
  </si>
  <si>
    <t>A304120</t>
  </si>
  <si>
    <t>W096E091340A</t>
  </si>
  <si>
    <t>8/20-8/22</t>
    <phoneticPr fontId="2" type="noConversion"/>
  </si>
  <si>
    <t>A270110</t>
  </si>
  <si>
    <t>1166 111 A101G REV.A</t>
  </si>
  <si>
    <t>P S-78FBGA-110A</t>
  </si>
  <si>
    <t>A292090</t>
  </si>
  <si>
    <t>A170490</t>
  </si>
  <si>
    <t>ASEM-S-B484016-01</t>
  </si>
  <si>
    <t>ASEM-S-B169005-00</t>
  </si>
  <si>
    <t>CFBGABA087A25-AM</t>
  </si>
  <si>
    <t>P S-78FCCSP-3A</t>
  </si>
  <si>
    <t>A30307B</t>
  </si>
  <si>
    <t>A230170</t>
  </si>
  <si>
    <t>W153X111366A</t>
  </si>
  <si>
    <t>W063X091103A</t>
  </si>
  <si>
    <t>A230180</t>
  </si>
  <si>
    <t>A304430</t>
  </si>
  <si>
    <t>A231290</t>
  </si>
  <si>
    <t>A230800</t>
  </si>
  <si>
    <t>W096E071354A</t>
  </si>
  <si>
    <t>A302550</t>
  </si>
  <si>
    <t>A230790</t>
  </si>
  <si>
    <t>ASEM-S-B484019-00</t>
  </si>
  <si>
    <t>8/27-8/29</t>
    <phoneticPr fontId="2" type="noConversion"/>
  </si>
  <si>
    <t>A303440</t>
  </si>
  <si>
    <t>A305530</t>
  </si>
  <si>
    <t>W054N080828A</t>
  </si>
  <si>
    <t>A09025D</t>
  </si>
  <si>
    <t>A304560</t>
  </si>
  <si>
    <t>A19663A</t>
  </si>
  <si>
    <t>EMerald_frame board_384</t>
  </si>
  <si>
    <t>W345X111314A</t>
  </si>
  <si>
    <t>I-F5132_A</t>
  </si>
  <si>
    <t>9/3-5</t>
    <phoneticPr fontId="2" type="noConversion"/>
  </si>
  <si>
    <t>I-A2956_A</t>
  </si>
  <si>
    <t>W096E071362B</t>
  </si>
  <si>
    <t>W024X060840A</t>
  </si>
  <si>
    <t>P S-96FBGA-130A</t>
  </si>
  <si>
    <t>P S-96FBGA-132A</t>
  </si>
  <si>
    <t>ASEM-S-B256090-00</t>
  </si>
  <si>
    <t>A304470</t>
  </si>
  <si>
    <t>P S-24VFBGA(C)-1A</t>
  </si>
  <si>
    <t>P S-78FBGA-113A</t>
  </si>
  <si>
    <t>P S-200VFBGA(C)-84A</t>
  </si>
  <si>
    <t>9/10-12</t>
    <phoneticPr fontId="2" type="noConversion"/>
  </si>
  <si>
    <t>I-G1269_B</t>
  </si>
  <si>
    <t>料號</t>
    <phoneticPr fontId="2" type="noConversion"/>
  </si>
  <si>
    <t>A305610</t>
  </si>
  <si>
    <t>ASEM-S-EB484040-02</t>
  </si>
  <si>
    <t>W063N091122A</t>
  </si>
  <si>
    <t>ASEM-S-EB484110-01</t>
  </si>
  <si>
    <t>A305510</t>
  </si>
  <si>
    <t>P S-96VFWBGA(G)-69A</t>
  </si>
  <si>
    <t>A282140</t>
  </si>
  <si>
    <t>I-A3505_A</t>
  </si>
  <si>
    <t>9/17-19</t>
    <phoneticPr fontId="2" type="noConversion"/>
  </si>
  <si>
    <t>A247150</t>
  </si>
  <si>
    <t>A248420</t>
  </si>
  <si>
    <t>9/20-21</t>
    <phoneticPr fontId="2" type="noConversion"/>
  </si>
  <si>
    <t>W39</t>
    <phoneticPr fontId="2" type="noConversion"/>
  </si>
  <si>
    <t>W38</t>
    <phoneticPr fontId="2" type="noConversion"/>
  </si>
  <si>
    <t>W36</t>
  </si>
  <si>
    <t>W37</t>
  </si>
  <si>
    <t>W35</t>
  </si>
  <si>
    <t>I-A1911_A</t>
  </si>
  <si>
    <t>A14543A</t>
  </si>
  <si>
    <t>A304980</t>
  </si>
  <si>
    <t>W022D160304A</t>
  </si>
  <si>
    <t>W153X111365A</t>
  </si>
  <si>
    <t>1166 111 A191G REV.A</t>
  </si>
  <si>
    <t>1166 111 A192G REV.A</t>
  </si>
  <si>
    <t>9/24-26</t>
    <phoneticPr fontId="2" type="noConversion"/>
  </si>
  <si>
    <t>A220340</t>
    <phoneticPr fontId="2" type="noConversion"/>
  </si>
  <si>
    <t>A289610</t>
  </si>
  <si>
    <t>A235270</t>
  </si>
  <si>
    <t>A224290</t>
  </si>
  <si>
    <t>A249630</t>
  </si>
  <si>
    <t>9/30</t>
    <phoneticPr fontId="2" type="noConversion"/>
  </si>
  <si>
    <t>W153X111363B</t>
  </si>
  <si>
    <t>A285920</t>
  </si>
  <si>
    <t>10/1-4</t>
    <phoneticPr fontId="2" type="noConversion"/>
  </si>
  <si>
    <t>10/5</t>
    <phoneticPr fontId="2" type="noConversion"/>
  </si>
  <si>
    <t>10/6</t>
  </si>
  <si>
    <t>A280240</t>
  </si>
  <si>
    <t>A306480</t>
  </si>
  <si>
    <t>A305780</t>
  </si>
  <si>
    <t>A30574A</t>
  </si>
  <si>
    <t>10/7</t>
    <phoneticPr fontId="2" type="noConversion"/>
  </si>
  <si>
    <t>A306320</t>
  </si>
  <si>
    <t>A306630</t>
  </si>
  <si>
    <t>A306590</t>
  </si>
  <si>
    <t>10/8</t>
    <phoneticPr fontId="2" type="noConversion"/>
  </si>
  <si>
    <t>I-Z834_A</t>
  </si>
  <si>
    <t>1166 111 A129G REV.A</t>
  </si>
  <si>
    <t>P S-54FBGA-5A</t>
  </si>
  <si>
    <t>A15329A</t>
  </si>
  <si>
    <t>10/9-12</t>
    <phoneticPr fontId="2" type="noConversion"/>
  </si>
  <si>
    <t>A243590</t>
  </si>
  <si>
    <t>A304530</t>
  </si>
  <si>
    <t>10/13</t>
    <phoneticPr fontId="2" type="noConversion"/>
  </si>
  <si>
    <t>10/14</t>
    <phoneticPr fontId="2" type="noConversion"/>
  </si>
  <si>
    <t>A290720</t>
  </si>
  <si>
    <t>10/15</t>
    <phoneticPr fontId="2" type="noConversion"/>
  </si>
  <si>
    <t>A115160</t>
  </si>
  <si>
    <t>W096E071361A</t>
  </si>
  <si>
    <t>I-A3626_A</t>
  </si>
  <si>
    <t>P S-178VFBGA(C)-16A</t>
  </si>
  <si>
    <t>A289560</t>
  </si>
  <si>
    <t>10/16-18</t>
    <phoneticPr fontId="2" type="noConversion"/>
  </si>
  <si>
    <t>10/19</t>
    <phoneticPr fontId="2" type="noConversion"/>
  </si>
  <si>
    <t>A298630</t>
  </si>
  <si>
    <t>I-A3720_A</t>
  </si>
  <si>
    <t>10/20</t>
    <phoneticPr fontId="2" type="noConversion"/>
  </si>
  <si>
    <t>A305460</t>
  </si>
  <si>
    <t>W078C081023A</t>
  </si>
  <si>
    <t>A305750</t>
  </si>
  <si>
    <t>A253190</t>
  </si>
  <si>
    <t>ASEM-S-EB121002-04</t>
  </si>
  <si>
    <t>10/21</t>
    <phoneticPr fontId="2" type="noConversion"/>
  </si>
  <si>
    <t>I-G5332_A</t>
  </si>
  <si>
    <t>W100X141803A</t>
  </si>
  <si>
    <t>10/22</t>
    <phoneticPr fontId="2" type="noConversion"/>
  </si>
  <si>
    <t>I-G7304_A</t>
  </si>
  <si>
    <t>A285140</t>
  </si>
  <si>
    <t>W008D080620A</t>
  </si>
  <si>
    <t>10/23-25</t>
    <phoneticPr fontId="2" type="noConversion"/>
  </si>
  <si>
    <t>10/26</t>
    <phoneticPr fontId="2" type="noConversion"/>
  </si>
  <si>
    <t>10/27</t>
    <phoneticPr fontId="2" type="noConversion"/>
  </si>
  <si>
    <t>10/28</t>
    <phoneticPr fontId="2" type="noConversion"/>
  </si>
  <si>
    <t>W162K081015A</t>
  </si>
  <si>
    <t>10/29</t>
    <phoneticPr fontId="2" type="noConversion"/>
  </si>
  <si>
    <t>ASEM-S-EB332001-03</t>
  </si>
  <si>
    <t>W054N0808C5A</t>
  </si>
  <si>
    <t>10/30-11/01</t>
    <phoneticPr fontId="2" type="noConversion"/>
  </si>
  <si>
    <t>11/02</t>
    <phoneticPr fontId="2" type="noConversion"/>
  </si>
  <si>
    <t>A243080</t>
  </si>
  <si>
    <t>A294210</t>
  </si>
  <si>
    <t>A295650</t>
  </si>
  <si>
    <t>11/03</t>
    <phoneticPr fontId="2" type="noConversion"/>
  </si>
  <si>
    <t>A307080</t>
  </si>
  <si>
    <t>11/04</t>
    <phoneticPr fontId="2" type="noConversion"/>
  </si>
  <si>
    <t>A222700</t>
  </si>
  <si>
    <t>11/05</t>
    <phoneticPr fontId="2" type="noConversion"/>
  </si>
  <si>
    <t>W008D080621A</t>
  </si>
  <si>
    <t>W084C0812F5A</t>
  </si>
  <si>
    <t>A22096A</t>
  </si>
  <si>
    <t>A260430</t>
  </si>
  <si>
    <t>11/06-11/08</t>
    <phoneticPr fontId="2" type="noConversion"/>
  </si>
  <si>
    <t>11/09</t>
    <phoneticPr fontId="2" type="noConversion"/>
  </si>
  <si>
    <t>11/10</t>
    <phoneticPr fontId="2" type="noConversion"/>
  </si>
  <si>
    <t>ASEM-S-EB554003-00</t>
  </si>
  <si>
    <t>11/11</t>
    <phoneticPr fontId="2" type="noConversion"/>
  </si>
  <si>
    <t>11/12</t>
    <phoneticPr fontId="2" type="noConversion"/>
  </si>
  <si>
    <t>P S-96VFWBGA(G)-81A</t>
  </si>
  <si>
    <t>ASEM-S-EBB56017-00</t>
  </si>
  <si>
    <t>11/13-11/15</t>
    <phoneticPr fontId="2" type="noConversion"/>
  </si>
  <si>
    <t>11/16</t>
    <phoneticPr fontId="2" type="noConversion"/>
  </si>
  <si>
    <t>11/17</t>
    <phoneticPr fontId="2" type="noConversion"/>
  </si>
  <si>
    <t>11/18</t>
    <phoneticPr fontId="2" type="noConversion"/>
  </si>
  <si>
    <t>11/19</t>
    <phoneticPr fontId="2" type="noConversion"/>
  </si>
  <si>
    <t>A265290</t>
  </si>
  <si>
    <t>A235190</t>
  </si>
  <si>
    <t>ASEM-S-B256123-00</t>
  </si>
  <si>
    <t>ASEM-S-EB554001-03</t>
  </si>
  <si>
    <t>A307640</t>
  </si>
  <si>
    <t>A249830</t>
  </si>
  <si>
    <t>W162K081028A</t>
  </si>
  <si>
    <t>11/20-11/22</t>
    <phoneticPr fontId="2" type="noConversion"/>
  </si>
  <si>
    <t>W096E101408B</t>
  </si>
  <si>
    <t>CFBGABA123B25-AM</t>
  </si>
  <si>
    <t>I-G7441_A</t>
  </si>
  <si>
    <t>11/23</t>
    <phoneticPr fontId="2" type="noConversion"/>
  </si>
  <si>
    <t>1166 111 A109G REV.A</t>
  </si>
  <si>
    <t>I-A3397_A</t>
  </si>
  <si>
    <t>11/24</t>
    <phoneticPr fontId="2" type="noConversion"/>
  </si>
  <si>
    <t>W096E101410A</t>
  </si>
  <si>
    <t>A29568A</t>
  </si>
  <si>
    <t>11/25</t>
    <phoneticPr fontId="2" type="noConversion"/>
  </si>
  <si>
    <t>I-A2671_A</t>
  </si>
  <si>
    <t>I-G7502_A</t>
  </si>
  <si>
    <t>W165M151719A</t>
  </si>
  <si>
    <t>11/26</t>
    <phoneticPr fontId="2" type="noConversion"/>
  </si>
  <si>
    <t>A196190</t>
  </si>
  <si>
    <t>A307920</t>
  </si>
  <si>
    <t>W078E101407A</t>
  </si>
  <si>
    <t>I-G3317_A</t>
  </si>
  <si>
    <t>11/27-11/29</t>
    <phoneticPr fontId="2" type="noConversion"/>
  </si>
  <si>
    <t>W078E101406A</t>
  </si>
  <si>
    <t>11/30</t>
    <phoneticPr fontId="2" type="noConversion"/>
  </si>
  <si>
    <t>A195960</t>
  </si>
  <si>
    <t>12/01</t>
    <phoneticPr fontId="2" type="noConversion"/>
  </si>
  <si>
    <t>A087670</t>
  </si>
  <si>
    <t>12/02</t>
    <phoneticPr fontId="2" type="noConversion"/>
  </si>
  <si>
    <t>12/03</t>
    <phoneticPr fontId="2" type="noConversion"/>
  </si>
  <si>
    <t>ASEM-S-EB256200-00</t>
  </si>
  <si>
    <t>12/04-12/06</t>
    <phoneticPr fontId="2" type="noConversion"/>
  </si>
  <si>
    <t>ASEM-S-B256072-01</t>
  </si>
  <si>
    <t>12/07</t>
    <phoneticPr fontId="2" type="noConversion"/>
  </si>
  <si>
    <t>ASEM-S-EB672081-00</t>
  </si>
  <si>
    <t>12/08</t>
    <phoneticPr fontId="2" type="noConversion"/>
  </si>
  <si>
    <t>W168X131304A</t>
  </si>
  <si>
    <t>12/09</t>
    <phoneticPr fontId="2" type="noConversion"/>
  </si>
  <si>
    <t>12/10</t>
    <phoneticPr fontId="2" type="noConversion"/>
  </si>
  <si>
    <t>W200K101418A</t>
  </si>
  <si>
    <t>W200N101408A</t>
  </si>
  <si>
    <t>12/11-12/13</t>
    <phoneticPr fontId="2" type="noConversion"/>
  </si>
  <si>
    <t>A186030</t>
  </si>
  <si>
    <t>W200K101417A</t>
  </si>
  <si>
    <t>12/14</t>
    <phoneticPr fontId="2" type="noConversion"/>
  </si>
  <si>
    <t>12/15</t>
    <phoneticPr fontId="2" type="noConversion"/>
  </si>
  <si>
    <t>12/16</t>
    <phoneticPr fontId="2" type="noConversion"/>
  </si>
  <si>
    <t>12/17</t>
    <phoneticPr fontId="2" type="noConversion"/>
  </si>
  <si>
    <t>W024M060882A</t>
  </si>
  <si>
    <t>W044D120905A</t>
  </si>
  <si>
    <t>W084N081203A</t>
  </si>
  <si>
    <t>A202590</t>
  </si>
  <si>
    <t>12/18-12/20</t>
    <phoneticPr fontId="2" type="noConversion"/>
  </si>
  <si>
    <t>12/21</t>
    <phoneticPr fontId="2" type="noConversion"/>
  </si>
  <si>
    <t>12/22</t>
    <phoneticPr fontId="2" type="noConversion"/>
  </si>
  <si>
    <t>A242410</t>
  </si>
  <si>
    <t>A19829A</t>
  </si>
  <si>
    <t>12/23</t>
    <phoneticPr fontId="2" type="noConversion"/>
  </si>
  <si>
    <t>12/24</t>
    <phoneticPr fontId="2" type="noConversion"/>
  </si>
  <si>
    <t>1166 111 A002G REV.A</t>
  </si>
  <si>
    <t>12/25-12/27</t>
    <phoneticPr fontId="2" type="noConversion"/>
  </si>
  <si>
    <t>12/28</t>
    <phoneticPr fontId="2" type="noConversion"/>
  </si>
  <si>
    <t>12/29</t>
    <phoneticPr fontId="2" type="noConversion"/>
  </si>
  <si>
    <t>12/30</t>
    <phoneticPr fontId="2" type="noConversion"/>
  </si>
  <si>
    <t>A216510</t>
  </si>
  <si>
    <t>A219760</t>
  </si>
  <si>
    <t>1166 111 A115G REV.B</t>
  </si>
  <si>
    <t>A307650</t>
  </si>
  <si>
    <t>12/31-01/03</t>
    <phoneticPr fontId="2" type="noConversion"/>
  </si>
  <si>
    <t>01/04</t>
    <phoneticPr fontId="2" type="noConversion"/>
  </si>
  <si>
    <t>ASEM-S-EB484038-01</t>
  </si>
  <si>
    <t>A233250</t>
  </si>
  <si>
    <t>01/05</t>
    <phoneticPr fontId="2" type="noConversion"/>
  </si>
  <si>
    <t>A218720</t>
  </si>
  <si>
    <t>01/06</t>
  </si>
  <si>
    <t>W200K101419A</t>
  </si>
  <si>
    <t>W200N101410A</t>
  </si>
  <si>
    <t>01/07</t>
  </si>
  <si>
    <t>01/08-01/10</t>
    <phoneticPr fontId="2" type="noConversion"/>
  </si>
  <si>
    <t>01/11</t>
    <phoneticPr fontId="2" type="noConversion"/>
  </si>
  <si>
    <t>A237790</t>
  </si>
  <si>
    <t>A202790</t>
  </si>
  <si>
    <t>W024X060866A</t>
  </si>
  <si>
    <t>A23295A</t>
  </si>
  <si>
    <t>01/12</t>
  </si>
  <si>
    <t>A246260</t>
  </si>
  <si>
    <t>A11846A</t>
  </si>
  <si>
    <t>01/13</t>
  </si>
  <si>
    <t>01/14</t>
    <phoneticPr fontId="2" type="noConversion"/>
  </si>
  <si>
    <t>ASEM-S-EB252001-00</t>
  </si>
  <si>
    <t>A309360</t>
  </si>
  <si>
    <t>01/15-01/17</t>
    <phoneticPr fontId="2" type="noConversion"/>
  </si>
  <si>
    <t>A309080</t>
  </si>
  <si>
    <t>01/18</t>
    <phoneticPr fontId="2" type="noConversion"/>
  </si>
  <si>
    <t>01/19</t>
  </si>
  <si>
    <t>A309350</t>
  </si>
  <si>
    <t>A11742A</t>
  </si>
  <si>
    <t>W096E071369A</t>
  </si>
  <si>
    <t>01/20</t>
  </si>
  <si>
    <t>A309550</t>
  </si>
  <si>
    <t>01/21</t>
  </si>
  <si>
    <t>P S-78FBGA-115A</t>
  </si>
  <si>
    <t>01/22-01/24</t>
    <phoneticPr fontId="2" type="noConversion"/>
  </si>
  <si>
    <t>P S-96TFBGA-37A</t>
  </si>
  <si>
    <t>01/25</t>
    <phoneticPr fontId="2" type="noConversion"/>
  </si>
  <si>
    <t>01/26</t>
  </si>
  <si>
    <t>P S-162VFBGA-37A</t>
  </si>
  <si>
    <t>I-A3767_A</t>
  </si>
  <si>
    <t>01/27</t>
  </si>
  <si>
    <t>01/28</t>
  </si>
  <si>
    <t>A310050</t>
  </si>
  <si>
    <t>A19995A</t>
  </si>
  <si>
    <t>A20235B</t>
  </si>
  <si>
    <t>A296960</t>
  </si>
  <si>
    <t>A208980</t>
  </si>
  <si>
    <t>A26110A</t>
  </si>
  <si>
    <t>A12778B</t>
  </si>
  <si>
    <t>A297860</t>
  </si>
  <si>
    <t>A270570</t>
  </si>
  <si>
    <t>A132860</t>
  </si>
  <si>
    <t>P S-96FBGA-86A</t>
  </si>
  <si>
    <t>A309570</t>
  </si>
  <si>
    <t>A174550</t>
  </si>
  <si>
    <t>A294750</t>
  </si>
  <si>
    <t>A308580</t>
  </si>
  <si>
    <t>A310230</t>
  </si>
  <si>
    <t>A308600</t>
  </si>
  <si>
    <t>01/29-02/04</t>
    <phoneticPr fontId="2" type="noConversion"/>
  </si>
  <si>
    <t>A191550</t>
  </si>
  <si>
    <t>A222190</t>
  </si>
  <si>
    <t>02/05-02/07</t>
    <phoneticPr fontId="2" type="noConversion"/>
  </si>
  <si>
    <t>A308520</t>
  </si>
  <si>
    <t>A285670</t>
  </si>
  <si>
    <t>W178N111102A</t>
  </si>
  <si>
    <t>02/08</t>
    <phoneticPr fontId="2" type="noConversion"/>
  </si>
  <si>
    <t>I-A3720_B</t>
  </si>
  <si>
    <t>A24094A</t>
  </si>
  <si>
    <t>02/09</t>
  </si>
  <si>
    <t>A287300</t>
  </si>
  <si>
    <t>A269330</t>
  </si>
  <si>
    <t>02/10</t>
  </si>
  <si>
    <t>02/11</t>
  </si>
  <si>
    <t>A291910</t>
  </si>
  <si>
    <t>ASEM-S-B100033-04</t>
  </si>
  <si>
    <t>A309030</t>
  </si>
  <si>
    <t>02/12-02/14</t>
    <phoneticPr fontId="2" type="noConversion"/>
  </si>
  <si>
    <t>02/15</t>
    <phoneticPr fontId="2" type="noConversion"/>
  </si>
  <si>
    <t>I-G4802_A</t>
  </si>
  <si>
    <t>02/16</t>
  </si>
  <si>
    <t>A237570</t>
  </si>
  <si>
    <t>02/17</t>
  </si>
  <si>
    <t>02/18</t>
  </si>
  <si>
    <t>W078E101402A</t>
  </si>
  <si>
    <t>A295270</t>
  </si>
  <si>
    <t>02/19-02/21</t>
    <phoneticPr fontId="2" type="noConversion"/>
  </si>
  <si>
    <t>02/22</t>
    <phoneticPr fontId="2" type="noConversion"/>
  </si>
  <si>
    <t>A280900</t>
  </si>
  <si>
    <t>ASEM-S-EB672068-00</t>
  </si>
  <si>
    <t>02/23</t>
  </si>
  <si>
    <t>02/24</t>
  </si>
  <si>
    <t>02/25</t>
  </si>
  <si>
    <t>A30494A</t>
  </si>
  <si>
    <t>A270200</t>
  </si>
  <si>
    <t>A276840</t>
  </si>
  <si>
    <t>02/26-03/01</t>
    <phoneticPr fontId="2" type="noConversion"/>
  </si>
  <si>
    <t>03/02</t>
    <phoneticPr fontId="2" type="noConversion"/>
  </si>
  <si>
    <t>總軸數</t>
    <phoneticPr fontId="2" type="noConversion"/>
  </si>
  <si>
    <t>W345X111318A</t>
  </si>
  <si>
    <t>A309000</t>
  </si>
  <si>
    <t>W084C0812F7A</t>
  </si>
  <si>
    <t>03/03</t>
  </si>
  <si>
    <t>03/04</t>
  </si>
  <si>
    <t>A129000</t>
  </si>
  <si>
    <t>A037820</t>
  </si>
  <si>
    <t>A236960</t>
  </si>
  <si>
    <t>W084C0812F6A</t>
  </si>
  <si>
    <t>A10893A</t>
  </si>
  <si>
    <t>A217830</t>
  </si>
  <si>
    <t>03/05-03/07</t>
    <phoneticPr fontId="2" type="noConversion"/>
  </si>
  <si>
    <t>A231900</t>
  </si>
  <si>
    <t>A105260</t>
  </si>
  <si>
    <t>03/08</t>
    <phoneticPr fontId="2" type="noConversion"/>
  </si>
  <si>
    <t>A052630</t>
  </si>
  <si>
    <t>03/09</t>
  </si>
  <si>
    <t>A242970</t>
  </si>
  <si>
    <t>I-A3775_A</t>
  </si>
  <si>
    <t>1166 111 1855G REV.A</t>
  </si>
  <si>
    <t>03/10</t>
  </si>
  <si>
    <t>A281420</t>
  </si>
  <si>
    <t>03/11</t>
  </si>
  <si>
    <t>A11313B</t>
  </si>
  <si>
    <t>A271450</t>
  </si>
  <si>
    <t>A131240</t>
  </si>
  <si>
    <t>03/12-14</t>
    <phoneticPr fontId="2" type="noConversion"/>
  </si>
  <si>
    <t>03/15</t>
    <phoneticPr fontId="2" type="noConversion"/>
  </si>
  <si>
    <t>03/16</t>
  </si>
  <si>
    <t>A176140</t>
  </si>
  <si>
    <t>ND36</t>
  </si>
  <si>
    <t>03/17</t>
  </si>
  <si>
    <t>03/18</t>
  </si>
  <si>
    <t>A210780</t>
  </si>
  <si>
    <t>A170520</t>
  </si>
  <si>
    <t>A310500</t>
  </si>
  <si>
    <t>I-G8088_B</t>
  </si>
  <si>
    <t>03/19-21</t>
    <phoneticPr fontId="2" type="noConversion"/>
  </si>
  <si>
    <t>ASEM-S-EB756001-03</t>
  </si>
  <si>
    <t>ASEM-S-EB160007-02</t>
  </si>
  <si>
    <t>03/22</t>
    <phoneticPr fontId="2" type="noConversion"/>
  </si>
  <si>
    <t>03/23</t>
  </si>
  <si>
    <t>A310810</t>
  </si>
  <si>
    <t>03/24</t>
  </si>
  <si>
    <t>03/25</t>
  </si>
  <si>
    <t>A31004A</t>
  </si>
  <si>
    <t>A275430</t>
  </si>
  <si>
    <t>03/26-28</t>
    <phoneticPr fontId="2" type="noConversion"/>
  </si>
  <si>
    <t>03/29</t>
    <phoneticPr fontId="2" type="noConversion"/>
  </si>
  <si>
    <t>03/30</t>
  </si>
  <si>
    <t>A21556A</t>
  </si>
  <si>
    <t>ASEM-S-LG048003-06</t>
  </si>
  <si>
    <t>03/31</t>
  </si>
  <si>
    <t>P S-60VFBGA-4A</t>
  </si>
  <si>
    <t>04/01</t>
    <phoneticPr fontId="2" type="noConversion"/>
  </si>
  <si>
    <t>A292170</t>
  </si>
  <si>
    <t>P S-96FBGA-137A</t>
  </si>
  <si>
    <t>I-E9940_A</t>
  </si>
  <si>
    <t>I-G3635_A</t>
  </si>
  <si>
    <t>A292040</t>
  </si>
  <si>
    <t>I-G3716_A</t>
  </si>
  <si>
    <t>I-F0193_A</t>
  </si>
  <si>
    <t>04/02-06</t>
    <phoneticPr fontId="2" type="noConversion"/>
  </si>
  <si>
    <t>04/07</t>
    <phoneticPr fontId="2" type="noConversion"/>
  </si>
  <si>
    <t>04/08</t>
  </si>
  <si>
    <t>04/09-11</t>
    <phoneticPr fontId="2" type="noConversion"/>
  </si>
  <si>
    <t>A291060</t>
  </si>
  <si>
    <t>04/12</t>
    <phoneticPr fontId="2" type="noConversion"/>
  </si>
  <si>
    <t>A310420</t>
  </si>
  <si>
    <t>04/13</t>
  </si>
  <si>
    <t>1166 111 A193G REV.A</t>
  </si>
  <si>
    <t>04/14</t>
  </si>
  <si>
    <t>04/15</t>
  </si>
  <si>
    <t>A055880</t>
  </si>
  <si>
    <t>A290280</t>
  </si>
  <si>
    <t>A165860</t>
  </si>
  <si>
    <t>04/16-18</t>
    <phoneticPr fontId="2" type="noConversion"/>
  </si>
  <si>
    <t>04/19</t>
    <phoneticPr fontId="2" type="noConversion"/>
  </si>
  <si>
    <t>A280550</t>
  </si>
  <si>
    <t>04/20</t>
  </si>
  <si>
    <t>04/21</t>
  </si>
  <si>
    <t>P2</t>
  </si>
  <si>
    <t>04/22</t>
  </si>
  <si>
    <t>A311230</t>
  </si>
  <si>
    <t>I-G8200_B</t>
  </si>
  <si>
    <t>04/23-25</t>
    <phoneticPr fontId="2" type="noConversion"/>
  </si>
  <si>
    <t>A302220</t>
  </si>
  <si>
    <t>A195350</t>
  </si>
  <si>
    <t>04/26</t>
    <phoneticPr fontId="2" type="noConversion"/>
  </si>
  <si>
    <t>ND34</t>
  </si>
  <si>
    <t>04/27</t>
  </si>
  <si>
    <t>A037830</t>
  </si>
  <si>
    <t>I-A3794_A</t>
  </si>
  <si>
    <t>04/28</t>
  </si>
  <si>
    <t>ND37</t>
  </si>
  <si>
    <t>04/29</t>
  </si>
  <si>
    <t>04/30-05/03</t>
    <phoneticPr fontId="2" type="noConversion"/>
  </si>
  <si>
    <t>A30889A</t>
  </si>
  <si>
    <t>05/04</t>
    <phoneticPr fontId="2" type="noConversion"/>
  </si>
  <si>
    <t>05/05</t>
  </si>
  <si>
    <t>ASEM-S-EB484092-00</t>
  </si>
  <si>
    <t>ASEM-S-EBB56018-00</t>
  </si>
  <si>
    <t>05/06</t>
  </si>
  <si>
    <t>ND28</t>
  </si>
  <si>
    <t>A226100</t>
  </si>
  <si>
    <t>A292240</t>
  </si>
  <si>
    <t>ASEM-S-B121007-00</t>
  </si>
  <si>
    <t>05/07-05/09</t>
    <phoneticPr fontId="2" type="noConversion"/>
  </si>
  <si>
    <t>05/10</t>
    <phoneticPr fontId="2" type="noConversion"/>
  </si>
  <si>
    <t>ND29</t>
  </si>
  <si>
    <t>1Q560-036411HO-A</t>
  </si>
  <si>
    <t>05/11</t>
  </si>
  <si>
    <t>A30663A</t>
  </si>
  <si>
    <t>A10818A</t>
  </si>
  <si>
    <t>ND08</t>
  </si>
  <si>
    <t>05/12</t>
  </si>
  <si>
    <t>A19531B</t>
  </si>
  <si>
    <t>05/13</t>
  </si>
  <si>
    <t>ND03</t>
  </si>
  <si>
    <t>ND23</t>
  </si>
  <si>
    <t>A25701A</t>
  </si>
  <si>
    <t>ND35</t>
  </si>
  <si>
    <t>A11066A</t>
  </si>
  <si>
    <t>A11319A</t>
  </si>
  <si>
    <t>A18111A</t>
  </si>
  <si>
    <t>A234190</t>
  </si>
  <si>
    <t>05/14-05/16</t>
    <phoneticPr fontId="2" type="noConversion"/>
  </si>
  <si>
    <t>05/17</t>
    <phoneticPr fontId="2" type="noConversion"/>
  </si>
  <si>
    <t>ND11</t>
  </si>
  <si>
    <t>ND14</t>
  </si>
  <si>
    <t>ND21</t>
  </si>
  <si>
    <t>05/18</t>
  </si>
  <si>
    <t>ND31</t>
  </si>
  <si>
    <t>ASEM-S-B256115-00</t>
  </si>
  <si>
    <t>ASEM-S-EB484110-02</t>
  </si>
  <si>
    <t>A072300</t>
  </si>
  <si>
    <t>05/19</t>
  </si>
  <si>
    <t>ND06</t>
  </si>
  <si>
    <t>ND13</t>
  </si>
  <si>
    <t>ND24</t>
  </si>
  <si>
    <t>05/20</t>
  </si>
  <si>
    <t>ND27</t>
  </si>
  <si>
    <t>ND38</t>
  </si>
  <si>
    <t>I-G8550_A</t>
  </si>
  <si>
    <t>ASEM-S-EB256185-00</t>
  </si>
  <si>
    <t>W178N111102B</t>
  </si>
  <si>
    <t>05/21-05/23</t>
    <phoneticPr fontId="2" type="noConversion"/>
  </si>
  <si>
    <t>05/24</t>
    <phoneticPr fontId="2" type="noConversion"/>
  </si>
  <si>
    <t>ND17</t>
  </si>
  <si>
    <t>ND07</t>
  </si>
  <si>
    <t>ND39</t>
  </si>
  <si>
    <t>ND30</t>
  </si>
  <si>
    <t>ND22</t>
  </si>
  <si>
    <t>L220429101</t>
  </si>
  <si>
    <t>A159880</t>
  </si>
  <si>
    <t>05/25</t>
  </si>
  <si>
    <t>L220311211</t>
  </si>
  <si>
    <t>A290280_ND27_SP5_2_L220311211_220525_0755.HAS</t>
  </si>
  <si>
    <t>A290280_ND27_SP3_2_L220311211_220525_0757.HAS</t>
  </si>
  <si>
    <t>A290280_ND27_SP2_2_L220311211_220525_0800.HAS</t>
  </si>
  <si>
    <t>A290280_ND27_SP1_2_L220311211_220525_0802.HAS</t>
  </si>
  <si>
    <t>A290280_ND27_SP4_2_L220311211_220525_0805.HAS</t>
  </si>
  <si>
    <t>L220415051</t>
  </si>
  <si>
    <t>A158200_ND08_SP1_4_L220415051_220525_0819.HAS</t>
  </si>
  <si>
    <t>A158200_ND08_SP6_4_L220415051_220525_0836.HAS</t>
  </si>
  <si>
    <t>A158200_ND08_SP5_4_L220415051_220525_0833.HAS</t>
  </si>
  <si>
    <t>A158200_ND08_SP4_4_L220415051_220525_0827.HAS</t>
  </si>
  <si>
    <t>A158200_ND08_SP3_4_L220415051_220525_0825.HAS</t>
  </si>
  <si>
    <t>A158200_ND08_SP2_4_L220415051_220525_0822.HAS</t>
  </si>
  <si>
    <t>L220429102</t>
  </si>
  <si>
    <t>A229750_ND22_SP1_3_L220429102_220525_0857.HAS</t>
  </si>
  <si>
    <t>A229750_ND22_SP2_3_L220429102_220525_0900.HAS</t>
  </si>
  <si>
    <t>A229750_ND22_SP3_3_L220429102_220525_0903.HAS</t>
  </si>
  <si>
    <t>A229750_ND22_SP4_3_L220429102_220525_0906.HAS</t>
  </si>
  <si>
    <t>A229750_ND22_SP5_3_L220429102_220525_0908.HAS</t>
  </si>
  <si>
    <t>A229750_ND22_SP6_3_L220429102_220525_0911.HAS</t>
  </si>
  <si>
    <t>L220516025</t>
  </si>
  <si>
    <t>ASEM-S-B144023-01_ND28_SP1_6_L220516025_220525_0914.HAS</t>
  </si>
  <si>
    <t>ASEM-S-B144023-01_ND28_SP2_6_L220516025_220525_0917.HAS</t>
  </si>
  <si>
    <t>ASEM-S-B144023-01_ND28_SP3_6_L220516025_220525_0920.HAS</t>
  </si>
  <si>
    <t>ASEM-S-B144023-01_ND28_SP4_6_L220516025_220525_0923.HAS</t>
  </si>
  <si>
    <t>ASEM-S-B144023-01_ND28_SP5_6_L220516025_220525_0925.HAS</t>
  </si>
  <si>
    <t>ASEM-S-B144023-01_ND28_SP6_6_L220516025_220525_0927.HAS</t>
  </si>
  <si>
    <t>L220411046</t>
  </si>
  <si>
    <t>A158200_ND14_SP1_4_L220411046_220525_1003.HAS</t>
  </si>
  <si>
    <t>A158200_ND14_SP2_4_L220411046_220525_1006.HAS</t>
  </si>
  <si>
    <t>A158200_ND14_SP4_4_L220411046_220525_1011.HAS</t>
  </si>
  <si>
    <t>A158200_ND14_SP5_4_L220411046_220525_1013.HAS</t>
  </si>
  <si>
    <t>A158200_ND14_SP6_4_L220411046_220525_1015.HAS</t>
  </si>
  <si>
    <t>L220517080</t>
  </si>
  <si>
    <t>1166 111 A086G REV.A_ND39_SP2_3_L220517080_220525_1023.HAS</t>
  </si>
  <si>
    <t>1166 111 A086G REV.A_ND39_SP3_3_L220517080_220525_1025.HAS</t>
  </si>
  <si>
    <t>L220513110</t>
  </si>
  <si>
    <t>ASEM-S-B144022-01_ND24_SP5_6_L220513110_220525_1030.HAS</t>
  </si>
  <si>
    <t>ASEM-S-B144022-01_ND24_SP6_6_L220513110_220525_1033.HAS</t>
  </si>
  <si>
    <t>ASEM-S-B144022-01_ND24_SP2_6_L220513110_220525_1035.HAS</t>
  </si>
  <si>
    <t>ASEM-S-B144022-01_ND24_SP1_6_L220513110_220525_1038.HAS</t>
  </si>
  <si>
    <t>ASEM-S-B144022-01_ND24_SP4_6_L220513110_220525_1040.HAS</t>
  </si>
  <si>
    <t>ASEM-S-B144022-01_ND24_SP3_6_L220513110_220525_1042.HAS</t>
  </si>
  <si>
    <t>L220429098</t>
  </si>
  <si>
    <t>A229750_ND17_SP1_3_L220429098_220525_1051.HAS</t>
  </si>
  <si>
    <t>A229750_ND17_SP2_3_L220429098_220525_1054.HAS</t>
  </si>
  <si>
    <t>A229750_ND17_SP3_3_L220429098_220525_1057.HAS</t>
  </si>
  <si>
    <t>A229750_ND17_SP4_3_L220429098_220525_1059.HAS</t>
  </si>
  <si>
    <t>A229750_ND17_SP5_3_L220429098_220525_1101.HAS</t>
  </si>
  <si>
    <t>A229750_ND17_SP6_3_L220429098_220525_1210.HAS</t>
  </si>
  <si>
    <t>L220429093</t>
  </si>
  <si>
    <t>ND32</t>
  </si>
  <si>
    <t>A229750_ND32_SP1_3_L220429093_220525_1238.HAS</t>
  </si>
  <si>
    <t>A229750_ND32_SP2_3_L220429093_220525_1240.HAS</t>
  </si>
  <si>
    <t>A229750_ND32_SP3_3_L220429093_220525_1243.HAS</t>
  </si>
  <si>
    <t>A229750_ND32_SP4_3_L220429093_220525_1246.HAS</t>
  </si>
  <si>
    <t>A229750_ND32_SP6_3_L220429093_220525_1251.HAS</t>
  </si>
  <si>
    <t>p s-78fbga-82b</t>
  </si>
  <si>
    <t>L220509057</t>
  </si>
  <si>
    <t>P S-78FBGA-82B_ND35_SP1_4_L220509057_220525_1255.HAS</t>
  </si>
  <si>
    <t>P S-78FBGA-82B_ND35_SP2_4_L220509057_220525_1258.HAS</t>
  </si>
  <si>
    <t>P S-78FBGA-82B_ND35_SP3_4_L220509057_220525_1301.HAS</t>
  </si>
  <si>
    <t>P S-78FBGA-82B_ND35_SP4_4_L220509057_220525_1309.HAS</t>
  </si>
  <si>
    <t>P S-78FBGA-82B_ND35_SP6_4_L220509057_220525_1311.HAS</t>
  </si>
  <si>
    <t>P S-78FBGA-82B_ND35_SP5_4_L220509057_220525_1314.HAS</t>
  </si>
  <si>
    <t>L220513113</t>
  </si>
  <si>
    <t>ASEM-S-B144022-01_ND29_SP1_6_L220513113_220525_1318.HAS</t>
  </si>
  <si>
    <t>ASEM-S-B144022-01_ND29_SP2_6_L220513113_220525_1321.HAS</t>
  </si>
  <si>
    <t>ASEM-S-B144022-01_ND29_SP3_6_L220513113_220525_1323.HAS</t>
  </si>
  <si>
    <t>ASEM-S-B144022-01_ND29_SP4_6_L220513113_220525_1326.HAS</t>
  </si>
  <si>
    <t>ASEM-S-B144022-01_ND29_SP6_6_L220513113_220525_1331.HAS</t>
  </si>
  <si>
    <t>L220429099</t>
  </si>
  <si>
    <t>A229750_ND07_SP6_3_L220429099_220525_1336.HAS</t>
  </si>
  <si>
    <t>A229750_ND07_SP5_3_L220429099_220525_1339.HAS</t>
  </si>
  <si>
    <t>A229750_ND07_SP4_3_L220429099_220525_1341.HAS</t>
  </si>
  <si>
    <t>A229750_ND07_SP3_3_L220429099_220525_1344.HAS</t>
  </si>
  <si>
    <t>A229750_ND07_SP2_3_L220429099_220525_1346.HAS</t>
  </si>
  <si>
    <t>A229750_ND07_SP1_3_L220429099_220525_1348.HAS</t>
  </si>
  <si>
    <t>L220516024</t>
  </si>
  <si>
    <t>ASEM-S-B144023-01_ND21_SP6_6_L220516024_220525_1352.HAS</t>
  </si>
  <si>
    <t>ASEM-S-B144023-01_ND21_SP5_6_L220516024_220525_1355.HAS</t>
  </si>
  <si>
    <t>ASEM-S-B144023-01_ND21_SP4_6_L220516024_220525_1359.HAS</t>
  </si>
  <si>
    <t>ASEM-S-B144023-01_ND21_SP3_6_L220516024_220525_1402.HAS</t>
  </si>
  <si>
    <t>ASEM-S-B144023-01_ND21_SP2_6_L220516024_220525_1415.HAS</t>
  </si>
  <si>
    <t>ASEM-S-B144023-01_ND21_SP1_6_L220516024_220525_1417.HAS</t>
  </si>
  <si>
    <t>A229750_ND11_SP6_2_L220429101_220525_1421.HAS</t>
  </si>
  <si>
    <t>A229750_ND11_SP5_2_L220429101_220525_1423.HAS</t>
  </si>
  <si>
    <t>L220513234</t>
  </si>
  <si>
    <t>A250850_ND23_SP5_3_L220513234_220525_1431.HAS</t>
  </si>
  <si>
    <t>A250850_ND23_SP6_6_L220513234_220525_1434.HAS</t>
  </si>
  <si>
    <t>A250850_ND23_SP4_6_L220513234_220525_1437.HAS</t>
  </si>
  <si>
    <t>A250850_ND23_SP1_6_L220513234_220525_1439.HAS</t>
  </si>
  <si>
    <t>A250850_ND23_SP2_6_L220513234_220525_1442.HAS</t>
  </si>
  <si>
    <t>L220513112</t>
  </si>
  <si>
    <t>ASEM-S-B144022-01_ND36_SP3_6_L220513112_220525_1446.HAS</t>
  </si>
  <si>
    <t>ASEM-S-B144022-01_ND36_SP4_6_L220513112_220525_1452.HAS</t>
  </si>
  <si>
    <t>ASEM-S-B144022-01_ND36_SP2_6_L220513112_220525_1454.HAS</t>
  </si>
  <si>
    <t>ASEM-S-B144022-01_ND36_SP1_6_L220513112_220525_1456.HAS</t>
  </si>
  <si>
    <t>ASEM-S-B144022-01_ND36_SP5_6_L220513112_220525_1459.HAS</t>
  </si>
  <si>
    <t>ASEM-S-B144022-01_ND36_SP6_6_L220513112_220525_1501.HAS</t>
  </si>
  <si>
    <t>L220418066</t>
  </si>
  <si>
    <t>A158200_ND38_SP6_4_L220418066_220525_1505.HAS</t>
  </si>
  <si>
    <t>A158200_ND38_SP5_4_L220418066_220525_1507.HAS</t>
  </si>
  <si>
    <t>A158200_ND38_SP4_4_L220418066_220525_1511.HAS</t>
  </si>
  <si>
    <t>A158200_ND38_SP3_4_L220418066_220525_1513.HAS</t>
  </si>
  <si>
    <t>A158200_ND38_SP2_4_L220418066_220525_1516.HAS</t>
  </si>
  <si>
    <t>A158200_ND38_SP1_4_L220418066_220525_1518.HAS</t>
  </si>
  <si>
    <t>ASEM-S-B144022-01_ND29_SP5_6_L220513113_220525_1328.HAS</t>
  </si>
  <si>
    <t>ASEM-S-B144025-00</t>
  </si>
  <si>
    <t>L220523034</t>
  </si>
  <si>
    <t>ASEM-S-B144025-00_ND34_SP1_5_L220523034_220525_1958.HAS</t>
  </si>
  <si>
    <t>ASEM-S-B144025-00_ND34_SP2_5_L220523034_220525_2001.HAS</t>
  </si>
  <si>
    <t>ASEM-S-B144025-00_ND34_SP3_6_L220523034_220525_2003.HAS</t>
  </si>
  <si>
    <t>ASEM-S-B144025-00_ND34_SP4_6_L220523034_220525_2005.HAS</t>
  </si>
  <si>
    <t>L220511052</t>
  </si>
  <si>
    <t>1166 111 A045G REV.A_ND28_SP1_4_L220511052_220525_2026.HAS</t>
  </si>
  <si>
    <t>1166 111 A045G REV.A_ND28_SP2_4_L220511052_220525_2028.HAS</t>
  </si>
  <si>
    <t>1166 111 A045G REV.A_ND28_SP3_4_L220511052_220525_2030.HAS</t>
  </si>
  <si>
    <t>1166 111 A045G REV.A_ND28_SP5_4_L220511052_220525_2032.HAS</t>
  </si>
  <si>
    <t>1166 111 A045G REV.A_ND28_SP6_4_L220511052_220525_2034.HAS</t>
  </si>
  <si>
    <t>1166 111 A045G REV.A_ND28_SP4_4_L220511052_220525_2037.HAS</t>
  </si>
  <si>
    <t>L220520008</t>
  </si>
  <si>
    <t>1166 111 A160G REV.A_ND03_SP1_4_L220520008_220525_2041.HAS</t>
  </si>
  <si>
    <t>1166 111 A160G REV.A_ND03_SP2_4_L220520008_220525_2043.HAS</t>
  </si>
  <si>
    <t>1166 111 A160G REV.A_ND03_SP3_4_L220520008_220525_2046.HAS</t>
  </si>
  <si>
    <t>1166 111 A160G REV.A_ND03_SP4_4_L220520008_220525_2048.HAS</t>
  </si>
  <si>
    <t>1166 111 A160G REV.A_ND03_SP5_4_L220520008_220525_2050.HAS</t>
  </si>
  <si>
    <t>1166 111 A160G REV.A_ND03_SP6_4_L220520008_220525_2052.HAS</t>
  </si>
  <si>
    <t>L220520009</t>
  </si>
  <si>
    <t>1166 111 A160G REV.A_ND29_SP6_4_L220520009_220525_2055.HAS</t>
  </si>
  <si>
    <t>1166 111 A160G REV.A_ND29_SP5_4_L220520009_220525_2057.HAS</t>
  </si>
  <si>
    <t>1166 111 A160G REV.A_ND29_SP4_4_L220520009_220525_2059.HAS</t>
  </si>
  <si>
    <t>1166 111 A160G REV.A_ND29_SP3_4_L220520009_220525_2101.HAS</t>
  </si>
  <si>
    <t>1166 111 A160G REV.A_ND29_SP2_4_L220520009_220525_2104.HAS</t>
  </si>
  <si>
    <t>1166 111 A160G REV.A_ND29_SP1_4_L220520009_220525_2106.HAS</t>
  </si>
  <si>
    <t>L220520011</t>
  </si>
  <si>
    <t>1166 111 A160G REV.A_ND35_SP1_4_L220520011_220525_2109.HAS</t>
  </si>
  <si>
    <t>1166 111 A160G REV.A_ND35_SP2_4_L220520011_220525_2111.HAS</t>
  </si>
  <si>
    <t>1166 111 A160G REV.A_ND35_SP3_4_L220520011_220525_2117.HAS</t>
  </si>
  <si>
    <t>1166 111 A160G REV.A_ND35_SP4_4_L220520011_220525_2119.HAS</t>
  </si>
  <si>
    <t>1166 111 A160G REV.A_ND35_SP5_4_L220520011_220525_2121.HAS</t>
  </si>
  <si>
    <t>1166 111 A160G REV.A_ND35_SP6_4_L220520011_220525_2123.HAS</t>
  </si>
  <si>
    <t>L220513235</t>
  </si>
  <si>
    <t>A250850_ND23_SP6_6_L220513235_220525_2129.HAS</t>
  </si>
  <si>
    <t>A250850_ND23_SP5_6_L220513235_220525_2131.HAS</t>
  </si>
  <si>
    <t>A250850_ND23_SP4_6_L220513235_220525_2133.HAS</t>
  </si>
  <si>
    <t>A250850_ND23_SP3_6_L220513235_220525_2135.HAS</t>
  </si>
  <si>
    <t>A250850_ND23_SP2_6_L220513235_220525_2137.HAS</t>
  </si>
  <si>
    <t>A250850_ND23_SP1_6_L220513235_220525_2139.HAS</t>
  </si>
  <si>
    <t>L220513111</t>
  </si>
  <si>
    <t>ASEM-S-B144022-01_ND30_SP6_6_L220513111_220525_2153.HAS</t>
  </si>
  <si>
    <t>ASEM-S-B144022-01_ND30_SP5_6_L220513111_220525_2155.HAS</t>
  </si>
  <si>
    <t>ASEM-S-B144022-01_ND30_SP4_6_L220513111_220525_2157.HAS</t>
  </si>
  <si>
    <t>ASEM-S-B144022-01_ND30_SP3_6_L220513111_220525_2159.HAS</t>
  </si>
  <si>
    <t>ASEM-S-B144022-01_ND30_SP2_6_L220513111_220525_2201.HAS</t>
  </si>
  <si>
    <t>ASEM-S-B144022-01_ND30_SP1_6_L220513111_220525_2204.HAS</t>
  </si>
  <si>
    <t>L220518050</t>
  </si>
  <si>
    <t>ASEM-S-B144024-01_ND24_SP6_6_L220518050_220525_2210.HAS</t>
  </si>
  <si>
    <t>ASEM-S-B144024-01_ND24_SP5_6_L220518050_220525_2212.HAS</t>
  </si>
  <si>
    <t>ASEM-S-B144024-01_ND24_SP4_6_L220518050_220525_2214.HAS</t>
  </si>
  <si>
    <t>ASEM-S-B144024-01_ND24_SP3_6_L220518050_220525_2216.HAS</t>
  </si>
  <si>
    <t>ASEM-S-B144024-01_ND24_SP2_6_L220518050_220525_2218.HAS</t>
  </si>
  <si>
    <t>ASEM-S-B144024-01_ND24_SP1_6_L220518050_220525_2220.HAS</t>
  </si>
  <si>
    <t>L220518052</t>
  </si>
  <si>
    <t>ASEM-S-B144024-01_ND39_SP1_6_L220518052_220525_2223.HAS</t>
  </si>
  <si>
    <t>ASEM-S-B144024-01_ND39_SP2_6_L220518052_220525_2226.HAS</t>
  </si>
  <si>
    <t>ASEM-S-B144024-01_ND39_SP3_6_L220518052_220525_2228.HAS</t>
  </si>
  <si>
    <t>ASEM-S-B144024-01_ND39_SP4_6_L220518052_220525_2230.HAS</t>
  </si>
  <si>
    <t>ASEM-S-B144024-01_ND39_SP5_6_L220518052_220525_2232.HAS</t>
  </si>
  <si>
    <t>ASEM-S-B144024-01_ND39_SP6_6_L220518052_220525_2234.HAS</t>
  </si>
  <si>
    <t>L220429106</t>
  </si>
  <si>
    <t>A229750_ND31_SP6_3_L220429106_220525_2241.HAS</t>
  </si>
  <si>
    <t>A229750_ND31_SP5_3_L220429106_220525_2243.HAS</t>
  </si>
  <si>
    <t>A229750_ND31_SP4_3_L220429106_220525_2245.HAS</t>
  </si>
  <si>
    <t>A229750_ND31_SP3_3_L220429106_220525_2247.HAS</t>
  </si>
  <si>
    <t>A229750_ND31_SP2_3_L220429106_220525_2249.HAS</t>
  </si>
  <si>
    <t>A229750_ND31_SP1_3_L220429106_220525_2251.HAS</t>
  </si>
  <si>
    <t>L220407027</t>
  </si>
  <si>
    <t>A158200_ND06_SP1_4_L220407027_220526_0215.HAS</t>
  </si>
  <si>
    <t>A158200_ND06_SP2_4_L220407027_220526_0217.HAS</t>
  </si>
  <si>
    <t>A158200_ND06_SP3_4_L220407027_220526_0222.HAS</t>
  </si>
  <si>
    <t>A158200_ND06_SP4_4_L220407027_220526_0224.HAS</t>
  </si>
  <si>
    <t>A158200_ND06_SP5_4_L220407027_220526_0226.HAS</t>
  </si>
  <si>
    <t>A158200_ND06_SP6_4_L220407027_220526_0228.HAS</t>
  </si>
  <si>
    <t>L220513236</t>
  </si>
  <si>
    <t>A250850_ND23_SP1_6_L220513236_220526_0233.HAS</t>
  </si>
  <si>
    <t>A250850_ND23_SP2_6_L220513236_220526_0235.HAS</t>
  </si>
  <si>
    <t>A250850_ND23_SP3_6_L220513236_220526_0237.HAS</t>
  </si>
  <si>
    <t>A250850_ND23_SP4_6_L220513236_220526_0239.HAS</t>
  </si>
  <si>
    <t>A250850_ND23_SP5_6_L220513236_220526_0242.HAS</t>
  </si>
  <si>
    <t>A250850_ND23_SP6_6_L220513236_220526_0244.HAS</t>
  </si>
  <si>
    <t>asem-s-eb121002-04</t>
  </si>
  <si>
    <t>L220412060</t>
  </si>
  <si>
    <t>ASEM-S-EB121002-04_ND13_SP6_4_L220412060_220526_0256.HAS</t>
  </si>
  <si>
    <t>ASEM-S-EB121002-04_ND13_SP5_4_L220412060_220526_0258.HAS</t>
  </si>
  <si>
    <t>ASEM-S-EB121002-04_ND13_SP4_4_L220412060_220526_0300.HAS</t>
  </si>
  <si>
    <t>ASEM-S-EB121002-04_ND13_SP3_4_L220412060_220526_0302.HAS</t>
  </si>
  <si>
    <t>ASEM-S-EB121002-04_ND13_SP2_4_L220412060_220526_0304.HAS</t>
  </si>
  <si>
    <t>ASEM-S-EB121002-04_ND13_SP1_4_L220412060_220526_0306.HAS</t>
  </si>
  <si>
    <t>A303200</t>
  </si>
  <si>
    <t>L220519079</t>
  </si>
  <si>
    <t>A303200_ND37_SP1_2_L220519079_220526_0312.HAS</t>
  </si>
  <si>
    <t>A303200_ND37_SP3_2_L220519079_220526_0314.HAS</t>
  </si>
  <si>
    <t>A303200_ND37_SP6_2_L220519079_220526_0317.HAS</t>
  </si>
  <si>
    <t>A303200_ND37_SP5_2_L220519079_220526_0319.HAS</t>
  </si>
  <si>
    <t>A303200_ND37_SP4_2_L220519079_220526_0321.HAS</t>
  </si>
  <si>
    <t>A303200_ND37_SP2_2_L220519079_220526_0323.HAS</t>
  </si>
  <si>
    <t>L220428034</t>
  </si>
  <si>
    <t>ASEM-S-EB381001-04_ND11_SP6_2_L220428034_220526_0408.HAS</t>
  </si>
  <si>
    <t>ASEM-S-EB381001-04_ND11_SP5_2_L220428034_220526_0410.HAS</t>
  </si>
  <si>
    <t>ASEM-S-EB381001-04_ND11_SP4_2_L220428034_220526_0412.HAS</t>
  </si>
  <si>
    <t>ASEM-S-EB381001-04_ND11_SP3_2_L220428034_220526_0414.HAS</t>
  </si>
  <si>
    <t>ASEM-S-EB381001-04_ND11_SP2_2_L220428034_220526_0416.HAS</t>
  </si>
  <si>
    <t>ASEM-S-EB381001-04_ND11_SP1_2_L220428034_220526_0418.HAS</t>
  </si>
  <si>
    <t>05/26</t>
  </si>
  <si>
    <r>
      <rPr>
        <sz val="10"/>
        <rFont val="微軟正黑體"/>
        <family val="2"/>
        <charset val="136"/>
      </rPr>
      <t>圖號</t>
    </r>
  </si>
  <si>
    <r>
      <rPr>
        <sz val="10"/>
        <rFont val="微軟正黑體"/>
        <family val="2"/>
        <charset val="136"/>
      </rPr>
      <t>散孔管制界限</t>
    </r>
    <phoneticPr fontId="34" type="noConversion"/>
  </si>
  <si>
    <r>
      <rPr>
        <sz val="10"/>
        <rFont val="微軟正黑體"/>
        <family val="2"/>
        <charset val="136"/>
      </rPr>
      <t>孔徑</t>
    </r>
    <r>
      <rPr>
        <sz val="10"/>
        <rFont val="Arial"/>
        <family val="2"/>
      </rPr>
      <t>(mm)</t>
    </r>
  </si>
  <si>
    <r>
      <rPr>
        <sz val="11"/>
        <rFont val="微軟正黑體"/>
        <family val="2"/>
        <charset val="136"/>
      </rPr>
      <t>孔數</t>
    </r>
    <phoneticPr fontId="34" type="noConversion"/>
  </si>
  <si>
    <t>BT</t>
  </si>
  <si>
    <r>
      <rPr>
        <sz val="10"/>
        <rFont val="微軟正黑體"/>
        <family val="2"/>
        <charset val="136"/>
      </rPr>
      <t>全檢</t>
    </r>
    <r>
      <rPr>
        <sz val="12"/>
        <color theme="1"/>
        <rFont val="Arial"/>
        <family val="2"/>
      </rPr>
      <t>/</t>
    </r>
    <r>
      <rPr>
        <sz val="10"/>
        <rFont val="微軟正黑體"/>
        <family val="2"/>
        <charset val="136"/>
      </rPr>
      <t>抽檢</t>
    </r>
  </si>
  <si>
    <r>
      <rPr>
        <sz val="12"/>
        <color theme="1"/>
        <rFont val="細明體"/>
        <family val="3"/>
        <charset val="136"/>
      </rPr>
      <t>散孔</t>
    </r>
    <r>
      <rPr>
        <sz val="12"/>
        <color theme="1"/>
        <rFont val="Arial"/>
        <family val="2"/>
      </rPr>
      <t>ppm 90%(&lt;0.5%)</t>
    </r>
    <phoneticPr fontId="2" type="noConversion"/>
  </si>
  <si>
    <t>等級</t>
    <phoneticPr fontId="2" type="noConversion"/>
  </si>
  <si>
    <t>孔數等級</t>
    <phoneticPr fontId="2" type="noConversion"/>
  </si>
  <si>
    <t>100</t>
  </si>
  <si>
    <t>全檢</t>
  </si>
  <si>
    <t>S</t>
    <phoneticPr fontId="2" type="noConversion"/>
  </si>
  <si>
    <t>A</t>
    <phoneticPr fontId="2" type="noConversion"/>
  </si>
  <si>
    <t>B</t>
    <phoneticPr fontId="2" type="noConversion"/>
  </si>
  <si>
    <t>孔數設計</t>
    <phoneticPr fontId="2" type="noConversion"/>
  </si>
  <si>
    <r>
      <rPr>
        <sz val="12"/>
        <color theme="1"/>
        <rFont val="微軟正黑體"/>
        <family val="2"/>
        <charset val="136"/>
      </rPr>
      <t>組合等級</t>
    </r>
    <phoneticPr fontId="2" type="noConversion"/>
  </si>
  <si>
    <r>
      <rPr>
        <sz val="12"/>
        <color theme="1"/>
        <rFont val="微軟正黑體"/>
        <family val="2"/>
        <charset val="136"/>
      </rPr>
      <t>判定等級</t>
    </r>
    <phoneticPr fontId="2" type="noConversion"/>
  </si>
  <si>
    <t>管制界限</t>
    <phoneticPr fontId="2" type="noConversion"/>
  </si>
  <si>
    <t>G2</t>
    <phoneticPr fontId="2" type="noConversion"/>
  </si>
  <si>
    <t>CCL R-1515H(3ply) 0.15*512*412mm EX3/3um</t>
  </si>
  <si>
    <r>
      <rPr>
        <sz val="12"/>
        <rFont val="微軟正黑體"/>
        <family val="2"/>
        <charset val="136"/>
      </rPr>
      <t>全檢</t>
    </r>
  </si>
  <si>
    <t>C</t>
    <phoneticPr fontId="2" type="noConversion"/>
  </si>
  <si>
    <r>
      <t>NPG-180 INBK</t>
    </r>
    <r>
      <rPr>
        <sz val="10"/>
        <rFont val="微軟正黑體"/>
        <family val="2"/>
        <charset val="136"/>
      </rPr>
      <t>板材</t>
    </r>
    <r>
      <rPr>
        <sz val="10"/>
        <rFont val="Arial"/>
        <family val="2"/>
      </rPr>
      <t>&amp;</t>
    </r>
    <r>
      <rPr>
        <sz val="10"/>
        <rFont val="微軟正黑體"/>
        <family val="2"/>
        <charset val="136"/>
      </rPr>
      <t>孔數高</t>
    </r>
    <phoneticPr fontId="34" type="noConversion"/>
  </si>
  <si>
    <t>NPG-180INBK 0.1*512*408mm 12/12um</t>
  </si>
  <si>
    <t>125</t>
  </si>
  <si>
    <t>CCL-HL832NX(A-HS-U)0.06*515*411mm12/12um</t>
  </si>
  <si>
    <t>G3</t>
    <phoneticPr fontId="2" type="noConversion"/>
  </si>
  <si>
    <t>90</t>
  </si>
  <si>
    <t>CCL-HL832NX(A-HS-V)0.15*512*408mm12/12um</t>
  </si>
  <si>
    <t>CCL-HL832NX(A-HS-E) 0.1*512*408mm 3/3um</t>
  </si>
  <si>
    <t>G4</t>
    <phoneticPr fontId="2" type="noConversion"/>
  </si>
  <si>
    <t>CCL-HL832NX(A-HS-V)0.1*512*408mm 12/12um</t>
  </si>
  <si>
    <t>BB</t>
    <phoneticPr fontId="2" type="noConversion"/>
  </si>
  <si>
    <t>150</t>
  </si>
  <si>
    <t>CCL-HL832NX(A-HS-E) 0.15*512*408mm 3/3um</t>
  </si>
  <si>
    <t>BD</t>
    <phoneticPr fontId="2" type="noConversion"/>
  </si>
  <si>
    <t>CA</t>
    <phoneticPr fontId="2" type="noConversion"/>
  </si>
  <si>
    <t>CB</t>
    <phoneticPr fontId="2" type="noConversion"/>
  </si>
  <si>
    <t>CCL-HL832NX(A-HS) 0.15*512*408mm 12/12um</t>
  </si>
  <si>
    <t>CC</t>
    <phoneticPr fontId="2" type="noConversion"/>
  </si>
  <si>
    <t>NPG-180INBK 0.15*512*408mm 12/12um(LP)</t>
  </si>
  <si>
    <t>CD</t>
    <phoneticPr fontId="2" type="noConversion"/>
  </si>
  <si>
    <t>CCL-HL832NX(A-HS) 0.1*515*411mm 18/18um</t>
  </si>
  <si>
    <t>DA</t>
    <phoneticPr fontId="2" type="noConversion"/>
  </si>
  <si>
    <t>CCL-HL832NX(A-EX) 0.45*512*412mm 12/12um</t>
  </si>
  <si>
    <t>DB</t>
    <phoneticPr fontId="2" type="noConversion"/>
  </si>
  <si>
    <t>MCL-E679FGB(S) 0.2*512*408mm 12/12um</t>
  </si>
  <si>
    <t>DC</t>
    <phoneticPr fontId="2" type="noConversion"/>
  </si>
  <si>
    <t>DD</t>
    <phoneticPr fontId="2" type="noConversion"/>
  </si>
  <si>
    <t>CCL-HL832NX(A-HS-E) 0.1*512*412mm 3/3um</t>
  </si>
  <si>
    <t>CCL R-1515H(3ply) 0.15*512*412mm EX3/3um</t>
    <phoneticPr fontId="2" type="noConversion"/>
  </si>
  <si>
    <t>CCL-HL832NS(HX-E) 0.15*512*408mm 3/3um</t>
  </si>
  <si>
    <t>No</t>
    <phoneticPr fontId="2" type="noConversion"/>
  </si>
  <si>
    <t>CCL-HL832NX(A-EX) 0.25*512*412mm 12/12um</t>
  </si>
  <si>
    <t>CCL-HL832NX(A-HS) 0.1*512*412mm 12/12um</t>
  </si>
  <si>
    <t>CCL-HL832NX(A-HS-E) 0.15*512*412mm 3/3um</t>
  </si>
  <si>
    <t>HL832NX(A-EX-VE) 0.25*515*415mm 35/35um</t>
  </si>
  <si>
    <t>CCL-HL832NX(A-HS) 0.1*515*415mm 18/18um</t>
  </si>
  <si>
    <t>MCL-E-679FGB(S) T0.06*515*411mm 12/12um</t>
  </si>
  <si>
    <t>CCL-HL832NX(A-EX-VE) 0.15*515*411mm 35um</t>
  </si>
  <si>
    <t>MCL-E679FGB(S) T0.06*515*415mm 12/12um</t>
  </si>
  <si>
    <t>CCL-HL832NX(A-HS-U)0.06*515*415mm12/12um</t>
  </si>
  <si>
    <t>CCL-HL832NX(A-HS) 0.15*515*411mm 18/18um</t>
  </si>
  <si>
    <t>MCL-E679FGB(S) 0.24*512*412mm 12/12um</t>
  </si>
  <si>
    <t>CCL-HL832NX(A-EX) 0.25*515*415mm 70/70um</t>
  </si>
  <si>
    <t>CCL-HL832NX(A-EX) 0.1*515*411mm 70/70um</t>
  </si>
  <si>
    <t>CCL-HL832NX(A-EX-VE) 0.25*515*411mm 35um</t>
  </si>
  <si>
    <t>CCL-HL832NX(A-HS) 0.1*515*411mm 35/35um</t>
  </si>
  <si>
    <t>CCL-HL832NX(A-EX) 0.2*515*411mm 18/18um</t>
  </si>
  <si>
    <t>CCL-HL832NX(A-HS) 0.1*515*415mm 12/12um</t>
  </si>
  <si>
    <t>CCL-HL832NX(A-HS-U)0.06*515*411mm18/18um</t>
  </si>
  <si>
    <t>MCL-E-679FGB(S)M 0.11*515*411mm 18/18um</t>
  </si>
  <si>
    <t>HL832NX(A-HS-U) 0.06*515*415mm 18/18um</t>
  </si>
  <si>
    <t>CCL-HL832NS-E 0.06*512*412mm 3/3um</t>
  </si>
  <si>
    <t>CCL-HL832NX(A-EX) 0.25*515*411mm 70/70um</t>
  </si>
  <si>
    <t>CCL-HL832NX(A-EX-E) 0.25*512*412mm 3/3um</t>
  </si>
  <si>
    <t>DS-7409HGB 0.45*512*412mm 3/3umEX</t>
  </si>
  <si>
    <t>HL832NX(A-EX-VE) 0.15*515*415mm 35/35um</t>
  </si>
  <si>
    <t>CCL-HL832NS 0.1*515*415mm 18/18um</t>
  </si>
  <si>
    <t>CCL-HL832NX(A-EX) 0.25*512*408mm 12/12um</t>
  </si>
  <si>
    <t>CCL-HL832NX(A-EX) 0.4*512*412mm 12/12um</t>
  </si>
  <si>
    <t>CCL-HL832NX(A-HS-E) 0.05*515*415mm 3/3um</t>
  </si>
  <si>
    <t>NPG-180BK 0.1*512*412mm C3/3um</t>
  </si>
  <si>
    <t>CCL R-1515E(2ply) 0.06*512*408mm EX3/3um</t>
  </si>
  <si>
    <t>CCL-HL832NS-E 0.1*512*412mm 3/3um</t>
  </si>
  <si>
    <t>CCL-HL832NS-E 0.06*512*408mm 3/3um</t>
  </si>
  <si>
    <t>CCL-HL832NX(A-HS) 0.05*515*415mm 12/12um</t>
  </si>
  <si>
    <t>CCL-HL832NX(A-HS) 0.04*515*415mm 12/12um</t>
  </si>
  <si>
    <t>CCL-HL832NX(A-HS) 0.1*515*415mm 35/35um</t>
  </si>
  <si>
    <t>CCL-HL832NX(A-HS) 0.05*515*411mm 12/12um</t>
  </si>
  <si>
    <t>NPG-180INBK 0.15*512*412mm 12/12um(LP)</t>
  </si>
  <si>
    <t>MCL-E700G(R) 0.26*512*408mm 3/3um</t>
  </si>
  <si>
    <t>CCL-HL832NX(A-HS) 0.1*512*408mm 12/12um</t>
  </si>
  <si>
    <t>NPG-180INBK 0.15*512*408mm 12/12um</t>
  </si>
  <si>
    <t>NPG-180INBK 0.06*512*412mm 3/3um</t>
  </si>
  <si>
    <t>CCL R-1515E(2ply) 0.1*512*412mm EX3/3um</t>
  </si>
  <si>
    <t>CCL-HL832NX(A-HS-V)0.1*512*412mm 12/12um</t>
  </si>
  <si>
    <t>NPG-180INBK 0.1*512*412mm 3/3um</t>
  </si>
  <si>
    <t>CCL-HL832NS 0.06*515*415mm 12/12um</t>
  </si>
  <si>
    <t>NPG-180INBK 0.1*512*408mm 3/3um</t>
  </si>
  <si>
    <t>CCL-HL832NS 0.06*515*411mm 12/12um</t>
  </si>
  <si>
    <t>抽檢</t>
  </si>
  <si>
    <t>MCL-E679FGB(SG) 0.15*515*411mm 35/35um</t>
  </si>
  <si>
    <t>MCL-E-679FGB(S) 0.24*515*411mm 35/35um</t>
  </si>
  <si>
    <t>MCL-E679FGB(S) 0.45*512*412mm 12/12um</t>
  </si>
  <si>
    <t>CCL-HL832NX(A-EX) 0.45*512*408mm 12/12um</t>
  </si>
  <si>
    <t>HL832NX(A-EX-VE) 0.3*515*411mm 35/35um</t>
  </si>
  <si>
    <t>MCL-E-679FGB(S) M0.11*515*411mm 12/12um</t>
  </si>
  <si>
    <t>CCL-HL832NX(A-EX) 0.4*512*408mm 12/12um</t>
  </si>
  <si>
    <t>CCL-HL832NX(A-EX-E) 0.45*512*408mm 3/3um</t>
  </si>
  <si>
    <r>
      <rPr>
        <sz val="12"/>
        <color theme="1"/>
        <rFont val="微軟正黑體"/>
        <family val="2"/>
        <charset val="136"/>
      </rPr>
      <t>抽檢</t>
    </r>
  </si>
  <si>
    <t>ASEM-S-EB256129-02</t>
    <phoneticPr fontId="2" type="noConversion"/>
  </si>
  <si>
    <t>CCL-HL832NX(A-EX) 0.1*515*415mm 70/70um</t>
  </si>
  <si>
    <t>CCL-HL832NX(A-HS-U-E)0.06*515*415mm3/3um</t>
  </si>
  <si>
    <r>
      <rPr>
        <sz val="12"/>
        <color theme="1"/>
        <rFont val="新細明體"/>
        <family val="2"/>
        <charset val="136"/>
      </rPr>
      <t>群組</t>
    </r>
    <phoneticPr fontId="2" type="noConversion"/>
  </si>
  <si>
    <r>
      <rPr>
        <sz val="10"/>
        <rFont val="微軟正黑體"/>
        <family val="2"/>
        <charset val="136"/>
      </rPr>
      <t>散孔管制界限</t>
    </r>
    <phoneticPr fontId="34" type="noConversion"/>
  </si>
  <si>
    <r>
      <rPr>
        <sz val="11"/>
        <rFont val="微軟正黑體"/>
        <family val="2"/>
        <charset val="136"/>
      </rPr>
      <t>孔數</t>
    </r>
    <phoneticPr fontId="34" type="noConversion"/>
  </si>
  <si>
    <t>AR</t>
    <phoneticPr fontId="34" type="noConversion"/>
  </si>
  <si>
    <r>
      <rPr>
        <sz val="10"/>
        <rFont val="微軟正黑體"/>
        <family val="2"/>
        <charset val="136"/>
      </rPr>
      <t>影響因子</t>
    </r>
    <phoneticPr fontId="34" type="noConversion"/>
  </si>
  <si>
    <r>
      <t>AR</t>
    </r>
    <r>
      <rPr>
        <sz val="12"/>
        <color theme="1"/>
        <rFont val="細明體"/>
        <family val="3"/>
        <charset val="136"/>
      </rPr>
      <t>等級</t>
    </r>
    <phoneticPr fontId="2" type="noConversion"/>
  </si>
  <si>
    <t>孔數等級</t>
    <phoneticPr fontId="2" type="noConversion"/>
  </si>
  <si>
    <t>組合等級</t>
    <phoneticPr fontId="2" type="noConversion"/>
  </si>
  <si>
    <t>判定等級</t>
    <phoneticPr fontId="2" type="noConversion"/>
  </si>
  <si>
    <t>散孔管制界限</t>
  </si>
  <si>
    <r>
      <rPr>
        <sz val="12"/>
        <color theme="1"/>
        <rFont val="細明體"/>
        <family val="3"/>
        <charset val="136"/>
      </rPr>
      <t>散孔</t>
    </r>
    <r>
      <rPr>
        <sz val="12"/>
        <color theme="1"/>
        <rFont val="Arial"/>
        <family val="2"/>
      </rPr>
      <t>ppm</t>
    </r>
    <r>
      <rPr>
        <sz val="12"/>
        <color theme="1"/>
        <rFont val="細明體"/>
        <family val="3"/>
        <charset val="136"/>
      </rPr>
      <t>中位數</t>
    </r>
    <phoneticPr fontId="2" type="noConversion"/>
  </si>
  <si>
    <t>產品等級</t>
    <phoneticPr fontId="2" type="noConversion"/>
  </si>
  <si>
    <t>A299370</t>
    <phoneticPr fontId="2" type="noConversion"/>
  </si>
  <si>
    <t>G1</t>
    <phoneticPr fontId="2" type="noConversion"/>
  </si>
  <si>
    <r>
      <t>AR</t>
    </r>
    <r>
      <rPr>
        <sz val="10"/>
        <rFont val="微軟正黑體"/>
        <family val="2"/>
        <charset val="136"/>
      </rPr>
      <t>最小</t>
    </r>
    <r>
      <rPr>
        <sz val="10"/>
        <rFont val="Arial"/>
        <family val="2"/>
      </rPr>
      <t>&amp;</t>
    </r>
    <r>
      <rPr>
        <sz val="10"/>
        <rFont val="微軟正黑體"/>
        <family val="2"/>
        <charset val="136"/>
      </rPr>
      <t>高孔數</t>
    </r>
    <phoneticPr fontId="34" type="noConversion"/>
  </si>
  <si>
    <t>CCL-HL832NX(A-HS-U)0.06*515*411mm18/18um</t>
    <phoneticPr fontId="2" type="noConversion"/>
  </si>
  <si>
    <t>1166 111 A154G REV.A</t>
    <phoneticPr fontId="2" type="noConversion"/>
  </si>
  <si>
    <t>G2</t>
    <phoneticPr fontId="2" type="noConversion"/>
  </si>
  <si>
    <r>
      <rPr>
        <sz val="10"/>
        <rFont val="Arial"/>
        <family val="2"/>
      </rPr>
      <t>3</t>
    </r>
    <r>
      <rPr>
        <sz val="10"/>
        <rFont val="微軟正黑體"/>
        <family val="2"/>
        <charset val="136"/>
      </rPr>
      <t>張玻璃布</t>
    </r>
    <r>
      <rPr>
        <sz val="10"/>
        <rFont val="Arial"/>
        <family val="2"/>
      </rPr>
      <t>&amp;AR</t>
    </r>
    <r>
      <rPr>
        <sz val="10"/>
        <rFont val="微軟正黑體"/>
        <family val="2"/>
        <charset val="136"/>
      </rPr>
      <t>小</t>
    </r>
    <r>
      <rPr>
        <sz val="10"/>
        <rFont val="Arial"/>
        <family val="2"/>
      </rPr>
      <t>&amp;</t>
    </r>
    <r>
      <rPr>
        <sz val="10"/>
        <rFont val="微軟正黑體"/>
        <family val="2"/>
        <charset val="136"/>
      </rPr>
      <t>孔數高</t>
    </r>
    <phoneticPr fontId="34" type="noConversion"/>
  </si>
  <si>
    <t>B</t>
    <phoneticPr fontId="2" type="noConversion"/>
  </si>
  <si>
    <t>A</t>
    <phoneticPr fontId="2" type="noConversion"/>
  </si>
  <si>
    <t>C</t>
    <phoneticPr fontId="2" type="noConversion"/>
  </si>
  <si>
    <t>&lt;65</t>
    <phoneticPr fontId="2" type="noConversion"/>
  </si>
  <si>
    <t>&gt;=300</t>
    <phoneticPr fontId="2" type="noConversion"/>
  </si>
  <si>
    <t>AA</t>
    <phoneticPr fontId="2" type="noConversion"/>
  </si>
  <si>
    <t>&lt;80</t>
    <phoneticPr fontId="2" type="noConversion"/>
  </si>
  <si>
    <t>&gt;=200</t>
    <phoneticPr fontId="2" type="noConversion"/>
  </si>
  <si>
    <t>AB</t>
    <phoneticPr fontId="2" type="noConversion"/>
  </si>
  <si>
    <t>A</t>
    <phoneticPr fontId="2" type="noConversion"/>
  </si>
  <si>
    <t>G2</t>
    <phoneticPr fontId="2" type="noConversion"/>
  </si>
  <si>
    <r>
      <t>0.125mm</t>
    </r>
    <r>
      <rPr>
        <sz val="10"/>
        <rFont val="細明體"/>
        <family val="3"/>
        <charset val="136"/>
      </rPr>
      <t>鑽針</t>
    </r>
    <r>
      <rPr>
        <sz val="12"/>
        <color theme="1"/>
        <rFont val="Arial"/>
        <family val="2"/>
      </rPr>
      <t>&amp;</t>
    </r>
    <r>
      <rPr>
        <sz val="10"/>
        <rFont val="細明體"/>
        <family val="3"/>
        <charset val="136"/>
      </rPr>
      <t>孔數高</t>
    </r>
    <phoneticPr fontId="34" type="noConversion"/>
  </si>
  <si>
    <t>&lt;100</t>
    <phoneticPr fontId="2" type="noConversion"/>
  </si>
  <si>
    <t>&gt;=100</t>
    <phoneticPr fontId="2" type="noConversion"/>
  </si>
  <si>
    <t>AC</t>
    <phoneticPr fontId="2" type="noConversion"/>
  </si>
  <si>
    <t>B</t>
    <phoneticPr fontId="2" type="noConversion"/>
  </si>
  <si>
    <t>G3</t>
    <phoneticPr fontId="2" type="noConversion"/>
  </si>
  <si>
    <t>AR&lt;50</t>
    <phoneticPr fontId="34" type="noConversion"/>
  </si>
  <si>
    <t>A</t>
    <phoneticPr fontId="2" type="noConversion"/>
  </si>
  <si>
    <t>C</t>
    <phoneticPr fontId="2" type="noConversion"/>
  </si>
  <si>
    <t>100以上</t>
    <phoneticPr fontId="2" type="noConversion"/>
  </si>
  <si>
    <t>D</t>
    <phoneticPr fontId="2" type="noConversion"/>
  </si>
  <si>
    <t>100以下</t>
    <phoneticPr fontId="2" type="noConversion"/>
  </si>
  <si>
    <t>AD</t>
    <phoneticPr fontId="2" type="noConversion"/>
  </si>
  <si>
    <t>B</t>
    <phoneticPr fontId="2" type="noConversion"/>
  </si>
  <si>
    <t>G3</t>
    <phoneticPr fontId="2" type="noConversion"/>
  </si>
  <si>
    <t>A</t>
    <phoneticPr fontId="2" type="noConversion"/>
  </si>
  <si>
    <t>BA</t>
    <phoneticPr fontId="2" type="noConversion"/>
  </si>
  <si>
    <t>BC</t>
    <phoneticPr fontId="2" type="noConversion"/>
  </si>
  <si>
    <t>抽檢</t>
    <phoneticPr fontId="2" type="noConversion"/>
  </si>
  <si>
    <r>
      <rPr>
        <sz val="12"/>
        <color theme="1"/>
        <rFont val="微軟正黑體"/>
        <family val="2"/>
        <charset val="136"/>
      </rPr>
      <t>抽檢</t>
    </r>
    <phoneticPr fontId="2" type="noConversion"/>
  </si>
  <si>
    <t>ASEM-S-B484009-02</t>
    <phoneticPr fontId="2" type="noConversion"/>
  </si>
  <si>
    <r>
      <rPr>
        <sz val="12"/>
        <color theme="1"/>
        <rFont val="微軟正黑體"/>
        <family val="2"/>
        <charset val="136"/>
      </rPr>
      <t>全檢</t>
    </r>
    <phoneticPr fontId="2" type="noConversion"/>
  </si>
  <si>
    <t>ASEM-S-EB484110-02</t>
    <phoneticPr fontId="2" type="noConversion"/>
  </si>
  <si>
    <r>
      <rPr>
        <sz val="12"/>
        <color theme="1"/>
        <rFont val="微軟正黑體"/>
        <family val="2"/>
        <charset val="136"/>
      </rPr>
      <t>抽檢</t>
    </r>
    <phoneticPr fontId="2" type="noConversion"/>
  </si>
  <si>
    <t>D</t>
    <phoneticPr fontId="2" type="noConversion"/>
  </si>
  <si>
    <t>等級</t>
    <phoneticPr fontId="2" type="noConversion"/>
  </si>
  <si>
    <r>
      <t>AR設計</t>
    </r>
    <r>
      <rPr>
        <b/>
        <sz val="14"/>
        <color rgb="FFFFFFFF"/>
        <rFont val="微軟正黑體"/>
        <family val="2"/>
        <charset val="136"/>
      </rPr>
      <t>AR</t>
    </r>
    <phoneticPr fontId="2" type="noConversion"/>
  </si>
  <si>
    <t>散孔管制界限</t>
    <phoneticPr fontId="2" type="noConversion"/>
  </si>
  <si>
    <t>A</t>
    <phoneticPr fontId="2" type="noConversion"/>
  </si>
  <si>
    <t>&lt;55</t>
    <phoneticPr fontId="2" type="noConversion"/>
  </si>
  <si>
    <t>B</t>
    <phoneticPr fontId="2" type="noConversion"/>
  </si>
  <si>
    <t>55≦AR&lt;65</t>
    <phoneticPr fontId="2" type="noConversion"/>
  </si>
  <si>
    <t>C</t>
    <phoneticPr fontId="2" type="noConversion"/>
  </si>
  <si>
    <t>65≦AR&lt;75</t>
    <phoneticPr fontId="2" type="noConversion"/>
  </si>
  <si>
    <t>75≦AR&lt;85</t>
    <phoneticPr fontId="2" type="noConversion"/>
  </si>
  <si>
    <t>D</t>
    <phoneticPr fontId="2" type="noConversion"/>
  </si>
  <si>
    <t>≥85</t>
    <phoneticPr fontId="2" type="noConversion"/>
  </si>
  <si>
    <t>E</t>
    <phoneticPr fontId="2" type="noConversion"/>
  </si>
  <si>
    <r>
      <t>AR設計</t>
    </r>
    <r>
      <rPr>
        <b/>
        <sz val="14"/>
        <rFont val="微軟正黑體"/>
        <family val="2"/>
        <charset val="136"/>
      </rPr>
      <t>AR</t>
    </r>
    <phoneticPr fontId="2" type="noConversion"/>
  </si>
  <si>
    <r>
      <rPr>
        <sz val="12"/>
        <rFont val="新細明體"/>
        <family val="2"/>
        <charset val="136"/>
      </rPr>
      <t>≥</t>
    </r>
    <r>
      <rPr>
        <sz val="12"/>
        <rFont val="微軟正黑體"/>
        <family val="2"/>
        <charset val="136"/>
      </rPr>
      <t>50(+15)</t>
    </r>
    <phoneticPr fontId="2" type="noConversion"/>
  </si>
  <si>
    <r>
      <rPr>
        <sz val="12"/>
        <rFont val="新細明體"/>
        <family val="2"/>
        <charset val="136"/>
      </rPr>
      <t>≥</t>
    </r>
    <r>
      <rPr>
        <sz val="12"/>
        <rFont val="微軟正黑體"/>
        <family val="2"/>
        <charset val="136"/>
      </rPr>
      <t>300K</t>
    </r>
    <phoneticPr fontId="2" type="noConversion"/>
  </si>
  <si>
    <r>
      <rPr>
        <sz val="12"/>
        <rFont val="新細明體"/>
        <family val="2"/>
        <charset val="136"/>
      </rPr>
      <t>≥</t>
    </r>
    <r>
      <rPr>
        <sz val="12"/>
        <rFont val="微軟正黑體"/>
        <family val="2"/>
        <charset val="136"/>
      </rPr>
      <t>65(+25)</t>
    </r>
    <phoneticPr fontId="2" type="noConversion"/>
  </si>
  <si>
    <r>
      <rPr>
        <sz val="12"/>
        <rFont val="新細明體"/>
        <family val="2"/>
        <charset val="136"/>
      </rPr>
      <t>≥</t>
    </r>
    <r>
      <rPr>
        <sz val="12"/>
        <rFont val="微軟正黑體"/>
        <family val="2"/>
        <charset val="136"/>
      </rPr>
      <t>200K</t>
    </r>
    <phoneticPr fontId="2" type="noConversion"/>
  </si>
  <si>
    <r>
      <rPr>
        <sz val="12"/>
        <rFont val="新細明體"/>
        <family val="2"/>
        <charset val="136"/>
      </rPr>
      <t>≥</t>
    </r>
    <r>
      <rPr>
        <sz val="12"/>
        <rFont val="微軟正黑體"/>
        <family val="2"/>
        <charset val="136"/>
      </rPr>
      <t>80(+25)</t>
    </r>
    <phoneticPr fontId="2" type="noConversion"/>
  </si>
  <si>
    <r>
      <rPr>
        <sz val="12"/>
        <rFont val="新細明體"/>
        <family val="2"/>
        <charset val="136"/>
      </rPr>
      <t>≥</t>
    </r>
    <r>
      <rPr>
        <sz val="12"/>
        <rFont val="微軟正黑體"/>
        <family val="2"/>
        <charset val="136"/>
      </rPr>
      <t>100K</t>
    </r>
    <phoneticPr fontId="2" type="noConversion"/>
  </si>
  <si>
    <r>
      <rPr>
        <sz val="12"/>
        <rFont val="新細明體"/>
        <family val="2"/>
        <charset val="136"/>
      </rPr>
      <t>≥</t>
    </r>
    <r>
      <rPr>
        <sz val="12"/>
        <rFont val="微軟正黑體"/>
        <family val="2"/>
        <charset val="136"/>
      </rPr>
      <t>100(+25)</t>
    </r>
    <phoneticPr fontId="2" type="noConversion"/>
  </si>
  <si>
    <r>
      <rPr>
        <sz val="12"/>
        <rFont val="新細明體"/>
        <family val="2"/>
        <charset val="136"/>
      </rPr>
      <t>≥</t>
    </r>
    <r>
      <rPr>
        <sz val="12"/>
        <rFont val="微軟正黑體"/>
        <family val="2"/>
        <charset val="136"/>
      </rPr>
      <t>50K</t>
    </r>
    <phoneticPr fontId="2" type="noConversion"/>
  </si>
  <si>
    <t>S</t>
    <phoneticPr fontId="2" type="noConversion"/>
  </si>
  <si>
    <r>
      <t>Goal</t>
    </r>
    <r>
      <rPr>
        <sz val="12"/>
        <color theme="1"/>
        <rFont val="細明體"/>
        <family val="3"/>
        <charset val="136"/>
      </rPr>
      <t>：</t>
    </r>
    <phoneticPr fontId="2" type="noConversion"/>
  </si>
  <si>
    <t>&lt;5%</t>
    <phoneticPr fontId="2" type="noConversion"/>
  </si>
  <si>
    <t>A312900</t>
  </si>
  <si>
    <t>A313170</t>
  </si>
  <si>
    <t>A200450</t>
  </si>
  <si>
    <t>A312690</t>
  </si>
  <si>
    <t>I-A3733_C</t>
  </si>
  <si>
    <t>P S-24TFBGA(T)-8A</t>
  </si>
  <si>
    <t>A180350</t>
  </si>
  <si>
    <t>A125510</t>
  </si>
  <si>
    <t>A281020</t>
  </si>
  <si>
    <t>A312700</t>
  </si>
  <si>
    <t>A15877A</t>
  </si>
  <si>
    <t>A24730C</t>
  </si>
  <si>
    <t>18A0096WB018_O (C01)</t>
  </si>
  <si>
    <t>A312710</t>
  </si>
  <si>
    <t>18A0078WB024_A (C01)</t>
  </si>
  <si>
    <t>A281010</t>
  </si>
  <si>
    <t>ASEM-S-EB256178-00</t>
  </si>
  <si>
    <t>ASEM-S-EB256181-00</t>
  </si>
  <si>
    <t>A166550</t>
  </si>
  <si>
    <t>P S-96VFWBGA-83A</t>
  </si>
  <si>
    <t>A135880</t>
  </si>
  <si>
    <t>A04294A</t>
  </si>
  <si>
    <t>I-G8642_A</t>
  </si>
  <si>
    <t>A135040</t>
  </si>
  <si>
    <t>A300170</t>
  </si>
  <si>
    <t>I-G8123_B</t>
  </si>
  <si>
    <t>B</t>
    <phoneticPr fontId="2" type="noConversion"/>
  </si>
  <si>
    <t>20000 -&gt;8000</t>
    <phoneticPr fontId="2" type="noConversion"/>
  </si>
  <si>
    <t>A312840</t>
  </si>
  <si>
    <t>A14945A</t>
  </si>
  <si>
    <t>A160950</t>
  </si>
  <si>
    <t>ASEM-S-B081003-02</t>
  </si>
  <si>
    <t>A161620</t>
  </si>
  <si>
    <t>A210810</t>
  </si>
  <si>
    <t>A313120</t>
  </si>
  <si>
    <t>A312280</t>
  </si>
  <si>
    <t>A18445A</t>
  </si>
  <si>
    <t>A312310</t>
  </si>
  <si>
    <t>A238760</t>
  </si>
  <si>
    <t>A312720</t>
  </si>
  <si>
    <t>A313060</t>
  </si>
  <si>
    <t>A06212B</t>
  </si>
  <si>
    <t>I-G5332_B</t>
  </si>
  <si>
    <t>A256920</t>
  </si>
  <si>
    <t>A290670</t>
  </si>
  <si>
    <t>A265490</t>
  </si>
  <si>
    <t>A299530</t>
    <phoneticPr fontId="2" type="noConversion"/>
  </si>
  <si>
    <t>A15021A</t>
  </si>
  <si>
    <t>W162K081026B</t>
  </si>
  <si>
    <t>A271280</t>
  </si>
  <si>
    <t>A029910</t>
  </si>
  <si>
    <t>ASEM-S-B096001-00</t>
  </si>
  <si>
    <t>A287560</t>
  </si>
  <si>
    <t>A294120</t>
  </si>
  <si>
    <t>W096E071361B</t>
  </si>
  <si>
    <t>P S-96FBGA-126B</t>
  </si>
  <si>
    <t>0404010</t>
    <phoneticPr fontId="2" type="noConversion"/>
  </si>
  <si>
    <t>A311570</t>
  </si>
  <si>
    <t>I-F4859_A</t>
  </si>
  <si>
    <t>PC-CN-024-WF002-HN(A)</t>
  </si>
  <si>
    <t>W024M060861A</t>
  </si>
  <si>
    <t>ASEM-S-EB484041-01</t>
  </si>
  <si>
    <t>ASEM-S-EB672075-00</t>
  </si>
  <si>
    <t>ASEM-S-EB484039-01</t>
  </si>
  <si>
    <t>ASEM-S-EB900032-00</t>
  </si>
  <si>
    <t>ASEM-S-EB672083-00</t>
  </si>
  <si>
    <t>A205350</t>
  </si>
  <si>
    <t>ASEM-S-EB672084-00</t>
  </si>
  <si>
    <t>I-G8098_A</t>
  </si>
  <si>
    <t>W144C111809A</t>
  </si>
  <si>
    <t>ASEM-S-EB900029-00</t>
  </si>
  <si>
    <t>ASEM-S-EB900031-00</t>
  </si>
  <si>
    <t>PC-CN-024-WF002-HN(B)</t>
  </si>
  <si>
    <t>A250340</t>
  </si>
  <si>
    <t>ASEM-S-EB672082-00</t>
  </si>
  <si>
    <t>PC-CN-024-WF003-HN(A)</t>
  </si>
  <si>
    <t>A06357A</t>
  </si>
  <si>
    <t>W063N091132A</t>
  </si>
  <si>
    <t>P S-78FBGA-120A</t>
  </si>
  <si>
    <t>A19267B</t>
  </si>
  <si>
    <t>A169140</t>
  </si>
  <si>
    <t>A09964A</t>
  </si>
  <si>
    <t>ASEM-S-EB900030-00</t>
  </si>
  <si>
    <t>P S-96FBGA-140A</t>
  </si>
  <si>
    <t>A269960</t>
  </si>
  <si>
    <t>W096E071367A</t>
  </si>
  <si>
    <t>A</t>
    <phoneticPr fontId="2" type="noConversion"/>
  </si>
  <si>
    <t>A198120</t>
  </si>
  <si>
    <t>A314590</t>
  </si>
  <si>
    <t>A31232B</t>
  </si>
  <si>
    <t>I-A3620_B</t>
  </si>
  <si>
    <t>A24679A</t>
  </si>
  <si>
    <t>ASEM-S-B256110-00</t>
  </si>
  <si>
    <t>W063N091127A</t>
  </si>
  <si>
    <t>A312950</t>
  </si>
  <si>
    <t>A209020</t>
  </si>
  <si>
    <t>ASEM-S-EB064008-00</t>
  </si>
  <si>
    <t>18A0078WB024_A (C02)</t>
  </si>
  <si>
    <t>P S-24TFBGA(T)-13A</t>
  </si>
  <si>
    <t>18A0096WB018_O (C02)</t>
  </si>
  <si>
    <t>18A0102WB002_B (D04)</t>
  </si>
  <si>
    <t>P S-24TFBGA(T)-16A</t>
  </si>
  <si>
    <t>18A0082WB002_B (D04)</t>
  </si>
  <si>
    <t>P S-24TFBGA(T)-17A</t>
  </si>
  <si>
    <t>A315450</t>
  </si>
  <si>
    <t>1166 111 A244G REV.A</t>
  </si>
  <si>
    <t>036409A</t>
  </si>
  <si>
    <t>I-A3813_A</t>
  </si>
  <si>
    <t>I-G9218_A</t>
  </si>
  <si>
    <t>I-A3773_A</t>
  </si>
  <si>
    <t>A31493A</t>
  </si>
  <si>
    <t>A156240</t>
  </si>
  <si>
    <t>A284430</t>
  </si>
  <si>
    <t>I-G9306_A</t>
  </si>
  <si>
    <t>PS-MC-153-BQ00J-PN(A)</t>
  </si>
  <si>
    <t>P S-78FBGA-121A</t>
  </si>
  <si>
    <t>I-G6913_A</t>
  </si>
  <si>
    <t>I-G8787_B</t>
  </si>
  <si>
    <t>A316250</t>
  </si>
  <si>
    <t>I-G9160_A</t>
  </si>
  <si>
    <t>W084U081203A</t>
  </si>
  <si>
    <t>A31322A</t>
  </si>
  <si>
    <t>A314470</t>
  </si>
  <si>
    <t>W008D080621B</t>
  </si>
  <si>
    <t>A273630</t>
  </si>
  <si>
    <t>ASEM-S-EB064009-00</t>
  </si>
  <si>
    <t>ASEM-S-EB324023-01</t>
  </si>
  <si>
    <t>ASEM-S-EB100050-00</t>
  </si>
  <si>
    <t>ASEM-S-EB100049-00</t>
  </si>
  <si>
    <t>A068740</t>
  </si>
  <si>
    <t>A063100</t>
    <phoneticPr fontId="2" type="noConversion"/>
  </si>
  <si>
    <t>I-G6212_B</t>
  </si>
  <si>
    <t>W063N091122B</t>
  </si>
  <si>
    <t>A277300</t>
  </si>
  <si>
    <t>I-A2956_B</t>
  </si>
  <si>
    <t>ASEM-S-EB064010-00</t>
  </si>
  <si>
    <t>P S-96FBGA-143A</t>
  </si>
  <si>
    <t>P S-84TFBGA-15A</t>
  </si>
  <si>
    <t>A171150</t>
  </si>
  <si>
    <t>P S-96VFWBGA-91A</t>
  </si>
  <si>
    <t>P S-78FCCSP(G)-12A</t>
  </si>
  <si>
    <t>W060N080919B</t>
  </si>
  <si>
    <t>CFBGADA107A10-AM</t>
  </si>
  <si>
    <t>W162K081028B</t>
  </si>
  <si>
    <t>A15100A</t>
  </si>
  <si>
    <t>ASEM-S-B256019-00</t>
  </si>
  <si>
    <t>A044510</t>
  </si>
  <si>
    <t>A15103A</t>
  </si>
  <si>
    <t>I-G9641_A</t>
  </si>
  <si>
    <t>W024X060842A</t>
  </si>
  <si>
    <t>180256MB040_O(G01)</t>
  </si>
  <si>
    <t>I-A3626_B</t>
  </si>
  <si>
    <t>ASEM-S-B184001-03</t>
  </si>
  <si>
    <t>A317000</t>
  </si>
  <si>
    <t>A12111A</t>
  </si>
  <si>
    <t>ASEM-S-EB324025-02</t>
  </si>
  <si>
    <t>I-G9247_A</t>
  </si>
  <si>
    <t>I-G9518_A</t>
  </si>
  <si>
    <t>I-G9520_A</t>
  </si>
  <si>
    <t>ASEM-S-B256066-01</t>
  </si>
  <si>
    <t>A119290</t>
  </si>
  <si>
    <t>I-G9711_A</t>
  </si>
  <si>
    <t>A283130</t>
  </si>
  <si>
    <t>A166540</t>
  </si>
  <si>
    <t>A210570</t>
  </si>
  <si>
    <t>A12436A</t>
  </si>
  <si>
    <t>A11865A</t>
  </si>
  <si>
    <t>A204080</t>
  </si>
  <si>
    <t>A081800</t>
  </si>
  <si>
    <t>A01659A</t>
  </si>
  <si>
    <t>A068840</t>
  </si>
  <si>
    <t>A23174A</t>
  </si>
  <si>
    <t>A00189C</t>
  </si>
  <si>
    <t>PL-FZ-064-WF005-HN(A)</t>
  </si>
  <si>
    <t>PL-FZ-064-WF001-HA(A)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</si>
</sst>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#,##0_ "/>
  </numFmts>
  <fonts count="47">
    <font>
      <sz val="12"/>
      <color theme="1"/>
      <name val="新細明體"/>
      <family val="2"/>
      <charset val="136"/>
      <scheme val="minor"/>
    </font>
    <font>
      <b/>
      <sz val="10"/>
      <color rgb="FF000000"/>
      <name val="Tahoma"/>
      <family val="2"/>
    </font>
    <font>
      <sz val="9"/>
      <name val="新細明體"/>
      <family val="2"/>
      <charset val="136"/>
      <scheme val="minor"/>
    </font>
    <font>
      <b/>
      <sz val="10"/>
      <color rgb="FF000000"/>
      <name val="細明體"/>
      <family val="3"/>
      <charset val="136"/>
    </font>
    <font>
      <sz val="10"/>
      <name val="Arial"/>
      <family val="2"/>
    </font>
    <font>
      <b/>
      <sz val="10"/>
      <color rgb="FF000000"/>
      <name val="新細明體"/>
      <family val="2"/>
      <charset val="136"/>
    </font>
    <font>
      <sz val="12"/>
      <color theme="1"/>
      <name val="新細明體"/>
      <family val="2"/>
      <charset val="136"/>
      <scheme val="minor"/>
    </font>
    <font>
      <b/>
      <sz val="18"/>
      <color rgb="FFFFFFFF"/>
      <name val="Calibri"/>
      <family val="2"/>
    </font>
    <font>
      <b/>
      <sz val="18"/>
      <color rgb="FF0000FF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sz val="18"/>
      <color rgb="FF000000"/>
      <name val="Arial"/>
      <family val="2"/>
    </font>
    <font>
      <sz val="18"/>
      <color rgb="FF000000"/>
      <name val="FangSong"/>
      <family val="3"/>
      <charset val="134"/>
    </font>
    <font>
      <sz val="18"/>
      <color rgb="FF000000"/>
      <name val="Calibri"/>
      <family val="2"/>
    </font>
    <font>
      <sz val="18"/>
      <color rgb="FF000000"/>
      <name val="微軟正黑體"/>
      <family val="2"/>
      <charset val="136"/>
    </font>
    <font>
      <b/>
      <sz val="18"/>
      <color rgb="FFFF0000"/>
      <name val="微軟正黑體"/>
      <family val="2"/>
      <charset val="136"/>
    </font>
    <font>
      <sz val="18"/>
      <name val="Arial"/>
      <family val="2"/>
    </font>
    <font>
      <b/>
      <sz val="18"/>
      <color rgb="FF000000"/>
      <name val="Arial"/>
      <family val="2"/>
    </font>
    <font>
      <sz val="14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4"/>
      <color rgb="FF0000FF"/>
      <name val="微軟正黑體"/>
      <family val="2"/>
      <charset val="136"/>
    </font>
    <font>
      <sz val="14"/>
      <name val="微軟正黑體"/>
      <family val="2"/>
      <charset val="136"/>
    </font>
    <font>
      <sz val="12"/>
      <color theme="1"/>
      <name val="Arial Unicode MS"/>
      <family val="2"/>
      <charset val="136"/>
    </font>
    <font>
      <b/>
      <sz val="12"/>
      <color rgb="FFFF0000"/>
      <name val="Arial Unicode MS"/>
      <family val="2"/>
      <charset val="136"/>
    </font>
    <font>
      <sz val="12"/>
      <name val="新細明體"/>
      <family val="2"/>
      <charset val="136"/>
      <scheme val="minor"/>
    </font>
    <font>
      <sz val="12"/>
      <color theme="7"/>
      <name val="新細明體"/>
      <family val="2"/>
      <charset val="136"/>
      <scheme val="minor"/>
    </font>
    <font>
      <sz val="12"/>
      <color theme="9"/>
      <name val="新細明體"/>
      <family val="2"/>
      <charset val="136"/>
      <scheme val="minor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微軟正黑體"/>
      <family val="2"/>
      <charset val="136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0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9"/>
      <name val="細明體"/>
      <family val="3"/>
      <charset val="136"/>
    </font>
    <font>
      <sz val="11"/>
      <name val="Arial"/>
      <family val="2"/>
    </font>
    <font>
      <sz val="11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sz val="10"/>
      <name val="細明體"/>
      <family val="3"/>
      <charset val="136"/>
    </font>
    <font>
      <sz val="11"/>
      <name val="Calibri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4"/>
      <name val="微軟正黑體"/>
      <family val="2"/>
      <charset val="136"/>
    </font>
    <font>
      <sz val="12"/>
      <name val="新細明體"/>
      <family val="2"/>
      <charset val="136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9" fontId="6" fillId="0" borderId="0" applyFont="0" applyFill="0" applyBorder="0" applyAlignment="0" applyProtection="0">
      <alignment vertical="center"/>
    </xf>
    <xf numFmtId="0" fontId="41" fillId="0" borderId="0"/>
    <xf numFmtId="0" fontId="41" fillId="0" borderId="0"/>
  </cellStyleXfs>
  <cellXfs count="20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0" fontId="9" fillId="3" borderId="4" xfId="0" applyFont="1" applyFill="1" applyBorder="1" applyAlignment="1">
      <alignment horizontal="center" vertical="center" wrapText="1" readingOrder="1"/>
    </xf>
    <xf numFmtId="0" fontId="10" fillId="4" borderId="4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10" fillId="4" borderId="4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0" fillId="5" borderId="4" xfId="0" applyFont="1" applyFill="1" applyBorder="1" applyAlignment="1">
      <alignment horizontal="center" vertical="center" wrapText="1" readingOrder="1"/>
    </xf>
    <xf numFmtId="0" fontId="12" fillId="5" borderId="4" xfId="0" applyFont="1" applyFill="1" applyBorder="1" applyAlignment="1">
      <alignment horizontal="center" vertical="center" wrapText="1" readingOrder="1"/>
    </xf>
    <xf numFmtId="0" fontId="15" fillId="5" borderId="4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 readingOrder="1"/>
    </xf>
    <xf numFmtId="9" fontId="16" fillId="4" borderId="1" xfId="2" applyFont="1" applyFill="1" applyBorder="1" applyAlignment="1">
      <alignment horizontal="center" vertical="center" wrapText="1" readingOrder="1"/>
    </xf>
    <xf numFmtId="0" fontId="15" fillId="4" borderId="4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 readingOrder="1"/>
    </xf>
    <xf numFmtId="9" fontId="16" fillId="5" borderId="1" xfId="2" applyFont="1" applyFill="1" applyBorder="1" applyAlignment="1">
      <alignment horizontal="center" vertical="center" wrapText="1" readingOrder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7" fillId="6" borderId="5" xfId="0" applyFont="1" applyFill="1" applyBorder="1" applyAlignment="1">
      <alignment horizontal="center" vertical="center"/>
    </xf>
    <xf numFmtId="176" fontId="18" fillId="0" borderId="1" xfId="0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7" fillId="0" borderId="3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0" fillId="0" borderId="0" xfId="0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1" xfId="0" applyFont="1" applyBorder="1" applyAlignment="1">
      <alignment horizontal="center" vertical="center"/>
    </xf>
    <xf numFmtId="9" fontId="27" fillId="0" borderId="1" xfId="2" applyFont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0" fillId="0" borderId="1" xfId="0" applyFont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7" fillId="0" borderId="0" xfId="0" applyFont="1" applyFill="1" applyBorder="1" applyAlignment="1">
      <alignment horizontal="center" vertical="center"/>
    </xf>
    <xf numFmtId="9" fontId="0" fillId="0" borderId="0" xfId="2" applyNumberFormat="1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2" applyFont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31" fillId="0" borderId="12" xfId="0" applyNumberFormat="1" applyFont="1" applyBorder="1" applyAlignment="1">
      <alignment horizontal="center" vertical="center"/>
    </xf>
    <xf numFmtId="0" fontId="31" fillId="0" borderId="13" xfId="0" applyNumberFormat="1" applyFont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31" fillId="0" borderId="5" xfId="0" applyNumberFormat="1" applyFont="1" applyFill="1" applyBorder="1" applyAlignment="1">
      <alignment horizontal="center" vertical="center"/>
    </xf>
    <xf numFmtId="0" fontId="35" fillId="0" borderId="5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1" fillId="0" borderId="15" xfId="0" applyFont="1" applyBorder="1" applyAlignment="1"/>
    <xf numFmtId="0" fontId="4" fillId="0" borderId="1" xfId="0" applyFont="1" applyBorder="1" applyAlignment="1"/>
    <xf numFmtId="177" fontId="31" fillId="0" borderId="1" xfId="0" applyNumberFormat="1" applyFont="1" applyBorder="1">
      <alignment vertical="center"/>
    </xf>
    <xf numFmtId="0" fontId="4" fillId="0" borderId="16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31" fillId="0" borderId="0" xfId="0" applyFont="1" applyBorder="1">
      <alignment vertical="center"/>
    </xf>
    <xf numFmtId="0" fontId="31" fillId="0" borderId="15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9" xfId="0" applyFont="1" applyBorder="1" applyAlignment="1"/>
    <xf numFmtId="0" fontId="38" fillId="0" borderId="1" xfId="0" applyNumberFormat="1" applyFont="1" applyBorder="1" applyAlignment="1">
      <alignment horizontal="center" vertical="center"/>
    </xf>
    <xf numFmtId="177" fontId="31" fillId="0" borderId="1" xfId="0" applyNumberFormat="1" applyFont="1" applyBorder="1" applyAlignment="1">
      <alignment horizontal="center" vertical="center"/>
    </xf>
    <xf numFmtId="1" fontId="31" fillId="0" borderId="0" xfId="0" applyNumberFormat="1" applyFont="1" applyFill="1" applyBorder="1" applyAlignment="1">
      <alignment horizontal="center" vertical="center"/>
    </xf>
    <xf numFmtId="0" fontId="38" fillId="0" borderId="1" xfId="0" applyFont="1" applyBorder="1">
      <alignment vertical="center"/>
    </xf>
    <xf numFmtId="0" fontId="38" fillId="0" borderId="1" xfId="0" applyFont="1" applyBorder="1" applyAlignment="1">
      <alignment horizontal="center" vertical="center"/>
    </xf>
    <xf numFmtId="0" fontId="31" fillId="0" borderId="1" xfId="0" applyFont="1" applyBorder="1">
      <alignment vertical="center"/>
    </xf>
    <xf numFmtId="177" fontId="31" fillId="8" borderId="1" xfId="0" applyNumberFormat="1" applyFont="1" applyFill="1" applyBorder="1" applyAlignment="1">
      <alignment horizontal="center" vertical="center"/>
    </xf>
    <xf numFmtId="0" fontId="31" fillId="0" borderId="19" xfId="0" applyFont="1" applyBorder="1" applyAlignment="1"/>
    <xf numFmtId="0" fontId="31" fillId="8" borderId="15" xfId="0" applyFont="1" applyFill="1" applyBorder="1" applyAlignment="1"/>
    <xf numFmtId="177" fontId="31" fillId="0" borderId="0" xfId="0" applyNumberFormat="1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8" borderId="18" xfId="0" applyFont="1" applyFill="1" applyBorder="1" applyAlignment="1">
      <alignment horizontal="center" vertical="center"/>
    </xf>
    <xf numFmtId="0" fontId="31" fillId="0" borderId="1" xfId="0" applyNumberFormat="1" applyFont="1" applyFill="1" applyBorder="1" applyAlignment="1">
      <alignment horizontal="center" vertical="center"/>
    </xf>
    <xf numFmtId="0" fontId="31" fillId="9" borderId="18" xfId="0" applyFont="1" applyFill="1" applyBorder="1" applyAlignment="1">
      <alignment horizontal="center" vertical="center"/>
    </xf>
    <xf numFmtId="177" fontId="31" fillId="9" borderId="1" xfId="0" applyNumberFormat="1" applyFont="1" applyFill="1" applyBorder="1" applyAlignment="1">
      <alignment horizontal="center" vertical="center"/>
    </xf>
    <xf numFmtId="177" fontId="31" fillId="0" borderId="1" xfId="0" applyNumberFormat="1" applyFont="1" applyFill="1" applyBorder="1" applyAlignment="1">
      <alignment horizontal="center" vertical="center"/>
    </xf>
    <xf numFmtId="0" fontId="31" fillId="10" borderId="18" xfId="0" applyFont="1" applyFill="1" applyBorder="1" applyAlignment="1">
      <alignment horizontal="center" vertical="center"/>
    </xf>
    <xf numFmtId="177" fontId="31" fillId="10" borderId="1" xfId="0" applyNumberFormat="1" applyFont="1" applyFill="1" applyBorder="1" applyAlignment="1">
      <alignment horizontal="center" vertical="center"/>
    </xf>
    <xf numFmtId="0" fontId="31" fillId="0" borderId="18" xfId="0" applyFont="1" applyFill="1" applyBorder="1" applyAlignment="1">
      <alignment horizontal="center" vertical="center"/>
    </xf>
    <xf numFmtId="0" fontId="31" fillId="0" borderId="24" xfId="0" applyFont="1" applyBorder="1" applyAlignment="1">
      <alignment horizontal="left" vertical="center"/>
    </xf>
    <xf numFmtId="0" fontId="31" fillId="0" borderId="9" xfId="0" applyFont="1" applyFill="1" applyBorder="1" applyAlignment="1">
      <alignment horizontal="center" vertical="center"/>
    </xf>
    <xf numFmtId="177" fontId="31" fillId="0" borderId="9" xfId="0" applyNumberFormat="1" applyFont="1" applyBorder="1" applyAlignment="1">
      <alignment horizontal="center" vertical="center"/>
    </xf>
    <xf numFmtId="0" fontId="31" fillId="0" borderId="9" xfId="0" applyNumberFormat="1" applyFont="1" applyFill="1" applyBorder="1" applyAlignment="1">
      <alignment horizontal="center" vertical="center"/>
    </xf>
    <xf numFmtId="0" fontId="31" fillId="0" borderId="26" xfId="0" applyFont="1" applyBorder="1" applyAlignment="1"/>
    <xf numFmtId="0" fontId="38" fillId="0" borderId="9" xfId="0" applyNumberFormat="1" applyFont="1" applyBorder="1" applyAlignment="1">
      <alignment horizontal="center" vertical="center"/>
    </xf>
    <xf numFmtId="177" fontId="31" fillId="0" borderId="18" xfId="0" applyNumberFormat="1" applyFont="1" applyFill="1" applyBorder="1" applyAlignment="1">
      <alignment horizontal="center" vertical="center"/>
    </xf>
    <xf numFmtId="0" fontId="38" fillId="0" borderId="7" xfId="0" applyNumberFormat="1" applyFont="1" applyBorder="1" applyAlignment="1">
      <alignment horizontal="center" vertical="center"/>
    </xf>
    <xf numFmtId="177" fontId="31" fillId="0" borderId="7" xfId="0" applyNumberFormat="1" applyFont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177" fontId="31" fillId="0" borderId="21" xfId="0" applyNumberFormat="1" applyFont="1" applyFill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1" fillId="0" borderId="1" xfId="0" applyNumberFormat="1" applyFont="1" applyBorder="1" applyAlignment="1">
      <alignment horizontal="center" vertical="center"/>
    </xf>
    <xf numFmtId="0" fontId="35" fillId="0" borderId="5" xfId="0" applyNumberFormat="1" applyFont="1" applyFill="1" applyBorder="1" applyAlignment="1">
      <alignment horizontal="center" vertical="center"/>
    </xf>
    <xf numFmtId="0" fontId="31" fillId="11" borderId="21" xfId="0" applyFont="1" applyFill="1" applyBorder="1" applyAlignment="1">
      <alignment horizontal="center"/>
    </xf>
    <xf numFmtId="0" fontId="37" fillId="11" borderId="21" xfId="0" applyFont="1" applyFill="1" applyBorder="1" applyAlignment="1">
      <alignment horizontal="center"/>
    </xf>
    <xf numFmtId="0" fontId="33" fillId="0" borderId="13" xfId="0" applyNumberFormat="1" applyFont="1" applyFill="1" applyBorder="1" applyAlignment="1">
      <alignment horizontal="center" vertical="center"/>
    </xf>
    <xf numFmtId="1" fontId="31" fillId="0" borderId="18" xfId="0" applyNumberFormat="1" applyFont="1" applyFill="1" applyBorder="1" applyAlignment="1">
      <alignment horizontal="center" vertical="center"/>
    </xf>
    <xf numFmtId="0" fontId="31" fillId="0" borderId="21" xfId="0" applyFont="1" applyFill="1" applyBorder="1" applyAlignment="1">
      <alignment horizontal="center" vertical="center"/>
    </xf>
    <xf numFmtId="0" fontId="31" fillId="12" borderId="21" xfId="0" applyFont="1" applyFill="1" applyBorder="1" applyAlignment="1">
      <alignment horizontal="center" vertical="center"/>
    </xf>
    <xf numFmtId="1" fontId="31" fillId="0" borderId="21" xfId="0" applyNumberFormat="1" applyFont="1" applyFill="1" applyBorder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177" fontId="31" fillId="0" borderId="25" xfId="0" applyNumberFormat="1" applyFont="1" applyFill="1" applyBorder="1" applyAlignment="1">
      <alignment horizontal="center" vertical="center"/>
    </xf>
    <xf numFmtId="177" fontId="31" fillId="0" borderId="9" xfId="0" applyNumberFormat="1" applyFont="1" applyFill="1" applyBorder="1" applyAlignment="1">
      <alignment horizontal="center" vertical="center"/>
    </xf>
    <xf numFmtId="177" fontId="31" fillId="0" borderId="27" xfId="0" applyNumberFormat="1" applyFont="1" applyFill="1" applyBorder="1" applyAlignment="1">
      <alignment horizontal="center" vertical="center"/>
    </xf>
    <xf numFmtId="0" fontId="3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1" fillId="0" borderId="6" xfId="0" applyNumberFormat="1" applyFont="1" applyFill="1" applyBorder="1" applyAlignment="1">
      <alignment horizontal="center" vertical="center"/>
    </xf>
    <xf numFmtId="177" fontId="31" fillId="13" borderId="1" xfId="0" applyNumberFormat="1" applyFont="1" applyFill="1" applyBorder="1" applyAlignment="1">
      <alignment horizontal="center" vertical="center"/>
    </xf>
    <xf numFmtId="0" fontId="42" fillId="0" borderId="0" xfId="0" applyFont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43" fillId="0" borderId="0" xfId="0" applyFont="1" applyFill="1" applyBorder="1" applyAlignment="1">
      <alignment horizontal="right" vertical="center"/>
    </xf>
    <xf numFmtId="0" fontId="18" fillId="13" borderId="1" xfId="0" applyFont="1" applyFill="1" applyBorder="1">
      <alignment vertical="center"/>
    </xf>
    <xf numFmtId="0" fontId="18" fillId="13" borderId="1" xfId="0" applyFont="1" applyFill="1" applyBorder="1" applyAlignment="1">
      <alignment horizontal="center" vertical="center"/>
    </xf>
    <xf numFmtId="0" fontId="31" fillId="13" borderId="1" xfId="0" applyFont="1" applyFill="1" applyBorder="1">
      <alignment vertical="center"/>
    </xf>
    <xf numFmtId="0" fontId="31" fillId="13" borderId="1" xfId="0" applyFont="1" applyFill="1" applyBorder="1" applyAlignment="1">
      <alignment horizontal="center" vertical="center"/>
    </xf>
    <xf numFmtId="0" fontId="38" fillId="13" borderId="1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46" fillId="0" borderId="0" xfId="0" applyFont="1">
      <alignment vertical="center"/>
    </xf>
    <xf numFmtId="0" fontId="46" fillId="0" borderId="0" xfId="0" quotePrefix="1" applyFont="1">
      <alignment vertical="center"/>
    </xf>
    <xf numFmtId="0" fontId="0" fillId="0" borderId="0" xfId="0">
      <alignment vertical="center"/>
    </xf>
    <xf numFmtId="0" fontId="20" fillId="6" borderId="3" xfId="0" applyFont="1" applyFill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9" fillId="3" borderId="1" xfId="0" applyFont="1" applyFill="1" applyBorder="1" applyAlignment="1">
      <alignment horizontal="center" vertical="center" wrapText="1"/>
    </xf>
    <xf numFmtId="0" fontId="31" fillId="0" borderId="22" xfId="0" applyFont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</cellXfs>
  <cellStyles count="5">
    <cellStyle name="一般" xfId="0" builtinId="0"/>
    <cellStyle name="一般 10" xfId="3"/>
    <cellStyle name="一般 2" xfId="1"/>
    <cellStyle name="一般 8" xfId="4"/>
    <cellStyle name="百分比" xfId="2" builtinId="5"/>
  </cellStyles>
  <dxfs count="489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B3A2C7"/>
      <color rgb="FF00FF00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 sz="1800" b="0" i="0" u="none" strike="noStrike" baseline="0" smtClean="0"/>
              <a:t>Hitachi</a:t>
            </a:r>
            <a:r>
              <a:rPr lang="zh-TW"/>
              <a:t>鑽孔穴位圖</a:t>
            </a:r>
          </a:p>
        </c:rich>
      </c:tx>
      <c:layout>
        <c:manualLayout>
          <c:xMode val="edge"/>
          <c:yMode val="edge"/>
          <c:x val="0.39392406594337004"/>
          <c:y val="2.308784722222222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Hitachi!$V$11</c:f>
              <c:strCache>
                <c:ptCount val="1"/>
                <c:pt idx="0">
                  <c:v>總軸數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cat>
            <c:strRef>
              <c:f>Hitachi!$AC$10:$MK$10</c:f>
              <c:strCache>
                <c:ptCount val="5"/>
                <c:pt idx="0">
                  <c:v>05/20</c:v>
                </c:pt>
                <c:pt idx="1">
                  <c:v>05/21-05/23</c:v>
                </c:pt>
                <c:pt idx="2">
                  <c:v>05/24</c:v>
                </c:pt>
                <c:pt idx="3">
                  <c:v>05/25</c:v>
                </c:pt>
                <c:pt idx="4">
                  <c:v>05/26</c:v>
                </c:pt>
              </c:strCache>
            </c:strRef>
          </c:cat>
          <c:val>
            <c:numRef>
              <c:f>Hitachi!$AC$11:$MK$11</c:f>
              <c:numCache>
                <c:formatCode>General</c:formatCode>
                <c:ptCount val="5"/>
                <c:pt idx="0">
                  <c:v>170</c:v>
                </c:pt>
                <c:pt idx="1">
                  <c:v>572</c:v>
                </c:pt>
                <c:pt idx="2">
                  <c:v>184</c:v>
                </c:pt>
                <c:pt idx="3">
                  <c:v>228</c:v>
                </c:pt>
                <c:pt idx="4">
                  <c:v>178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4C3-41B0-B034-97B72656C093}"/>
            </c:ext>
          </c:extLst>
        </c:ser>
        <c:ser>
          <c:idx val="2"/>
          <c:order val="1"/>
          <c:tx>
            <c:strRef>
              <c:f>Hitachi!$V$12</c:f>
              <c:strCache>
                <c:ptCount val="1"/>
                <c:pt idx="0">
                  <c:v>不符合</c:v>
                </c:pt>
              </c:strCache>
            </c:strRef>
          </c:tx>
          <c:spPr>
            <a:noFill/>
          </c:spPr>
          <c:invertIfNegative val="0"/>
          <c:cat>
            <c:strRef>
              <c:f>Hitachi!$AC$10:$MK$10</c:f>
              <c:strCache>
                <c:ptCount val="5"/>
                <c:pt idx="0">
                  <c:v>05/20</c:v>
                </c:pt>
                <c:pt idx="1">
                  <c:v>05/21-05/23</c:v>
                </c:pt>
                <c:pt idx="2">
                  <c:v>05/24</c:v>
                </c:pt>
                <c:pt idx="3">
                  <c:v>05/25</c:v>
                </c:pt>
                <c:pt idx="4">
                  <c:v>05/26</c:v>
                </c:pt>
              </c:strCache>
            </c:strRef>
          </c:cat>
          <c:val>
            <c:numRef>
              <c:f>Hitachi!$AC$12:$MK$12</c:f>
              <c:numCache>
                <c:formatCode>General</c:formatCode>
                <c:ptCount val="5"/>
                <c:pt idx="0">
                  <c:v>26</c:v>
                </c:pt>
                <c:pt idx="1">
                  <c:v>88</c:v>
                </c:pt>
                <c:pt idx="2">
                  <c:v>12</c:v>
                </c:pt>
                <c:pt idx="3">
                  <c:v>33</c:v>
                </c:pt>
                <c:pt idx="4">
                  <c:v>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4C3-41B0-B034-97B72656C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99"/>
        <c:axId val="935695960"/>
        <c:axId val="935697920"/>
      </c:barChart>
      <c:lineChart>
        <c:grouping val="standard"/>
        <c:varyColors val="0"/>
        <c:ser>
          <c:idx val="0"/>
          <c:order val="2"/>
          <c:tx>
            <c:strRef>
              <c:f>Hitachi!$V$13</c:f>
              <c:strCache>
                <c:ptCount val="1"/>
                <c:pt idx="0">
                  <c:v>不符合率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rgbClr val="FFFF00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Hitachi!$AC$10:$MK$10</c:f>
              <c:strCache>
                <c:ptCount val="5"/>
                <c:pt idx="0">
                  <c:v>05/20</c:v>
                </c:pt>
                <c:pt idx="1">
                  <c:v>05/21-05/23</c:v>
                </c:pt>
                <c:pt idx="2">
                  <c:v>05/24</c:v>
                </c:pt>
                <c:pt idx="3">
                  <c:v>05/25</c:v>
                </c:pt>
                <c:pt idx="4">
                  <c:v>05/26</c:v>
                </c:pt>
              </c:strCache>
            </c:strRef>
          </c:cat>
          <c:val>
            <c:numRef>
              <c:f>Hitachi!$AC$13:$MK$13</c:f>
              <c:numCache>
                <c:formatCode>0%</c:formatCode>
                <c:ptCount val="5"/>
                <c:pt idx="0">
                  <c:v>0.15294117647058825</c:v>
                </c:pt>
                <c:pt idx="1">
                  <c:v>0.15384615384615385</c:v>
                </c:pt>
                <c:pt idx="2">
                  <c:v>6.5217391304347824E-2</c:v>
                </c:pt>
                <c:pt idx="3">
                  <c:v>0.14473684210526316</c:v>
                </c:pt>
                <c:pt idx="4">
                  <c:v>7.8651685393258425E-2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C3-41B0-B034-97B72656C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695176"/>
        <c:axId val="935697136"/>
      </c:lineChart>
      <c:catAx>
        <c:axId val="93569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35697920"/>
        <c:crosses val="autoZero"/>
        <c:auto val="1"/>
        <c:lblAlgn val="ctr"/>
        <c:lblOffset val="100"/>
        <c:noMultiLvlLbl val="0"/>
      </c:catAx>
      <c:valAx>
        <c:axId val="935697920"/>
        <c:scaling>
          <c:orientation val="minMax"/>
          <c:max val="1200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zh-TW" sz="1600"/>
                  <a:t>總</a:t>
                </a:r>
                <a:r>
                  <a:rPr lang="zh-TW" altLang="en-US" sz="1600"/>
                  <a:t>軸</a:t>
                </a:r>
                <a:r>
                  <a:rPr lang="zh-TW" sz="1600"/>
                  <a:t>數</a:t>
                </a:r>
              </a:p>
            </c:rich>
          </c:tx>
          <c:layout>
            <c:manualLayout>
              <c:xMode val="edge"/>
              <c:yMode val="edge"/>
              <c:x val="2.1473429951690822E-2"/>
              <c:y val="0.3072020833333333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100" b="1"/>
            </a:pPr>
            <a:endParaRPr lang="zh-TW"/>
          </a:p>
        </c:txPr>
        <c:crossAx val="935695960"/>
        <c:crosses val="autoZero"/>
        <c:crossBetween val="between"/>
      </c:valAx>
      <c:valAx>
        <c:axId val="935697136"/>
        <c:scaling>
          <c:orientation val="minMax"/>
          <c:max val="0.30000000000000004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zh-TW"/>
          </a:p>
        </c:txPr>
        <c:crossAx val="935695176"/>
        <c:crosses val="max"/>
        <c:crossBetween val="between"/>
      </c:valAx>
      <c:catAx>
        <c:axId val="935695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569713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200"/>
            </a:pPr>
            <a:endParaRPr lang="zh-TW"/>
          </a:p>
        </c:txPr>
      </c:dTable>
    </c:plotArea>
    <c:plotVisOnly val="1"/>
    <c:dispBlanksAs val="gap"/>
    <c:showDLblsOverMax val="0"/>
  </c:chart>
  <c:txPr>
    <a:bodyPr/>
    <a:lstStyle/>
    <a:p>
      <a:pPr>
        <a:defRPr>
          <a:latin typeface="微軟正黑體" pitchFamily="34" charset="-120"/>
          <a:ea typeface="微軟正黑體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13</xdr:row>
      <xdr:rowOff>52387</xdr:rowOff>
    </xdr:from>
    <xdr:to>
      <xdr:col>22</xdr:col>
      <xdr:colOff>0</xdr:colOff>
      <xdr:row>26</xdr:row>
      <xdr:rowOff>208237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345</xdr:col>
      <xdr:colOff>0</xdr:colOff>
      <xdr:row>16</xdr:row>
      <xdr:rowOff>133350</xdr:rowOff>
    </xdr:from>
    <xdr:ext cx="542264" cy="234579"/>
    <xdr:sp macro="" textlink="">
      <xdr:nvSpPr>
        <xdr:cNvPr id="9" name="文字方塊 8"/>
        <xdr:cNvSpPr txBox="1"/>
      </xdr:nvSpPr>
      <xdr:spPr>
        <a:xfrm>
          <a:off x="15973425" y="4257675"/>
          <a:ext cx="542264" cy="23457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altLang="zh-TW" sz="1600" b="1">
              <a:solidFill>
                <a:srgbClr val="FF0000"/>
              </a:solidFill>
            </a:rPr>
            <a:t>16%</a:t>
          </a:r>
          <a:endParaRPr lang="zh-TW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345</xdr:col>
      <xdr:colOff>114300</xdr:colOff>
      <xdr:row>22</xdr:row>
      <xdr:rowOff>76200</xdr:rowOff>
    </xdr:from>
    <xdr:ext cx="542264" cy="234579"/>
    <xdr:sp macro="" textlink="">
      <xdr:nvSpPr>
        <xdr:cNvPr id="10" name="文字方塊 9"/>
        <xdr:cNvSpPr txBox="1"/>
      </xdr:nvSpPr>
      <xdr:spPr>
        <a:xfrm>
          <a:off x="16087725" y="5457825"/>
          <a:ext cx="542264" cy="23457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altLang="zh-TW" sz="1600" b="1">
              <a:solidFill>
                <a:srgbClr val="FF0000"/>
              </a:solidFill>
            </a:rPr>
            <a:t>22%</a:t>
          </a:r>
          <a:endParaRPr lang="zh-TW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345</xdr:col>
      <xdr:colOff>66675</xdr:colOff>
      <xdr:row>19</xdr:row>
      <xdr:rowOff>123825</xdr:rowOff>
    </xdr:from>
    <xdr:ext cx="542264" cy="252000"/>
    <xdr:sp macro="" textlink="">
      <xdr:nvSpPr>
        <xdr:cNvPr id="11" name="文字方塊 10"/>
        <xdr:cNvSpPr txBox="1"/>
      </xdr:nvSpPr>
      <xdr:spPr>
        <a:xfrm>
          <a:off x="16040100" y="4876800"/>
          <a:ext cx="542264" cy="2520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altLang="zh-TW" sz="1600" b="1">
              <a:solidFill>
                <a:srgbClr val="FF0000"/>
              </a:solidFill>
            </a:rPr>
            <a:t>22%</a:t>
          </a:r>
          <a:endParaRPr lang="zh-TW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345</xdr:col>
      <xdr:colOff>104775</xdr:colOff>
      <xdr:row>24</xdr:row>
      <xdr:rowOff>66675</xdr:rowOff>
    </xdr:from>
    <xdr:ext cx="542264" cy="234579"/>
    <xdr:sp macro="" textlink="">
      <xdr:nvSpPr>
        <xdr:cNvPr id="12" name="文字方塊 11"/>
        <xdr:cNvSpPr txBox="1"/>
      </xdr:nvSpPr>
      <xdr:spPr>
        <a:xfrm>
          <a:off x="16078200" y="5867400"/>
          <a:ext cx="542264" cy="23457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altLang="zh-TW" sz="1600" b="1">
              <a:solidFill>
                <a:srgbClr val="FF0000"/>
              </a:solidFill>
            </a:rPr>
            <a:t>22%</a:t>
          </a:r>
          <a:endParaRPr lang="zh-TW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345</xdr:col>
      <xdr:colOff>0</xdr:colOff>
      <xdr:row>26</xdr:row>
      <xdr:rowOff>0</xdr:rowOff>
    </xdr:from>
    <xdr:ext cx="542264" cy="252000"/>
    <xdr:sp macro="" textlink="">
      <xdr:nvSpPr>
        <xdr:cNvPr id="13" name="文字方塊 12"/>
        <xdr:cNvSpPr txBox="1"/>
      </xdr:nvSpPr>
      <xdr:spPr>
        <a:xfrm>
          <a:off x="11858625" y="6219825"/>
          <a:ext cx="542264" cy="2520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altLang="zh-TW" sz="1600" b="1">
              <a:solidFill>
                <a:srgbClr val="FF0000"/>
              </a:solidFill>
            </a:rPr>
            <a:t>20%</a:t>
          </a:r>
          <a:endParaRPr lang="zh-TW" altLang="en-US" sz="16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0.65166</cdr:x>
      <cdr:y>0.08754</cdr:y>
    </cdr:from>
    <cdr:to>
      <cdr:x>0.94306</cdr:x>
      <cdr:y>0.18944</cdr:y>
    </cdr:to>
    <cdr:sp macro="" textlink="">
      <cdr:nvSpPr>
        <cdr:cNvPr id="3" name="文字方塊 2"/>
        <cdr:cNvSpPr txBox="1"/>
      </cdr:nvSpPr>
      <cdr:spPr>
        <a:xfrm xmlns:a="http://schemas.openxmlformats.org/drawingml/2006/main">
          <a:off x="5375275" y="288925"/>
          <a:ext cx="2403671" cy="33631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TW" altLang="en-US" sz="1100" b="1">
              <a:latin typeface="微軟正黑體" pitchFamily="34" charset="-120"/>
              <a:ea typeface="微軟正黑體" pitchFamily="34" charset="-120"/>
            </a:rPr>
            <a:t>不符合 </a:t>
          </a:r>
          <a:r>
            <a:rPr lang="en-US" altLang="zh-TW" sz="1100" b="1">
              <a:latin typeface="微軟正黑體" pitchFamily="34" charset="-120"/>
              <a:ea typeface="微軟正黑體" pitchFamily="34" charset="-120"/>
            </a:rPr>
            <a:t>:</a:t>
          </a:r>
          <a:r>
            <a:rPr lang="zh-TW" altLang="en-US" sz="1100" b="1">
              <a:latin typeface="微軟正黑體" pitchFamily="34" charset="-120"/>
              <a:ea typeface="微軟正黑體" pitchFamily="34" charset="-120"/>
            </a:rPr>
            <a:t> 穴位圖結果不符合產品等級</a:t>
          </a:r>
        </a:p>
      </cdr:txBody>
    </cdr:sp>
  </cdr:relSizeAnchor>
  <cdr:relSizeAnchor xmlns:cdr="http://schemas.openxmlformats.org/drawingml/2006/chartDrawing">
    <cdr:from>
      <cdr:x>0.14088</cdr:x>
      <cdr:y>0.33854</cdr:y>
    </cdr:from>
    <cdr:to>
      <cdr:x>0.939</cdr:x>
      <cdr:y>0.33854</cdr:y>
    </cdr:to>
    <cdr:cxnSp macro="">
      <cdr:nvCxnSpPr>
        <cdr:cNvPr id="6" name="直線接點 5"/>
        <cdr:cNvCxnSpPr/>
      </cdr:nvCxnSpPr>
      <cdr:spPr>
        <a:xfrm xmlns:a="http://schemas.openxmlformats.org/drawingml/2006/main">
          <a:off x="1164736" y="974999"/>
          <a:ext cx="6598617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workbookViewId="0">
      <selection activeCell="A2" sqref="A2:A409"/>
    </sheetView>
  </sheetViews>
  <sheetFormatPr defaultRowHeight="16.5"/>
  <cols>
    <col min="1" max="1" width="9" style="30"/>
    <col min="5" max="5" width="12.875" bestFit="1" customWidth="1"/>
  </cols>
  <sheetData>
    <row r="1" spans="1:9" ht="18.75">
      <c r="A1" s="43"/>
      <c r="B1" s="41" t="s">
        <v>136</v>
      </c>
      <c r="C1" s="31" t="s">
        <v>137</v>
      </c>
      <c r="D1" s="31" t="s">
        <v>2</v>
      </c>
      <c r="E1" s="32" t="s">
        <v>138</v>
      </c>
    </row>
    <row r="2" spans="1:9" ht="18.75">
      <c r="A2" s="43" t="str">
        <f>B2&amp;" "&amp;D2</f>
        <v>ND01 1</v>
      </c>
      <c r="B2" s="42" t="s">
        <v>145</v>
      </c>
      <c r="C2" s="197" t="str">
        <f>COUNTIF(E2:E7,"A")+COUNTIF(E2:E7,"B")&amp;"B"</f>
        <v>6B</v>
      </c>
      <c r="D2" s="33">
        <v>1</v>
      </c>
      <c r="E2" s="34" t="s">
        <v>102</v>
      </c>
    </row>
    <row r="3" spans="1:9" ht="18.75">
      <c r="A3" s="43" t="str">
        <f t="shared" ref="A3:A66" si="0">B3&amp;" "&amp;D3</f>
        <v>ND01 2</v>
      </c>
      <c r="B3" s="42" t="s">
        <v>145</v>
      </c>
      <c r="C3" s="198"/>
      <c r="D3" s="33">
        <v>2</v>
      </c>
      <c r="E3" s="34" t="s">
        <v>102</v>
      </c>
    </row>
    <row r="4" spans="1:9" ht="18.75">
      <c r="A4" s="43" t="str">
        <f t="shared" si="0"/>
        <v>ND01 3</v>
      </c>
      <c r="B4" s="42" t="s">
        <v>145</v>
      </c>
      <c r="C4" s="198"/>
      <c r="D4" s="33">
        <v>3</v>
      </c>
      <c r="E4" s="34" t="s">
        <v>102</v>
      </c>
      <c r="I4" s="40"/>
    </row>
    <row r="5" spans="1:9" ht="18.75">
      <c r="A5" s="43" t="str">
        <f t="shared" si="0"/>
        <v>ND01 4</v>
      </c>
      <c r="B5" s="42" t="s">
        <v>145</v>
      </c>
      <c r="C5" s="198"/>
      <c r="D5" s="33">
        <v>4</v>
      </c>
      <c r="E5" s="34" t="s">
        <v>102</v>
      </c>
    </row>
    <row r="6" spans="1:9" ht="18.75">
      <c r="A6" s="43" t="str">
        <f t="shared" si="0"/>
        <v>ND01 5</v>
      </c>
      <c r="B6" s="42" t="s">
        <v>145</v>
      </c>
      <c r="C6" s="198"/>
      <c r="D6" s="33">
        <v>5</v>
      </c>
      <c r="E6" s="34" t="s">
        <v>102</v>
      </c>
    </row>
    <row r="7" spans="1:9" ht="18.75">
      <c r="A7" s="43" t="str">
        <f t="shared" si="0"/>
        <v>ND01 6</v>
      </c>
      <c r="B7" s="42" t="s">
        <v>145</v>
      </c>
      <c r="C7" s="199"/>
      <c r="D7" s="33">
        <v>6</v>
      </c>
      <c r="E7" s="34" t="s">
        <v>102</v>
      </c>
    </row>
    <row r="8" spans="1:9" ht="18.75">
      <c r="A8" s="43" t="str">
        <f t="shared" si="0"/>
        <v>ND02 1</v>
      </c>
      <c r="B8" s="42" t="s">
        <v>146</v>
      </c>
      <c r="C8" s="197" t="str">
        <f>COUNTIF(E8:E13,"A")+COUNTIF(E8:E13,"B")&amp;"B"</f>
        <v>6B</v>
      </c>
      <c r="D8" s="33">
        <v>1</v>
      </c>
      <c r="E8" s="34" t="s">
        <v>102</v>
      </c>
    </row>
    <row r="9" spans="1:9" ht="18.75">
      <c r="A9" s="43" t="str">
        <f t="shared" si="0"/>
        <v>ND02 2</v>
      </c>
      <c r="B9" s="42" t="s">
        <v>146</v>
      </c>
      <c r="C9" s="198"/>
      <c r="D9" s="33">
        <v>2</v>
      </c>
      <c r="E9" s="34" t="s">
        <v>102</v>
      </c>
    </row>
    <row r="10" spans="1:9" ht="18.75">
      <c r="A10" s="43" t="str">
        <f t="shared" si="0"/>
        <v>ND02 3</v>
      </c>
      <c r="B10" s="42" t="s">
        <v>146</v>
      </c>
      <c r="C10" s="198"/>
      <c r="D10" s="33">
        <v>3</v>
      </c>
      <c r="E10" s="34" t="s">
        <v>102</v>
      </c>
    </row>
    <row r="11" spans="1:9" ht="18.75">
      <c r="A11" s="43" t="str">
        <f t="shared" si="0"/>
        <v>ND02 4</v>
      </c>
      <c r="B11" s="42" t="s">
        <v>146</v>
      </c>
      <c r="C11" s="198"/>
      <c r="D11" s="33">
        <v>4</v>
      </c>
      <c r="E11" s="34" t="s">
        <v>102</v>
      </c>
    </row>
    <row r="12" spans="1:9" ht="18.75">
      <c r="A12" s="43" t="str">
        <f t="shared" si="0"/>
        <v>ND02 5</v>
      </c>
      <c r="B12" s="42" t="s">
        <v>146</v>
      </c>
      <c r="C12" s="198"/>
      <c r="D12" s="33">
        <v>5</v>
      </c>
      <c r="E12" s="34" t="s">
        <v>102</v>
      </c>
    </row>
    <row r="13" spans="1:9" ht="18.75">
      <c r="A13" s="43" t="str">
        <f t="shared" si="0"/>
        <v>ND02 6</v>
      </c>
      <c r="B13" s="42" t="s">
        <v>146</v>
      </c>
      <c r="C13" s="199"/>
      <c r="D13" s="33">
        <v>6</v>
      </c>
      <c r="E13" s="34" t="s">
        <v>102</v>
      </c>
    </row>
    <row r="14" spans="1:9" ht="18.75">
      <c r="A14" s="43" t="str">
        <f t="shared" si="0"/>
        <v>ND03 1</v>
      </c>
      <c r="B14" s="42" t="s">
        <v>147</v>
      </c>
      <c r="C14" s="197" t="str">
        <f>COUNTIF(E14:E19,"A")+COUNTIF(E14:E19,"B")&amp;"B"</f>
        <v>6B</v>
      </c>
      <c r="D14" s="33">
        <v>1</v>
      </c>
      <c r="E14" s="34" t="s">
        <v>102</v>
      </c>
    </row>
    <row r="15" spans="1:9" ht="18.75">
      <c r="A15" s="43" t="str">
        <f t="shared" si="0"/>
        <v>ND03 2</v>
      </c>
      <c r="B15" s="42" t="s">
        <v>147</v>
      </c>
      <c r="C15" s="198"/>
      <c r="D15" s="33">
        <v>2</v>
      </c>
      <c r="E15" s="34" t="s">
        <v>102</v>
      </c>
    </row>
    <row r="16" spans="1:9" ht="18.75">
      <c r="A16" s="43" t="str">
        <f t="shared" si="0"/>
        <v>ND03 3</v>
      </c>
      <c r="B16" s="42" t="s">
        <v>147</v>
      </c>
      <c r="C16" s="198"/>
      <c r="D16" s="33">
        <v>3</v>
      </c>
      <c r="E16" s="34" t="s">
        <v>102</v>
      </c>
    </row>
    <row r="17" spans="1:5" ht="18.75">
      <c r="A17" s="43" t="str">
        <f t="shared" si="0"/>
        <v>ND03 4</v>
      </c>
      <c r="B17" s="42" t="s">
        <v>147</v>
      </c>
      <c r="C17" s="198"/>
      <c r="D17" s="33">
        <v>4</v>
      </c>
      <c r="E17" s="34" t="s">
        <v>102</v>
      </c>
    </row>
    <row r="18" spans="1:5" ht="18.75">
      <c r="A18" s="43" t="str">
        <f t="shared" si="0"/>
        <v>ND03 5</v>
      </c>
      <c r="B18" s="42" t="s">
        <v>147</v>
      </c>
      <c r="C18" s="198"/>
      <c r="D18" s="33">
        <v>5</v>
      </c>
      <c r="E18" s="34" t="s">
        <v>102</v>
      </c>
    </row>
    <row r="19" spans="1:5" ht="18.75">
      <c r="A19" s="43" t="str">
        <f t="shared" si="0"/>
        <v>ND03 6</v>
      </c>
      <c r="B19" s="42" t="s">
        <v>147</v>
      </c>
      <c r="C19" s="199"/>
      <c r="D19" s="33">
        <v>6</v>
      </c>
      <c r="E19" s="34" t="s">
        <v>102</v>
      </c>
    </row>
    <row r="20" spans="1:5" ht="18.75">
      <c r="A20" s="43" t="str">
        <f t="shared" si="0"/>
        <v>ND04 1</v>
      </c>
      <c r="B20" s="44" t="s">
        <v>148</v>
      </c>
      <c r="C20" s="197" t="str">
        <f>COUNTIF(E20:E25,"A")+COUNTIF(E20:E25,"B")&amp;"B"</f>
        <v>0B</v>
      </c>
      <c r="D20" s="33">
        <v>1</v>
      </c>
      <c r="E20" s="34" t="s">
        <v>139</v>
      </c>
    </row>
    <row r="21" spans="1:5" ht="18.75">
      <c r="A21" s="43" t="str">
        <f t="shared" si="0"/>
        <v>ND04 2</v>
      </c>
      <c r="B21" s="44" t="s">
        <v>148</v>
      </c>
      <c r="C21" s="198"/>
      <c r="D21" s="33">
        <v>2</v>
      </c>
      <c r="E21" s="34" t="s">
        <v>139</v>
      </c>
    </row>
    <row r="22" spans="1:5" ht="18.75">
      <c r="A22" s="43" t="str">
        <f t="shared" si="0"/>
        <v>ND04 3</v>
      </c>
      <c r="B22" s="44" t="s">
        <v>148</v>
      </c>
      <c r="C22" s="198"/>
      <c r="D22" s="33">
        <v>3</v>
      </c>
      <c r="E22" s="34" t="s">
        <v>139</v>
      </c>
    </row>
    <row r="23" spans="1:5" ht="18.75">
      <c r="A23" s="43" t="str">
        <f t="shared" si="0"/>
        <v>ND04 4</v>
      </c>
      <c r="B23" s="44" t="s">
        <v>148</v>
      </c>
      <c r="C23" s="198"/>
      <c r="D23" s="33">
        <v>4</v>
      </c>
      <c r="E23" s="34" t="s">
        <v>139</v>
      </c>
    </row>
    <row r="24" spans="1:5" ht="18.75">
      <c r="A24" s="43" t="str">
        <f t="shared" si="0"/>
        <v>ND04 5</v>
      </c>
      <c r="B24" s="44" t="s">
        <v>148</v>
      </c>
      <c r="C24" s="198"/>
      <c r="D24" s="33">
        <v>5</v>
      </c>
      <c r="E24" s="34" t="s">
        <v>139</v>
      </c>
    </row>
    <row r="25" spans="1:5" ht="18.75">
      <c r="A25" s="43" t="str">
        <f t="shared" si="0"/>
        <v>ND04 6</v>
      </c>
      <c r="B25" s="44" t="s">
        <v>148</v>
      </c>
      <c r="C25" s="199"/>
      <c r="D25" s="33">
        <v>6</v>
      </c>
      <c r="E25" s="34" t="s">
        <v>139</v>
      </c>
    </row>
    <row r="26" spans="1:5" ht="18.75">
      <c r="A26" s="43" t="str">
        <f t="shared" si="0"/>
        <v>ND05 1</v>
      </c>
      <c r="B26" s="44" t="s">
        <v>149</v>
      </c>
      <c r="C26" s="197" t="str">
        <f>COUNTIF(E26:E31,"A")+COUNTIF(E26:E31,"B")&amp;"B"</f>
        <v>6B</v>
      </c>
      <c r="D26" s="33">
        <v>1</v>
      </c>
      <c r="E26" s="34" t="s">
        <v>102</v>
      </c>
    </row>
    <row r="27" spans="1:5" ht="18.75">
      <c r="A27" s="43" t="str">
        <f t="shared" si="0"/>
        <v>ND05 2</v>
      </c>
      <c r="B27" s="44" t="s">
        <v>149</v>
      </c>
      <c r="C27" s="198"/>
      <c r="D27" s="33">
        <v>2</v>
      </c>
      <c r="E27" s="34" t="s">
        <v>102</v>
      </c>
    </row>
    <row r="28" spans="1:5" ht="18.75">
      <c r="A28" s="43" t="str">
        <f t="shared" si="0"/>
        <v>ND05 3</v>
      </c>
      <c r="B28" s="44" t="s">
        <v>149</v>
      </c>
      <c r="C28" s="198"/>
      <c r="D28" s="33">
        <v>3</v>
      </c>
      <c r="E28" s="34" t="s">
        <v>102</v>
      </c>
    </row>
    <row r="29" spans="1:5" ht="18.75">
      <c r="A29" s="43" t="str">
        <f t="shared" si="0"/>
        <v>ND05 4</v>
      </c>
      <c r="B29" s="44" t="s">
        <v>149</v>
      </c>
      <c r="C29" s="198"/>
      <c r="D29" s="33">
        <v>4</v>
      </c>
      <c r="E29" s="34" t="s">
        <v>102</v>
      </c>
    </row>
    <row r="30" spans="1:5" ht="18.75">
      <c r="A30" s="43" t="str">
        <f t="shared" si="0"/>
        <v>ND05 5</v>
      </c>
      <c r="B30" s="44" t="s">
        <v>149</v>
      </c>
      <c r="C30" s="198"/>
      <c r="D30" s="33">
        <v>5</v>
      </c>
      <c r="E30" s="34" t="s">
        <v>102</v>
      </c>
    </row>
    <row r="31" spans="1:5" ht="18.75">
      <c r="A31" s="43" t="str">
        <f t="shared" si="0"/>
        <v>ND05 6</v>
      </c>
      <c r="B31" s="44" t="s">
        <v>149</v>
      </c>
      <c r="C31" s="199"/>
      <c r="D31" s="33">
        <v>6</v>
      </c>
      <c r="E31" s="34" t="s">
        <v>102</v>
      </c>
    </row>
    <row r="32" spans="1:5" ht="18.75">
      <c r="A32" s="43" t="str">
        <f t="shared" si="0"/>
        <v>ND06 1</v>
      </c>
      <c r="B32" s="44" t="s">
        <v>150</v>
      </c>
      <c r="C32" s="197" t="str">
        <f>COUNTIF(E32:E37,"A")+COUNTIF(E32:E37,"B")&amp;"B"</f>
        <v>0B</v>
      </c>
      <c r="D32" s="33">
        <v>1</v>
      </c>
      <c r="E32" s="34" t="s">
        <v>140</v>
      </c>
    </row>
    <row r="33" spans="1:5" ht="18.75">
      <c r="A33" s="43" t="str">
        <f t="shared" si="0"/>
        <v>ND06 2</v>
      </c>
      <c r="B33" s="44" t="s">
        <v>150</v>
      </c>
      <c r="C33" s="198"/>
      <c r="D33" s="33">
        <v>2</v>
      </c>
      <c r="E33" s="34" t="s">
        <v>140</v>
      </c>
    </row>
    <row r="34" spans="1:5" ht="18.75">
      <c r="A34" s="43" t="str">
        <f t="shared" si="0"/>
        <v>ND06 3</v>
      </c>
      <c r="B34" s="44" t="s">
        <v>150</v>
      </c>
      <c r="C34" s="198"/>
      <c r="D34" s="33">
        <v>3</v>
      </c>
      <c r="E34" s="34" t="s">
        <v>140</v>
      </c>
    </row>
    <row r="35" spans="1:5" ht="18.75">
      <c r="A35" s="43" t="str">
        <f t="shared" si="0"/>
        <v>ND06 4</v>
      </c>
      <c r="B35" s="44" t="s">
        <v>150</v>
      </c>
      <c r="C35" s="198"/>
      <c r="D35" s="33">
        <v>4</v>
      </c>
      <c r="E35" s="34" t="s">
        <v>140</v>
      </c>
    </row>
    <row r="36" spans="1:5" ht="18.75">
      <c r="A36" s="43" t="str">
        <f t="shared" si="0"/>
        <v>ND06 5</v>
      </c>
      <c r="B36" s="44" t="s">
        <v>150</v>
      </c>
      <c r="C36" s="198"/>
      <c r="D36" s="33">
        <v>5</v>
      </c>
      <c r="E36" s="34" t="s">
        <v>140</v>
      </c>
    </row>
    <row r="37" spans="1:5" ht="18.75">
      <c r="A37" s="43" t="str">
        <f t="shared" si="0"/>
        <v>ND06 6</v>
      </c>
      <c r="B37" s="44" t="s">
        <v>150</v>
      </c>
      <c r="C37" s="199"/>
      <c r="D37" s="33">
        <v>6</v>
      </c>
      <c r="E37" s="34" t="s">
        <v>140</v>
      </c>
    </row>
    <row r="38" spans="1:5" ht="18.75">
      <c r="A38" s="43" t="str">
        <f t="shared" si="0"/>
        <v>ND07 1</v>
      </c>
      <c r="B38" s="44" t="s">
        <v>151</v>
      </c>
      <c r="C38" s="197" t="str">
        <f>COUNTIF(E38:E43,"A")+COUNTIF(E38:E43,"B")&amp;"B"</f>
        <v>6B</v>
      </c>
      <c r="D38" s="33">
        <v>1</v>
      </c>
      <c r="E38" s="34" t="s">
        <v>102</v>
      </c>
    </row>
    <row r="39" spans="1:5" ht="18.75">
      <c r="A39" s="43" t="str">
        <f t="shared" si="0"/>
        <v>ND07 2</v>
      </c>
      <c r="B39" s="44" t="s">
        <v>151</v>
      </c>
      <c r="C39" s="198"/>
      <c r="D39" s="33">
        <v>2</v>
      </c>
      <c r="E39" s="34" t="s">
        <v>102</v>
      </c>
    </row>
    <row r="40" spans="1:5" ht="18.75">
      <c r="A40" s="43" t="str">
        <f t="shared" si="0"/>
        <v>ND07 3</v>
      </c>
      <c r="B40" s="44" t="s">
        <v>151</v>
      </c>
      <c r="C40" s="198"/>
      <c r="D40" s="33">
        <v>3</v>
      </c>
      <c r="E40" s="34" t="s">
        <v>102</v>
      </c>
    </row>
    <row r="41" spans="1:5" ht="18.75">
      <c r="A41" s="43" t="str">
        <f t="shared" si="0"/>
        <v>ND07 4</v>
      </c>
      <c r="B41" s="44" t="s">
        <v>151</v>
      </c>
      <c r="C41" s="198"/>
      <c r="D41" s="33">
        <v>4</v>
      </c>
      <c r="E41" s="34" t="s">
        <v>102</v>
      </c>
    </row>
    <row r="42" spans="1:5" ht="18.75">
      <c r="A42" s="43" t="str">
        <f t="shared" si="0"/>
        <v>ND07 5</v>
      </c>
      <c r="B42" s="44" t="s">
        <v>151</v>
      </c>
      <c r="C42" s="198"/>
      <c r="D42" s="33">
        <v>5</v>
      </c>
      <c r="E42" s="34" t="s">
        <v>102</v>
      </c>
    </row>
    <row r="43" spans="1:5" ht="18.75">
      <c r="A43" s="43" t="str">
        <f t="shared" si="0"/>
        <v>ND07 6</v>
      </c>
      <c r="B43" s="44" t="s">
        <v>151</v>
      </c>
      <c r="C43" s="199"/>
      <c r="D43" s="33">
        <v>6</v>
      </c>
      <c r="E43" s="34" t="s">
        <v>102</v>
      </c>
    </row>
    <row r="44" spans="1:5" ht="18.75">
      <c r="A44" s="43" t="str">
        <f t="shared" si="0"/>
        <v>ND08 1</v>
      </c>
      <c r="B44" s="44" t="s">
        <v>152</v>
      </c>
      <c r="C44" s="197" t="str">
        <f>COUNTIF(E44:E49,"A")+COUNTIF(E44:E49,"B")&amp;"B"</f>
        <v>5B</v>
      </c>
      <c r="D44" s="33">
        <v>1</v>
      </c>
      <c r="E44" s="34" t="s">
        <v>141</v>
      </c>
    </row>
    <row r="45" spans="1:5" ht="18.75">
      <c r="A45" s="43" t="str">
        <f t="shared" si="0"/>
        <v>ND08 2</v>
      </c>
      <c r="B45" s="44" t="s">
        <v>152</v>
      </c>
      <c r="C45" s="198"/>
      <c r="D45" s="33">
        <v>2</v>
      </c>
      <c r="E45" s="34" t="s">
        <v>102</v>
      </c>
    </row>
    <row r="46" spans="1:5" ht="18.75">
      <c r="A46" s="43" t="str">
        <f t="shared" si="0"/>
        <v>ND08 3</v>
      </c>
      <c r="B46" s="44" t="s">
        <v>152</v>
      </c>
      <c r="C46" s="198"/>
      <c r="D46" s="33">
        <v>3</v>
      </c>
      <c r="E46" s="34" t="s">
        <v>102</v>
      </c>
    </row>
    <row r="47" spans="1:5" ht="18.75">
      <c r="A47" s="43" t="str">
        <f t="shared" si="0"/>
        <v>ND08 4</v>
      </c>
      <c r="B47" s="44" t="s">
        <v>152</v>
      </c>
      <c r="C47" s="198"/>
      <c r="D47" s="33">
        <v>4</v>
      </c>
      <c r="E47" s="34" t="s">
        <v>102</v>
      </c>
    </row>
    <row r="48" spans="1:5" ht="18.75">
      <c r="A48" s="43" t="str">
        <f t="shared" si="0"/>
        <v>ND08 5</v>
      </c>
      <c r="B48" s="44" t="s">
        <v>152</v>
      </c>
      <c r="C48" s="198"/>
      <c r="D48" s="33">
        <v>5</v>
      </c>
      <c r="E48" s="34" t="s">
        <v>102</v>
      </c>
    </row>
    <row r="49" spans="1:5" ht="18.75">
      <c r="A49" s="43" t="str">
        <f t="shared" si="0"/>
        <v>ND08 6</v>
      </c>
      <c r="B49" s="44" t="s">
        <v>152</v>
      </c>
      <c r="C49" s="199"/>
      <c r="D49" s="33">
        <v>6</v>
      </c>
      <c r="E49" s="34" t="s">
        <v>102</v>
      </c>
    </row>
    <row r="50" spans="1:5" ht="18.75">
      <c r="A50" s="43" t="str">
        <f t="shared" si="0"/>
        <v>ND09 1</v>
      </c>
      <c r="B50" s="44" t="s">
        <v>153</v>
      </c>
      <c r="C50" s="197" t="str">
        <f>COUNTIF(E50:E55,"A")+COUNTIF(E50:E55,"B")&amp;"B"</f>
        <v>6B</v>
      </c>
      <c r="D50" s="33">
        <v>1</v>
      </c>
      <c r="E50" s="34" t="s">
        <v>102</v>
      </c>
    </row>
    <row r="51" spans="1:5" ht="18.75">
      <c r="A51" s="43" t="str">
        <f t="shared" si="0"/>
        <v>ND09 2</v>
      </c>
      <c r="B51" s="44" t="s">
        <v>153</v>
      </c>
      <c r="C51" s="198"/>
      <c r="D51" s="33">
        <v>2</v>
      </c>
      <c r="E51" s="34" t="s">
        <v>102</v>
      </c>
    </row>
    <row r="52" spans="1:5" ht="18.75">
      <c r="A52" s="43" t="str">
        <f t="shared" si="0"/>
        <v>ND09 3</v>
      </c>
      <c r="B52" s="44" t="s">
        <v>153</v>
      </c>
      <c r="C52" s="198"/>
      <c r="D52" s="33">
        <v>3</v>
      </c>
      <c r="E52" s="34" t="s">
        <v>142</v>
      </c>
    </row>
    <row r="53" spans="1:5" ht="18.75">
      <c r="A53" s="43" t="str">
        <f t="shared" si="0"/>
        <v>ND09 4</v>
      </c>
      <c r="B53" s="44" t="s">
        <v>153</v>
      </c>
      <c r="C53" s="198"/>
      <c r="D53" s="33">
        <v>4</v>
      </c>
      <c r="E53" s="34" t="s">
        <v>142</v>
      </c>
    </row>
    <row r="54" spans="1:5" ht="18.75">
      <c r="A54" s="43" t="str">
        <f t="shared" si="0"/>
        <v>ND09 5</v>
      </c>
      <c r="B54" s="44" t="s">
        <v>153</v>
      </c>
      <c r="C54" s="198"/>
      <c r="D54" s="33">
        <v>5</v>
      </c>
      <c r="E54" s="34" t="s">
        <v>142</v>
      </c>
    </row>
    <row r="55" spans="1:5" ht="18.75">
      <c r="A55" s="43" t="str">
        <f t="shared" si="0"/>
        <v>ND09 6</v>
      </c>
      <c r="B55" s="44" t="s">
        <v>153</v>
      </c>
      <c r="C55" s="199"/>
      <c r="D55" s="33">
        <v>6</v>
      </c>
      <c r="E55" s="34" t="s">
        <v>142</v>
      </c>
    </row>
    <row r="56" spans="1:5" ht="18.75">
      <c r="A56" s="43" t="str">
        <f t="shared" si="0"/>
        <v>ND10 1</v>
      </c>
      <c r="B56" s="44" t="s">
        <v>154</v>
      </c>
      <c r="C56" s="197" t="str">
        <f>COUNTIF(E56:E61,"A")+COUNTIF(E56:E61,"B")&amp;"B"</f>
        <v>6B</v>
      </c>
      <c r="D56" s="33">
        <v>1</v>
      </c>
      <c r="E56" s="34" t="s">
        <v>142</v>
      </c>
    </row>
    <row r="57" spans="1:5" ht="18.75">
      <c r="A57" s="43" t="str">
        <f t="shared" si="0"/>
        <v>ND10 2</v>
      </c>
      <c r="B57" s="44" t="s">
        <v>154</v>
      </c>
      <c r="C57" s="198"/>
      <c r="D57" s="33">
        <v>2</v>
      </c>
      <c r="E57" s="34" t="s">
        <v>102</v>
      </c>
    </row>
    <row r="58" spans="1:5" ht="18.75">
      <c r="A58" s="43" t="str">
        <f t="shared" si="0"/>
        <v>ND10 3</v>
      </c>
      <c r="B58" s="44" t="s">
        <v>154</v>
      </c>
      <c r="C58" s="198"/>
      <c r="D58" s="33">
        <v>3</v>
      </c>
      <c r="E58" s="34" t="s">
        <v>102</v>
      </c>
    </row>
    <row r="59" spans="1:5" ht="18.75">
      <c r="A59" s="43" t="str">
        <f t="shared" si="0"/>
        <v>ND10 4</v>
      </c>
      <c r="B59" s="44" t="s">
        <v>154</v>
      </c>
      <c r="C59" s="198"/>
      <c r="D59" s="33">
        <v>4</v>
      </c>
      <c r="E59" s="34" t="s">
        <v>102</v>
      </c>
    </row>
    <row r="60" spans="1:5" ht="18.75">
      <c r="A60" s="43" t="str">
        <f t="shared" si="0"/>
        <v>ND10 5</v>
      </c>
      <c r="B60" s="44" t="s">
        <v>154</v>
      </c>
      <c r="C60" s="198"/>
      <c r="D60" s="33">
        <v>5</v>
      </c>
      <c r="E60" s="34" t="s">
        <v>102</v>
      </c>
    </row>
    <row r="61" spans="1:5" ht="18.75">
      <c r="A61" s="43" t="str">
        <f t="shared" si="0"/>
        <v>ND10 6</v>
      </c>
      <c r="B61" s="44" t="s">
        <v>154</v>
      </c>
      <c r="C61" s="199"/>
      <c r="D61" s="33">
        <v>6</v>
      </c>
      <c r="E61" s="34" t="s">
        <v>102</v>
      </c>
    </row>
    <row r="62" spans="1:5" ht="18.75">
      <c r="A62" s="43" t="str">
        <f t="shared" si="0"/>
        <v>ND11 1</v>
      </c>
      <c r="B62" s="44" t="s">
        <v>155</v>
      </c>
      <c r="C62" s="197" t="str">
        <f>COUNTIF(E62:E67,"A")+COUNTIF(E62:E67,"B")&amp;"B"</f>
        <v>6B</v>
      </c>
      <c r="D62" s="33">
        <v>1</v>
      </c>
      <c r="E62" s="34" t="s">
        <v>102</v>
      </c>
    </row>
    <row r="63" spans="1:5" ht="18.75">
      <c r="A63" s="43" t="str">
        <f t="shared" si="0"/>
        <v>ND11 2</v>
      </c>
      <c r="B63" s="44" t="s">
        <v>155</v>
      </c>
      <c r="C63" s="198"/>
      <c r="D63" s="33">
        <v>2</v>
      </c>
      <c r="E63" s="34" t="s">
        <v>102</v>
      </c>
    </row>
    <row r="64" spans="1:5" ht="18.75">
      <c r="A64" s="43" t="str">
        <f t="shared" si="0"/>
        <v>ND11 3</v>
      </c>
      <c r="B64" s="44" t="s">
        <v>155</v>
      </c>
      <c r="C64" s="198"/>
      <c r="D64" s="33">
        <v>3</v>
      </c>
      <c r="E64" s="34" t="s">
        <v>102</v>
      </c>
    </row>
    <row r="65" spans="1:5" ht="18.75">
      <c r="A65" s="43" t="str">
        <f t="shared" si="0"/>
        <v>ND11 4</v>
      </c>
      <c r="B65" s="44" t="s">
        <v>155</v>
      </c>
      <c r="C65" s="198"/>
      <c r="D65" s="33">
        <v>4</v>
      </c>
      <c r="E65" s="34" t="s">
        <v>102</v>
      </c>
    </row>
    <row r="66" spans="1:5" ht="18.75">
      <c r="A66" s="43" t="str">
        <f t="shared" si="0"/>
        <v>ND11 5</v>
      </c>
      <c r="B66" s="44" t="s">
        <v>155</v>
      </c>
      <c r="C66" s="198"/>
      <c r="D66" s="33">
        <v>5</v>
      </c>
      <c r="E66" s="34" t="s">
        <v>102</v>
      </c>
    </row>
    <row r="67" spans="1:5" ht="18.75">
      <c r="A67" s="43" t="str">
        <f t="shared" ref="A67:A130" si="1">B67&amp;" "&amp;D67</f>
        <v>ND11 6</v>
      </c>
      <c r="B67" s="44" t="s">
        <v>155</v>
      </c>
      <c r="C67" s="199"/>
      <c r="D67" s="33">
        <v>6</v>
      </c>
      <c r="E67" s="34" t="s">
        <v>102</v>
      </c>
    </row>
    <row r="68" spans="1:5" ht="18.75">
      <c r="A68" s="43" t="str">
        <f t="shared" si="1"/>
        <v>ND12 1</v>
      </c>
      <c r="B68" s="44" t="s">
        <v>156</v>
      </c>
      <c r="C68" s="197" t="str">
        <f>COUNTIF(E68:E73,"A")+COUNTIF(E68:E73,"B")&amp;"B"</f>
        <v>6B</v>
      </c>
      <c r="D68" s="33">
        <v>1</v>
      </c>
      <c r="E68" s="34" t="s">
        <v>102</v>
      </c>
    </row>
    <row r="69" spans="1:5" ht="18.75">
      <c r="A69" s="43" t="str">
        <f t="shared" si="1"/>
        <v>ND12 2</v>
      </c>
      <c r="B69" s="44" t="s">
        <v>156</v>
      </c>
      <c r="C69" s="198"/>
      <c r="D69" s="33">
        <v>2</v>
      </c>
      <c r="E69" s="34" t="s">
        <v>102</v>
      </c>
    </row>
    <row r="70" spans="1:5" ht="18.75">
      <c r="A70" s="43" t="str">
        <f t="shared" si="1"/>
        <v>ND12 3</v>
      </c>
      <c r="B70" s="44" t="s">
        <v>156</v>
      </c>
      <c r="C70" s="198"/>
      <c r="D70" s="33">
        <v>3</v>
      </c>
      <c r="E70" s="34" t="s">
        <v>102</v>
      </c>
    </row>
    <row r="71" spans="1:5" ht="18.75">
      <c r="A71" s="43" t="str">
        <f t="shared" si="1"/>
        <v>ND12 4</v>
      </c>
      <c r="B71" s="44" t="s">
        <v>156</v>
      </c>
      <c r="C71" s="198"/>
      <c r="D71" s="33">
        <v>4</v>
      </c>
      <c r="E71" s="34" t="s">
        <v>102</v>
      </c>
    </row>
    <row r="72" spans="1:5" ht="18.75">
      <c r="A72" s="43" t="str">
        <f t="shared" si="1"/>
        <v>ND12 5</v>
      </c>
      <c r="B72" s="44" t="s">
        <v>156</v>
      </c>
      <c r="C72" s="198"/>
      <c r="D72" s="33">
        <v>5</v>
      </c>
      <c r="E72" s="34" t="s">
        <v>102</v>
      </c>
    </row>
    <row r="73" spans="1:5" ht="18.75">
      <c r="A73" s="43" t="str">
        <f t="shared" si="1"/>
        <v>ND12 6</v>
      </c>
      <c r="B73" s="44" t="s">
        <v>156</v>
      </c>
      <c r="C73" s="199"/>
      <c r="D73" s="33">
        <v>6</v>
      </c>
      <c r="E73" s="34" t="s">
        <v>102</v>
      </c>
    </row>
    <row r="74" spans="1:5" ht="18.75">
      <c r="A74" s="43" t="str">
        <f t="shared" si="1"/>
        <v>ND13 1</v>
      </c>
      <c r="B74" s="44" t="s">
        <v>157</v>
      </c>
      <c r="C74" s="197" t="str">
        <f>COUNTIF(E74:E79,"A")+COUNTIF(E74:E79,"B")&amp;"B"</f>
        <v>6B</v>
      </c>
      <c r="D74" s="33">
        <v>1</v>
      </c>
      <c r="E74" s="34" t="s">
        <v>102</v>
      </c>
    </row>
    <row r="75" spans="1:5" ht="18.75">
      <c r="A75" s="43" t="str">
        <f t="shared" si="1"/>
        <v>ND13 2</v>
      </c>
      <c r="B75" s="44" t="s">
        <v>157</v>
      </c>
      <c r="C75" s="198"/>
      <c r="D75" s="33">
        <v>2</v>
      </c>
      <c r="E75" s="34" t="s">
        <v>102</v>
      </c>
    </row>
    <row r="76" spans="1:5" ht="18.75">
      <c r="A76" s="43" t="str">
        <f t="shared" si="1"/>
        <v>ND13 3</v>
      </c>
      <c r="B76" s="44" t="s">
        <v>157</v>
      </c>
      <c r="C76" s="198"/>
      <c r="D76" s="33">
        <v>3</v>
      </c>
      <c r="E76" s="34" t="s">
        <v>102</v>
      </c>
    </row>
    <row r="77" spans="1:5" ht="18.75">
      <c r="A77" s="43" t="str">
        <f t="shared" si="1"/>
        <v>ND13 4</v>
      </c>
      <c r="B77" s="44" t="s">
        <v>157</v>
      </c>
      <c r="C77" s="198"/>
      <c r="D77" s="33">
        <v>4</v>
      </c>
      <c r="E77" s="34" t="s">
        <v>102</v>
      </c>
    </row>
    <row r="78" spans="1:5" ht="18.75">
      <c r="A78" s="43" t="str">
        <f t="shared" si="1"/>
        <v>ND13 5</v>
      </c>
      <c r="B78" s="44" t="s">
        <v>157</v>
      </c>
      <c r="C78" s="198"/>
      <c r="D78" s="33">
        <v>5</v>
      </c>
      <c r="E78" s="34" t="s">
        <v>102</v>
      </c>
    </row>
    <row r="79" spans="1:5" ht="18.75">
      <c r="A79" s="43" t="str">
        <f t="shared" si="1"/>
        <v>ND13 6</v>
      </c>
      <c r="B79" s="44" t="s">
        <v>157</v>
      </c>
      <c r="C79" s="199"/>
      <c r="D79" s="33">
        <v>6</v>
      </c>
      <c r="E79" s="34" t="s">
        <v>102</v>
      </c>
    </row>
    <row r="80" spans="1:5" ht="18.75">
      <c r="A80" s="43" t="str">
        <f t="shared" si="1"/>
        <v>ND14 1</v>
      </c>
      <c r="B80" s="44" t="s">
        <v>158</v>
      </c>
      <c r="C80" s="197" t="str">
        <f>COUNTIF(E80:E85,"A")+COUNTIF(E80:E85,"B")&amp;"B"</f>
        <v>6B</v>
      </c>
      <c r="D80" s="33">
        <v>1</v>
      </c>
      <c r="E80" s="34" t="s">
        <v>102</v>
      </c>
    </row>
    <row r="81" spans="1:5" ht="18.75">
      <c r="A81" s="43" t="str">
        <f t="shared" si="1"/>
        <v>ND14 2</v>
      </c>
      <c r="B81" s="44" t="s">
        <v>158</v>
      </c>
      <c r="C81" s="198"/>
      <c r="D81" s="33">
        <v>2</v>
      </c>
      <c r="E81" s="34" t="s">
        <v>102</v>
      </c>
    </row>
    <row r="82" spans="1:5" ht="18.75">
      <c r="A82" s="43" t="str">
        <f t="shared" si="1"/>
        <v>ND14 3</v>
      </c>
      <c r="B82" s="44" t="s">
        <v>158</v>
      </c>
      <c r="C82" s="198"/>
      <c r="D82" s="33">
        <v>3</v>
      </c>
      <c r="E82" s="34" t="s">
        <v>102</v>
      </c>
    </row>
    <row r="83" spans="1:5" ht="18.75">
      <c r="A83" s="43" t="str">
        <f t="shared" si="1"/>
        <v>ND14 4</v>
      </c>
      <c r="B83" s="44" t="s">
        <v>158</v>
      </c>
      <c r="C83" s="198"/>
      <c r="D83" s="33">
        <v>4</v>
      </c>
      <c r="E83" s="34" t="s">
        <v>102</v>
      </c>
    </row>
    <row r="84" spans="1:5" ht="18.75">
      <c r="A84" s="43" t="str">
        <f t="shared" si="1"/>
        <v>ND14 5</v>
      </c>
      <c r="B84" s="44" t="s">
        <v>158</v>
      </c>
      <c r="C84" s="198"/>
      <c r="D84" s="33">
        <v>5</v>
      </c>
      <c r="E84" s="34" t="s">
        <v>102</v>
      </c>
    </row>
    <row r="85" spans="1:5" ht="18.75">
      <c r="A85" s="43" t="str">
        <f t="shared" si="1"/>
        <v>ND14 6</v>
      </c>
      <c r="B85" s="44" t="s">
        <v>158</v>
      </c>
      <c r="C85" s="199"/>
      <c r="D85" s="33">
        <v>6</v>
      </c>
      <c r="E85" s="34" t="s">
        <v>102</v>
      </c>
    </row>
    <row r="86" spans="1:5" ht="18.75">
      <c r="A86" s="43" t="str">
        <f t="shared" si="1"/>
        <v>ND15 1</v>
      </c>
      <c r="B86" s="44" t="s">
        <v>159</v>
      </c>
      <c r="C86" s="197" t="str">
        <f>COUNTIF(E86:E91,"A")+COUNTIF(E86:E91,"B")&amp;"B"</f>
        <v>6B</v>
      </c>
      <c r="D86" s="33">
        <v>1</v>
      </c>
      <c r="E86" s="34" t="s">
        <v>142</v>
      </c>
    </row>
    <row r="87" spans="1:5" ht="18.75">
      <c r="A87" s="43" t="str">
        <f t="shared" si="1"/>
        <v>ND15 2</v>
      </c>
      <c r="B87" s="44" t="s">
        <v>159</v>
      </c>
      <c r="C87" s="198"/>
      <c r="D87" s="33">
        <v>2</v>
      </c>
      <c r="E87" s="34" t="s">
        <v>142</v>
      </c>
    </row>
    <row r="88" spans="1:5" ht="18.75">
      <c r="A88" s="43" t="str">
        <f t="shared" si="1"/>
        <v>ND15 3</v>
      </c>
      <c r="B88" s="44" t="s">
        <v>159</v>
      </c>
      <c r="C88" s="198"/>
      <c r="D88" s="33">
        <v>3</v>
      </c>
      <c r="E88" s="34" t="s">
        <v>142</v>
      </c>
    </row>
    <row r="89" spans="1:5" ht="18.75">
      <c r="A89" s="43" t="str">
        <f t="shared" si="1"/>
        <v>ND15 4</v>
      </c>
      <c r="B89" s="44" t="s">
        <v>159</v>
      </c>
      <c r="C89" s="198"/>
      <c r="D89" s="33">
        <v>4</v>
      </c>
      <c r="E89" s="34" t="s">
        <v>142</v>
      </c>
    </row>
    <row r="90" spans="1:5" ht="18.75">
      <c r="A90" s="43" t="str">
        <f t="shared" si="1"/>
        <v>ND15 5</v>
      </c>
      <c r="B90" s="44" t="s">
        <v>159</v>
      </c>
      <c r="C90" s="198"/>
      <c r="D90" s="33">
        <v>5</v>
      </c>
      <c r="E90" s="34" t="s">
        <v>142</v>
      </c>
    </row>
    <row r="91" spans="1:5" ht="18.75">
      <c r="A91" s="43" t="str">
        <f t="shared" si="1"/>
        <v>ND15 6</v>
      </c>
      <c r="B91" s="44" t="s">
        <v>159</v>
      </c>
      <c r="C91" s="199"/>
      <c r="D91" s="33">
        <v>6</v>
      </c>
      <c r="E91" s="34" t="s">
        <v>142</v>
      </c>
    </row>
    <row r="92" spans="1:5" ht="18.75">
      <c r="A92" s="43" t="str">
        <f t="shared" si="1"/>
        <v>ND17 1</v>
      </c>
      <c r="B92" s="44" t="s">
        <v>160</v>
      </c>
      <c r="C92" s="197" t="str">
        <f>COUNTIF(E92:E97,"A")+COUNTIF(E92:E97,"B")&amp;"B"</f>
        <v>6B</v>
      </c>
      <c r="D92" s="33">
        <v>1</v>
      </c>
      <c r="E92" s="34" t="s">
        <v>102</v>
      </c>
    </row>
    <row r="93" spans="1:5" ht="18.75">
      <c r="A93" s="43" t="str">
        <f t="shared" si="1"/>
        <v>ND17 2</v>
      </c>
      <c r="B93" s="44" t="s">
        <v>160</v>
      </c>
      <c r="C93" s="198"/>
      <c r="D93" s="33">
        <v>2</v>
      </c>
      <c r="E93" s="34" t="s">
        <v>102</v>
      </c>
    </row>
    <row r="94" spans="1:5" ht="18.75">
      <c r="A94" s="43" t="str">
        <f t="shared" si="1"/>
        <v>ND17 3</v>
      </c>
      <c r="B94" s="44" t="s">
        <v>160</v>
      </c>
      <c r="C94" s="198"/>
      <c r="D94" s="33">
        <v>3</v>
      </c>
      <c r="E94" s="34" t="s">
        <v>102</v>
      </c>
    </row>
    <row r="95" spans="1:5" ht="18.75">
      <c r="A95" s="43" t="str">
        <f t="shared" si="1"/>
        <v>ND17 4</v>
      </c>
      <c r="B95" s="44" t="s">
        <v>160</v>
      </c>
      <c r="C95" s="198"/>
      <c r="D95" s="33">
        <v>4</v>
      </c>
      <c r="E95" s="34" t="s">
        <v>102</v>
      </c>
    </row>
    <row r="96" spans="1:5" ht="18.75">
      <c r="A96" s="43" t="str">
        <f t="shared" si="1"/>
        <v>ND17 5</v>
      </c>
      <c r="B96" s="44" t="s">
        <v>160</v>
      </c>
      <c r="C96" s="198"/>
      <c r="D96" s="33">
        <v>5</v>
      </c>
      <c r="E96" s="34" t="s">
        <v>102</v>
      </c>
    </row>
    <row r="97" spans="1:5" ht="18.75">
      <c r="A97" s="43" t="str">
        <f t="shared" si="1"/>
        <v>ND17 6</v>
      </c>
      <c r="B97" s="44" t="s">
        <v>160</v>
      </c>
      <c r="C97" s="199"/>
      <c r="D97" s="33">
        <v>6</v>
      </c>
      <c r="E97" s="34" t="s">
        <v>102</v>
      </c>
    </row>
    <row r="98" spans="1:5" ht="18.75">
      <c r="A98" s="43" t="str">
        <f t="shared" si="1"/>
        <v>ND18 1</v>
      </c>
      <c r="B98" s="44" t="s">
        <v>161</v>
      </c>
      <c r="C98" s="197" t="str">
        <f>COUNTIF(E98:E103,"A")+COUNTIF(E98:E103,"B")&amp;"B"</f>
        <v>6B</v>
      </c>
      <c r="D98" s="33">
        <v>1</v>
      </c>
      <c r="E98" s="34" t="s">
        <v>102</v>
      </c>
    </row>
    <row r="99" spans="1:5" ht="18.75">
      <c r="A99" s="43" t="str">
        <f t="shared" si="1"/>
        <v>ND18 2</v>
      </c>
      <c r="B99" s="44" t="s">
        <v>161</v>
      </c>
      <c r="C99" s="198"/>
      <c r="D99" s="33">
        <v>2</v>
      </c>
      <c r="E99" s="34" t="s">
        <v>102</v>
      </c>
    </row>
    <row r="100" spans="1:5" ht="18.75">
      <c r="A100" s="43" t="str">
        <f t="shared" si="1"/>
        <v>ND18 3</v>
      </c>
      <c r="B100" s="44" t="s">
        <v>161</v>
      </c>
      <c r="C100" s="198"/>
      <c r="D100" s="33">
        <v>3</v>
      </c>
      <c r="E100" s="34" t="s">
        <v>102</v>
      </c>
    </row>
    <row r="101" spans="1:5" ht="18.75">
      <c r="A101" s="43" t="str">
        <f t="shared" si="1"/>
        <v>ND18 4</v>
      </c>
      <c r="B101" s="44" t="s">
        <v>161</v>
      </c>
      <c r="C101" s="198"/>
      <c r="D101" s="33">
        <v>4</v>
      </c>
      <c r="E101" s="34" t="s">
        <v>102</v>
      </c>
    </row>
    <row r="102" spans="1:5" ht="18.75">
      <c r="A102" s="43" t="str">
        <f t="shared" si="1"/>
        <v>ND18 5</v>
      </c>
      <c r="B102" s="44" t="s">
        <v>161</v>
      </c>
      <c r="C102" s="198"/>
      <c r="D102" s="33">
        <v>5</v>
      </c>
      <c r="E102" s="34" t="s">
        <v>102</v>
      </c>
    </row>
    <row r="103" spans="1:5" ht="18.75">
      <c r="A103" s="43" t="str">
        <f t="shared" si="1"/>
        <v>ND18 6</v>
      </c>
      <c r="B103" s="44" t="s">
        <v>161</v>
      </c>
      <c r="C103" s="199"/>
      <c r="D103" s="33">
        <v>6</v>
      </c>
      <c r="E103" s="34" t="s">
        <v>102</v>
      </c>
    </row>
    <row r="104" spans="1:5" ht="18.75">
      <c r="A104" s="43" t="str">
        <f t="shared" si="1"/>
        <v>ND21 1</v>
      </c>
      <c r="B104" s="44" t="s">
        <v>162</v>
      </c>
      <c r="C104" s="197" t="str">
        <f>COUNTIF(E104:E109,"A")+COUNTIF(E104:E109,"B")&amp;"B"</f>
        <v>6B</v>
      </c>
      <c r="D104" s="33">
        <v>1</v>
      </c>
      <c r="E104" s="34" t="s">
        <v>102</v>
      </c>
    </row>
    <row r="105" spans="1:5" ht="18.75">
      <c r="A105" s="43" t="str">
        <f t="shared" si="1"/>
        <v>ND21 2</v>
      </c>
      <c r="B105" s="44" t="s">
        <v>162</v>
      </c>
      <c r="C105" s="198"/>
      <c r="D105" s="33">
        <v>2</v>
      </c>
      <c r="E105" s="34" t="s">
        <v>102</v>
      </c>
    </row>
    <row r="106" spans="1:5" ht="18.75">
      <c r="A106" s="43" t="str">
        <f t="shared" si="1"/>
        <v>ND21 3</v>
      </c>
      <c r="B106" s="44" t="s">
        <v>162</v>
      </c>
      <c r="C106" s="198"/>
      <c r="D106" s="33">
        <v>3</v>
      </c>
      <c r="E106" s="34" t="s">
        <v>102</v>
      </c>
    </row>
    <row r="107" spans="1:5" ht="18.75">
      <c r="A107" s="43" t="str">
        <f t="shared" si="1"/>
        <v>ND21 4</v>
      </c>
      <c r="B107" s="44" t="s">
        <v>162</v>
      </c>
      <c r="C107" s="198"/>
      <c r="D107" s="33">
        <v>4</v>
      </c>
      <c r="E107" s="34" t="s">
        <v>102</v>
      </c>
    </row>
    <row r="108" spans="1:5" ht="18.75">
      <c r="A108" s="43" t="str">
        <f t="shared" si="1"/>
        <v>ND21 5</v>
      </c>
      <c r="B108" s="44" t="s">
        <v>162</v>
      </c>
      <c r="C108" s="198"/>
      <c r="D108" s="33">
        <v>5</v>
      </c>
      <c r="E108" s="34" t="s">
        <v>102</v>
      </c>
    </row>
    <row r="109" spans="1:5" ht="18.75">
      <c r="A109" s="43" t="str">
        <f t="shared" si="1"/>
        <v>ND21 6</v>
      </c>
      <c r="B109" s="44" t="s">
        <v>162</v>
      </c>
      <c r="C109" s="199"/>
      <c r="D109" s="33">
        <v>6</v>
      </c>
      <c r="E109" s="34" t="s">
        <v>102</v>
      </c>
    </row>
    <row r="110" spans="1:5" ht="18.75">
      <c r="A110" s="43" t="str">
        <f t="shared" si="1"/>
        <v>ND22 1</v>
      </c>
      <c r="B110" s="44" t="s">
        <v>163</v>
      </c>
      <c r="C110" s="197" t="str">
        <f>COUNTIF(E110:E115,"A")+COUNTIF(E110:E115,"B")&amp;"B"</f>
        <v>6B</v>
      </c>
      <c r="D110" s="33">
        <v>1</v>
      </c>
      <c r="E110" s="34" t="s">
        <v>102</v>
      </c>
    </row>
    <row r="111" spans="1:5" ht="18.75">
      <c r="A111" s="43" t="str">
        <f t="shared" si="1"/>
        <v>ND22 2</v>
      </c>
      <c r="B111" s="44" t="s">
        <v>163</v>
      </c>
      <c r="C111" s="198"/>
      <c r="D111" s="33">
        <v>2</v>
      </c>
      <c r="E111" s="34" t="s">
        <v>102</v>
      </c>
    </row>
    <row r="112" spans="1:5" ht="18.75">
      <c r="A112" s="43" t="str">
        <f t="shared" si="1"/>
        <v>ND22 3</v>
      </c>
      <c r="B112" s="44" t="s">
        <v>163</v>
      </c>
      <c r="C112" s="198"/>
      <c r="D112" s="33">
        <v>3</v>
      </c>
      <c r="E112" s="34" t="s">
        <v>102</v>
      </c>
    </row>
    <row r="113" spans="1:5" ht="18.75">
      <c r="A113" s="43" t="str">
        <f t="shared" si="1"/>
        <v>ND22 4</v>
      </c>
      <c r="B113" s="44" t="s">
        <v>163</v>
      </c>
      <c r="C113" s="198"/>
      <c r="D113" s="33">
        <v>4</v>
      </c>
      <c r="E113" s="34" t="s">
        <v>102</v>
      </c>
    </row>
    <row r="114" spans="1:5" ht="18.75">
      <c r="A114" s="43" t="str">
        <f t="shared" si="1"/>
        <v>ND22 5</v>
      </c>
      <c r="B114" s="44" t="s">
        <v>163</v>
      </c>
      <c r="C114" s="198"/>
      <c r="D114" s="33">
        <v>5</v>
      </c>
      <c r="E114" s="34" t="s">
        <v>102</v>
      </c>
    </row>
    <row r="115" spans="1:5" ht="18.75">
      <c r="A115" s="43" t="str">
        <f t="shared" si="1"/>
        <v>ND22 6</v>
      </c>
      <c r="B115" s="44" t="s">
        <v>163</v>
      </c>
      <c r="C115" s="199"/>
      <c r="D115" s="33">
        <v>6</v>
      </c>
      <c r="E115" s="34" t="s">
        <v>102</v>
      </c>
    </row>
    <row r="116" spans="1:5" ht="18.75">
      <c r="A116" s="43" t="str">
        <f t="shared" si="1"/>
        <v>ND23 1</v>
      </c>
      <c r="B116" s="44" t="s">
        <v>164</v>
      </c>
      <c r="C116" s="197" t="str">
        <f>COUNTIF(E116:E121,"A")+COUNTIF(E116:E121,"B")&amp;"B"</f>
        <v>6B</v>
      </c>
      <c r="D116" s="33">
        <v>1</v>
      </c>
      <c r="E116" s="34" t="s">
        <v>102</v>
      </c>
    </row>
    <row r="117" spans="1:5" ht="18.75">
      <c r="A117" s="43" t="str">
        <f t="shared" si="1"/>
        <v>ND23 2</v>
      </c>
      <c r="B117" s="44" t="s">
        <v>164</v>
      </c>
      <c r="C117" s="198"/>
      <c r="D117" s="33">
        <v>2</v>
      </c>
      <c r="E117" s="34" t="s">
        <v>102</v>
      </c>
    </row>
    <row r="118" spans="1:5" ht="18.75">
      <c r="A118" s="43" t="str">
        <f t="shared" si="1"/>
        <v>ND23 3</v>
      </c>
      <c r="B118" s="44" t="s">
        <v>164</v>
      </c>
      <c r="C118" s="198"/>
      <c r="D118" s="33">
        <v>3</v>
      </c>
      <c r="E118" s="34" t="s">
        <v>102</v>
      </c>
    </row>
    <row r="119" spans="1:5" ht="18.75">
      <c r="A119" s="43" t="str">
        <f t="shared" si="1"/>
        <v>ND23 4</v>
      </c>
      <c r="B119" s="44" t="s">
        <v>164</v>
      </c>
      <c r="C119" s="198"/>
      <c r="D119" s="33">
        <v>4</v>
      </c>
      <c r="E119" s="34" t="s">
        <v>102</v>
      </c>
    </row>
    <row r="120" spans="1:5" ht="18.75">
      <c r="A120" s="43" t="str">
        <f t="shared" si="1"/>
        <v>ND23 5</v>
      </c>
      <c r="B120" s="44" t="s">
        <v>164</v>
      </c>
      <c r="C120" s="198"/>
      <c r="D120" s="33">
        <v>5</v>
      </c>
      <c r="E120" s="34" t="s">
        <v>102</v>
      </c>
    </row>
    <row r="121" spans="1:5" ht="18.75">
      <c r="A121" s="43" t="str">
        <f t="shared" si="1"/>
        <v>ND23 6</v>
      </c>
      <c r="B121" s="44" t="s">
        <v>164</v>
      </c>
      <c r="C121" s="199"/>
      <c r="D121" s="33">
        <v>6</v>
      </c>
      <c r="E121" s="34" t="s">
        <v>102</v>
      </c>
    </row>
    <row r="122" spans="1:5" ht="18.75">
      <c r="A122" s="43" t="str">
        <f t="shared" si="1"/>
        <v>ND24 1</v>
      </c>
      <c r="B122" s="44" t="s">
        <v>165</v>
      </c>
      <c r="C122" s="197" t="str">
        <f>COUNTIF(E122:E127,"A")+COUNTIF(E122:E127,"B")&amp;"B"</f>
        <v>6B</v>
      </c>
      <c r="D122" s="33">
        <v>1</v>
      </c>
      <c r="E122" s="34" t="s">
        <v>102</v>
      </c>
    </row>
    <row r="123" spans="1:5" ht="18.75">
      <c r="A123" s="43" t="str">
        <f t="shared" si="1"/>
        <v>ND24 2</v>
      </c>
      <c r="B123" s="44" t="s">
        <v>165</v>
      </c>
      <c r="C123" s="198"/>
      <c r="D123" s="33">
        <v>2</v>
      </c>
      <c r="E123" s="34" t="s">
        <v>102</v>
      </c>
    </row>
    <row r="124" spans="1:5" ht="18.75">
      <c r="A124" s="43" t="str">
        <f t="shared" si="1"/>
        <v>ND24 3</v>
      </c>
      <c r="B124" s="44" t="s">
        <v>165</v>
      </c>
      <c r="C124" s="198"/>
      <c r="D124" s="33">
        <v>3</v>
      </c>
      <c r="E124" s="34" t="s">
        <v>102</v>
      </c>
    </row>
    <row r="125" spans="1:5" ht="18.75">
      <c r="A125" s="43" t="str">
        <f t="shared" si="1"/>
        <v>ND24 4</v>
      </c>
      <c r="B125" s="44" t="s">
        <v>165</v>
      </c>
      <c r="C125" s="198"/>
      <c r="D125" s="33">
        <v>4</v>
      </c>
      <c r="E125" s="34" t="s">
        <v>102</v>
      </c>
    </row>
    <row r="126" spans="1:5" ht="18.75">
      <c r="A126" s="43" t="str">
        <f t="shared" si="1"/>
        <v>ND24 5</v>
      </c>
      <c r="B126" s="44" t="s">
        <v>165</v>
      </c>
      <c r="C126" s="198"/>
      <c r="D126" s="33">
        <v>5</v>
      </c>
      <c r="E126" s="34" t="s">
        <v>102</v>
      </c>
    </row>
    <row r="127" spans="1:5" ht="18.75">
      <c r="A127" s="43" t="str">
        <f t="shared" si="1"/>
        <v>ND24 6</v>
      </c>
      <c r="B127" s="44" t="s">
        <v>165</v>
      </c>
      <c r="C127" s="199"/>
      <c r="D127" s="33">
        <v>6</v>
      </c>
      <c r="E127" s="35" t="s">
        <v>102</v>
      </c>
    </row>
    <row r="128" spans="1:5" ht="18.75">
      <c r="A128" s="43" t="str">
        <f t="shared" si="1"/>
        <v>ND25 1</v>
      </c>
      <c r="B128" s="44" t="s">
        <v>166</v>
      </c>
      <c r="C128" s="197" t="str">
        <f>COUNTIF(E128:E133,"A")+COUNTIF(E128:E133,"B")&amp;"B"</f>
        <v>6B</v>
      </c>
      <c r="D128" s="33">
        <v>1</v>
      </c>
      <c r="E128" s="34" t="s">
        <v>102</v>
      </c>
    </row>
    <row r="129" spans="1:5" ht="18.75">
      <c r="A129" s="43" t="str">
        <f t="shared" si="1"/>
        <v>ND25 2</v>
      </c>
      <c r="B129" s="44" t="s">
        <v>166</v>
      </c>
      <c r="C129" s="198"/>
      <c r="D129" s="33">
        <v>2</v>
      </c>
      <c r="E129" s="34" t="s">
        <v>102</v>
      </c>
    </row>
    <row r="130" spans="1:5" ht="18.75">
      <c r="A130" s="43" t="str">
        <f t="shared" si="1"/>
        <v>ND25 3</v>
      </c>
      <c r="B130" s="44" t="s">
        <v>166</v>
      </c>
      <c r="C130" s="198"/>
      <c r="D130" s="33">
        <v>3</v>
      </c>
      <c r="E130" s="34" t="s">
        <v>102</v>
      </c>
    </row>
    <row r="131" spans="1:5" ht="18.75">
      <c r="A131" s="43" t="str">
        <f t="shared" ref="A131:A194" si="2">B131&amp;" "&amp;D131</f>
        <v>ND25 4</v>
      </c>
      <c r="B131" s="44" t="s">
        <v>166</v>
      </c>
      <c r="C131" s="198"/>
      <c r="D131" s="33">
        <v>4</v>
      </c>
      <c r="E131" s="34" t="s">
        <v>102</v>
      </c>
    </row>
    <row r="132" spans="1:5" ht="18.75">
      <c r="A132" s="43" t="str">
        <f t="shared" si="2"/>
        <v>ND25 5</v>
      </c>
      <c r="B132" s="44" t="s">
        <v>166</v>
      </c>
      <c r="C132" s="198"/>
      <c r="D132" s="33">
        <v>5</v>
      </c>
      <c r="E132" s="34" t="s">
        <v>102</v>
      </c>
    </row>
    <row r="133" spans="1:5" ht="18.75">
      <c r="A133" s="43" t="str">
        <f t="shared" si="2"/>
        <v>ND25 6</v>
      </c>
      <c r="B133" s="44" t="s">
        <v>166</v>
      </c>
      <c r="C133" s="199"/>
      <c r="D133" s="33">
        <v>6</v>
      </c>
      <c r="E133" s="34" t="s">
        <v>102</v>
      </c>
    </row>
    <row r="134" spans="1:5" ht="18.75">
      <c r="A134" s="43" t="str">
        <f t="shared" si="2"/>
        <v>ND26 1</v>
      </c>
      <c r="B134" s="44" t="s">
        <v>167</v>
      </c>
      <c r="C134" s="197" t="str">
        <f>COUNTIF(E134:E139,"A")+COUNTIF(E134:E139,"B")&amp;"B"</f>
        <v>6B</v>
      </c>
      <c r="D134" s="33">
        <v>1</v>
      </c>
      <c r="E134" s="34" t="s">
        <v>102</v>
      </c>
    </row>
    <row r="135" spans="1:5" ht="18.75">
      <c r="A135" s="43" t="str">
        <f t="shared" si="2"/>
        <v>ND26 2</v>
      </c>
      <c r="B135" s="44" t="s">
        <v>167</v>
      </c>
      <c r="C135" s="198"/>
      <c r="D135" s="33">
        <v>2</v>
      </c>
      <c r="E135" s="34" t="s">
        <v>102</v>
      </c>
    </row>
    <row r="136" spans="1:5" ht="18.75">
      <c r="A136" s="43" t="str">
        <f t="shared" si="2"/>
        <v>ND26 3</v>
      </c>
      <c r="B136" s="44" t="s">
        <v>167</v>
      </c>
      <c r="C136" s="198"/>
      <c r="D136" s="33">
        <v>3</v>
      </c>
      <c r="E136" s="34" t="s">
        <v>102</v>
      </c>
    </row>
    <row r="137" spans="1:5" ht="18.75">
      <c r="A137" s="43" t="str">
        <f t="shared" si="2"/>
        <v>ND26 4</v>
      </c>
      <c r="B137" s="44" t="s">
        <v>167</v>
      </c>
      <c r="C137" s="198"/>
      <c r="D137" s="33">
        <v>4</v>
      </c>
      <c r="E137" s="34" t="s">
        <v>102</v>
      </c>
    </row>
    <row r="138" spans="1:5" ht="18.75">
      <c r="A138" s="43" t="str">
        <f t="shared" si="2"/>
        <v>ND26 5</v>
      </c>
      <c r="B138" s="44" t="s">
        <v>167</v>
      </c>
      <c r="C138" s="198"/>
      <c r="D138" s="33">
        <v>5</v>
      </c>
      <c r="E138" s="34" t="s">
        <v>102</v>
      </c>
    </row>
    <row r="139" spans="1:5" ht="18.75">
      <c r="A139" s="43" t="str">
        <f t="shared" si="2"/>
        <v>ND26 6</v>
      </c>
      <c r="B139" s="44" t="s">
        <v>167</v>
      </c>
      <c r="C139" s="199"/>
      <c r="D139" s="33">
        <v>6</v>
      </c>
      <c r="E139" s="34" t="s">
        <v>102</v>
      </c>
    </row>
    <row r="140" spans="1:5" ht="18.75">
      <c r="A140" s="43" t="str">
        <f t="shared" si="2"/>
        <v>ND27 1</v>
      </c>
      <c r="B140" s="44" t="s">
        <v>168</v>
      </c>
      <c r="C140" s="197" t="str">
        <f>COUNTIF(E140:E145,"A")+COUNTIF(E140:E145,"B")&amp;"B"</f>
        <v>6B</v>
      </c>
      <c r="D140" s="33">
        <v>1</v>
      </c>
      <c r="E140" s="34" t="s">
        <v>102</v>
      </c>
    </row>
    <row r="141" spans="1:5" ht="18.75">
      <c r="A141" s="43" t="str">
        <f t="shared" si="2"/>
        <v>ND27 2</v>
      </c>
      <c r="B141" s="44" t="s">
        <v>168</v>
      </c>
      <c r="C141" s="198"/>
      <c r="D141" s="33">
        <v>2</v>
      </c>
      <c r="E141" s="34" t="s">
        <v>102</v>
      </c>
    </row>
    <row r="142" spans="1:5" ht="18.75">
      <c r="A142" s="43" t="str">
        <f t="shared" si="2"/>
        <v>ND27 3</v>
      </c>
      <c r="B142" s="44" t="s">
        <v>168</v>
      </c>
      <c r="C142" s="198"/>
      <c r="D142" s="33">
        <v>3</v>
      </c>
      <c r="E142" s="34" t="s">
        <v>102</v>
      </c>
    </row>
    <row r="143" spans="1:5" ht="18.75">
      <c r="A143" s="43" t="str">
        <f t="shared" si="2"/>
        <v>ND27 4</v>
      </c>
      <c r="B143" s="44" t="s">
        <v>168</v>
      </c>
      <c r="C143" s="198"/>
      <c r="D143" s="33">
        <v>4</v>
      </c>
      <c r="E143" s="34" t="s">
        <v>102</v>
      </c>
    </row>
    <row r="144" spans="1:5" ht="18.75">
      <c r="A144" s="43" t="str">
        <f t="shared" si="2"/>
        <v>ND27 5</v>
      </c>
      <c r="B144" s="44" t="s">
        <v>168</v>
      </c>
      <c r="C144" s="198"/>
      <c r="D144" s="33">
        <v>5</v>
      </c>
      <c r="E144" s="34" t="s">
        <v>102</v>
      </c>
    </row>
    <row r="145" spans="1:5" ht="18.75">
      <c r="A145" s="43" t="str">
        <f t="shared" si="2"/>
        <v>ND27 6</v>
      </c>
      <c r="B145" s="44" t="s">
        <v>168</v>
      </c>
      <c r="C145" s="199"/>
      <c r="D145" s="33">
        <v>6</v>
      </c>
      <c r="E145" s="34" t="s">
        <v>102</v>
      </c>
    </row>
    <row r="146" spans="1:5" ht="18.75">
      <c r="A146" s="43" t="str">
        <f t="shared" si="2"/>
        <v>ND28 1</v>
      </c>
      <c r="B146" s="44" t="s">
        <v>169</v>
      </c>
      <c r="C146" s="197" t="str">
        <f>COUNTIF(E146:E151,"A")+COUNTIF(E146:E151,"B")&amp;"B"</f>
        <v>6B</v>
      </c>
      <c r="D146" s="33">
        <v>1</v>
      </c>
      <c r="E146" s="34" t="s">
        <v>102</v>
      </c>
    </row>
    <row r="147" spans="1:5" ht="18.75">
      <c r="A147" s="43" t="str">
        <f t="shared" si="2"/>
        <v>ND28 2</v>
      </c>
      <c r="B147" s="44" t="s">
        <v>169</v>
      </c>
      <c r="C147" s="198"/>
      <c r="D147" s="33">
        <v>2</v>
      </c>
      <c r="E147" s="34" t="s">
        <v>102</v>
      </c>
    </row>
    <row r="148" spans="1:5" ht="18.75">
      <c r="A148" s="43" t="str">
        <f t="shared" si="2"/>
        <v>ND28 3</v>
      </c>
      <c r="B148" s="44" t="s">
        <v>169</v>
      </c>
      <c r="C148" s="198"/>
      <c r="D148" s="33">
        <v>3</v>
      </c>
      <c r="E148" s="34" t="s">
        <v>102</v>
      </c>
    </row>
    <row r="149" spans="1:5" ht="18.75">
      <c r="A149" s="43" t="str">
        <f t="shared" si="2"/>
        <v>ND28 4</v>
      </c>
      <c r="B149" s="44" t="s">
        <v>169</v>
      </c>
      <c r="C149" s="198"/>
      <c r="D149" s="33">
        <v>4</v>
      </c>
      <c r="E149" s="34" t="s">
        <v>102</v>
      </c>
    </row>
    <row r="150" spans="1:5" ht="18.75">
      <c r="A150" s="43" t="str">
        <f t="shared" si="2"/>
        <v>ND28 5</v>
      </c>
      <c r="B150" s="44" t="s">
        <v>169</v>
      </c>
      <c r="C150" s="198"/>
      <c r="D150" s="33">
        <v>5</v>
      </c>
      <c r="E150" s="34" t="s">
        <v>102</v>
      </c>
    </row>
    <row r="151" spans="1:5" ht="18.75">
      <c r="A151" s="43" t="str">
        <f t="shared" si="2"/>
        <v>ND28 6</v>
      </c>
      <c r="B151" s="44" t="s">
        <v>169</v>
      </c>
      <c r="C151" s="199"/>
      <c r="D151" s="33">
        <v>6</v>
      </c>
      <c r="E151" s="34" t="s">
        <v>102</v>
      </c>
    </row>
    <row r="152" spans="1:5" ht="18.75">
      <c r="A152" s="43" t="str">
        <f t="shared" si="2"/>
        <v>ND29 1</v>
      </c>
      <c r="B152" s="44" t="s">
        <v>170</v>
      </c>
      <c r="C152" s="197" t="str">
        <f>COUNTIF(E152:E157,"A")+COUNTIF(E152:E157,"B")&amp;"B"</f>
        <v>6B</v>
      </c>
      <c r="D152" s="33">
        <v>1</v>
      </c>
      <c r="E152" s="34" t="s">
        <v>102</v>
      </c>
    </row>
    <row r="153" spans="1:5" ht="18.75">
      <c r="A153" s="43" t="str">
        <f t="shared" si="2"/>
        <v>ND29 2</v>
      </c>
      <c r="B153" s="44" t="s">
        <v>170</v>
      </c>
      <c r="C153" s="198"/>
      <c r="D153" s="33">
        <v>2</v>
      </c>
      <c r="E153" s="34" t="s">
        <v>143</v>
      </c>
    </row>
    <row r="154" spans="1:5" ht="18.75">
      <c r="A154" s="43" t="str">
        <f t="shared" si="2"/>
        <v>ND29 3</v>
      </c>
      <c r="B154" s="44" t="s">
        <v>170</v>
      </c>
      <c r="C154" s="198"/>
      <c r="D154" s="33">
        <v>3</v>
      </c>
      <c r="E154" s="34" t="s">
        <v>102</v>
      </c>
    </row>
    <row r="155" spans="1:5" ht="18.75">
      <c r="A155" s="43" t="str">
        <f t="shared" si="2"/>
        <v>ND29 4</v>
      </c>
      <c r="B155" s="44" t="s">
        <v>170</v>
      </c>
      <c r="C155" s="198"/>
      <c r="D155" s="33">
        <v>4</v>
      </c>
      <c r="E155" s="34" t="s">
        <v>108</v>
      </c>
    </row>
    <row r="156" spans="1:5" ht="18.75">
      <c r="A156" s="43" t="str">
        <f t="shared" si="2"/>
        <v>ND29 5</v>
      </c>
      <c r="B156" s="44" t="s">
        <v>170</v>
      </c>
      <c r="C156" s="198"/>
      <c r="D156" s="33">
        <v>5</v>
      </c>
      <c r="E156" s="34" t="s">
        <v>143</v>
      </c>
    </row>
    <row r="157" spans="1:5" ht="18.75">
      <c r="A157" s="43" t="str">
        <f t="shared" si="2"/>
        <v>ND29 6</v>
      </c>
      <c r="B157" s="44" t="s">
        <v>170</v>
      </c>
      <c r="C157" s="199"/>
      <c r="D157" s="33">
        <v>6</v>
      </c>
      <c r="E157" s="34" t="s">
        <v>102</v>
      </c>
    </row>
    <row r="158" spans="1:5" ht="18.75">
      <c r="A158" s="43" t="str">
        <f t="shared" si="2"/>
        <v>ND30 1</v>
      </c>
      <c r="B158" s="44" t="s">
        <v>171</v>
      </c>
      <c r="C158" s="197" t="str">
        <f>COUNTIF(E158:E163,"A")+COUNTIF(E158:E163,"B")&amp;"B"</f>
        <v>6B</v>
      </c>
      <c r="D158" s="33">
        <v>1</v>
      </c>
      <c r="E158" s="34" t="s">
        <v>102</v>
      </c>
    </row>
    <row r="159" spans="1:5" ht="18.75">
      <c r="A159" s="43" t="str">
        <f t="shared" si="2"/>
        <v>ND30 2</v>
      </c>
      <c r="B159" s="44" t="s">
        <v>171</v>
      </c>
      <c r="C159" s="198"/>
      <c r="D159" s="33">
        <v>2</v>
      </c>
      <c r="E159" s="34" t="s">
        <v>102</v>
      </c>
    </row>
    <row r="160" spans="1:5" ht="18.75">
      <c r="A160" s="43" t="str">
        <f t="shared" si="2"/>
        <v>ND30 3</v>
      </c>
      <c r="B160" s="44" t="s">
        <v>171</v>
      </c>
      <c r="C160" s="198"/>
      <c r="D160" s="33">
        <v>3</v>
      </c>
      <c r="E160" s="34" t="s">
        <v>102</v>
      </c>
    </row>
    <row r="161" spans="1:5" ht="18.75">
      <c r="A161" s="43" t="str">
        <f t="shared" si="2"/>
        <v>ND30 4</v>
      </c>
      <c r="B161" s="44" t="s">
        <v>171</v>
      </c>
      <c r="C161" s="198"/>
      <c r="D161" s="33">
        <v>4</v>
      </c>
      <c r="E161" s="34" t="s">
        <v>102</v>
      </c>
    </row>
    <row r="162" spans="1:5" ht="18.75">
      <c r="A162" s="43" t="str">
        <f t="shared" si="2"/>
        <v>ND30 5</v>
      </c>
      <c r="B162" s="44" t="s">
        <v>171</v>
      </c>
      <c r="C162" s="198"/>
      <c r="D162" s="33">
        <v>5</v>
      </c>
      <c r="E162" s="34" t="s">
        <v>102</v>
      </c>
    </row>
    <row r="163" spans="1:5" ht="18.75">
      <c r="A163" s="43" t="str">
        <f t="shared" si="2"/>
        <v>ND30 6</v>
      </c>
      <c r="B163" s="44" t="s">
        <v>171</v>
      </c>
      <c r="C163" s="199"/>
      <c r="D163" s="33">
        <v>6</v>
      </c>
      <c r="E163" s="34" t="s">
        <v>102</v>
      </c>
    </row>
    <row r="164" spans="1:5" ht="18.75">
      <c r="A164" s="43" t="str">
        <f t="shared" si="2"/>
        <v>ND31 1</v>
      </c>
      <c r="B164" s="44" t="s">
        <v>172</v>
      </c>
      <c r="C164" s="197" t="str">
        <f>COUNTIF(E164:E169,"A")+COUNTIF(E164:E169,"B")&amp;"B"</f>
        <v>6B</v>
      </c>
      <c r="D164" s="33">
        <v>1</v>
      </c>
      <c r="E164" s="34" t="s">
        <v>102</v>
      </c>
    </row>
    <row r="165" spans="1:5" ht="18.75">
      <c r="A165" s="43" t="str">
        <f t="shared" si="2"/>
        <v>ND31 2</v>
      </c>
      <c r="B165" s="44" t="s">
        <v>172</v>
      </c>
      <c r="C165" s="198"/>
      <c r="D165" s="33">
        <v>2</v>
      </c>
      <c r="E165" s="34" t="s">
        <v>102</v>
      </c>
    </row>
    <row r="166" spans="1:5" ht="18.75">
      <c r="A166" s="43" t="str">
        <f t="shared" si="2"/>
        <v>ND31 3</v>
      </c>
      <c r="B166" s="44" t="s">
        <v>172</v>
      </c>
      <c r="C166" s="198"/>
      <c r="D166" s="33">
        <v>3</v>
      </c>
      <c r="E166" s="34" t="s">
        <v>102</v>
      </c>
    </row>
    <row r="167" spans="1:5" ht="18.75">
      <c r="A167" s="43" t="str">
        <f t="shared" si="2"/>
        <v>ND31 4</v>
      </c>
      <c r="B167" s="44" t="s">
        <v>172</v>
      </c>
      <c r="C167" s="198"/>
      <c r="D167" s="33">
        <v>4</v>
      </c>
      <c r="E167" s="34" t="s">
        <v>102</v>
      </c>
    </row>
    <row r="168" spans="1:5" ht="18.75">
      <c r="A168" s="43" t="str">
        <f t="shared" si="2"/>
        <v>ND31 5</v>
      </c>
      <c r="B168" s="44" t="s">
        <v>172</v>
      </c>
      <c r="C168" s="198"/>
      <c r="D168" s="33">
        <v>5</v>
      </c>
      <c r="E168" s="34" t="s">
        <v>102</v>
      </c>
    </row>
    <row r="169" spans="1:5" ht="18.75">
      <c r="A169" s="43" t="str">
        <f t="shared" si="2"/>
        <v>ND31 6</v>
      </c>
      <c r="B169" s="44" t="s">
        <v>172</v>
      </c>
      <c r="C169" s="199"/>
      <c r="D169" s="33">
        <v>6</v>
      </c>
      <c r="E169" s="34" t="s">
        <v>102</v>
      </c>
    </row>
    <row r="170" spans="1:5" ht="18.75">
      <c r="A170" s="43" t="str">
        <f t="shared" si="2"/>
        <v>ND32 1</v>
      </c>
      <c r="B170" s="44" t="s">
        <v>173</v>
      </c>
      <c r="C170" s="197" t="str">
        <f>COUNTIF(E170:E175,"A")+COUNTIF(E170:E175,"B")&amp;"B"</f>
        <v>6B</v>
      </c>
      <c r="D170" s="33">
        <v>1</v>
      </c>
      <c r="E170" s="34" t="s">
        <v>108</v>
      </c>
    </row>
    <row r="171" spans="1:5" ht="18.75">
      <c r="A171" s="43" t="str">
        <f t="shared" si="2"/>
        <v>ND32 2</v>
      </c>
      <c r="B171" s="44" t="s">
        <v>173</v>
      </c>
      <c r="C171" s="198"/>
      <c r="D171" s="36">
        <v>2</v>
      </c>
      <c r="E171" s="34" t="s">
        <v>102</v>
      </c>
    </row>
    <row r="172" spans="1:5" ht="18.75">
      <c r="A172" s="43" t="str">
        <f t="shared" si="2"/>
        <v>ND32 3</v>
      </c>
      <c r="B172" s="44" t="s">
        <v>173</v>
      </c>
      <c r="C172" s="198"/>
      <c r="D172" s="33">
        <v>3</v>
      </c>
      <c r="E172" s="34" t="s">
        <v>102</v>
      </c>
    </row>
    <row r="173" spans="1:5" ht="18.75">
      <c r="A173" s="43" t="str">
        <f t="shared" si="2"/>
        <v>ND32 4</v>
      </c>
      <c r="B173" s="44" t="s">
        <v>173</v>
      </c>
      <c r="C173" s="198"/>
      <c r="D173" s="36">
        <v>4</v>
      </c>
      <c r="E173" s="34" t="s">
        <v>102</v>
      </c>
    </row>
    <row r="174" spans="1:5" ht="18.75">
      <c r="A174" s="43" t="str">
        <f t="shared" si="2"/>
        <v>ND32 5</v>
      </c>
      <c r="B174" s="44" t="s">
        <v>173</v>
      </c>
      <c r="C174" s="198"/>
      <c r="D174" s="33">
        <v>5</v>
      </c>
      <c r="E174" s="34" t="s">
        <v>102</v>
      </c>
    </row>
    <row r="175" spans="1:5" ht="18.75">
      <c r="A175" s="43" t="str">
        <f t="shared" si="2"/>
        <v>ND32 6</v>
      </c>
      <c r="B175" s="44" t="s">
        <v>173</v>
      </c>
      <c r="C175" s="199"/>
      <c r="D175" s="33">
        <v>6</v>
      </c>
      <c r="E175" s="34" t="s">
        <v>102</v>
      </c>
    </row>
    <row r="176" spans="1:5" ht="18.75">
      <c r="A176" s="43" t="str">
        <f t="shared" si="2"/>
        <v>ND33 1</v>
      </c>
      <c r="B176" s="44" t="s">
        <v>174</v>
      </c>
      <c r="C176" s="197" t="str">
        <f>COUNTIF(E176:E181,"A")+COUNTIF(E176:E181,"B")&amp;"B"</f>
        <v>6B</v>
      </c>
      <c r="D176" s="33">
        <v>1</v>
      </c>
      <c r="E176" s="34" t="s">
        <v>102</v>
      </c>
    </row>
    <row r="177" spans="1:5" ht="18.75">
      <c r="A177" s="43" t="str">
        <f t="shared" si="2"/>
        <v>ND33 2</v>
      </c>
      <c r="B177" s="44" t="s">
        <v>174</v>
      </c>
      <c r="C177" s="198"/>
      <c r="D177" s="33">
        <v>2</v>
      </c>
      <c r="E177" s="34" t="s">
        <v>102</v>
      </c>
    </row>
    <row r="178" spans="1:5" ht="18.75">
      <c r="A178" s="43" t="str">
        <f t="shared" si="2"/>
        <v>ND33 3</v>
      </c>
      <c r="B178" s="44" t="s">
        <v>174</v>
      </c>
      <c r="C178" s="198"/>
      <c r="D178" s="33">
        <v>3</v>
      </c>
      <c r="E178" s="34" t="s">
        <v>102</v>
      </c>
    </row>
    <row r="179" spans="1:5" ht="18.75">
      <c r="A179" s="43" t="str">
        <f t="shared" si="2"/>
        <v>ND33 4</v>
      </c>
      <c r="B179" s="44" t="s">
        <v>174</v>
      </c>
      <c r="C179" s="198"/>
      <c r="D179" s="33">
        <v>4</v>
      </c>
      <c r="E179" s="34" t="s">
        <v>102</v>
      </c>
    </row>
    <row r="180" spans="1:5" ht="18.75">
      <c r="A180" s="43" t="str">
        <f t="shared" si="2"/>
        <v>ND33 5</v>
      </c>
      <c r="B180" s="44" t="s">
        <v>174</v>
      </c>
      <c r="C180" s="198"/>
      <c r="D180" s="33">
        <v>5</v>
      </c>
      <c r="E180" s="34" t="s">
        <v>102</v>
      </c>
    </row>
    <row r="181" spans="1:5" ht="18.75">
      <c r="A181" s="43" t="str">
        <f t="shared" si="2"/>
        <v>ND33 6</v>
      </c>
      <c r="B181" s="44" t="s">
        <v>174</v>
      </c>
      <c r="C181" s="199"/>
      <c r="D181" s="33">
        <v>6</v>
      </c>
      <c r="E181" s="34" t="s">
        <v>102</v>
      </c>
    </row>
    <row r="182" spans="1:5" ht="18.75">
      <c r="A182" s="43" t="str">
        <f t="shared" si="2"/>
        <v>ND34 1</v>
      </c>
      <c r="B182" s="44" t="s">
        <v>175</v>
      </c>
      <c r="C182" s="197" t="str">
        <f>COUNTIF(E182:E187,"A")+COUNTIF(E182:E187,"B")&amp;"B"</f>
        <v>6B</v>
      </c>
      <c r="D182" s="33">
        <v>1</v>
      </c>
      <c r="E182" s="34" t="s">
        <v>102</v>
      </c>
    </row>
    <row r="183" spans="1:5" ht="18.75">
      <c r="A183" s="43" t="str">
        <f t="shared" si="2"/>
        <v>ND34 2</v>
      </c>
      <c r="B183" s="44" t="s">
        <v>175</v>
      </c>
      <c r="C183" s="198"/>
      <c r="D183" s="33">
        <v>2</v>
      </c>
      <c r="E183" s="34" t="s">
        <v>102</v>
      </c>
    </row>
    <row r="184" spans="1:5" ht="18.75">
      <c r="A184" s="43" t="str">
        <f t="shared" si="2"/>
        <v>ND34 3</v>
      </c>
      <c r="B184" s="44" t="s">
        <v>175</v>
      </c>
      <c r="C184" s="198"/>
      <c r="D184" s="33">
        <v>3</v>
      </c>
      <c r="E184" s="34" t="s">
        <v>102</v>
      </c>
    </row>
    <row r="185" spans="1:5" ht="18.75">
      <c r="A185" s="43" t="str">
        <f t="shared" si="2"/>
        <v>ND34 4</v>
      </c>
      <c r="B185" s="44" t="s">
        <v>175</v>
      </c>
      <c r="C185" s="198"/>
      <c r="D185" s="33">
        <v>4</v>
      </c>
      <c r="E185" s="34" t="s">
        <v>102</v>
      </c>
    </row>
    <row r="186" spans="1:5" ht="18.75">
      <c r="A186" s="43" t="str">
        <f t="shared" si="2"/>
        <v>ND34 5</v>
      </c>
      <c r="B186" s="44" t="s">
        <v>175</v>
      </c>
      <c r="C186" s="198"/>
      <c r="D186" s="33">
        <v>5</v>
      </c>
      <c r="E186" s="34" t="s">
        <v>102</v>
      </c>
    </row>
    <row r="187" spans="1:5" ht="18.75">
      <c r="A187" s="43" t="str">
        <f t="shared" si="2"/>
        <v>ND34 6</v>
      </c>
      <c r="B187" s="44" t="s">
        <v>175</v>
      </c>
      <c r="C187" s="199"/>
      <c r="D187" s="33">
        <v>6</v>
      </c>
      <c r="E187" s="34" t="s">
        <v>102</v>
      </c>
    </row>
    <row r="188" spans="1:5" ht="18.75">
      <c r="A188" s="43" t="str">
        <f t="shared" si="2"/>
        <v>ND35 1</v>
      </c>
      <c r="B188" s="44" t="s">
        <v>176</v>
      </c>
      <c r="C188" s="197" t="str">
        <f>COUNTIF(E188:E193,"A")+COUNTIF(E188:E193,"B")&amp;"B"</f>
        <v>6B</v>
      </c>
      <c r="D188" s="33">
        <v>1</v>
      </c>
      <c r="E188" s="34" t="s">
        <v>102</v>
      </c>
    </row>
    <row r="189" spans="1:5" ht="18.75">
      <c r="A189" s="43" t="str">
        <f t="shared" si="2"/>
        <v>ND35 2</v>
      </c>
      <c r="B189" s="44" t="s">
        <v>176</v>
      </c>
      <c r="C189" s="198"/>
      <c r="D189" s="33">
        <v>2</v>
      </c>
      <c r="E189" s="34" t="s">
        <v>102</v>
      </c>
    </row>
    <row r="190" spans="1:5" ht="18.75">
      <c r="A190" s="43" t="str">
        <f t="shared" si="2"/>
        <v>ND35 3</v>
      </c>
      <c r="B190" s="44" t="s">
        <v>176</v>
      </c>
      <c r="C190" s="198"/>
      <c r="D190" s="33">
        <v>3</v>
      </c>
      <c r="E190" s="34" t="s">
        <v>102</v>
      </c>
    </row>
    <row r="191" spans="1:5" ht="18.75">
      <c r="A191" s="43" t="str">
        <f t="shared" si="2"/>
        <v>ND35 4</v>
      </c>
      <c r="B191" s="44" t="s">
        <v>176</v>
      </c>
      <c r="C191" s="198"/>
      <c r="D191" s="33">
        <v>4</v>
      </c>
      <c r="E191" s="34" t="s">
        <v>102</v>
      </c>
    </row>
    <row r="192" spans="1:5" ht="18.75">
      <c r="A192" s="43" t="str">
        <f t="shared" si="2"/>
        <v>ND35 5</v>
      </c>
      <c r="B192" s="44" t="s">
        <v>176</v>
      </c>
      <c r="C192" s="198"/>
      <c r="D192" s="33">
        <v>5</v>
      </c>
      <c r="E192" s="35" t="s">
        <v>102</v>
      </c>
    </row>
    <row r="193" spans="1:5" ht="18.75">
      <c r="A193" s="43" t="str">
        <f t="shared" si="2"/>
        <v>ND35 6</v>
      </c>
      <c r="B193" s="44" t="s">
        <v>176</v>
      </c>
      <c r="C193" s="199"/>
      <c r="D193" s="33">
        <v>6</v>
      </c>
      <c r="E193" s="35" t="s">
        <v>102</v>
      </c>
    </row>
    <row r="194" spans="1:5" ht="18.75">
      <c r="A194" s="43" t="str">
        <f t="shared" si="2"/>
        <v>ND36 1</v>
      </c>
      <c r="B194" s="44" t="s">
        <v>177</v>
      </c>
      <c r="C194" s="197" t="str">
        <f>COUNTIF(E194:E199,"A")+COUNTIF(E194:E199,"B")&amp;"B"</f>
        <v>6B</v>
      </c>
      <c r="D194" s="33">
        <v>1</v>
      </c>
      <c r="E194" s="35" t="s">
        <v>102</v>
      </c>
    </row>
    <row r="195" spans="1:5" ht="18.75">
      <c r="A195" s="43" t="str">
        <f t="shared" ref="A195:A258" si="3">B195&amp;" "&amp;D195</f>
        <v>ND36 2</v>
      </c>
      <c r="B195" s="44" t="s">
        <v>177</v>
      </c>
      <c r="C195" s="198"/>
      <c r="D195" s="33">
        <v>2</v>
      </c>
      <c r="E195" s="34" t="s">
        <v>102</v>
      </c>
    </row>
    <row r="196" spans="1:5" ht="18.75">
      <c r="A196" s="43" t="str">
        <f t="shared" si="3"/>
        <v>ND36 3</v>
      </c>
      <c r="B196" s="44" t="s">
        <v>177</v>
      </c>
      <c r="C196" s="198"/>
      <c r="D196" s="33">
        <v>3</v>
      </c>
      <c r="E196" s="34" t="s">
        <v>102</v>
      </c>
    </row>
    <row r="197" spans="1:5" ht="18.75">
      <c r="A197" s="43" t="str">
        <f t="shared" si="3"/>
        <v>ND36 4</v>
      </c>
      <c r="B197" s="44" t="s">
        <v>177</v>
      </c>
      <c r="C197" s="198"/>
      <c r="D197" s="33">
        <v>4</v>
      </c>
      <c r="E197" s="34" t="s">
        <v>102</v>
      </c>
    </row>
    <row r="198" spans="1:5" ht="18.75">
      <c r="A198" s="43" t="str">
        <f t="shared" si="3"/>
        <v>ND36 5</v>
      </c>
      <c r="B198" s="44" t="s">
        <v>177</v>
      </c>
      <c r="C198" s="198"/>
      <c r="D198" s="33">
        <v>5</v>
      </c>
      <c r="E198" s="34" t="s">
        <v>102</v>
      </c>
    </row>
    <row r="199" spans="1:5" ht="18.75">
      <c r="A199" s="43" t="str">
        <f t="shared" si="3"/>
        <v>ND36 6</v>
      </c>
      <c r="B199" s="44" t="s">
        <v>177</v>
      </c>
      <c r="C199" s="199"/>
      <c r="D199" s="33">
        <v>6</v>
      </c>
      <c r="E199" s="34" t="s">
        <v>102</v>
      </c>
    </row>
    <row r="200" spans="1:5" ht="18.75">
      <c r="A200" s="43" t="str">
        <f t="shared" si="3"/>
        <v>ND37 1</v>
      </c>
      <c r="B200" s="44" t="s">
        <v>178</v>
      </c>
      <c r="C200" s="197" t="str">
        <f>COUNTIF(E200:E205,"A")+COUNTIF(E200:E205,"B")&amp;"B"</f>
        <v>6B</v>
      </c>
      <c r="D200" s="33">
        <v>1</v>
      </c>
      <c r="E200" s="34" t="s">
        <v>102</v>
      </c>
    </row>
    <row r="201" spans="1:5" ht="18.75">
      <c r="A201" s="43" t="str">
        <f t="shared" si="3"/>
        <v>ND37 2</v>
      </c>
      <c r="B201" s="44" t="s">
        <v>178</v>
      </c>
      <c r="C201" s="198"/>
      <c r="D201" s="33">
        <v>2</v>
      </c>
      <c r="E201" s="34" t="s">
        <v>108</v>
      </c>
    </row>
    <row r="202" spans="1:5" ht="18.75">
      <c r="A202" s="43" t="str">
        <f t="shared" si="3"/>
        <v>ND37 3</v>
      </c>
      <c r="B202" s="44" t="s">
        <v>178</v>
      </c>
      <c r="C202" s="198"/>
      <c r="D202" s="33">
        <v>3</v>
      </c>
      <c r="E202" s="34" t="s">
        <v>102</v>
      </c>
    </row>
    <row r="203" spans="1:5" ht="18.75">
      <c r="A203" s="43" t="str">
        <f t="shared" si="3"/>
        <v>ND37 4</v>
      </c>
      <c r="B203" s="44" t="s">
        <v>178</v>
      </c>
      <c r="C203" s="198"/>
      <c r="D203" s="33">
        <v>4</v>
      </c>
      <c r="E203" s="34" t="s">
        <v>102</v>
      </c>
    </row>
    <row r="204" spans="1:5" ht="18.75">
      <c r="A204" s="43" t="str">
        <f t="shared" si="3"/>
        <v>ND37 5</v>
      </c>
      <c r="B204" s="44" t="s">
        <v>178</v>
      </c>
      <c r="C204" s="198"/>
      <c r="D204" s="33">
        <v>5</v>
      </c>
      <c r="E204" s="34" t="s">
        <v>102</v>
      </c>
    </row>
    <row r="205" spans="1:5" ht="18.75">
      <c r="A205" s="43" t="str">
        <f t="shared" si="3"/>
        <v>ND37 6</v>
      </c>
      <c r="B205" s="44" t="s">
        <v>178</v>
      </c>
      <c r="C205" s="199"/>
      <c r="D205" s="33">
        <v>6</v>
      </c>
      <c r="E205" s="34" t="s">
        <v>102</v>
      </c>
    </row>
    <row r="206" spans="1:5" ht="18.75">
      <c r="A206" s="43" t="str">
        <f t="shared" si="3"/>
        <v>ND38 1</v>
      </c>
      <c r="B206" s="44" t="s">
        <v>179</v>
      </c>
      <c r="C206" s="197" t="str">
        <f>COUNTIF(E206:E211,"A")+COUNTIF(E206:E211,"B")&amp;"B"</f>
        <v>6B</v>
      </c>
      <c r="D206" s="33">
        <v>1</v>
      </c>
      <c r="E206" s="34" t="s">
        <v>102</v>
      </c>
    </row>
    <row r="207" spans="1:5" ht="18.75">
      <c r="A207" s="43" t="str">
        <f t="shared" si="3"/>
        <v>ND38 2</v>
      </c>
      <c r="B207" s="44" t="s">
        <v>179</v>
      </c>
      <c r="C207" s="198"/>
      <c r="D207" s="33">
        <v>2</v>
      </c>
      <c r="E207" s="34" t="s">
        <v>102</v>
      </c>
    </row>
    <row r="208" spans="1:5" ht="18.75">
      <c r="A208" s="43" t="str">
        <f t="shared" si="3"/>
        <v>ND38 3</v>
      </c>
      <c r="B208" s="44" t="s">
        <v>179</v>
      </c>
      <c r="C208" s="198"/>
      <c r="D208" s="33">
        <v>3</v>
      </c>
      <c r="E208" s="34" t="s">
        <v>102</v>
      </c>
    </row>
    <row r="209" spans="1:5" ht="18.75">
      <c r="A209" s="43" t="str">
        <f t="shared" si="3"/>
        <v>ND38 4</v>
      </c>
      <c r="B209" s="44" t="s">
        <v>179</v>
      </c>
      <c r="C209" s="198"/>
      <c r="D209" s="33">
        <v>4</v>
      </c>
      <c r="E209" s="34" t="s">
        <v>102</v>
      </c>
    </row>
    <row r="210" spans="1:5" ht="18.75">
      <c r="A210" s="43" t="str">
        <f t="shared" si="3"/>
        <v>ND38 5</v>
      </c>
      <c r="B210" s="44" t="s">
        <v>179</v>
      </c>
      <c r="C210" s="198"/>
      <c r="D210" s="33">
        <v>5</v>
      </c>
      <c r="E210" s="34" t="s">
        <v>102</v>
      </c>
    </row>
    <row r="211" spans="1:5" ht="18.75">
      <c r="A211" s="43" t="str">
        <f t="shared" si="3"/>
        <v>ND38 6</v>
      </c>
      <c r="B211" s="44" t="s">
        <v>179</v>
      </c>
      <c r="C211" s="199"/>
      <c r="D211" s="33">
        <v>6</v>
      </c>
      <c r="E211" s="34" t="s">
        <v>102</v>
      </c>
    </row>
    <row r="212" spans="1:5" ht="18.75">
      <c r="A212" s="43" t="str">
        <f t="shared" si="3"/>
        <v>ND39 1</v>
      </c>
      <c r="B212" s="44" t="s">
        <v>180</v>
      </c>
      <c r="C212" s="197" t="str">
        <f>COUNTIF(E212:E217,"A")+COUNTIF(E212:E217,"B")&amp;"B"</f>
        <v>6B</v>
      </c>
      <c r="D212" s="33">
        <v>1</v>
      </c>
      <c r="E212" s="34" t="s">
        <v>102</v>
      </c>
    </row>
    <row r="213" spans="1:5" ht="18.75">
      <c r="A213" s="43" t="str">
        <f t="shared" si="3"/>
        <v>ND39 2</v>
      </c>
      <c r="B213" s="44" t="s">
        <v>180</v>
      </c>
      <c r="C213" s="198"/>
      <c r="D213" s="33">
        <v>2</v>
      </c>
      <c r="E213" s="34" t="s">
        <v>102</v>
      </c>
    </row>
    <row r="214" spans="1:5" ht="18.75">
      <c r="A214" s="43" t="str">
        <f t="shared" si="3"/>
        <v>ND39 3</v>
      </c>
      <c r="B214" s="44" t="s">
        <v>180</v>
      </c>
      <c r="C214" s="198"/>
      <c r="D214" s="33">
        <v>3</v>
      </c>
      <c r="E214" s="34" t="s">
        <v>102</v>
      </c>
    </row>
    <row r="215" spans="1:5" ht="18.75">
      <c r="A215" s="43" t="str">
        <f t="shared" si="3"/>
        <v>ND39 4</v>
      </c>
      <c r="B215" s="44" t="s">
        <v>180</v>
      </c>
      <c r="C215" s="198"/>
      <c r="D215" s="33">
        <v>4</v>
      </c>
      <c r="E215" s="35" t="s">
        <v>102</v>
      </c>
    </row>
    <row r="216" spans="1:5" ht="18.75">
      <c r="A216" s="43" t="str">
        <f t="shared" si="3"/>
        <v>ND39 5</v>
      </c>
      <c r="B216" s="44" t="s">
        <v>180</v>
      </c>
      <c r="C216" s="198"/>
      <c r="D216" s="33">
        <v>5</v>
      </c>
      <c r="E216" s="34" t="s">
        <v>102</v>
      </c>
    </row>
    <row r="217" spans="1:5" ht="19.5" thickBot="1">
      <c r="A217" s="43" t="str">
        <f t="shared" si="3"/>
        <v>ND39 6</v>
      </c>
      <c r="B217" s="44" t="s">
        <v>180</v>
      </c>
      <c r="C217" s="201"/>
      <c r="D217" s="37">
        <v>6</v>
      </c>
      <c r="E217" s="34" t="s">
        <v>102</v>
      </c>
    </row>
    <row r="218" spans="1:5" ht="17.25">
      <c r="A218" s="43" t="str">
        <f t="shared" si="3"/>
        <v>ND41 1</v>
      </c>
      <c r="B218" s="45" t="s">
        <v>181</v>
      </c>
      <c r="C218" s="200" t="str">
        <f>COUNTIF(E218:E223,"A")+COUNTIF(E218:E223,"A+")&amp;"A"</f>
        <v>4A</v>
      </c>
      <c r="D218" s="38">
        <v>1</v>
      </c>
      <c r="E218" s="35" t="s">
        <v>102</v>
      </c>
    </row>
    <row r="219" spans="1:5" ht="17.25">
      <c r="A219" s="43" t="str">
        <f t="shared" si="3"/>
        <v>ND41 2</v>
      </c>
      <c r="B219" s="45" t="s">
        <v>181</v>
      </c>
      <c r="C219" s="200"/>
      <c r="D219" s="38">
        <v>2</v>
      </c>
      <c r="E219" s="35" t="s">
        <v>108</v>
      </c>
    </row>
    <row r="220" spans="1:5" ht="17.25">
      <c r="A220" s="43" t="str">
        <f t="shared" si="3"/>
        <v>ND41 3</v>
      </c>
      <c r="B220" s="45" t="s">
        <v>181</v>
      </c>
      <c r="C220" s="200"/>
      <c r="D220" s="38">
        <v>3</v>
      </c>
      <c r="E220" s="35" t="s">
        <v>102</v>
      </c>
    </row>
    <row r="221" spans="1:5" ht="17.25">
      <c r="A221" s="43" t="str">
        <f t="shared" si="3"/>
        <v>ND41 4</v>
      </c>
      <c r="B221" s="45" t="s">
        <v>181</v>
      </c>
      <c r="C221" s="200"/>
      <c r="D221" s="38">
        <v>4</v>
      </c>
      <c r="E221" s="35" t="s">
        <v>102</v>
      </c>
    </row>
    <row r="222" spans="1:5" ht="17.25">
      <c r="A222" s="43" t="str">
        <f t="shared" si="3"/>
        <v>ND41 5</v>
      </c>
      <c r="B222" s="45" t="s">
        <v>181</v>
      </c>
      <c r="C222" s="200"/>
      <c r="D222" s="38">
        <v>5</v>
      </c>
      <c r="E222" s="35" t="s">
        <v>102</v>
      </c>
    </row>
    <row r="223" spans="1:5" ht="17.25">
      <c r="A223" s="43" t="str">
        <f t="shared" si="3"/>
        <v>ND41 6</v>
      </c>
      <c r="B223" s="45" t="s">
        <v>181</v>
      </c>
      <c r="C223" s="200"/>
      <c r="D223" s="38">
        <v>6</v>
      </c>
      <c r="E223" s="35" t="s">
        <v>108</v>
      </c>
    </row>
    <row r="224" spans="1:5" ht="17.25">
      <c r="A224" s="43" t="str">
        <f t="shared" si="3"/>
        <v>ND42 1</v>
      </c>
      <c r="B224" s="45" t="s">
        <v>182</v>
      </c>
      <c r="C224" s="200" t="str">
        <f>COUNTIF(E224:E229,"A")+COUNTIF(E224:E229,"A+")&amp;"A"</f>
        <v>0A</v>
      </c>
      <c r="D224" s="38">
        <v>1</v>
      </c>
      <c r="E224" s="35" t="s">
        <v>140</v>
      </c>
    </row>
    <row r="225" spans="1:5" ht="17.25">
      <c r="A225" s="43" t="str">
        <f t="shared" si="3"/>
        <v>ND42 2</v>
      </c>
      <c r="B225" s="45" t="s">
        <v>182</v>
      </c>
      <c r="C225" s="200"/>
      <c r="D225" s="38">
        <v>2</v>
      </c>
      <c r="E225" s="35" t="s">
        <v>140</v>
      </c>
    </row>
    <row r="226" spans="1:5" ht="17.25">
      <c r="A226" s="43" t="str">
        <f t="shared" si="3"/>
        <v>ND42 3</v>
      </c>
      <c r="B226" s="45" t="s">
        <v>182</v>
      </c>
      <c r="C226" s="200"/>
      <c r="D226" s="38">
        <v>3</v>
      </c>
      <c r="E226" s="35" t="s">
        <v>140</v>
      </c>
    </row>
    <row r="227" spans="1:5" ht="17.25">
      <c r="A227" s="43" t="str">
        <f t="shared" si="3"/>
        <v>ND42 4</v>
      </c>
      <c r="B227" s="45" t="s">
        <v>182</v>
      </c>
      <c r="C227" s="200"/>
      <c r="D227" s="38">
        <v>4</v>
      </c>
      <c r="E227" s="35" t="s">
        <v>140</v>
      </c>
    </row>
    <row r="228" spans="1:5" ht="17.25">
      <c r="A228" s="43" t="str">
        <f t="shared" si="3"/>
        <v>ND42 5</v>
      </c>
      <c r="B228" s="45" t="s">
        <v>182</v>
      </c>
      <c r="C228" s="200"/>
      <c r="D228" s="38">
        <v>5</v>
      </c>
      <c r="E228" s="35" t="s">
        <v>140</v>
      </c>
    </row>
    <row r="229" spans="1:5" ht="17.25">
      <c r="A229" s="43" t="str">
        <f t="shared" si="3"/>
        <v>ND42 6</v>
      </c>
      <c r="B229" s="45" t="s">
        <v>182</v>
      </c>
      <c r="C229" s="200"/>
      <c r="D229" s="38">
        <v>6</v>
      </c>
      <c r="E229" s="35" t="s">
        <v>140</v>
      </c>
    </row>
    <row r="230" spans="1:5" ht="17.25">
      <c r="A230" s="43" t="str">
        <f t="shared" si="3"/>
        <v>ND43 1</v>
      </c>
      <c r="B230" s="45" t="s">
        <v>183</v>
      </c>
      <c r="C230" s="200" t="str">
        <f>COUNTIF(E230:E235,"A")+COUNTIF(E230:E235,"A+")&amp;"A"</f>
        <v>6A</v>
      </c>
      <c r="D230" s="38">
        <v>1</v>
      </c>
      <c r="E230" s="35" t="s">
        <v>102</v>
      </c>
    </row>
    <row r="231" spans="1:5" ht="17.25">
      <c r="A231" s="43" t="str">
        <f t="shared" si="3"/>
        <v>ND43 2</v>
      </c>
      <c r="B231" s="45" t="s">
        <v>183</v>
      </c>
      <c r="C231" s="200"/>
      <c r="D231" s="38">
        <v>2</v>
      </c>
      <c r="E231" s="35" t="s">
        <v>102</v>
      </c>
    </row>
    <row r="232" spans="1:5" ht="17.25">
      <c r="A232" s="43" t="str">
        <f t="shared" si="3"/>
        <v>ND43 3</v>
      </c>
      <c r="B232" s="45" t="s">
        <v>183</v>
      </c>
      <c r="C232" s="200"/>
      <c r="D232" s="38">
        <v>3</v>
      </c>
      <c r="E232" s="35" t="s">
        <v>102</v>
      </c>
    </row>
    <row r="233" spans="1:5" ht="17.25">
      <c r="A233" s="43" t="str">
        <f t="shared" si="3"/>
        <v>ND43 4</v>
      </c>
      <c r="B233" s="45" t="s">
        <v>183</v>
      </c>
      <c r="C233" s="200"/>
      <c r="D233" s="38">
        <v>4</v>
      </c>
      <c r="E233" s="35" t="s">
        <v>102</v>
      </c>
    </row>
    <row r="234" spans="1:5" ht="17.25">
      <c r="A234" s="43" t="str">
        <f t="shared" si="3"/>
        <v>ND43 5</v>
      </c>
      <c r="B234" s="45" t="s">
        <v>183</v>
      </c>
      <c r="C234" s="200"/>
      <c r="D234" s="38">
        <v>5</v>
      </c>
      <c r="E234" s="35" t="s">
        <v>102</v>
      </c>
    </row>
    <row r="235" spans="1:5" ht="17.25">
      <c r="A235" s="43" t="str">
        <f t="shared" si="3"/>
        <v>ND43 6</v>
      </c>
      <c r="B235" s="45" t="s">
        <v>183</v>
      </c>
      <c r="C235" s="200"/>
      <c r="D235" s="38">
        <v>6</v>
      </c>
      <c r="E235" s="35" t="s">
        <v>102</v>
      </c>
    </row>
    <row r="236" spans="1:5" ht="17.25">
      <c r="A236" s="43" t="str">
        <f t="shared" si="3"/>
        <v>ND44 1</v>
      </c>
      <c r="B236" s="45" t="s">
        <v>184</v>
      </c>
      <c r="C236" s="200" t="str">
        <f>COUNTIF(E236:E241,"A")+COUNTIF(E236:E241,"A+")&amp;"A"</f>
        <v>6A</v>
      </c>
      <c r="D236" s="38">
        <v>1</v>
      </c>
      <c r="E236" s="35" t="s">
        <v>102</v>
      </c>
    </row>
    <row r="237" spans="1:5" ht="17.25">
      <c r="A237" s="43" t="str">
        <f t="shared" si="3"/>
        <v>ND44 2</v>
      </c>
      <c r="B237" s="45" t="s">
        <v>184</v>
      </c>
      <c r="C237" s="200"/>
      <c r="D237" s="38">
        <v>2</v>
      </c>
      <c r="E237" s="35" t="s">
        <v>102</v>
      </c>
    </row>
    <row r="238" spans="1:5" ht="17.25">
      <c r="A238" s="43" t="str">
        <f t="shared" si="3"/>
        <v>ND44 3</v>
      </c>
      <c r="B238" s="45" t="s">
        <v>184</v>
      </c>
      <c r="C238" s="200"/>
      <c r="D238" s="38">
        <v>3</v>
      </c>
      <c r="E238" s="35" t="s">
        <v>102</v>
      </c>
    </row>
    <row r="239" spans="1:5" ht="17.25">
      <c r="A239" s="43" t="str">
        <f t="shared" si="3"/>
        <v>ND44 4</v>
      </c>
      <c r="B239" s="45" t="s">
        <v>184</v>
      </c>
      <c r="C239" s="200"/>
      <c r="D239" s="38">
        <v>4</v>
      </c>
      <c r="E239" s="35" t="s">
        <v>102</v>
      </c>
    </row>
    <row r="240" spans="1:5" ht="17.25">
      <c r="A240" s="43" t="str">
        <f t="shared" si="3"/>
        <v>ND44 5</v>
      </c>
      <c r="B240" s="45" t="s">
        <v>184</v>
      </c>
      <c r="C240" s="200"/>
      <c r="D240" s="38">
        <v>5</v>
      </c>
      <c r="E240" s="35" t="s">
        <v>102</v>
      </c>
    </row>
    <row r="241" spans="1:5" ht="17.25">
      <c r="A241" s="43" t="str">
        <f t="shared" si="3"/>
        <v>ND44 6</v>
      </c>
      <c r="B241" s="45" t="s">
        <v>184</v>
      </c>
      <c r="C241" s="200"/>
      <c r="D241" s="38">
        <v>6</v>
      </c>
      <c r="E241" s="35" t="s">
        <v>102</v>
      </c>
    </row>
    <row r="242" spans="1:5" ht="17.25">
      <c r="A242" s="43" t="str">
        <f t="shared" si="3"/>
        <v>ND45 1</v>
      </c>
      <c r="B242" s="45" t="s">
        <v>185</v>
      </c>
      <c r="C242" s="200" t="str">
        <f>COUNTIF(E242:E247,"A")+COUNTIF(E242:E247,"A+")&amp;"A"</f>
        <v>6A</v>
      </c>
      <c r="D242" s="38">
        <v>1</v>
      </c>
      <c r="E242" s="35" t="s">
        <v>102</v>
      </c>
    </row>
    <row r="243" spans="1:5" ht="17.25">
      <c r="A243" s="43" t="str">
        <f t="shared" si="3"/>
        <v>ND45 2</v>
      </c>
      <c r="B243" s="45" t="s">
        <v>185</v>
      </c>
      <c r="C243" s="200"/>
      <c r="D243" s="38">
        <v>2</v>
      </c>
      <c r="E243" s="35" t="s">
        <v>102</v>
      </c>
    </row>
    <row r="244" spans="1:5" ht="17.25">
      <c r="A244" s="43" t="str">
        <f t="shared" si="3"/>
        <v>ND45 3</v>
      </c>
      <c r="B244" s="45" t="s">
        <v>185</v>
      </c>
      <c r="C244" s="200"/>
      <c r="D244" s="38">
        <v>3</v>
      </c>
      <c r="E244" s="35" t="s">
        <v>102</v>
      </c>
    </row>
    <row r="245" spans="1:5" ht="17.25">
      <c r="A245" s="43" t="str">
        <f t="shared" si="3"/>
        <v>ND45 4</v>
      </c>
      <c r="B245" s="45" t="s">
        <v>185</v>
      </c>
      <c r="C245" s="200"/>
      <c r="D245" s="38">
        <v>4</v>
      </c>
      <c r="E245" s="35" t="s">
        <v>102</v>
      </c>
    </row>
    <row r="246" spans="1:5" ht="17.25">
      <c r="A246" s="43" t="str">
        <f t="shared" si="3"/>
        <v>ND45 5</v>
      </c>
      <c r="B246" s="45" t="s">
        <v>185</v>
      </c>
      <c r="C246" s="200"/>
      <c r="D246" s="38">
        <v>5</v>
      </c>
      <c r="E246" s="35" t="s">
        <v>102</v>
      </c>
    </row>
    <row r="247" spans="1:5" ht="17.25">
      <c r="A247" s="43" t="str">
        <f t="shared" si="3"/>
        <v>ND45 6</v>
      </c>
      <c r="B247" s="45" t="s">
        <v>185</v>
      </c>
      <c r="C247" s="200"/>
      <c r="D247" s="38">
        <v>6</v>
      </c>
      <c r="E247" s="35" t="s">
        <v>102</v>
      </c>
    </row>
    <row r="248" spans="1:5" ht="17.25">
      <c r="A248" s="43" t="str">
        <f t="shared" si="3"/>
        <v>ND46 1</v>
      </c>
      <c r="B248" s="45" t="s">
        <v>186</v>
      </c>
      <c r="C248" s="200" t="str">
        <f>COUNTIF(E248:E253,"A")+COUNTIF(E248:E253,"A+")&amp;"A"</f>
        <v>6A</v>
      </c>
      <c r="D248" s="38">
        <v>1</v>
      </c>
      <c r="E248" s="35" t="s">
        <v>102</v>
      </c>
    </row>
    <row r="249" spans="1:5" ht="17.25">
      <c r="A249" s="43" t="str">
        <f t="shared" si="3"/>
        <v>ND46 2</v>
      </c>
      <c r="B249" s="45" t="s">
        <v>186</v>
      </c>
      <c r="C249" s="200"/>
      <c r="D249" s="38">
        <v>2</v>
      </c>
      <c r="E249" s="35" t="s">
        <v>102</v>
      </c>
    </row>
    <row r="250" spans="1:5" ht="17.25">
      <c r="A250" s="43" t="str">
        <f t="shared" si="3"/>
        <v>ND46 3</v>
      </c>
      <c r="B250" s="45" t="s">
        <v>186</v>
      </c>
      <c r="C250" s="200"/>
      <c r="D250" s="38">
        <v>3</v>
      </c>
      <c r="E250" s="35" t="s">
        <v>102</v>
      </c>
    </row>
    <row r="251" spans="1:5" ht="17.25">
      <c r="A251" s="43" t="str">
        <f t="shared" si="3"/>
        <v>ND46 4</v>
      </c>
      <c r="B251" s="45" t="s">
        <v>186</v>
      </c>
      <c r="C251" s="200"/>
      <c r="D251" s="38">
        <v>4</v>
      </c>
      <c r="E251" s="35" t="s">
        <v>102</v>
      </c>
    </row>
    <row r="252" spans="1:5" ht="17.25">
      <c r="A252" s="43" t="str">
        <f t="shared" si="3"/>
        <v>ND46 5</v>
      </c>
      <c r="B252" s="45" t="s">
        <v>186</v>
      </c>
      <c r="C252" s="200"/>
      <c r="D252" s="38">
        <v>5</v>
      </c>
      <c r="E252" s="35" t="s">
        <v>102</v>
      </c>
    </row>
    <row r="253" spans="1:5" ht="17.25">
      <c r="A253" s="43" t="str">
        <f t="shared" si="3"/>
        <v>ND46 6</v>
      </c>
      <c r="B253" s="45" t="s">
        <v>186</v>
      </c>
      <c r="C253" s="200"/>
      <c r="D253" s="38">
        <v>6</v>
      </c>
      <c r="E253" s="35" t="s">
        <v>102</v>
      </c>
    </row>
    <row r="254" spans="1:5" ht="17.25">
      <c r="A254" s="43" t="str">
        <f t="shared" si="3"/>
        <v>ND47 1</v>
      </c>
      <c r="B254" s="45" t="s">
        <v>187</v>
      </c>
      <c r="C254" s="200" t="str">
        <f>COUNTIF(E254:E259,"A")+COUNTIF(E254:E259,"A+")&amp;"A"</f>
        <v>6A</v>
      </c>
      <c r="D254" s="38">
        <v>1</v>
      </c>
      <c r="E254" s="35" t="s">
        <v>102</v>
      </c>
    </row>
    <row r="255" spans="1:5" ht="17.25">
      <c r="A255" s="43" t="str">
        <f t="shared" si="3"/>
        <v>ND47 2</v>
      </c>
      <c r="B255" s="45" t="s">
        <v>187</v>
      </c>
      <c r="C255" s="200"/>
      <c r="D255" s="38">
        <v>2</v>
      </c>
      <c r="E255" s="35" t="s">
        <v>102</v>
      </c>
    </row>
    <row r="256" spans="1:5" ht="17.25">
      <c r="A256" s="43" t="str">
        <f t="shared" si="3"/>
        <v>ND47 3</v>
      </c>
      <c r="B256" s="45" t="s">
        <v>187</v>
      </c>
      <c r="C256" s="200"/>
      <c r="D256" s="38">
        <v>3</v>
      </c>
      <c r="E256" s="35" t="s">
        <v>102</v>
      </c>
    </row>
    <row r="257" spans="1:5" ht="17.25">
      <c r="A257" s="43" t="str">
        <f t="shared" si="3"/>
        <v>ND47 4</v>
      </c>
      <c r="B257" s="45" t="s">
        <v>187</v>
      </c>
      <c r="C257" s="200"/>
      <c r="D257" s="38">
        <v>4</v>
      </c>
      <c r="E257" s="35" t="s">
        <v>102</v>
      </c>
    </row>
    <row r="258" spans="1:5" ht="17.25">
      <c r="A258" s="43" t="str">
        <f t="shared" si="3"/>
        <v>ND47 5</v>
      </c>
      <c r="B258" s="45" t="s">
        <v>187</v>
      </c>
      <c r="C258" s="200"/>
      <c r="D258" s="38">
        <v>5</v>
      </c>
      <c r="E258" s="35" t="s">
        <v>102</v>
      </c>
    </row>
    <row r="259" spans="1:5" ht="17.25">
      <c r="A259" s="43" t="str">
        <f t="shared" ref="A259:A322" si="4">B259&amp;" "&amp;D259</f>
        <v>ND47 6</v>
      </c>
      <c r="B259" s="45" t="s">
        <v>187</v>
      </c>
      <c r="C259" s="200"/>
      <c r="D259" s="38">
        <v>6</v>
      </c>
      <c r="E259" s="35" t="s">
        <v>102</v>
      </c>
    </row>
    <row r="260" spans="1:5" ht="17.25">
      <c r="A260" s="43" t="str">
        <f t="shared" si="4"/>
        <v>ND48 1</v>
      </c>
      <c r="B260" s="45" t="s">
        <v>188</v>
      </c>
      <c r="C260" s="200" t="str">
        <f>COUNTIF(E260:E265,"A")+COUNTIF(E260:E265,"A+")&amp;"A"</f>
        <v>6A</v>
      </c>
      <c r="D260" s="38">
        <v>1</v>
      </c>
      <c r="E260" s="35" t="s">
        <v>102</v>
      </c>
    </row>
    <row r="261" spans="1:5" ht="17.25">
      <c r="A261" s="43" t="str">
        <f t="shared" si="4"/>
        <v>ND48 2</v>
      </c>
      <c r="B261" s="45" t="s">
        <v>188</v>
      </c>
      <c r="C261" s="200"/>
      <c r="D261" s="38">
        <v>2</v>
      </c>
      <c r="E261" s="35" t="s">
        <v>102</v>
      </c>
    </row>
    <row r="262" spans="1:5" ht="17.25">
      <c r="A262" s="43" t="str">
        <f t="shared" si="4"/>
        <v>ND48 3</v>
      </c>
      <c r="B262" s="45" t="s">
        <v>188</v>
      </c>
      <c r="C262" s="200"/>
      <c r="D262" s="38">
        <v>3</v>
      </c>
      <c r="E262" s="35" t="s">
        <v>102</v>
      </c>
    </row>
    <row r="263" spans="1:5" ht="17.25">
      <c r="A263" s="43" t="str">
        <f t="shared" si="4"/>
        <v>ND48 4</v>
      </c>
      <c r="B263" s="45" t="s">
        <v>188</v>
      </c>
      <c r="C263" s="200"/>
      <c r="D263" s="38">
        <v>4</v>
      </c>
      <c r="E263" s="35" t="s">
        <v>102</v>
      </c>
    </row>
    <row r="264" spans="1:5" ht="17.25">
      <c r="A264" s="43" t="str">
        <f t="shared" si="4"/>
        <v>ND48 5</v>
      </c>
      <c r="B264" s="45" t="s">
        <v>188</v>
      </c>
      <c r="C264" s="200"/>
      <c r="D264" s="38">
        <v>5</v>
      </c>
      <c r="E264" s="35" t="s">
        <v>102</v>
      </c>
    </row>
    <row r="265" spans="1:5" ht="17.25">
      <c r="A265" s="43" t="str">
        <f t="shared" si="4"/>
        <v>ND48 6</v>
      </c>
      <c r="B265" s="45" t="s">
        <v>188</v>
      </c>
      <c r="C265" s="200"/>
      <c r="D265" s="38">
        <v>6</v>
      </c>
      <c r="E265" s="35" t="s">
        <v>102</v>
      </c>
    </row>
    <row r="266" spans="1:5" ht="17.25">
      <c r="A266" s="43" t="str">
        <f t="shared" si="4"/>
        <v>ND49 1</v>
      </c>
      <c r="B266" s="45" t="s">
        <v>189</v>
      </c>
      <c r="C266" s="200" t="str">
        <f>COUNTIF(E266:E271,"A")+COUNTIF(E266:E271,"A+")&amp;"A"</f>
        <v>6A</v>
      </c>
      <c r="D266" s="38">
        <v>1</v>
      </c>
      <c r="E266" s="35" t="s">
        <v>102</v>
      </c>
    </row>
    <row r="267" spans="1:5" ht="17.25">
      <c r="A267" s="43" t="str">
        <f t="shared" si="4"/>
        <v>ND49 2</v>
      </c>
      <c r="B267" s="45" t="s">
        <v>189</v>
      </c>
      <c r="C267" s="200"/>
      <c r="D267" s="38">
        <v>2</v>
      </c>
      <c r="E267" s="35" t="s">
        <v>102</v>
      </c>
    </row>
    <row r="268" spans="1:5" ht="17.25">
      <c r="A268" s="43" t="str">
        <f t="shared" si="4"/>
        <v>ND49 3</v>
      </c>
      <c r="B268" s="45" t="s">
        <v>189</v>
      </c>
      <c r="C268" s="200"/>
      <c r="D268" s="38">
        <v>3</v>
      </c>
      <c r="E268" s="35" t="s">
        <v>102</v>
      </c>
    </row>
    <row r="269" spans="1:5" ht="17.25">
      <c r="A269" s="43" t="str">
        <f t="shared" si="4"/>
        <v>ND49 4</v>
      </c>
      <c r="B269" s="45" t="s">
        <v>189</v>
      </c>
      <c r="C269" s="200"/>
      <c r="D269" s="38">
        <v>4</v>
      </c>
      <c r="E269" s="35" t="s">
        <v>102</v>
      </c>
    </row>
    <row r="270" spans="1:5" ht="17.25">
      <c r="A270" s="43" t="str">
        <f t="shared" si="4"/>
        <v>ND49 5</v>
      </c>
      <c r="B270" s="45" t="s">
        <v>189</v>
      </c>
      <c r="C270" s="200"/>
      <c r="D270" s="38">
        <v>5</v>
      </c>
      <c r="E270" s="35" t="s">
        <v>102</v>
      </c>
    </row>
    <row r="271" spans="1:5" ht="17.25">
      <c r="A271" s="43" t="str">
        <f t="shared" si="4"/>
        <v>ND49 6</v>
      </c>
      <c r="B271" s="45" t="s">
        <v>189</v>
      </c>
      <c r="C271" s="200"/>
      <c r="D271" s="38">
        <v>6</v>
      </c>
      <c r="E271" s="35" t="s">
        <v>102</v>
      </c>
    </row>
    <row r="272" spans="1:5" ht="17.25">
      <c r="A272" s="43" t="str">
        <f t="shared" si="4"/>
        <v>ND50 1</v>
      </c>
      <c r="B272" s="45" t="s">
        <v>190</v>
      </c>
      <c r="C272" s="200" t="str">
        <f>COUNTIF(E272:E277,"A")+COUNTIF(E272:E277,"A+")&amp;"A"</f>
        <v>6A</v>
      </c>
      <c r="D272" s="38">
        <v>1</v>
      </c>
      <c r="E272" s="35" t="s">
        <v>102</v>
      </c>
    </row>
    <row r="273" spans="1:5" ht="17.25">
      <c r="A273" s="43" t="str">
        <f t="shared" si="4"/>
        <v>ND50 2</v>
      </c>
      <c r="B273" s="45" t="s">
        <v>190</v>
      </c>
      <c r="C273" s="200"/>
      <c r="D273" s="38">
        <v>2</v>
      </c>
      <c r="E273" s="35" t="s">
        <v>102</v>
      </c>
    </row>
    <row r="274" spans="1:5" ht="17.25">
      <c r="A274" s="43" t="str">
        <f t="shared" si="4"/>
        <v>ND50 3</v>
      </c>
      <c r="B274" s="45" t="s">
        <v>190</v>
      </c>
      <c r="C274" s="200"/>
      <c r="D274" s="38">
        <v>3</v>
      </c>
      <c r="E274" s="35" t="s">
        <v>102</v>
      </c>
    </row>
    <row r="275" spans="1:5" ht="17.25">
      <c r="A275" s="43" t="str">
        <f t="shared" si="4"/>
        <v>ND50 4</v>
      </c>
      <c r="B275" s="45" t="s">
        <v>190</v>
      </c>
      <c r="C275" s="200"/>
      <c r="D275" s="38">
        <v>4</v>
      </c>
      <c r="E275" s="35" t="s">
        <v>102</v>
      </c>
    </row>
    <row r="276" spans="1:5" ht="17.25">
      <c r="A276" s="43" t="str">
        <f t="shared" si="4"/>
        <v>ND50 5</v>
      </c>
      <c r="B276" s="45" t="s">
        <v>190</v>
      </c>
      <c r="C276" s="200"/>
      <c r="D276" s="38">
        <v>5</v>
      </c>
      <c r="E276" s="35" t="s">
        <v>102</v>
      </c>
    </row>
    <row r="277" spans="1:5" ht="17.25">
      <c r="A277" s="43" t="str">
        <f t="shared" si="4"/>
        <v>ND50 6</v>
      </c>
      <c r="B277" s="45" t="s">
        <v>190</v>
      </c>
      <c r="C277" s="200"/>
      <c r="D277" s="38">
        <v>6</v>
      </c>
      <c r="E277" s="35" t="s">
        <v>102</v>
      </c>
    </row>
    <row r="278" spans="1:5" ht="17.25">
      <c r="A278" s="43" t="str">
        <f t="shared" si="4"/>
        <v>ND51 1</v>
      </c>
      <c r="B278" s="45" t="s">
        <v>191</v>
      </c>
      <c r="C278" s="200" t="str">
        <f>COUNTIF(E278:E283,"A")+COUNTIF(E278:E283,"A+")&amp;"A"</f>
        <v>6A</v>
      </c>
      <c r="D278" s="38">
        <v>1</v>
      </c>
      <c r="E278" s="35" t="s">
        <v>102</v>
      </c>
    </row>
    <row r="279" spans="1:5" ht="17.25">
      <c r="A279" s="43" t="str">
        <f t="shared" si="4"/>
        <v>ND51 2</v>
      </c>
      <c r="B279" s="45" t="s">
        <v>191</v>
      </c>
      <c r="C279" s="200"/>
      <c r="D279" s="38">
        <v>2</v>
      </c>
      <c r="E279" s="35" t="s">
        <v>102</v>
      </c>
    </row>
    <row r="280" spans="1:5" ht="17.25">
      <c r="A280" s="43" t="str">
        <f t="shared" si="4"/>
        <v>ND51 3</v>
      </c>
      <c r="B280" s="45" t="s">
        <v>191</v>
      </c>
      <c r="C280" s="200"/>
      <c r="D280" s="38">
        <v>3</v>
      </c>
      <c r="E280" s="35" t="s">
        <v>102</v>
      </c>
    </row>
    <row r="281" spans="1:5" ht="17.25">
      <c r="A281" s="43" t="str">
        <f t="shared" si="4"/>
        <v>ND51 4</v>
      </c>
      <c r="B281" s="45" t="s">
        <v>191</v>
      </c>
      <c r="C281" s="200"/>
      <c r="D281" s="38">
        <v>4</v>
      </c>
      <c r="E281" s="35" t="s">
        <v>102</v>
      </c>
    </row>
    <row r="282" spans="1:5" ht="17.25">
      <c r="A282" s="43" t="str">
        <f t="shared" si="4"/>
        <v>ND51 5</v>
      </c>
      <c r="B282" s="45" t="s">
        <v>191</v>
      </c>
      <c r="C282" s="200"/>
      <c r="D282" s="38">
        <v>5</v>
      </c>
      <c r="E282" s="35" t="s">
        <v>102</v>
      </c>
    </row>
    <row r="283" spans="1:5" ht="17.25">
      <c r="A283" s="43" t="str">
        <f t="shared" si="4"/>
        <v>ND51 6</v>
      </c>
      <c r="B283" s="45" t="s">
        <v>191</v>
      </c>
      <c r="C283" s="200"/>
      <c r="D283" s="38">
        <v>6</v>
      </c>
      <c r="E283" s="35" t="s">
        <v>102</v>
      </c>
    </row>
    <row r="284" spans="1:5" ht="17.25">
      <c r="A284" s="43" t="str">
        <f t="shared" si="4"/>
        <v>ND52 1</v>
      </c>
      <c r="B284" s="45" t="s">
        <v>192</v>
      </c>
      <c r="C284" s="200" t="str">
        <f>COUNTIF(E284:E289,"A")+COUNTIF(E284:E289,"A+")&amp;"A"</f>
        <v>6A</v>
      </c>
      <c r="D284" s="38">
        <v>1</v>
      </c>
      <c r="E284" s="35" t="s">
        <v>102</v>
      </c>
    </row>
    <row r="285" spans="1:5" ht="17.25">
      <c r="A285" s="43" t="str">
        <f t="shared" si="4"/>
        <v>ND52 2</v>
      </c>
      <c r="B285" s="45" t="s">
        <v>192</v>
      </c>
      <c r="C285" s="200"/>
      <c r="D285" s="38">
        <v>2</v>
      </c>
      <c r="E285" s="35" t="s">
        <v>102</v>
      </c>
    </row>
    <row r="286" spans="1:5" ht="17.25">
      <c r="A286" s="43" t="str">
        <f t="shared" si="4"/>
        <v>ND52 3</v>
      </c>
      <c r="B286" s="45" t="s">
        <v>192</v>
      </c>
      <c r="C286" s="200"/>
      <c r="D286" s="38">
        <v>3</v>
      </c>
      <c r="E286" s="35" t="s">
        <v>102</v>
      </c>
    </row>
    <row r="287" spans="1:5" ht="17.25">
      <c r="A287" s="43" t="str">
        <f t="shared" si="4"/>
        <v>ND52 4</v>
      </c>
      <c r="B287" s="45" t="s">
        <v>192</v>
      </c>
      <c r="C287" s="200"/>
      <c r="D287" s="38">
        <v>4</v>
      </c>
      <c r="E287" s="35" t="s">
        <v>102</v>
      </c>
    </row>
    <row r="288" spans="1:5" ht="17.25">
      <c r="A288" s="43" t="str">
        <f t="shared" si="4"/>
        <v>ND52 5</v>
      </c>
      <c r="B288" s="45" t="s">
        <v>192</v>
      </c>
      <c r="C288" s="200"/>
      <c r="D288" s="38">
        <v>5</v>
      </c>
      <c r="E288" s="35" t="s">
        <v>102</v>
      </c>
    </row>
    <row r="289" spans="1:5" ht="17.25">
      <c r="A289" s="43" t="str">
        <f t="shared" si="4"/>
        <v>ND52 6</v>
      </c>
      <c r="B289" s="45" t="s">
        <v>192</v>
      </c>
      <c r="C289" s="200"/>
      <c r="D289" s="38">
        <v>6</v>
      </c>
      <c r="E289" s="35" t="s">
        <v>102</v>
      </c>
    </row>
    <row r="290" spans="1:5" ht="17.25">
      <c r="A290" s="43" t="str">
        <f t="shared" si="4"/>
        <v>ND53 1</v>
      </c>
      <c r="B290" s="45" t="s">
        <v>193</v>
      </c>
      <c r="C290" s="200" t="str">
        <f>COUNTIF(E290:E295,"A")+COUNTIF(E290:E295,"A+")&amp;"A"</f>
        <v>6A</v>
      </c>
      <c r="D290" s="38">
        <v>1</v>
      </c>
      <c r="E290" s="35" t="s">
        <v>102</v>
      </c>
    </row>
    <row r="291" spans="1:5" ht="17.25">
      <c r="A291" s="43" t="str">
        <f t="shared" si="4"/>
        <v>ND53 2</v>
      </c>
      <c r="B291" s="45" t="s">
        <v>193</v>
      </c>
      <c r="C291" s="200"/>
      <c r="D291" s="38">
        <v>2</v>
      </c>
      <c r="E291" s="35" t="s">
        <v>102</v>
      </c>
    </row>
    <row r="292" spans="1:5" ht="17.25">
      <c r="A292" s="43" t="str">
        <f t="shared" si="4"/>
        <v>ND53 3</v>
      </c>
      <c r="B292" s="45" t="s">
        <v>193</v>
      </c>
      <c r="C292" s="200"/>
      <c r="D292" s="38">
        <v>3</v>
      </c>
      <c r="E292" s="35" t="s">
        <v>102</v>
      </c>
    </row>
    <row r="293" spans="1:5" ht="17.25">
      <c r="A293" s="43" t="str">
        <f t="shared" si="4"/>
        <v>ND53 4</v>
      </c>
      <c r="B293" s="45" t="s">
        <v>193</v>
      </c>
      <c r="C293" s="200"/>
      <c r="D293" s="38">
        <v>4</v>
      </c>
      <c r="E293" s="35" t="s">
        <v>102</v>
      </c>
    </row>
    <row r="294" spans="1:5" ht="17.25">
      <c r="A294" s="43" t="str">
        <f t="shared" si="4"/>
        <v>ND53 5</v>
      </c>
      <c r="B294" s="45" t="s">
        <v>193</v>
      </c>
      <c r="C294" s="200"/>
      <c r="D294" s="38">
        <v>5</v>
      </c>
      <c r="E294" s="35" t="s">
        <v>102</v>
      </c>
    </row>
    <row r="295" spans="1:5" ht="17.25">
      <c r="A295" s="43" t="str">
        <f t="shared" si="4"/>
        <v>ND53 6</v>
      </c>
      <c r="B295" s="45" t="s">
        <v>193</v>
      </c>
      <c r="C295" s="200"/>
      <c r="D295" s="38">
        <v>6</v>
      </c>
      <c r="E295" s="35" t="s">
        <v>102</v>
      </c>
    </row>
    <row r="296" spans="1:5" ht="17.25">
      <c r="A296" s="43" t="str">
        <f t="shared" si="4"/>
        <v>ND54 1</v>
      </c>
      <c r="B296" s="45" t="s">
        <v>194</v>
      </c>
      <c r="C296" s="200" t="str">
        <f t="shared" ref="C296" si="5">COUNTIF(E296:E301,"A")+COUNTIF(E296:E301,"A+")&amp;"A"</f>
        <v>6A</v>
      </c>
      <c r="D296" s="38">
        <v>1</v>
      </c>
      <c r="E296" s="35" t="s">
        <v>102</v>
      </c>
    </row>
    <row r="297" spans="1:5" ht="17.25">
      <c r="A297" s="43" t="str">
        <f t="shared" si="4"/>
        <v>ND54 2</v>
      </c>
      <c r="B297" s="45" t="s">
        <v>194</v>
      </c>
      <c r="C297" s="200"/>
      <c r="D297" s="38">
        <v>2</v>
      </c>
      <c r="E297" s="35" t="s">
        <v>102</v>
      </c>
    </row>
    <row r="298" spans="1:5" ht="17.25">
      <c r="A298" s="43" t="str">
        <f t="shared" si="4"/>
        <v>ND54 3</v>
      </c>
      <c r="B298" s="45" t="s">
        <v>194</v>
      </c>
      <c r="C298" s="200"/>
      <c r="D298" s="38">
        <v>3</v>
      </c>
      <c r="E298" s="35" t="s">
        <v>102</v>
      </c>
    </row>
    <row r="299" spans="1:5" ht="17.25">
      <c r="A299" s="43" t="str">
        <f t="shared" si="4"/>
        <v>ND54 4</v>
      </c>
      <c r="B299" s="45" t="s">
        <v>194</v>
      </c>
      <c r="C299" s="200"/>
      <c r="D299" s="38">
        <v>4</v>
      </c>
      <c r="E299" s="35" t="s">
        <v>102</v>
      </c>
    </row>
    <row r="300" spans="1:5" ht="17.25">
      <c r="A300" s="43" t="str">
        <f t="shared" si="4"/>
        <v>ND54 5</v>
      </c>
      <c r="B300" s="45" t="s">
        <v>194</v>
      </c>
      <c r="C300" s="200"/>
      <c r="D300" s="38">
        <v>5</v>
      </c>
      <c r="E300" s="35" t="s">
        <v>102</v>
      </c>
    </row>
    <row r="301" spans="1:5" ht="17.25">
      <c r="A301" s="43" t="str">
        <f t="shared" si="4"/>
        <v>ND54 6</v>
      </c>
      <c r="B301" s="45" t="s">
        <v>194</v>
      </c>
      <c r="C301" s="200"/>
      <c r="D301" s="38">
        <v>6</v>
      </c>
      <c r="E301" s="35" t="s">
        <v>102</v>
      </c>
    </row>
    <row r="302" spans="1:5" ht="17.25">
      <c r="A302" s="43" t="str">
        <f t="shared" si="4"/>
        <v>ND55 1</v>
      </c>
      <c r="B302" s="45" t="s">
        <v>195</v>
      </c>
      <c r="C302" s="200" t="str">
        <f t="shared" ref="C302" si="6">COUNTIF(E302:E307,"A")+COUNTIF(E302:E307,"A+")&amp;"A"</f>
        <v>6A</v>
      </c>
      <c r="D302" s="38">
        <v>1</v>
      </c>
      <c r="E302" s="35" t="s">
        <v>102</v>
      </c>
    </row>
    <row r="303" spans="1:5" ht="17.25">
      <c r="A303" s="43" t="str">
        <f t="shared" si="4"/>
        <v>ND55 2</v>
      </c>
      <c r="B303" s="45" t="s">
        <v>195</v>
      </c>
      <c r="C303" s="200"/>
      <c r="D303" s="38">
        <v>2</v>
      </c>
      <c r="E303" s="35" t="s">
        <v>102</v>
      </c>
    </row>
    <row r="304" spans="1:5" ht="17.25">
      <c r="A304" s="43" t="str">
        <f t="shared" si="4"/>
        <v>ND55 3</v>
      </c>
      <c r="B304" s="45" t="s">
        <v>195</v>
      </c>
      <c r="C304" s="200"/>
      <c r="D304" s="38">
        <v>3</v>
      </c>
      <c r="E304" s="35" t="s">
        <v>102</v>
      </c>
    </row>
    <row r="305" spans="1:5" ht="17.25">
      <c r="A305" s="43" t="str">
        <f t="shared" si="4"/>
        <v>ND55 4</v>
      </c>
      <c r="B305" s="45" t="s">
        <v>195</v>
      </c>
      <c r="C305" s="200"/>
      <c r="D305" s="38">
        <v>4</v>
      </c>
      <c r="E305" s="35" t="s">
        <v>102</v>
      </c>
    </row>
    <row r="306" spans="1:5" ht="17.25">
      <c r="A306" s="43" t="str">
        <f t="shared" si="4"/>
        <v>ND55 5</v>
      </c>
      <c r="B306" s="45" t="s">
        <v>195</v>
      </c>
      <c r="C306" s="200"/>
      <c r="D306" s="38">
        <v>5</v>
      </c>
      <c r="E306" s="35" t="s">
        <v>102</v>
      </c>
    </row>
    <row r="307" spans="1:5" ht="17.25">
      <c r="A307" s="43" t="str">
        <f t="shared" si="4"/>
        <v>ND55 6</v>
      </c>
      <c r="B307" s="45" t="s">
        <v>195</v>
      </c>
      <c r="C307" s="200"/>
      <c r="D307" s="38">
        <v>6</v>
      </c>
      <c r="E307" s="35" t="s">
        <v>102</v>
      </c>
    </row>
    <row r="308" spans="1:5" ht="18.75">
      <c r="A308" s="43" t="str">
        <f t="shared" si="4"/>
        <v>ND56 1</v>
      </c>
      <c r="B308" s="45" t="s">
        <v>196</v>
      </c>
      <c r="C308" s="200" t="str">
        <f t="shared" ref="C308" si="7">COUNTIF(E308:E313,"A")+COUNTIF(E308:E313,"A+")&amp;"A"</f>
        <v>6A</v>
      </c>
      <c r="D308" s="38">
        <v>1</v>
      </c>
      <c r="E308" s="34" t="s">
        <v>102</v>
      </c>
    </row>
    <row r="309" spans="1:5" ht="18.75">
      <c r="A309" s="43" t="str">
        <f t="shared" si="4"/>
        <v>ND56 2</v>
      </c>
      <c r="B309" s="45" t="s">
        <v>196</v>
      </c>
      <c r="C309" s="200"/>
      <c r="D309" s="38">
        <v>2</v>
      </c>
      <c r="E309" s="34" t="s">
        <v>102</v>
      </c>
    </row>
    <row r="310" spans="1:5" ht="18.75">
      <c r="A310" s="43" t="str">
        <f t="shared" si="4"/>
        <v>ND56 3</v>
      </c>
      <c r="B310" s="45" t="s">
        <v>196</v>
      </c>
      <c r="C310" s="200"/>
      <c r="D310" s="38">
        <v>3</v>
      </c>
      <c r="E310" s="34" t="s">
        <v>102</v>
      </c>
    </row>
    <row r="311" spans="1:5" ht="18.75">
      <c r="A311" s="43" t="str">
        <f t="shared" si="4"/>
        <v>ND56 4</v>
      </c>
      <c r="B311" s="45" t="s">
        <v>196</v>
      </c>
      <c r="C311" s="200"/>
      <c r="D311" s="38">
        <v>4</v>
      </c>
      <c r="E311" s="34" t="s">
        <v>102</v>
      </c>
    </row>
    <row r="312" spans="1:5" ht="18.75">
      <c r="A312" s="43" t="str">
        <f t="shared" si="4"/>
        <v>ND56 5</v>
      </c>
      <c r="B312" s="45" t="s">
        <v>196</v>
      </c>
      <c r="C312" s="200"/>
      <c r="D312" s="38">
        <v>5</v>
      </c>
      <c r="E312" s="34" t="s">
        <v>102</v>
      </c>
    </row>
    <row r="313" spans="1:5" ht="18.75">
      <c r="A313" s="43" t="str">
        <f t="shared" si="4"/>
        <v>ND56 6</v>
      </c>
      <c r="B313" s="45" t="s">
        <v>196</v>
      </c>
      <c r="C313" s="200"/>
      <c r="D313" s="38">
        <v>6</v>
      </c>
      <c r="E313" s="34" t="s">
        <v>102</v>
      </c>
    </row>
    <row r="314" spans="1:5" ht="17.25">
      <c r="A314" s="43" t="str">
        <f t="shared" si="4"/>
        <v>ND57 1</v>
      </c>
      <c r="B314" s="45" t="s">
        <v>197</v>
      </c>
      <c r="C314" s="200" t="str">
        <f t="shared" ref="C314" si="8">COUNTIF(E314:E319,"A")+COUNTIF(E314:E319,"A+")&amp;"A"</f>
        <v>6A</v>
      </c>
      <c r="D314" s="38">
        <v>1</v>
      </c>
      <c r="E314" s="35" t="s">
        <v>102</v>
      </c>
    </row>
    <row r="315" spans="1:5" ht="17.25">
      <c r="A315" s="43" t="str">
        <f t="shared" si="4"/>
        <v>ND57 2</v>
      </c>
      <c r="B315" s="45" t="s">
        <v>197</v>
      </c>
      <c r="C315" s="200"/>
      <c r="D315" s="38">
        <v>2</v>
      </c>
      <c r="E315" s="35" t="s">
        <v>102</v>
      </c>
    </row>
    <row r="316" spans="1:5" ht="17.25">
      <c r="A316" s="43" t="str">
        <f t="shared" si="4"/>
        <v>ND57 3</v>
      </c>
      <c r="B316" s="45" t="s">
        <v>197</v>
      </c>
      <c r="C316" s="200"/>
      <c r="D316" s="38">
        <v>3</v>
      </c>
      <c r="E316" s="35" t="s">
        <v>102</v>
      </c>
    </row>
    <row r="317" spans="1:5" ht="17.25">
      <c r="A317" s="43" t="str">
        <f t="shared" si="4"/>
        <v>ND57 4</v>
      </c>
      <c r="B317" s="45" t="s">
        <v>197</v>
      </c>
      <c r="C317" s="200"/>
      <c r="D317" s="38">
        <v>4</v>
      </c>
      <c r="E317" s="35" t="s">
        <v>102</v>
      </c>
    </row>
    <row r="318" spans="1:5" ht="17.25">
      <c r="A318" s="43" t="str">
        <f t="shared" si="4"/>
        <v>ND57 5</v>
      </c>
      <c r="B318" s="45" t="s">
        <v>197</v>
      </c>
      <c r="C318" s="200"/>
      <c r="D318" s="38">
        <v>5</v>
      </c>
      <c r="E318" s="35" t="s">
        <v>102</v>
      </c>
    </row>
    <row r="319" spans="1:5" ht="17.25">
      <c r="A319" s="43" t="str">
        <f t="shared" si="4"/>
        <v>ND57 6</v>
      </c>
      <c r="B319" s="45" t="s">
        <v>197</v>
      </c>
      <c r="C319" s="200"/>
      <c r="D319" s="38">
        <v>6</v>
      </c>
      <c r="E319" s="35" t="s">
        <v>102</v>
      </c>
    </row>
    <row r="320" spans="1:5" ht="17.25">
      <c r="A320" s="43" t="str">
        <f t="shared" si="4"/>
        <v>ND58 1</v>
      </c>
      <c r="B320" s="45" t="s">
        <v>198</v>
      </c>
      <c r="C320" s="200" t="str">
        <f t="shared" ref="C320" si="9">COUNTIF(E320:E325,"A")+COUNTIF(E320:E325,"A+")&amp;"A"</f>
        <v>6A</v>
      </c>
      <c r="D320" s="38">
        <v>1</v>
      </c>
      <c r="E320" s="35" t="s">
        <v>102</v>
      </c>
    </row>
    <row r="321" spans="1:5" ht="17.25">
      <c r="A321" s="43" t="str">
        <f t="shared" si="4"/>
        <v>ND58 2</v>
      </c>
      <c r="B321" s="45" t="s">
        <v>198</v>
      </c>
      <c r="C321" s="200"/>
      <c r="D321" s="38">
        <v>2</v>
      </c>
      <c r="E321" s="35" t="s">
        <v>102</v>
      </c>
    </row>
    <row r="322" spans="1:5" ht="17.25">
      <c r="A322" s="43" t="str">
        <f t="shared" si="4"/>
        <v>ND58 3</v>
      </c>
      <c r="B322" s="45" t="s">
        <v>198</v>
      </c>
      <c r="C322" s="200"/>
      <c r="D322" s="38">
        <v>3</v>
      </c>
      <c r="E322" s="35" t="s">
        <v>102</v>
      </c>
    </row>
    <row r="323" spans="1:5" ht="17.25">
      <c r="A323" s="43" t="str">
        <f t="shared" ref="A323:A386" si="10">B323&amp;" "&amp;D323</f>
        <v>ND58 4</v>
      </c>
      <c r="B323" s="45" t="s">
        <v>198</v>
      </c>
      <c r="C323" s="200"/>
      <c r="D323" s="38">
        <v>4</v>
      </c>
      <c r="E323" s="35" t="s">
        <v>102</v>
      </c>
    </row>
    <row r="324" spans="1:5" ht="17.25">
      <c r="A324" s="43" t="str">
        <f t="shared" si="10"/>
        <v>ND58 5</v>
      </c>
      <c r="B324" s="45" t="s">
        <v>198</v>
      </c>
      <c r="C324" s="200"/>
      <c r="D324" s="38">
        <v>5</v>
      </c>
      <c r="E324" s="35" t="s">
        <v>102</v>
      </c>
    </row>
    <row r="325" spans="1:5" ht="17.25">
      <c r="A325" s="43" t="str">
        <f t="shared" si="10"/>
        <v>ND58 6</v>
      </c>
      <c r="B325" s="45" t="s">
        <v>198</v>
      </c>
      <c r="C325" s="200"/>
      <c r="D325" s="38">
        <v>6</v>
      </c>
      <c r="E325" s="35" t="s">
        <v>102</v>
      </c>
    </row>
    <row r="326" spans="1:5" ht="17.25">
      <c r="A326" s="43" t="str">
        <f t="shared" si="10"/>
        <v>ND59 1</v>
      </c>
      <c r="B326" s="45" t="s">
        <v>199</v>
      </c>
      <c r="C326" s="200" t="str">
        <f t="shared" ref="C326" si="11">COUNTIF(E326:E331,"A")+COUNTIF(E326:E331,"A+")&amp;"A"</f>
        <v>6A</v>
      </c>
      <c r="D326" s="38">
        <v>1</v>
      </c>
      <c r="E326" s="35" t="s">
        <v>102</v>
      </c>
    </row>
    <row r="327" spans="1:5" ht="17.25">
      <c r="A327" s="43" t="str">
        <f t="shared" si="10"/>
        <v>ND59 2</v>
      </c>
      <c r="B327" s="45" t="s">
        <v>199</v>
      </c>
      <c r="C327" s="200"/>
      <c r="D327" s="38">
        <v>2</v>
      </c>
      <c r="E327" s="35" t="s">
        <v>102</v>
      </c>
    </row>
    <row r="328" spans="1:5" ht="17.25">
      <c r="A328" s="43" t="str">
        <f t="shared" si="10"/>
        <v>ND59 3</v>
      </c>
      <c r="B328" s="45" t="s">
        <v>199</v>
      </c>
      <c r="C328" s="200"/>
      <c r="D328" s="38">
        <v>3</v>
      </c>
      <c r="E328" s="35" t="s">
        <v>102</v>
      </c>
    </row>
    <row r="329" spans="1:5" ht="17.25">
      <c r="A329" s="43" t="str">
        <f t="shared" si="10"/>
        <v>ND59 4</v>
      </c>
      <c r="B329" s="45" t="s">
        <v>199</v>
      </c>
      <c r="C329" s="200"/>
      <c r="D329" s="38">
        <v>4</v>
      </c>
      <c r="E329" s="35" t="s">
        <v>102</v>
      </c>
    </row>
    <row r="330" spans="1:5" ht="17.25">
      <c r="A330" s="43" t="str">
        <f t="shared" si="10"/>
        <v>ND59 5</v>
      </c>
      <c r="B330" s="45" t="s">
        <v>199</v>
      </c>
      <c r="C330" s="200"/>
      <c r="D330" s="38">
        <v>5</v>
      </c>
      <c r="E330" s="35" t="s">
        <v>102</v>
      </c>
    </row>
    <row r="331" spans="1:5" ht="17.25">
      <c r="A331" s="43" t="str">
        <f t="shared" si="10"/>
        <v>ND59 6</v>
      </c>
      <c r="B331" s="45" t="s">
        <v>199</v>
      </c>
      <c r="C331" s="200"/>
      <c r="D331" s="38">
        <v>6</v>
      </c>
      <c r="E331" s="35" t="s">
        <v>102</v>
      </c>
    </row>
    <row r="332" spans="1:5" ht="17.25">
      <c r="A332" s="43" t="str">
        <f t="shared" si="10"/>
        <v>ND60 1</v>
      </c>
      <c r="B332" s="45" t="s">
        <v>200</v>
      </c>
      <c r="C332" s="200" t="str">
        <f t="shared" ref="C332" si="12">COUNTIF(E332:E337,"A")+COUNTIF(E332:E337,"A+")&amp;"A"</f>
        <v>6A</v>
      </c>
      <c r="D332" s="38">
        <v>1</v>
      </c>
      <c r="E332" s="35" t="s">
        <v>102</v>
      </c>
    </row>
    <row r="333" spans="1:5" ht="17.25">
      <c r="A333" s="43" t="str">
        <f t="shared" si="10"/>
        <v>ND60 2</v>
      </c>
      <c r="B333" s="45" t="s">
        <v>200</v>
      </c>
      <c r="C333" s="200"/>
      <c r="D333" s="38">
        <v>2</v>
      </c>
      <c r="E333" s="35" t="s">
        <v>102</v>
      </c>
    </row>
    <row r="334" spans="1:5" ht="17.25">
      <c r="A334" s="43" t="str">
        <f t="shared" si="10"/>
        <v>ND60 3</v>
      </c>
      <c r="B334" s="45" t="s">
        <v>200</v>
      </c>
      <c r="C334" s="200"/>
      <c r="D334" s="38">
        <v>3</v>
      </c>
      <c r="E334" s="35" t="s">
        <v>102</v>
      </c>
    </row>
    <row r="335" spans="1:5" ht="17.25">
      <c r="A335" s="43" t="str">
        <f t="shared" si="10"/>
        <v>ND60 4</v>
      </c>
      <c r="B335" s="45" t="s">
        <v>200</v>
      </c>
      <c r="C335" s="200"/>
      <c r="D335" s="38">
        <v>4</v>
      </c>
      <c r="E335" s="35" t="s">
        <v>102</v>
      </c>
    </row>
    <row r="336" spans="1:5" ht="17.25">
      <c r="A336" s="43" t="str">
        <f t="shared" si="10"/>
        <v>ND60 5</v>
      </c>
      <c r="B336" s="45" t="s">
        <v>200</v>
      </c>
      <c r="C336" s="200"/>
      <c r="D336" s="38">
        <v>5</v>
      </c>
      <c r="E336" s="35" t="s">
        <v>102</v>
      </c>
    </row>
    <row r="337" spans="1:5" ht="17.25">
      <c r="A337" s="43" t="str">
        <f t="shared" si="10"/>
        <v>ND60 6</v>
      </c>
      <c r="B337" s="45" t="s">
        <v>200</v>
      </c>
      <c r="C337" s="200"/>
      <c r="D337" s="38">
        <v>6</v>
      </c>
      <c r="E337" s="35" t="s">
        <v>102</v>
      </c>
    </row>
    <row r="338" spans="1:5" ht="17.25">
      <c r="A338" s="43" t="str">
        <f t="shared" si="10"/>
        <v>ND61 1</v>
      </c>
      <c r="B338" s="45" t="s">
        <v>201</v>
      </c>
      <c r="C338" s="200" t="str">
        <f t="shared" ref="C338" si="13">COUNTIF(E338:E343,"A")+COUNTIF(E338:E343,"A+")&amp;"A"</f>
        <v>6A</v>
      </c>
      <c r="D338" s="38">
        <v>1</v>
      </c>
      <c r="E338" s="35" t="s">
        <v>102</v>
      </c>
    </row>
    <row r="339" spans="1:5" ht="17.25">
      <c r="A339" s="43" t="str">
        <f t="shared" si="10"/>
        <v>ND61 2</v>
      </c>
      <c r="B339" s="45" t="s">
        <v>201</v>
      </c>
      <c r="C339" s="200"/>
      <c r="D339" s="38">
        <v>2</v>
      </c>
      <c r="E339" s="35" t="s">
        <v>102</v>
      </c>
    </row>
    <row r="340" spans="1:5" ht="17.25">
      <c r="A340" s="43" t="str">
        <f t="shared" si="10"/>
        <v>ND61 3</v>
      </c>
      <c r="B340" s="45" t="s">
        <v>201</v>
      </c>
      <c r="C340" s="200"/>
      <c r="D340" s="38">
        <v>3</v>
      </c>
      <c r="E340" s="35" t="s">
        <v>102</v>
      </c>
    </row>
    <row r="341" spans="1:5" ht="17.25">
      <c r="A341" s="43" t="str">
        <f t="shared" si="10"/>
        <v>ND61 4</v>
      </c>
      <c r="B341" s="45" t="s">
        <v>201</v>
      </c>
      <c r="C341" s="200"/>
      <c r="D341" s="38">
        <v>4</v>
      </c>
      <c r="E341" s="35" t="s">
        <v>102</v>
      </c>
    </row>
    <row r="342" spans="1:5" ht="17.25">
      <c r="A342" s="43" t="str">
        <f t="shared" si="10"/>
        <v>ND61 5</v>
      </c>
      <c r="B342" s="45" t="s">
        <v>201</v>
      </c>
      <c r="C342" s="200"/>
      <c r="D342" s="38">
        <v>5</v>
      </c>
      <c r="E342" s="35" t="s">
        <v>102</v>
      </c>
    </row>
    <row r="343" spans="1:5" ht="17.25">
      <c r="A343" s="43" t="str">
        <f t="shared" si="10"/>
        <v>ND61 6</v>
      </c>
      <c r="B343" s="45" t="s">
        <v>201</v>
      </c>
      <c r="C343" s="200"/>
      <c r="D343" s="38">
        <v>6</v>
      </c>
      <c r="E343" s="35" t="s">
        <v>102</v>
      </c>
    </row>
    <row r="344" spans="1:5" ht="17.25">
      <c r="A344" s="43" t="str">
        <f t="shared" si="10"/>
        <v>ND62 1</v>
      </c>
      <c r="B344" s="45" t="s">
        <v>202</v>
      </c>
      <c r="C344" s="200" t="str">
        <f t="shared" ref="C344" si="14">COUNTIF(E344:E349,"A")+COUNTIF(E344:E349,"A+")&amp;"A"</f>
        <v>6A</v>
      </c>
      <c r="D344" s="38">
        <v>1</v>
      </c>
      <c r="E344" s="35" t="s">
        <v>102</v>
      </c>
    </row>
    <row r="345" spans="1:5" ht="17.25">
      <c r="A345" s="43" t="str">
        <f t="shared" si="10"/>
        <v>ND62 2</v>
      </c>
      <c r="B345" s="45" t="s">
        <v>202</v>
      </c>
      <c r="C345" s="200"/>
      <c r="D345" s="38">
        <v>2</v>
      </c>
      <c r="E345" s="35" t="s">
        <v>102</v>
      </c>
    </row>
    <row r="346" spans="1:5" ht="17.25">
      <c r="A346" s="43" t="str">
        <f t="shared" si="10"/>
        <v>ND62 3</v>
      </c>
      <c r="B346" s="45" t="s">
        <v>202</v>
      </c>
      <c r="C346" s="200"/>
      <c r="D346" s="38">
        <v>3</v>
      </c>
      <c r="E346" s="35" t="s">
        <v>102</v>
      </c>
    </row>
    <row r="347" spans="1:5" ht="17.25">
      <c r="A347" s="43" t="str">
        <f t="shared" si="10"/>
        <v>ND62 4</v>
      </c>
      <c r="B347" s="45" t="s">
        <v>202</v>
      </c>
      <c r="C347" s="200"/>
      <c r="D347" s="38">
        <v>4</v>
      </c>
      <c r="E347" s="35" t="s">
        <v>102</v>
      </c>
    </row>
    <row r="348" spans="1:5" ht="17.25">
      <c r="A348" s="43" t="str">
        <f t="shared" si="10"/>
        <v>ND62 5</v>
      </c>
      <c r="B348" s="45" t="s">
        <v>202</v>
      </c>
      <c r="C348" s="200"/>
      <c r="D348" s="38">
        <v>5</v>
      </c>
      <c r="E348" s="35" t="s">
        <v>102</v>
      </c>
    </row>
    <row r="349" spans="1:5" ht="17.25">
      <c r="A349" s="43" t="str">
        <f t="shared" si="10"/>
        <v>ND62 6</v>
      </c>
      <c r="B349" s="45" t="s">
        <v>202</v>
      </c>
      <c r="C349" s="200"/>
      <c r="D349" s="38">
        <v>6</v>
      </c>
      <c r="E349" s="35" t="s">
        <v>102</v>
      </c>
    </row>
    <row r="350" spans="1:5" ht="17.25">
      <c r="A350" s="43" t="str">
        <f t="shared" si="10"/>
        <v>ND63 1</v>
      </c>
      <c r="B350" s="45" t="s">
        <v>203</v>
      </c>
      <c r="C350" s="200" t="str">
        <f t="shared" ref="C350" si="15">COUNTIF(E350:E355,"A")+COUNTIF(E350:E355,"A+")&amp;"A"</f>
        <v>6A</v>
      </c>
      <c r="D350" s="38">
        <v>1</v>
      </c>
      <c r="E350" s="35" t="s">
        <v>102</v>
      </c>
    </row>
    <row r="351" spans="1:5" ht="17.25">
      <c r="A351" s="43" t="str">
        <f t="shared" si="10"/>
        <v>ND63 2</v>
      </c>
      <c r="B351" s="45" t="s">
        <v>203</v>
      </c>
      <c r="C351" s="200"/>
      <c r="D351" s="38">
        <v>2</v>
      </c>
      <c r="E351" s="35" t="s">
        <v>102</v>
      </c>
    </row>
    <row r="352" spans="1:5" ht="17.25">
      <c r="A352" s="43" t="str">
        <f t="shared" si="10"/>
        <v>ND63 3</v>
      </c>
      <c r="B352" s="45" t="s">
        <v>203</v>
      </c>
      <c r="C352" s="200"/>
      <c r="D352" s="38">
        <v>3</v>
      </c>
      <c r="E352" s="35" t="s">
        <v>102</v>
      </c>
    </row>
    <row r="353" spans="1:5" ht="17.25">
      <c r="A353" s="43" t="str">
        <f t="shared" si="10"/>
        <v>ND63 4</v>
      </c>
      <c r="B353" s="45" t="s">
        <v>203</v>
      </c>
      <c r="C353" s="200"/>
      <c r="D353" s="38">
        <v>4</v>
      </c>
      <c r="E353" s="35" t="s">
        <v>102</v>
      </c>
    </row>
    <row r="354" spans="1:5" ht="17.25">
      <c r="A354" s="43" t="str">
        <f t="shared" si="10"/>
        <v>ND63 5</v>
      </c>
      <c r="B354" s="45" t="s">
        <v>203</v>
      </c>
      <c r="C354" s="200"/>
      <c r="D354" s="38">
        <v>5</v>
      </c>
      <c r="E354" s="35" t="s">
        <v>102</v>
      </c>
    </row>
    <row r="355" spans="1:5" ht="17.25">
      <c r="A355" s="43" t="str">
        <f t="shared" si="10"/>
        <v>ND63 6</v>
      </c>
      <c r="B355" s="45" t="s">
        <v>203</v>
      </c>
      <c r="C355" s="200"/>
      <c r="D355" s="38">
        <v>6</v>
      </c>
      <c r="E355" s="35" t="s">
        <v>102</v>
      </c>
    </row>
    <row r="356" spans="1:5" ht="17.25">
      <c r="A356" s="43" t="str">
        <f t="shared" si="10"/>
        <v>ND64 1</v>
      </c>
      <c r="B356" s="45" t="s">
        <v>204</v>
      </c>
      <c r="C356" s="200" t="str">
        <f t="shared" ref="C356" si="16">COUNTIF(E356:E361,"A")+COUNTIF(E356:E361,"A+")&amp;"A"</f>
        <v>6A</v>
      </c>
      <c r="D356" s="38">
        <v>1</v>
      </c>
      <c r="E356" s="35" t="s">
        <v>102</v>
      </c>
    </row>
    <row r="357" spans="1:5" ht="17.25">
      <c r="A357" s="43" t="str">
        <f t="shared" si="10"/>
        <v>ND64 2</v>
      </c>
      <c r="B357" s="45" t="s">
        <v>204</v>
      </c>
      <c r="C357" s="200"/>
      <c r="D357" s="38">
        <v>2</v>
      </c>
      <c r="E357" s="35" t="s">
        <v>102</v>
      </c>
    </row>
    <row r="358" spans="1:5" ht="17.25">
      <c r="A358" s="43" t="str">
        <f t="shared" si="10"/>
        <v>ND64 3</v>
      </c>
      <c r="B358" s="45" t="s">
        <v>204</v>
      </c>
      <c r="C358" s="200"/>
      <c r="D358" s="38">
        <v>3</v>
      </c>
      <c r="E358" s="35" t="s">
        <v>102</v>
      </c>
    </row>
    <row r="359" spans="1:5" ht="17.25">
      <c r="A359" s="43" t="str">
        <f t="shared" si="10"/>
        <v>ND64 4</v>
      </c>
      <c r="B359" s="45" t="s">
        <v>204</v>
      </c>
      <c r="C359" s="200"/>
      <c r="D359" s="38">
        <v>4</v>
      </c>
      <c r="E359" s="35" t="s">
        <v>102</v>
      </c>
    </row>
    <row r="360" spans="1:5" ht="17.25">
      <c r="A360" s="43" t="str">
        <f t="shared" si="10"/>
        <v>ND64 5</v>
      </c>
      <c r="B360" s="45" t="s">
        <v>204</v>
      </c>
      <c r="C360" s="200"/>
      <c r="D360" s="38">
        <v>5</v>
      </c>
      <c r="E360" s="35" t="s">
        <v>102</v>
      </c>
    </row>
    <row r="361" spans="1:5" ht="17.25">
      <c r="A361" s="43" t="str">
        <f t="shared" si="10"/>
        <v>ND64 6</v>
      </c>
      <c r="B361" s="45" t="s">
        <v>204</v>
      </c>
      <c r="C361" s="200"/>
      <c r="D361" s="38">
        <v>6</v>
      </c>
      <c r="E361" s="35" t="s">
        <v>102</v>
      </c>
    </row>
    <row r="362" spans="1:5" ht="17.25">
      <c r="A362" s="43" t="str">
        <f t="shared" si="10"/>
        <v>ND65 1</v>
      </c>
      <c r="B362" s="45" t="s">
        <v>205</v>
      </c>
      <c r="C362" s="200" t="str">
        <f t="shared" ref="C362" si="17">COUNTIF(E362:E367,"A")+COUNTIF(E362:E367,"A+")&amp;"A"</f>
        <v>6A</v>
      </c>
      <c r="D362" s="38">
        <v>1</v>
      </c>
      <c r="E362" s="35" t="s">
        <v>102</v>
      </c>
    </row>
    <row r="363" spans="1:5" ht="17.25">
      <c r="A363" s="43" t="str">
        <f t="shared" si="10"/>
        <v>ND65 2</v>
      </c>
      <c r="B363" s="45" t="s">
        <v>205</v>
      </c>
      <c r="C363" s="200"/>
      <c r="D363" s="38">
        <v>2</v>
      </c>
      <c r="E363" s="35" t="s">
        <v>102</v>
      </c>
    </row>
    <row r="364" spans="1:5" ht="17.25">
      <c r="A364" s="43" t="str">
        <f t="shared" si="10"/>
        <v>ND65 3</v>
      </c>
      <c r="B364" s="45" t="s">
        <v>205</v>
      </c>
      <c r="C364" s="200"/>
      <c r="D364" s="38">
        <v>3</v>
      </c>
      <c r="E364" s="35" t="s">
        <v>102</v>
      </c>
    </row>
    <row r="365" spans="1:5" ht="17.25">
      <c r="A365" s="43" t="str">
        <f t="shared" si="10"/>
        <v>ND65 4</v>
      </c>
      <c r="B365" s="45" t="s">
        <v>205</v>
      </c>
      <c r="C365" s="200"/>
      <c r="D365" s="38">
        <v>4</v>
      </c>
      <c r="E365" s="35" t="s">
        <v>102</v>
      </c>
    </row>
    <row r="366" spans="1:5" ht="17.25">
      <c r="A366" s="43" t="str">
        <f t="shared" si="10"/>
        <v>ND65 5</v>
      </c>
      <c r="B366" s="45" t="s">
        <v>205</v>
      </c>
      <c r="C366" s="200"/>
      <c r="D366" s="38">
        <v>5</v>
      </c>
      <c r="E366" s="35" t="s">
        <v>102</v>
      </c>
    </row>
    <row r="367" spans="1:5" ht="17.25">
      <c r="A367" s="43" t="str">
        <f t="shared" si="10"/>
        <v>ND65 6</v>
      </c>
      <c r="B367" s="45" t="s">
        <v>205</v>
      </c>
      <c r="C367" s="200"/>
      <c r="D367" s="38">
        <v>6</v>
      </c>
      <c r="E367" s="35" t="s">
        <v>102</v>
      </c>
    </row>
    <row r="368" spans="1:5" ht="17.25">
      <c r="A368" s="43" t="str">
        <f t="shared" si="10"/>
        <v>ND66 1</v>
      </c>
      <c r="B368" s="45" t="s">
        <v>206</v>
      </c>
      <c r="C368" s="200" t="str">
        <f t="shared" ref="C368" si="18">COUNTIF(E368:E373,"A")+COUNTIF(E368:E373,"A+")&amp;"A"</f>
        <v>5A</v>
      </c>
      <c r="D368" s="38">
        <v>1</v>
      </c>
      <c r="E368" s="35" t="s">
        <v>113</v>
      </c>
    </row>
    <row r="369" spans="1:5" ht="17.25">
      <c r="A369" s="43" t="str">
        <f t="shared" si="10"/>
        <v>ND66 2</v>
      </c>
      <c r="B369" s="45" t="s">
        <v>206</v>
      </c>
      <c r="C369" s="200"/>
      <c r="D369" s="38">
        <v>2</v>
      </c>
      <c r="E369" s="35" t="s">
        <v>102</v>
      </c>
    </row>
    <row r="370" spans="1:5" ht="17.25">
      <c r="A370" s="43" t="str">
        <f t="shared" si="10"/>
        <v>ND66 3</v>
      </c>
      <c r="B370" s="45" t="s">
        <v>206</v>
      </c>
      <c r="C370" s="200"/>
      <c r="D370" s="38">
        <v>3</v>
      </c>
      <c r="E370" s="35" t="s">
        <v>102</v>
      </c>
    </row>
    <row r="371" spans="1:5" ht="17.25">
      <c r="A371" s="43" t="str">
        <f t="shared" si="10"/>
        <v>ND66 4</v>
      </c>
      <c r="B371" s="45" t="s">
        <v>206</v>
      </c>
      <c r="C371" s="200"/>
      <c r="D371" s="38">
        <v>4</v>
      </c>
      <c r="E371" s="35" t="s">
        <v>102</v>
      </c>
    </row>
    <row r="372" spans="1:5" ht="17.25">
      <c r="A372" s="43" t="str">
        <f t="shared" si="10"/>
        <v>ND66 5</v>
      </c>
      <c r="B372" s="45" t="s">
        <v>206</v>
      </c>
      <c r="C372" s="200"/>
      <c r="D372" s="38">
        <v>5</v>
      </c>
      <c r="E372" s="35" t="s">
        <v>102</v>
      </c>
    </row>
    <row r="373" spans="1:5" ht="17.25">
      <c r="A373" s="43" t="str">
        <f t="shared" si="10"/>
        <v>ND66 6</v>
      </c>
      <c r="B373" s="45" t="s">
        <v>206</v>
      </c>
      <c r="C373" s="200"/>
      <c r="D373" s="38">
        <v>6</v>
      </c>
      <c r="E373" s="35" t="s">
        <v>102</v>
      </c>
    </row>
    <row r="374" spans="1:5" ht="17.25">
      <c r="A374" s="43" t="str">
        <f t="shared" si="10"/>
        <v>ND67 1</v>
      </c>
      <c r="B374" s="45" t="s">
        <v>207</v>
      </c>
      <c r="C374" s="200" t="str">
        <f t="shared" ref="C374" si="19">COUNTIF(E374:E379,"A")+COUNTIF(E374:E379,"A+")&amp;"A"</f>
        <v>6A</v>
      </c>
      <c r="D374" s="38">
        <v>1</v>
      </c>
      <c r="E374" s="35" t="s">
        <v>102</v>
      </c>
    </row>
    <row r="375" spans="1:5" ht="17.25">
      <c r="A375" s="43" t="str">
        <f t="shared" si="10"/>
        <v>ND67 2</v>
      </c>
      <c r="B375" s="45" t="s">
        <v>207</v>
      </c>
      <c r="C375" s="200"/>
      <c r="D375" s="38">
        <v>2</v>
      </c>
      <c r="E375" s="35" t="s">
        <v>102</v>
      </c>
    </row>
    <row r="376" spans="1:5" ht="17.25">
      <c r="A376" s="43" t="str">
        <f t="shared" si="10"/>
        <v>ND67 3</v>
      </c>
      <c r="B376" s="45" t="s">
        <v>207</v>
      </c>
      <c r="C376" s="200"/>
      <c r="D376" s="38">
        <v>3</v>
      </c>
      <c r="E376" s="35" t="s">
        <v>102</v>
      </c>
    </row>
    <row r="377" spans="1:5" ht="17.25">
      <c r="A377" s="43" t="str">
        <f t="shared" si="10"/>
        <v>ND67 4</v>
      </c>
      <c r="B377" s="45" t="s">
        <v>207</v>
      </c>
      <c r="C377" s="200"/>
      <c r="D377" s="38">
        <v>4</v>
      </c>
      <c r="E377" s="35" t="s">
        <v>102</v>
      </c>
    </row>
    <row r="378" spans="1:5" ht="17.25">
      <c r="A378" s="43" t="str">
        <f t="shared" si="10"/>
        <v>ND67 5</v>
      </c>
      <c r="B378" s="45" t="s">
        <v>207</v>
      </c>
      <c r="C378" s="200"/>
      <c r="D378" s="38">
        <v>5</v>
      </c>
      <c r="E378" s="35" t="s">
        <v>102</v>
      </c>
    </row>
    <row r="379" spans="1:5" ht="17.25">
      <c r="A379" s="43" t="str">
        <f t="shared" si="10"/>
        <v>ND67 6</v>
      </c>
      <c r="B379" s="45" t="s">
        <v>207</v>
      </c>
      <c r="C379" s="200"/>
      <c r="D379" s="38">
        <v>6</v>
      </c>
      <c r="E379" s="35" t="s">
        <v>102</v>
      </c>
    </row>
    <row r="380" spans="1:5" ht="17.25">
      <c r="A380" s="43" t="str">
        <f t="shared" si="10"/>
        <v>ND68 1</v>
      </c>
      <c r="B380" s="45" t="s">
        <v>208</v>
      </c>
      <c r="C380" s="200" t="str">
        <f t="shared" ref="C380" si="20">COUNTIF(E380:E385,"A")+COUNTIF(E380:E385,"A+")&amp;"A"</f>
        <v>3A</v>
      </c>
      <c r="D380" s="39">
        <v>1</v>
      </c>
      <c r="E380" s="35" t="s">
        <v>144</v>
      </c>
    </row>
    <row r="381" spans="1:5" ht="17.25">
      <c r="A381" s="43" t="str">
        <f t="shared" si="10"/>
        <v>ND68 2</v>
      </c>
      <c r="B381" s="45" t="s">
        <v>208</v>
      </c>
      <c r="C381" s="200"/>
      <c r="D381" s="38">
        <v>2</v>
      </c>
      <c r="E381" s="35" t="s">
        <v>144</v>
      </c>
    </row>
    <row r="382" spans="1:5" ht="17.25">
      <c r="A382" s="43" t="str">
        <f t="shared" si="10"/>
        <v>ND68 3</v>
      </c>
      <c r="B382" s="45" t="s">
        <v>208</v>
      </c>
      <c r="C382" s="200"/>
      <c r="D382" s="38">
        <v>3</v>
      </c>
      <c r="E382" s="35" t="s">
        <v>142</v>
      </c>
    </row>
    <row r="383" spans="1:5" ht="17.25">
      <c r="A383" s="43" t="str">
        <f t="shared" si="10"/>
        <v>ND68 4</v>
      </c>
      <c r="B383" s="45" t="s">
        <v>208</v>
      </c>
      <c r="C383" s="200"/>
      <c r="D383" s="38">
        <v>4</v>
      </c>
      <c r="E383" s="35" t="s">
        <v>142</v>
      </c>
    </row>
    <row r="384" spans="1:5" ht="17.25">
      <c r="A384" s="43" t="str">
        <f t="shared" si="10"/>
        <v>ND68 5</v>
      </c>
      <c r="B384" s="45" t="s">
        <v>208</v>
      </c>
      <c r="C384" s="200"/>
      <c r="D384" s="38">
        <v>5</v>
      </c>
      <c r="E384" s="35" t="s">
        <v>142</v>
      </c>
    </row>
    <row r="385" spans="1:5" ht="17.25">
      <c r="A385" s="43" t="str">
        <f t="shared" si="10"/>
        <v>ND68 6</v>
      </c>
      <c r="B385" s="45" t="s">
        <v>208</v>
      </c>
      <c r="C385" s="200"/>
      <c r="D385" s="38">
        <v>6</v>
      </c>
      <c r="E385" s="35" t="s">
        <v>144</v>
      </c>
    </row>
    <row r="386" spans="1:5" ht="17.25">
      <c r="A386" s="43" t="str">
        <f t="shared" si="10"/>
        <v>ND69 1</v>
      </c>
      <c r="B386" s="45" t="s">
        <v>209</v>
      </c>
      <c r="C386" s="200" t="str">
        <f t="shared" ref="C386" si="21">COUNTIF(E386:E391,"A")+COUNTIF(E386:E391,"A+")&amp;"A"</f>
        <v>6A</v>
      </c>
      <c r="D386" s="38">
        <v>1</v>
      </c>
      <c r="E386" s="35" t="s">
        <v>102</v>
      </c>
    </row>
    <row r="387" spans="1:5" ht="17.25">
      <c r="A387" s="43" t="str">
        <f t="shared" ref="A387:A409" si="22">B387&amp;" "&amp;D387</f>
        <v>ND69 2</v>
      </c>
      <c r="B387" s="45" t="s">
        <v>209</v>
      </c>
      <c r="C387" s="200"/>
      <c r="D387" s="38">
        <v>2</v>
      </c>
      <c r="E387" s="35" t="s">
        <v>102</v>
      </c>
    </row>
    <row r="388" spans="1:5" ht="17.25">
      <c r="A388" s="43" t="str">
        <f t="shared" si="22"/>
        <v>ND69 3</v>
      </c>
      <c r="B388" s="45" t="s">
        <v>209</v>
      </c>
      <c r="C388" s="200"/>
      <c r="D388" s="38">
        <v>3</v>
      </c>
      <c r="E388" s="35" t="s">
        <v>102</v>
      </c>
    </row>
    <row r="389" spans="1:5" ht="17.25">
      <c r="A389" s="43" t="str">
        <f t="shared" si="22"/>
        <v>ND69 4</v>
      </c>
      <c r="B389" s="45" t="s">
        <v>209</v>
      </c>
      <c r="C389" s="200"/>
      <c r="D389" s="38">
        <v>4</v>
      </c>
      <c r="E389" s="35" t="s">
        <v>102</v>
      </c>
    </row>
    <row r="390" spans="1:5" ht="17.25">
      <c r="A390" s="43" t="str">
        <f t="shared" si="22"/>
        <v>ND69 5</v>
      </c>
      <c r="B390" s="45" t="s">
        <v>209</v>
      </c>
      <c r="C390" s="200"/>
      <c r="D390" s="38">
        <v>5</v>
      </c>
      <c r="E390" s="35" t="s">
        <v>102</v>
      </c>
    </row>
    <row r="391" spans="1:5" ht="17.25">
      <c r="A391" s="43" t="str">
        <f t="shared" si="22"/>
        <v>ND69 6</v>
      </c>
      <c r="B391" s="45" t="s">
        <v>209</v>
      </c>
      <c r="C391" s="200"/>
      <c r="D391" s="38">
        <v>6</v>
      </c>
      <c r="E391" s="35" t="s">
        <v>102</v>
      </c>
    </row>
    <row r="392" spans="1:5" ht="17.25">
      <c r="A392" s="43" t="str">
        <f t="shared" si="22"/>
        <v>ND70 1</v>
      </c>
      <c r="B392" s="45" t="s">
        <v>210</v>
      </c>
      <c r="C392" s="200" t="str">
        <f t="shared" ref="C392" si="23">COUNTIF(E392:E397,"A")+COUNTIF(E392:E397,"A+")&amp;"A"</f>
        <v>6A</v>
      </c>
      <c r="D392" s="38">
        <v>1</v>
      </c>
      <c r="E392" s="35" t="s">
        <v>102</v>
      </c>
    </row>
    <row r="393" spans="1:5" ht="17.25">
      <c r="A393" s="43" t="str">
        <f t="shared" si="22"/>
        <v>ND70 2</v>
      </c>
      <c r="B393" s="45" t="s">
        <v>210</v>
      </c>
      <c r="C393" s="200"/>
      <c r="D393" s="38">
        <v>2</v>
      </c>
      <c r="E393" s="35" t="s">
        <v>102</v>
      </c>
    </row>
    <row r="394" spans="1:5" ht="17.25">
      <c r="A394" s="43" t="str">
        <f t="shared" si="22"/>
        <v>ND70 3</v>
      </c>
      <c r="B394" s="45" t="s">
        <v>210</v>
      </c>
      <c r="C394" s="200"/>
      <c r="D394" s="38">
        <v>3</v>
      </c>
      <c r="E394" s="35" t="s">
        <v>102</v>
      </c>
    </row>
    <row r="395" spans="1:5" ht="17.25">
      <c r="A395" s="43" t="str">
        <f t="shared" si="22"/>
        <v>ND70 4</v>
      </c>
      <c r="B395" s="45" t="s">
        <v>210</v>
      </c>
      <c r="C395" s="200"/>
      <c r="D395" s="38">
        <v>4</v>
      </c>
      <c r="E395" s="35" t="s">
        <v>102</v>
      </c>
    </row>
    <row r="396" spans="1:5" ht="17.25">
      <c r="A396" s="43" t="str">
        <f t="shared" si="22"/>
        <v>ND70 5</v>
      </c>
      <c r="B396" s="45" t="s">
        <v>210</v>
      </c>
      <c r="C396" s="200"/>
      <c r="D396" s="38">
        <v>5</v>
      </c>
      <c r="E396" s="35" t="s">
        <v>102</v>
      </c>
    </row>
    <row r="397" spans="1:5" ht="17.25">
      <c r="A397" s="43" t="str">
        <f t="shared" si="22"/>
        <v>ND70 6</v>
      </c>
      <c r="B397" s="45" t="s">
        <v>210</v>
      </c>
      <c r="C397" s="200"/>
      <c r="D397" s="38">
        <v>6</v>
      </c>
      <c r="E397" s="35" t="s">
        <v>102</v>
      </c>
    </row>
    <row r="398" spans="1:5" ht="17.25">
      <c r="A398" s="43" t="str">
        <f t="shared" si="22"/>
        <v>ND71 1</v>
      </c>
      <c r="B398" s="45" t="s">
        <v>211</v>
      </c>
      <c r="C398" s="200" t="str">
        <f t="shared" ref="C398" si="24">COUNTIF(E398:E403,"A")+COUNTIF(E398:E403,"A+")&amp;"A"</f>
        <v>6A</v>
      </c>
      <c r="D398" s="38">
        <v>1</v>
      </c>
      <c r="E398" s="35" t="s">
        <v>102</v>
      </c>
    </row>
    <row r="399" spans="1:5" ht="17.25">
      <c r="A399" s="43" t="str">
        <f t="shared" si="22"/>
        <v>ND71 2</v>
      </c>
      <c r="B399" s="45" t="s">
        <v>211</v>
      </c>
      <c r="C399" s="200"/>
      <c r="D399" s="38">
        <v>2</v>
      </c>
      <c r="E399" s="35" t="s">
        <v>102</v>
      </c>
    </row>
    <row r="400" spans="1:5" ht="17.25">
      <c r="A400" s="43" t="str">
        <f t="shared" si="22"/>
        <v>ND71 3</v>
      </c>
      <c r="B400" s="45" t="s">
        <v>211</v>
      </c>
      <c r="C400" s="200"/>
      <c r="D400" s="38">
        <v>3</v>
      </c>
      <c r="E400" s="35" t="s">
        <v>102</v>
      </c>
    </row>
    <row r="401" spans="1:5" ht="17.25">
      <c r="A401" s="43" t="str">
        <f t="shared" si="22"/>
        <v>ND71 4</v>
      </c>
      <c r="B401" s="45" t="s">
        <v>211</v>
      </c>
      <c r="C401" s="200"/>
      <c r="D401" s="38">
        <v>4</v>
      </c>
      <c r="E401" s="35" t="s">
        <v>102</v>
      </c>
    </row>
    <row r="402" spans="1:5" ht="17.25">
      <c r="A402" s="43" t="str">
        <f t="shared" si="22"/>
        <v>ND71 5</v>
      </c>
      <c r="B402" s="45" t="s">
        <v>211</v>
      </c>
      <c r="C402" s="200"/>
      <c r="D402" s="38">
        <v>5</v>
      </c>
      <c r="E402" s="35" t="s">
        <v>102</v>
      </c>
    </row>
    <row r="403" spans="1:5" ht="17.25">
      <c r="A403" s="43" t="str">
        <f t="shared" si="22"/>
        <v>ND71 6</v>
      </c>
      <c r="B403" s="45" t="s">
        <v>211</v>
      </c>
      <c r="C403" s="200"/>
      <c r="D403" s="38">
        <v>6</v>
      </c>
      <c r="E403" s="35" t="s">
        <v>102</v>
      </c>
    </row>
    <row r="404" spans="1:5" ht="17.25">
      <c r="A404" s="43" t="str">
        <f t="shared" si="22"/>
        <v>ND72 1</v>
      </c>
      <c r="B404" s="45" t="s">
        <v>212</v>
      </c>
      <c r="C404" s="200" t="str">
        <f t="shared" ref="C404" si="25">COUNTIF(E404:E409,"A")+COUNTIF(E404:E409,"A+")&amp;"A"</f>
        <v>0A</v>
      </c>
      <c r="D404" s="38">
        <v>1</v>
      </c>
      <c r="E404" s="35" t="s">
        <v>144</v>
      </c>
    </row>
    <row r="405" spans="1:5" ht="17.25">
      <c r="A405" s="43" t="str">
        <f t="shared" si="22"/>
        <v>ND72 2</v>
      </c>
      <c r="B405" s="45" t="s">
        <v>212</v>
      </c>
      <c r="C405" s="200"/>
      <c r="D405" s="38">
        <v>2</v>
      </c>
      <c r="E405" s="35" t="s">
        <v>144</v>
      </c>
    </row>
    <row r="406" spans="1:5" ht="17.25">
      <c r="A406" s="43" t="str">
        <f t="shared" si="22"/>
        <v>ND72 3</v>
      </c>
      <c r="B406" s="45" t="s">
        <v>212</v>
      </c>
      <c r="C406" s="200"/>
      <c r="D406" s="38">
        <v>3</v>
      </c>
      <c r="E406" s="35" t="s">
        <v>144</v>
      </c>
    </row>
    <row r="407" spans="1:5" ht="17.25">
      <c r="A407" s="43" t="str">
        <f t="shared" si="22"/>
        <v>ND72 4</v>
      </c>
      <c r="B407" s="45" t="s">
        <v>212</v>
      </c>
      <c r="C407" s="200"/>
      <c r="D407" s="38">
        <v>4</v>
      </c>
      <c r="E407" s="35" t="s">
        <v>144</v>
      </c>
    </row>
    <row r="408" spans="1:5" ht="17.25">
      <c r="A408" s="43" t="str">
        <f t="shared" si="22"/>
        <v>ND72 5</v>
      </c>
      <c r="B408" s="45" t="s">
        <v>212</v>
      </c>
      <c r="C408" s="200"/>
      <c r="D408" s="38">
        <v>5</v>
      </c>
      <c r="E408" s="35" t="s">
        <v>144</v>
      </c>
    </row>
    <row r="409" spans="1:5" ht="17.25">
      <c r="A409" s="43" t="str">
        <f t="shared" si="22"/>
        <v>ND72 6</v>
      </c>
      <c r="B409" s="46" t="s">
        <v>212</v>
      </c>
      <c r="C409" s="200"/>
      <c r="D409" s="38">
        <v>6</v>
      </c>
      <c r="E409" s="35" t="s">
        <v>144</v>
      </c>
    </row>
  </sheetData>
  <mergeCells count="68">
    <mergeCell ref="C398:C403"/>
    <mergeCell ref="C404:C409"/>
    <mergeCell ref="C380:C385"/>
    <mergeCell ref="C386:C391"/>
    <mergeCell ref="C392:C397"/>
    <mergeCell ref="C362:C367"/>
    <mergeCell ref="C368:C373"/>
    <mergeCell ref="C374:C379"/>
    <mergeCell ref="C344:C349"/>
    <mergeCell ref="C350:C355"/>
    <mergeCell ref="C356:C361"/>
    <mergeCell ref="C326:C331"/>
    <mergeCell ref="C332:C337"/>
    <mergeCell ref="C338:C343"/>
    <mergeCell ref="C308:C313"/>
    <mergeCell ref="C314:C319"/>
    <mergeCell ref="C320:C325"/>
    <mergeCell ref="C290:C295"/>
    <mergeCell ref="C296:C301"/>
    <mergeCell ref="C302:C307"/>
    <mergeCell ref="C272:C277"/>
    <mergeCell ref="C278:C283"/>
    <mergeCell ref="C284:C289"/>
    <mergeCell ref="C254:C259"/>
    <mergeCell ref="C260:C265"/>
    <mergeCell ref="C266:C271"/>
    <mergeCell ref="C236:C241"/>
    <mergeCell ref="C242:C247"/>
    <mergeCell ref="C248:C253"/>
    <mergeCell ref="C218:C223"/>
    <mergeCell ref="C224:C229"/>
    <mergeCell ref="C230:C235"/>
    <mergeCell ref="C200:C205"/>
    <mergeCell ref="C206:C211"/>
    <mergeCell ref="C212:C217"/>
    <mergeCell ref="C182:C187"/>
    <mergeCell ref="C188:C193"/>
    <mergeCell ref="C194:C199"/>
    <mergeCell ref="C164:C169"/>
    <mergeCell ref="C170:C175"/>
    <mergeCell ref="C176:C181"/>
    <mergeCell ref="C146:C151"/>
    <mergeCell ref="C152:C157"/>
    <mergeCell ref="C158:C163"/>
    <mergeCell ref="C128:C133"/>
    <mergeCell ref="C134:C139"/>
    <mergeCell ref="C140:C145"/>
    <mergeCell ref="C110:C115"/>
    <mergeCell ref="C116:C121"/>
    <mergeCell ref="C122:C127"/>
    <mergeCell ref="C92:C97"/>
    <mergeCell ref="C98:C103"/>
    <mergeCell ref="C104:C109"/>
    <mergeCell ref="C80:C85"/>
    <mergeCell ref="C86:C91"/>
    <mergeCell ref="C56:C61"/>
    <mergeCell ref="C62:C67"/>
    <mergeCell ref="C68:C73"/>
    <mergeCell ref="C50:C55"/>
    <mergeCell ref="C20:C25"/>
    <mergeCell ref="C26:C31"/>
    <mergeCell ref="C32:C37"/>
    <mergeCell ref="C74:C79"/>
    <mergeCell ref="C2:C7"/>
    <mergeCell ref="C8:C13"/>
    <mergeCell ref="C14:C19"/>
    <mergeCell ref="C38:C43"/>
    <mergeCell ref="C44:C49"/>
  </mergeCells>
  <phoneticPr fontId="2" type="noConversion"/>
  <conditionalFormatting sqref="E2:E7">
    <cfRule type="cellIs" dxfId="488" priority="379" operator="equal">
      <formula>"機故軸"</formula>
    </cfRule>
    <cfRule type="cellIs" dxfId="487" priority="380" operator="equal">
      <formula>"D"</formula>
    </cfRule>
    <cfRule type="cellIs" dxfId="486" priority="381" operator="equal">
      <formula>"C"</formula>
    </cfRule>
    <cfRule type="cellIs" dxfId="485" priority="382" operator="equal">
      <formula>"B"</formula>
    </cfRule>
    <cfRule type="cellIs" dxfId="484" priority="383" operator="equal">
      <formula>"A"</formula>
    </cfRule>
  </conditionalFormatting>
  <conditionalFormatting sqref="E2:E7">
    <cfRule type="cellIs" dxfId="483" priority="378" operator="equal">
      <formula>"F"</formula>
    </cfRule>
  </conditionalFormatting>
  <conditionalFormatting sqref="E114">
    <cfRule type="cellIs" dxfId="482" priority="425" operator="equal">
      <formula>"機故軸"</formula>
    </cfRule>
    <cfRule type="cellIs" dxfId="481" priority="426" operator="equal">
      <formula>"D"</formula>
    </cfRule>
    <cfRule type="cellIs" dxfId="480" priority="427" operator="equal">
      <formula>"C"</formula>
    </cfRule>
    <cfRule type="cellIs" dxfId="479" priority="428" operator="equal">
      <formula>"B"</formula>
    </cfRule>
    <cfRule type="cellIs" dxfId="478" priority="429" operator="equal">
      <formula>"A"</formula>
    </cfRule>
  </conditionalFormatting>
  <conditionalFormatting sqref="E179">
    <cfRule type="cellIs" dxfId="477" priority="430" operator="equal">
      <formula>"F"</formula>
    </cfRule>
  </conditionalFormatting>
  <conditionalFormatting sqref="E26">
    <cfRule type="cellIs" dxfId="476" priority="449" operator="equal">
      <formula>"機故軸"</formula>
    </cfRule>
    <cfRule type="cellIs" dxfId="475" priority="450" operator="equal">
      <formula>"D"</formula>
    </cfRule>
    <cfRule type="cellIs" dxfId="474" priority="451" operator="equal">
      <formula>"C"</formula>
    </cfRule>
    <cfRule type="cellIs" dxfId="473" priority="452" operator="equal">
      <formula>"B"</formula>
    </cfRule>
    <cfRule type="cellIs" dxfId="472" priority="453" operator="equal">
      <formula>"A"</formula>
    </cfRule>
  </conditionalFormatting>
  <conditionalFormatting sqref="E8:E19 E92:E113 E212:E214 E216:E217 E38:E49 E172:E176 E178 E180:E191 E115:E126 E195:E205 E128:E130 E80:E85 E132:E170 E62:E73 E27:E35">
    <cfRule type="cellIs" dxfId="471" priority="461" operator="equal">
      <formula>"F"</formula>
    </cfRule>
  </conditionalFormatting>
  <conditionalFormatting sqref="E1">
    <cfRule type="cellIs" dxfId="470" priority="468" operator="equal">
      <formula>"F"</formula>
    </cfRule>
  </conditionalFormatting>
  <conditionalFormatting sqref="E1">
    <cfRule type="cellIs" dxfId="469" priority="467" operator="equal">
      <formula>"F"</formula>
    </cfRule>
  </conditionalFormatting>
  <conditionalFormatting sqref="E8:E19 E92:E113 E212:E214 E216:E217 E38:E49 E172:E176 E178 E180:E191 E115:E126 E195:E205 E128:E130 E80:E85 E132:E170 E62:E73 E27:E35">
    <cfRule type="cellIs" dxfId="468" priority="462" operator="equal">
      <formula>"機故軸"</formula>
    </cfRule>
    <cfRule type="cellIs" dxfId="467" priority="463" operator="equal">
      <formula>"D"</formula>
    </cfRule>
    <cfRule type="cellIs" dxfId="466" priority="464" operator="equal">
      <formula>"C"</formula>
    </cfRule>
    <cfRule type="cellIs" dxfId="465" priority="465" operator="equal">
      <formula>"B"</formula>
    </cfRule>
    <cfRule type="cellIs" dxfId="464" priority="466" operator="equal">
      <formula>"A"</formula>
    </cfRule>
  </conditionalFormatting>
  <conditionalFormatting sqref="E215">
    <cfRule type="cellIs" dxfId="463" priority="455" operator="equal">
      <formula>"機故軸"</formula>
    </cfRule>
    <cfRule type="cellIs" dxfId="462" priority="456" operator="equal">
      <formula>"D"</formula>
    </cfRule>
    <cfRule type="cellIs" dxfId="461" priority="457" operator="equal">
      <formula>"C"</formula>
    </cfRule>
    <cfRule type="cellIs" dxfId="460" priority="458" operator="equal">
      <formula>"B"</formula>
    </cfRule>
    <cfRule type="cellIs" dxfId="459" priority="459" operator="equal">
      <formula>"A"</formula>
    </cfRule>
  </conditionalFormatting>
  <conditionalFormatting sqref="E215">
    <cfRule type="cellIs" dxfId="458" priority="460" operator="equal">
      <formula>"F"</formula>
    </cfRule>
  </conditionalFormatting>
  <conditionalFormatting sqref="E215">
    <cfRule type="cellIs" dxfId="457" priority="454" operator="equal">
      <formula>"F"</formula>
    </cfRule>
  </conditionalFormatting>
  <conditionalFormatting sqref="E26">
    <cfRule type="cellIs" dxfId="456" priority="448" operator="equal">
      <formula>"F"</formula>
    </cfRule>
  </conditionalFormatting>
  <conditionalFormatting sqref="E131">
    <cfRule type="cellIs" dxfId="455" priority="442" operator="equal">
      <formula>"F"</formula>
    </cfRule>
  </conditionalFormatting>
  <conditionalFormatting sqref="E131">
    <cfRule type="cellIs" dxfId="454" priority="443" operator="equal">
      <formula>"機故軸"</formula>
    </cfRule>
    <cfRule type="cellIs" dxfId="453" priority="444" operator="equal">
      <formula>"D"</formula>
    </cfRule>
    <cfRule type="cellIs" dxfId="452" priority="445" operator="equal">
      <formula>"C"</formula>
    </cfRule>
    <cfRule type="cellIs" dxfId="451" priority="446" operator="equal">
      <formula>"B"</formula>
    </cfRule>
    <cfRule type="cellIs" dxfId="450" priority="447" operator="equal">
      <formula>"A"</formula>
    </cfRule>
  </conditionalFormatting>
  <conditionalFormatting sqref="E171">
    <cfRule type="cellIs" dxfId="449" priority="437" operator="equal">
      <formula>"機故軸"</formula>
    </cfRule>
    <cfRule type="cellIs" dxfId="448" priority="438" operator="equal">
      <formula>"D"</formula>
    </cfRule>
    <cfRule type="cellIs" dxfId="447" priority="439" operator="equal">
      <formula>"C"</formula>
    </cfRule>
    <cfRule type="cellIs" dxfId="446" priority="440" operator="equal">
      <formula>"B"</formula>
    </cfRule>
    <cfRule type="cellIs" dxfId="445" priority="441" operator="equal">
      <formula>"A"</formula>
    </cfRule>
  </conditionalFormatting>
  <conditionalFormatting sqref="E171">
    <cfRule type="cellIs" dxfId="444" priority="436" operator="equal">
      <formula>"F"</formula>
    </cfRule>
  </conditionalFormatting>
  <conditionalFormatting sqref="E179">
    <cfRule type="cellIs" dxfId="443" priority="431" operator="equal">
      <formula>"機故軸"</formula>
    </cfRule>
    <cfRule type="cellIs" dxfId="442" priority="432" operator="equal">
      <formula>"D"</formula>
    </cfRule>
    <cfRule type="cellIs" dxfId="441" priority="433" operator="equal">
      <formula>"C"</formula>
    </cfRule>
    <cfRule type="cellIs" dxfId="440" priority="434" operator="equal">
      <formula>"B"</formula>
    </cfRule>
    <cfRule type="cellIs" dxfId="439" priority="435" operator="equal">
      <formula>"A"</formula>
    </cfRule>
  </conditionalFormatting>
  <conditionalFormatting sqref="E114">
    <cfRule type="cellIs" dxfId="438" priority="424" operator="equal">
      <formula>"F"</formula>
    </cfRule>
  </conditionalFormatting>
  <conditionalFormatting sqref="E194">
    <cfRule type="cellIs" dxfId="437" priority="418" operator="equal">
      <formula>"機故軸"</formula>
    </cfRule>
    <cfRule type="cellIs" dxfId="436" priority="419" operator="equal">
      <formula>"D"</formula>
    </cfRule>
    <cfRule type="cellIs" dxfId="435" priority="420" operator="equal">
      <formula>"C"</formula>
    </cfRule>
    <cfRule type="cellIs" dxfId="434" priority="421" operator="equal">
      <formula>"B"</formula>
    </cfRule>
    <cfRule type="cellIs" dxfId="433" priority="422" operator="equal">
      <formula>"A"</formula>
    </cfRule>
  </conditionalFormatting>
  <conditionalFormatting sqref="E194">
    <cfRule type="cellIs" dxfId="432" priority="423" operator="equal">
      <formula>"F"</formula>
    </cfRule>
  </conditionalFormatting>
  <conditionalFormatting sqref="E194">
    <cfRule type="cellIs" dxfId="431" priority="417" operator="equal">
      <formula>"F"</formula>
    </cfRule>
  </conditionalFormatting>
  <conditionalFormatting sqref="E192">
    <cfRule type="cellIs" dxfId="430" priority="411" operator="equal">
      <formula>"機故軸"</formula>
    </cfRule>
    <cfRule type="cellIs" dxfId="429" priority="412" operator="equal">
      <formula>"D"</formula>
    </cfRule>
    <cfRule type="cellIs" dxfId="428" priority="413" operator="equal">
      <formula>"C"</formula>
    </cfRule>
    <cfRule type="cellIs" dxfId="427" priority="414" operator="equal">
      <formula>"B"</formula>
    </cfRule>
    <cfRule type="cellIs" dxfId="426" priority="415" operator="equal">
      <formula>"A"</formula>
    </cfRule>
  </conditionalFormatting>
  <conditionalFormatting sqref="E192">
    <cfRule type="cellIs" dxfId="425" priority="416" operator="equal">
      <formula>"F"</formula>
    </cfRule>
  </conditionalFormatting>
  <conditionalFormatting sqref="E192">
    <cfRule type="cellIs" dxfId="424" priority="410" operator="equal">
      <formula>"F"</formula>
    </cfRule>
  </conditionalFormatting>
  <conditionalFormatting sqref="E193">
    <cfRule type="cellIs" dxfId="423" priority="404" operator="equal">
      <formula>"機故軸"</formula>
    </cfRule>
    <cfRule type="cellIs" dxfId="422" priority="405" operator="equal">
      <formula>"D"</formula>
    </cfRule>
    <cfRule type="cellIs" dxfId="421" priority="406" operator="equal">
      <formula>"C"</formula>
    </cfRule>
    <cfRule type="cellIs" dxfId="420" priority="407" operator="equal">
      <formula>"B"</formula>
    </cfRule>
    <cfRule type="cellIs" dxfId="419" priority="408" operator="equal">
      <formula>"A"</formula>
    </cfRule>
  </conditionalFormatting>
  <conditionalFormatting sqref="E193">
    <cfRule type="cellIs" dxfId="418" priority="409" operator="equal">
      <formula>"F"</formula>
    </cfRule>
  </conditionalFormatting>
  <conditionalFormatting sqref="E193">
    <cfRule type="cellIs" dxfId="417" priority="403" operator="equal">
      <formula>"F"</formula>
    </cfRule>
  </conditionalFormatting>
  <conditionalFormatting sqref="E127">
    <cfRule type="cellIs" dxfId="416" priority="397" operator="equal">
      <formula>"機故軸"</formula>
    </cfRule>
    <cfRule type="cellIs" dxfId="415" priority="398" operator="equal">
      <formula>"D"</formula>
    </cfRule>
    <cfRule type="cellIs" dxfId="414" priority="399" operator="equal">
      <formula>"C"</formula>
    </cfRule>
    <cfRule type="cellIs" dxfId="413" priority="400" operator="equal">
      <formula>"B"</formula>
    </cfRule>
    <cfRule type="cellIs" dxfId="412" priority="401" operator="equal">
      <formula>"A"</formula>
    </cfRule>
  </conditionalFormatting>
  <conditionalFormatting sqref="E127">
    <cfRule type="cellIs" dxfId="411" priority="402" operator="equal">
      <formula>"F"</formula>
    </cfRule>
  </conditionalFormatting>
  <conditionalFormatting sqref="E127">
    <cfRule type="cellIs" dxfId="410" priority="396" operator="equal">
      <formula>"F"</formula>
    </cfRule>
  </conditionalFormatting>
  <conditionalFormatting sqref="E74:E79">
    <cfRule type="cellIs" dxfId="409" priority="391" operator="equal">
      <formula>"機故軸"</formula>
    </cfRule>
    <cfRule type="cellIs" dxfId="408" priority="392" operator="equal">
      <formula>"D"</formula>
    </cfRule>
    <cfRule type="cellIs" dxfId="407" priority="393" operator="equal">
      <formula>"C"</formula>
    </cfRule>
    <cfRule type="cellIs" dxfId="406" priority="394" operator="equal">
      <formula>"B"</formula>
    </cfRule>
    <cfRule type="cellIs" dxfId="405" priority="395" operator="equal">
      <formula>"A"</formula>
    </cfRule>
  </conditionalFormatting>
  <conditionalFormatting sqref="E74:E79">
    <cfRule type="cellIs" dxfId="404" priority="390" operator="equal">
      <formula>"F"</formula>
    </cfRule>
  </conditionalFormatting>
  <conditionalFormatting sqref="E206:E211">
    <cfRule type="cellIs" dxfId="403" priority="385" operator="equal">
      <formula>"機故軸"</formula>
    </cfRule>
    <cfRule type="cellIs" dxfId="402" priority="386" operator="equal">
      <formula>"D"</formula>
    </cfRule>
    <cfRule type="cellIs" dxfId="401" priority="387" operator="equal">
      <formula>"C"</formula>
    </cfRule>
    <cfRule type="cellIs" dxfId="400" priority="388" operator="equal">
      <formula>"B"</formula>
    </cfRule>
    <cfRule type="cellIs" dxfId="399" priority="389" operator="equal">
      <formula>"A"</formula>
    </cfRule>
  </conditionalFormatting>
  <conditionalFormatting sqref="E206:E211">
    <cfRule type="cellIs" dxfId="398" priority="384" operator="equal">
      <formula>"F"</formula>
    </cfRule>
  </conditionalFormatting>
  <conditionalFormatting sqref="E177">
    <cfRule type="cellIs" dxfId="397" priority="373" operator="equal">
      <formula>"機故軸"</formula>
    </cfRule>
    <cfRule type="cellIs" dxfId="396" priority="374" operator="equal">
      <formula>"D"</formula>
    </cfRule>
    <cfRule type="cellIs" dxfId="395" priority="375" operator="equal">
      <formula>"C"</formula>
    </cfRule>
    <cfRule type="cellIs" dxfId="394" priority="376" operator="equal">
      <formula>"B"</formula>
    </cfRule>
    <cfRule type="cellIs" dxfId="393" priority="377" operator="equal">
      <formula>"A"</formula>
    </cfRule>
  </conditionalFormatting>
  <conditionalFormatting sqref="E177">
    <cfRule type="cellIs" dxfId="392" priority="372" operator="equal">
      <formula>"F"</formula>
    </cfRule>
  </conditionalFormatting>
  <conditionalFormatting sqref="E20:E25">
    <cfRule type="cellIs" dxfId="391" priority="366" operator="equal">
      <formula>"機故軸"</formula>
    </cfRule>
    <cfRule type="cellIs" dxfId="390" priority="367" operator="equal">
      <formula>"D"</formula>
    </cfRule>
    <cfRule type="cellIs" dxfId="389" priority="368" operator="equal">
      <formula>"C"</formula>
    </cfRule>
    <cfRule type="cellIs" dxfId="388" priority="369" operator="equal">
      <formula>"B"</formula>
    </cfRule>
    <cfRule type="cellIs" dxfId="387" priority="370" operator="equal">
      <formula>"A"</formula>
    </cfRule>
  </conditionalFormatting>
  <conditionalFormatting sqref="E20:E25">
    <cfRule type="cellIs" dxfId="386" priority="371" operator="equal">
      <formula>"F"</formula>
    </cfRule>
  </conditionalFormatting>
  <conditionalFormatting sqref="E50:E55">
    <cfRule type="cellIs" dxfId="385" priority="361" operator="equal">
      <formula>"機故軸"</formula>
    </cfRule>
    <cfRule type="cellIs" dxfId="384" priority="362" operator="equal">
      <formula>"D"</formula>
    </cfRule>
    <cfRule type="cellIs" dxfId="383" priority="363" operator="equal">
      <formula>"C"</formula>
    </cfRule>
    <cfRule type="cellIs" dxfId="382" priority="364" operator="equal">
      <formula>"B"</formula>
    </cfRule>
    <cfRule type="cellIs" dxfId="381" priority="365" operator="equal">
      <formula>"A"</formula>
    </cfRule>
  </conditionalFormatting>
  <conditionalFormatting sqref="E50:E55">
    <cfRule type="cellIs" dxfId="380" priority="360" operator="equal">
      <formula>"F"</formula>
    </cfRule>
  </conditionalFormatting>
  <conditionalFormatting sqref="E56:E61">
    <cfRule type="cellIs" dxfId="379" priority="354" operator="equal">
      <formula>"F"</formula>
    </cfRule>
  </conditionalFormatting>
  <conditionalFormatting sqref="E56:E61">
    <cfRule type="cellIs" dxfId="378" priority="355" operator="equal">
      <formula>"機故軸"</formula>
    </cfRule>
    <cfRule type="cellIs" dxfId="377" priority="356" operator="equal">
      <formula>"D"</formula>
    </cfRule>
    <cfRule type="cellIs" dxfId="376" priority="357" operator="equal">
      <formula>"C"</formula>
    </cfRule>
    <cfRule type="cellIs" dxfId="375" priority="358" operator="equal">
      <formula>"B"</formula>
    </cfRule>
    <cfRule type="cellIs" dxfId="374" priority="359" operator="equal">
      <formula>"A"</formula>
    </cfRule>
  </conditionalFormatting>
  <conditionalFormatting sqref="E86:E91">
    <cfRule type="cellIs" dxfId="373" priority="348" operator="equal">
      <formula>"F"</formula>
    </cfRule>
  </conditionalFormatting>
  <conditionalFormatting sqref="E86:E91">
    <cfRule type="cellIs" dxfId="372" priority="349" operator="equal">
      <formula>"機故軸"</formula>
    </cfRule>
    <cfRule type="cellIs" dxfId="371" priority="350" operator="equal">
      <formula>"D"</formula>
    </cfRule>
    <cfRule type="cellIs" dxfId="370" priority="351" operator="equal">
      <formula>"C"</formula>
    </cfRule>
    <cfRule type="cellIs" dxfId="369" priority="352" operator="equal">
      <formula>"B"</formula>
    </cfRule>
    <cfRule type="cellIs" dxfId="368" priority="353" operator="equal">
      <formula>"A"</formula>
    </cfRule>
  </conditionalFormatting>
  <conditionalFormatting sqref="E36">
    <cfRule type="cellIs" dxfId="367" priority="342" operator="equal">
      <formula>"F"</formula>
    </cfRule>
  </conditionalFormatting>
  <conditionalFormatting sqref="E36">
    <cfRule type="cellIs" dxfId="366" priority="343" operator="equal">
      <formula>"機故軸"</formula>
    </cfRule>
    <cfRule type="cellIs" dxfId="365" priority="344" operator="equal">
      <formula>"D"</formula>
    </cfRule>
    <cfRule type="cellIs" dxfId="364" priority="345" operator="equal">
      <formula>"C"</formula>
    </cfRule>
    <cfRule type="cellIs" dxfId="363" priority="346" operator="equal">
      <formula>"B"</formula>
    </cfRule>
    <cfRule type="cellIs" dxfId="362" priority="347" operator="equal">
      <formula>"A"</formula>
    </cfRule>
  </conditionalFormatting>
  <conditionalFormatting sqref="E37">
    <cfRule type="cellIs" dxfId="361" priority="336" operator="equal">
      <formula>"F"</formula>
    </cfRule>
  </conditionalFormatting>
  <conditionalFormatting sqref="E37">
    <cfRule type="cellIs" dxfId="360" priority="337" operator="equal">
      <formula>"機故軸"</formula>
    </cfRule>
    <cfRule type="cellIs" dxfId="359" priority="338" operator="equal">
      <formula>"D"</formula>
    </cfRule>
    <cfRule type="cellIs" dxfId="358" priority="339" operator="equal">
      <formula>"C"</formula>
    </cfRule>
    <cfRule type="cellIs" dxfId="357" priority="340" operator="equal">
      <formula>"B"</formula>
    </cfRule>
    <cfRule type="cellIs" dxfId="356" priority="341" operator="equal">
      <formula>"A"</formula>
    </cfRule>
  </conditionalFormatting>
  <conditionalFormatting sqref="E236:E252 E273 E278:E295 E350:E368 E254:E271 E314:E337 E371:E403">
    <cfRule type="cellIs" dxfId="355" priority="335" operator="equal">
      <formula>"F"</formula>
    </cfRule>
  </conditionalFormatting>
  <conditionalFormatting sqref="E222">
    <cfRule type="cellIs" dxfId="354" priority="300" operator="equal">
      <formula>"F"</formula>
    </cfRule>
  </conditionalFormatting>
  <conditionalFormatting sqref="E223">
    <cfRule type="cellIs" dxfId="353" priority="293" operator="equal">
      <formula>"F"</formula>
    </cfRule>
  </conditionalFormatting>
  <conditionalFormatting sqref="E221">
    <cfRule type="cellIs" dxfId="352" priority="301" operator="equal">
      <formula>"F"</formula>
    </cfRule>
  </conditionalFormatting>
  <conditionalFormatting sqref="E276">
    <cfRule type="cellIs" dxfId="351" priority="272" operator="equal">
      <formula>"F"</formula>
    </cfRule>
  </conditionalFormatting>
  <conditionalFormatting sqref="E236:E252 E273 E278:E295 E350:E368 E254:E271 E314:E337 E371:E403">
    <cfRule type="cellIs" dxfId="350" priority="330" operator="equal">
      <formula>"機故軸"</formula>
    </cfRule>
    <cfRule type="cellIs" dxfId="349" priority="331" operator="equal">
      <formula>"D"</formula>
    </cfRule>
    <cfRule type="cellIs" dxfId="348" priority="332" operator="equal">
      <formula>"C"</formula>
    </cfRule>
    <cfRule type="cellIs" dxfId="347" priority="333" operator="equal">
      <formula>"B"</formula>
    </cfRule>
    <cfRule type="cellIs" dxfId="346" priority="334" operator="equal">
      <formula>"A"</formula>
    </cfRule>
  </conditionalFormatting>
  <conditionalFormatting sqref="E236:E252 E273 E278:E295 E350:E368 E254:E271 E314:E337 E371:E403">
    <cfRule type="cellIs" dxfId="345" priority="329" operator="equal">
      <formula>"F"</formula>
    </cfRule>
  </conditionalFormatting>
  <conditionalFormatting sqref="E218">
    <cfRule type="cellIs" dxfId="344" priority="323" operator="equal">
      <formula>"機故軸"</formula>
    </cfRule>
    <cfRule type="cellIs" dxfId="343" priority="324" operator="equal">
      <formula>"D"</formula>
    </cfRule>
    <cfRule type="cellIs" dxfId="342" priority="325" operator="equal">
      <formula>"C"</formula>
    </cfRule>
    <cfRule type="cellIs" dxfId="341" priority="326" operator="equal">
      <formula>"B"</formula>
    </cfRule>
    <cfRule type="cellIs" dxfId="340" priority="327" operator="equal">
      <formula>"A"</formula>
    </cfRule>
  </conditionalFormatting>
  <conditionalFormatting sqref="E218">
    <cfRule type="cellIs" dxfId="339" priority="328" operator="equal">
      <formula>"F"</formula>
    </cfRule>
  </conditionalFormatting>
  <conditionalFormatting sqref="E218">
    <cfRule type="cellIs" dxfId="338" priority="322" operator="equal">
      <formula>"F"</formula>
    </cfRule>
  </conditionalFormatting>
  <conditionalFormatting sqref="E219">
    <cfRule type="cellIs" dxfId="337" priority="316" operator="equal">
      <formula>"機故軸"</formula>
    </cfRule>
    <cfRule type="cellIs" dxfId="336" priority="317" operator="equal">
      <formula>"D"</formula>
    </cfRule>
    <cfRule type="cellIs" dxfId="335" priority="318" operator="equal">
      <formula>"C"</formula>
    </cfRule>
    <cfRule type="cellIs" dxfId="334" priority="319" operator="equal">
      <formula>"B"</formula>
    </cfRule>
    <cfRule type="cellIs" dxfId="333" priority="320" operator="equal">
      <formula>"A"</formula>
    </cfRule>
  </conditionalFormatting>
  <conditionalFormatting sqref="E219">
    <cfRule type="cellIs" dxfId="332" priority="321" operator="equal">
      <formula>"F"</formula>
    </cfRule>
  </conditionalFormatting>
  <conditionalFormatting sqref="E219">
    <cfRule type="cellIs" dxfId="331" priority="315" operator="equal">
      <formula>"F"</formula>
    </cfRule>
  </conditionalFormatting>
  <conditionalFormatting sqref="E220">
    <cfRule type="cellIs" dxfId="330" priority="309" operator="equal">
      <formula>"機故軸"</formula>
    </cfRule>
    <cfRule type="cellIs" dxfId="329" priority="310" operator="equal">
      <formula>"D"</formula>
    </cfRule>
    <cfRule type="cellIs" dxfId="328" priority="311" operator="equal">
      <formula>"C"</formula>
    </cfRule>
    <cfRule type="cellIs" dxfId="327" priority="312" operator="equal">
      <formula>"B"</formula>
    </cfRule>
    <cfRule type="cellIs" dxfId="326" priority="313" operator="equal">
      <formula>"A"</formula>
    </cfRule>
  </conditionalFormatting>
  <conditionalFormatting sqref="E220">
    <cfRule type="cellIs" dxfId="325" priority="314" operator="equal">
      <formula>"F"</formula>
    </cfRule>
  </conditionalFormatting>
  <conditionalFormatting sqref="E220">
    <cfRule type="cellIs" dxfId="324" priority="308" operator="equal">
      <formula>"F"</formula>
    </cfRule>
  </conditionalFormatting>
  <conditionalFormatting sqref="E221">
    <cfRule type="cellIs" dxfId="323" priority="302" operator="equal">
      <formula>"機故軸"</formula>
    </cfRule>
    <cfRule type="cellIs" dxfId="322" priority="303" operator="equal">
      <formula>"D"</formula>
    </cfRule>
    <cfRule type="cellIs" dxfId="321" priority="304" operator="equal">
      <formula>"C"</formula>
    </cfRule>
    <cfRule type="cellIs" dxfId="320" priority="305" operator="equal">
      <formula>"B"</formula>
    </cfRule>
    <cfRule type="cellIs" dxfId="319" priority="306" operator="equal">
      <formula>"A"</formula>
    </cfRule>
  </conditionalFormatting>
  <conditionalFormatting sqref="E221">
    <cfRule type="cellIs" dxfId="318" priority="307" operator="equal">
      <formula>"F"</formula>
    </cfRule>
  </conditionalFormatting>
  <conditionalFormatting sqref="E222">
    <cfRule type="cellIs" dxfId="317" priority="295" operator="equal">
      <formula>"機故軸"</formula>
    </cfRule>
    <cfRule type="cellIs" dxfId="316" priority="296" operator="equal">
      <formula>"D"</formula>
    </cfRule>
    <cfRule type="cellIs" dxfId="315" priority="297" operator="equal">
      <formula>"C"</formula>
    </cfRule>
    <cfRule type="cellIs" dxfId="314" priority="298" operator="equal">
      <formula>"B"</formula>
    </cfRule>
    <cfRule type="cellIs" dxfId="313" priority="299" operator="equal">
      <formula>"A"</formula>
    </cfRule>
  </conditionalFormatting>
  <conditionalFormatting sqref="E222">
    <cfRule type="cellIs" dxfId="312" priority="294" operator="equal">
      <formula>"F"</formula>
    </cfRule>
  </conditionalFormatting>
  <conditionalFormatting sqref="E223">
    <cfRule type="cellIs" dxfId="311" priority="288" operator="equal">
      <formula>"機故軸"</formula>
    </cfRule>
    <cfRule type="cellIs" dxfId="310" priority="289" operator="equal">
      <formula>"D"</formula>
    </cfRule>
    <cfRule type="cellIs" dxfId="309" priority="290" operator="equal">
      <formula>"C"</formula>
    </cfRule>
    <cfRule type="cellIs" dxfId="308" priority="291" operator="equal">
      <formula>"B"</formula>
    </cfRule>
    <cfRule type="cellIs" dxfId="307" priority="292" operator="equal">
      <formula>"A"</formula>
    </cfRule>
  </conditionalFormatting>
  <conditionalFormatting sqref="E223">
    <cfRule type="cellIs" dxfId="306" priority="287" operator="equal">
      <formula>"F"</formula>
    </cfRule>
  </conditionalFormatting>
  <conditionalFormatting sqref="E272">
    <cfRule type="cellIs" dxfId="305" priority="281" operator="equal">
      <formula>"機故軸"</formula>
    </cfRule>
    <cfRule type="cellIs" dxfId="304" priority="282" operator="equal">
      <formula>"D"</formula>
    </cfRule>
    <cfRule type="cellIs" dxfId="303" priority="283" operator="equal">
      <formula>"C"</formula>
    </cfRule>
    <cfRule type="cellIs" dxfId="302" priority="284" operator="equal">
      <formula>"B"</formula>
    </cfRule>
    <cfRule type="cellIs" dxfId="301" priority="285" operator="equal">
      <formula>"A"</formula>
    </cfRule>
  </conditionalFormatting>
  <conditionalFormatting sqref="E272">
    <cfRule type="cellIs" dxfId="300" priority="286" operator="equal">
      <formula>"F"</formula>
    </cfRule>
  </conditionalFormatting>
  <conditionalFormatting sqref="E272">
    <cfRule type="cellIs" dxfId="299" priority="280" operator="equal">
      <formula>"F"</formula>
    </cfRule>
  </conditionalFormatting>
  <conditionalFormatting sqref="E274">
    <cfRule type="cellIs" dxfId="298" priority="274" operator="equal">
      <formula>"機故軸"</formula>
    </cfRule>
    <cfRule type="cellIs" dxfId="297" priority="275" operator="equal">
      <formula>"D"</formula>
    </cfRule>
    <cfRule type="cellIs" dxfId="296" priority="276" operator="equal">
      <formula>"C"</formula>
    </cfRule>
    <cfRule type="cellIs" dxfId="295" priority="277" operator="equal">
      <formula>"B"</formula>
    </cfRule>
    <cfRule type="cellIs" dxfId="294" priority="278" operator="equal">
      <formula>"A"</formula>
    </cfRule>
  </conditionalFormatting>
  <conditionalFormatting sqref="E274">
    <cfRule type="cellIs" dxfId="293" priority="279" operator="equal">
      <formula>"F"</formula>
    </cfRule>
  </conditionalFormatting>
  <conditionalFormatting sqref="E274">
    <cfRule type="cellIs" dxfId="292" priority="273" operator="equal">
      <formula>"F"</formula>
    </cfRule>
  </conditionalFormatting>
  <conditionalFormatting sqref="E276">
    <cfRule type="cellIs" dxfId="291" priority="267" operator="equal">
      <formula>"機故軸"</formula>
    </cfRule>
    <cfRule type="cellIs" dxfId="290" priority="268" operator="equal">
      <formula>"D"</formula>
    </cfRule>
    <cfRule type="cellIs" dxfId="289" priority="269" operator="equal">
      <formula>"C"</formula>
    </cfRule>
    <cfRule type="cellIs" dxfId="288" priority="270" operator="equal">
      <formula>"B"</formula>
    </cfRule>
    <cfRule type="cellIs" dxfId="287" priority="271" operator="equal">
      <formula>"A"</formula>
    </cfRule>
  </conditionalFormatting>
  <conditionalFormatting sqref="E276">
    <cfRule type="cellIs" dxfId="286" priority="266" operator="equal">
      <formula>"F"</formula>
    </cfRule>
  </conditionalFormatting>
  <conditionalFormatting sqref="E277">
    <cfRule type="cellIs" dxfId="285" priority="260" operator="equal">
      <formula>"機故軸"</formula>
    </cfRule>
    <cfRule type="cellIs" dxfId="284" priority="261" operator="equal">
      <formula>"D"</formula>
    </cfRule>
    <cfRule type="cellIs" dxfId="283" priority="262" operator="equal">
      <formula>"C"</formula>
    </cfRule>
    <cfRule type="cellIs" dxfId="282" priority="263" operator="equal">
      <formula>"B"</formula>
    </cfRule>
    <cfRule type="cellIs" dxfId="281" priority="264" operator="equal">
      <formula>"A"</formula>
    </cfRule>
  </conditionalFormatting>
  <conditionalFormatting sqref="E277">
    <cfRule type="cellIs" dxfId="280" priority="265" operator="equal">
      <formula>"F"</formula>
    </cfRule>
  </conditionalFormatting>
  <conditionalFormatting sqref="E277">
    <cfRule type="cellIs" dxfId="279" priority="259" operator="equal">
      <formula>"F"</formula>
    </cfRule>
  </conditionalFormatting>
  <conditionalFormatting sqref="E275">
    <cfRule type="cellIs" dxfId="278" priority="253" operator="equal">
      <formula>"機故軸"</formula>
    </cfRule>
    <cfRule type="cellIs" dxfId="277" priority="254" operator="equal">
      <formula>"D"</formula>
    </cfRule>
    <cfRule type="cellIs" dxfId="276" priority="255" operator="equal">
      <formula>"C"</formula>
    </cfRule>
    <cfRule type="cellIs" dxfId="275" priority="256" operator="equal">
      <formula>"B"</formula>
    </cfRule>
    <cfRule type="cellIs" dxfId="274" priority="257" operator="equal">
      <formula>"A"</formula>
    </cfRule>
  </conditionalFormatting>
  <conditionalFormatting sqref="E275">
    <cfRule type="cellIs" dxfId="273" priority="258" operator="equal">
      <formula>"F"</formula>
    </cfRule>
  </conditionalFormatting>
  <conditionalFormatting sqref="E275">
    <cfRule type="cellIs" dxfId="272" priority="252" operator="equal">
      <formula>"F"</formula>
    </cfRule>
  </conditionalFormatting>
  <conditionalFormatting sqref="E253">
    <cfRule type="cellIs" dxfId="271" priority="251" operator="equal">
      <formula>"F"</formula>
    </cfRule>
  </conditionalFormatting>
  <conditionalFormatting sqref="E253">
    <cfRule type="cellIs" dxfId="270" priority="246" operator="equal">
      <formula>"機故軸"</formula>
    </cfRule>
    <cfRule type="cellIs" dxfId="269" priority="247" operator="equal">
      <formula>"D"</formula>
    </cfRule>
    <cfRule type="cellIs" dxfId="268" priority="248" operator="equal">
      <formula>"C"</formula>
    </cfRule>
    <cfRule type="cellIs" dxfId="267" priority="249" operator="equal">
      <formula>"B"</formula>
    </cfRule>
    <cfRule type="cellIs" dxfId="266" priority="250" operator="equal">
      <formula>"A"</formula>
    </cfRule>
  </conditionalFormatting>
  <conditionalFormatting sqref="E253">
    <cfRule type="cellIs" dxfId="265" priority="245" operator="equal">
      <formula>"F"</formula>
    </cfRule>
  </conditionalFormatting>
  <conditionalFormatting sqref="E297:E300">
    <cfRule type="cellIs" dxfId="264" priority="244" operator="equal">
      <formula>"F"</formula>
    </cfRule>
  </conditionalFormatting>
  <conditionalFormatting sqref="E297:E300">
    <cfRule type="cellIs" dxfId="263" priority="239" operator="equal">
      <formula>"機故軸"</formula>
    </cfRule>
    <cfRule type="cellIs" dxfId="262" priority="240" operator="equal">
      <formula>"D"</formula>
    </cfRule>
    <cfRule type="cellIs" dxfId="261" priority="241" operator="equal">
      <formula>"C"</formula>
    </cfRule>
    <cfRule type="cellIs" dxfId="260" priority="242" operator="equal">
      <formula>"B"</formula>
    </cfRule>
    <cfRule type="cellIs" dxfId="259" priority="243" operator="equal">
      <formula>"A"</formula>
    </cfRule>
  </conditionalFormatting>
  <conditionalFormatting sqref="E297:E300">
    <cfRule type="cellIs" dxfId="258" priority="238" operator="equal">
      <formula>"F"</formula>
    </cfRule>
  </conditionalFormatting>
  <conditionalFormatting sqref="E296:E301">
    <cfRule type="cellIs" dxfId="257" priority="237" operator="equal">
      <formula>"F"</formula>
    </cfRule>
  </conditionalFormatting>
  <conditionalFormatting sqref="E296:E301">
    <cfRule type="cellIs" dxfId="256" priority="232" operator="equal">
      <formula>"機故軸"</formula>
    </cfRule>
    <cfRule type="cellIs" dxfId="255" priority="233" operator="equal">
      <formula>"D"</formula>
    </cfRule>
    <cfRule type="cellIs" dxfId="254" priority="234" operator="equal">
      <formula>"C"</formula>
    </cfRule>
    <cfRule type="cellIs" dxfId="253" priority="235" operator="equal">
      <formula>"B"</formula>
    </cfRule>
    <cfRule type="cellIs" dxfId="252" priority="236" operator="equal">
      <formula>"A"</formula>
    </cfRule>
  </conditionalFormatting>
  <conditionalFormatting sqref="E296:E301">
    <cfRule type="cellIs" dxfId="251" priority="231" operator="equal">
      <formula>"F"</formula>
    </cfRule>
  </conditionalFormatting>
  <conditionalFormatting sqref="E301">
    <cfRule type="cellIs" dxfId="250" priority="230" operator="equal">
      <formula>"F"</formula>
    </cfRule>
  </conditionalFormatting>
  <conditionalFormatting sqref="E301">
    <cfRule type="cellIs" dxfId="249" priority="225" operator="equal">
      <formula>"機故軸"</formula>
    </cfRule>
    <cfRule type="cellIs" dxfId="248" priority="226" operator="equal">
      <formula>"D"</formula>
    </cfRule>
    <cfRule type="cellIs" dxfId="247" priority="227" operator="equal">
      <formula>"C"</formula>
    </cfRule>
    <cfRule type="cellIs" dxfId="246" priority="228" operator="equal">
      <formula>"B"</formula>
    </cfRule>
    <cfRule type="cellIs" dxfId="245" priority="229" operator="equal">
      <formula>"A"</formula>
    </cfRule>
  </conditionalFormatting>
  <conditionalFormatting sqref="E301">
    <cfRule type="cellIs" dxfId="244" priority="224" operator="equal">
      <formula>"F"</formula>
    </cfRule>
  </conditionalFormatting>
  <conditionalFormatting sqref="E370">
    <cfRule type="cellIs" dxfId="243" priority="223" operator="equal">
      <formula>"F"</formula>
    </cfRule>
  </conditionalFormatting>
  <conditionalFormatting sqref="E370">
    <cfRule type="cellIs" dxfId="242" priority="218" operator="equal">
      <formula>"機故軸"</formula>
    </cfRule>
    <cfRule type="cellIs" dxfId="241" priority="219" operator="equal">
      <formula>"D"</formula>
    </cfRule>
    <cfRule type="cellIs" dxfId="240" priority="220" operator="equal">
      <formula>"C"</formula>
    </cfRule>
    <cfRule type="cellIs" dxfId="239" priority="221" operator="equal">
      <formula>"B"</formula>
    </cfRule>
    <cfRule type="cellIs" dxfId="238" priority="222" operator="equal">
      <formula>"A"</formula>
    </cfRule>
  </conditionalFormatting>
  <conditionalFormatting sqref="E370">
    <cfRule type="cellIs" dxfId="237" priority="217" operator="equal">
      <formula>"F"</formula>
    </cfRule>
  </conditionalFormatting>
  <conditionalFormatting sqref="E308:E313">
    <cfRule type="cellIs" dxfId="236" priority="212" operator="equal">
      <formula>"機故軸"</formula>
    </cfRule>
    <cfRule type="cellIs" dxfId="235" priority="213" operator="equal">
      <formula>"D"</formula>
    </cfRule>
    <cfRule type="cellIs" dxfId="234" priority="214" operator="equal">
      <formula>"C"</formula>
    </cfRule>
    <cfRule type="cellIs" dxfId="233" priority="215" operator="equal">
      <formula>"B"</formula>
    </cfRule>
    <cfRule type="cellIs" dxfId="232" priority="216" operator="equal">
      <formula>"A"</formula>
    </cfRule>
  </conditionalFormatting>
  <conditionalFormatting sqref="E308:E313">
    <cfRule type="cellIs" dxfId="231" priority="211" operator="equal">
      <formula>"F"</formula>
    </cfRule>
  </conditionalFormatting>
  <conditionalFormatting sqref="E339">
    <cfRule type="cellIs" dxfId="230" priority="170" operator="equal">
      <formula>"機故軸"</formula>
    </cfRule>
    <cfRule type="cellIs" dxfId="229" priority="171" operator="equal">
      <formula>"D"</formula>
    </cfRule>
    <cfRule type="cellIs" dxfId="228" priority="172" operator="equal">
      <formula>"C"</formula>
    </cfRule>
    <cfRule type="cellIs" dxfId="227" priority="173" operator="equal">
      <formula>"B"</formula>
    </cfRule>
    <cfRule type="cellIs" dxfId="226" priority="174" operator="equal">
      <formula>"A"</formula>
    </cfRule>
  </conditionalFormatting>
  <conditionalFormatting sqref="E339">
    <cfRule type="cellIs" dxfId="225" priority="175" operator="equal">
      <formula>"F"</formula>
    </cfRule>
  </conditionalFormatting>
  <conditionalFormatting sqref="E339">
    <cfRule type="cellIs" dxfId="224" priority="169" operator="equal">
      <formula>"F"</formula>
    </cfRule>
  </conditionalFormatting>
  <conditionalFormatting sqref="E340">
    <cfRule type="cellIs" dxfId="223" priority="177" operator="equal">
      <formula>"機故軸"</formula>
    </cfRule>
    <cfRule type="cellIs" dxfId="222" priority="178" operator="equal">
      <formula>"D"</formula>
    </cfRule>
    <cfRule type="cellIs" dxfId="221" priority="179" operator="equal">
      <formula>"C"</formula>
    </cfRule>
    <cfRule type="cellIs" dxfId="220" priority="180" operator="equal">
      <formula>"B"</formula>
    </cfRule>
    <cfRule type="cellIs" dxfId="219" priority="181" operator="equal">
      <formula>"A"</formula>
    </cfRule>
  </conditionalFormatting>
  <conditionalFormatting sqref="E340">
    <cfRule type="cellIs" dxfId="218" priority="176" operator="equal">
      <formula>"F"</formula>
    </cfRule>
  </conditionalFormatting>
  <conditionalFormatting sqref="E340">
    <cfRule type="cellIs" dxfId="217" priority="182" operator="equal">
      <formula>"F"</formula>
    </cfRule>
  </conditionalFormatting>
  <conditionalFormatting sqref="E338">
    <cfRule type="cellIs" dxfId="216" priority="205" operator="equal">
      <formula>"機故軸"</formula>
    </cfRule>
    <cfRule type="cellIs" dxfId="215" priority="206" operator="equal">
      <formula>"D"</formula>
    </cfRule>
    <cfRule type="cellIs" dxfId="214" priority="207" operator="equal">
      <formula>"C"</formula>
    </cfRule>
    <cfRule type="cellIs" dxfId="213" priority="208" operator="equal">
      <formula>"B"</formula>
    </cfRule>
    <cfRule type="cellIs" dxfId="212" priority="209" operator="equal">
      <formula>"A"</formula>
    </cfRule>
  </conditionalFormatting>
  <conditionalFormatting sqref="E338">
    <cfRule type="cellIs" dxfId="211" priority="210" operator="equal">
      <formula>"F"</formula>
    </cfRule>
  </conditionalFormatting>
  <conditionalFormatting sqref="E338">
    <cfRule type="cellIs" dxfId="210" priority="204" operator="equal">
      <formula>"F"</formula>
    </cfRule>
  </conditionalFormatting>
  <conditionalFormatting sqref="E343">
    <cfRule type="cellIs" dxfId="209" priority="198" operator="equal">
      <formula>"機故軸"</formula>
    </cfRule>
    <cfRule type="cellIs" dxfId="208" priority="199" operator="equal">
      <formula>"D"</formula>
    </cfRule>
    <cfRule type="cellIs" dxfId="207" priority="200" operator="equal">
      <formula>"C"</formula>
    </cfRule>
    <cfRule type="cellIs" dxfId="206" priority="201" operator="equal">
      <formula>"B"</formula>
    </cfRule>
    <cfRule type="cellIs" dxfId="205" priority="202" operator="equal">
      <formula>"A"</formula>
    </cfRule>
  </conditionalFormatting>
  <conditionalFormatting sqref="E343">
    <cfRule type="cellIs" dxfId="204" priority="203" operator="equal">
      <formula>"F"</formula>
    </cfRule>
  </conditionalFormatting>
  <conditionalFormatting sqref="E343">
    <cfRule type="cellIs" dxfId="203" priority="197" operator="equal">
      <formula>"F"</formula>
    </cfRule>
  </conditionalFormatting>
  <conditionalFormatting sqref="E342">
    <cfRule type="cellIs" dxfId="202" priority="191" operator="equal">
      <formula>"機故軸"</formula>
    </cfRule>
    <cfRule type="cellIs" dxfId="201" priority="192" operator="equal">
      <formula>"D"</formula>
    </cfRule>
    <cfRule type="cellIs" dxfId="200" priority="193" operator="equal">
      <formula>"C"</formula>
    </cfRule>
    <cfRule type="cellIs" dxfId="199" priority="194" operator="equal">
      <formula>"B"</formula>
    </cfRule>
    <cfRule type="cellIs" dxfId="198" priority="195" operator="equal">
      <formula>"A"</formula>
    </cfRule>
  </conditionalFormatting>
  <conditionalFormatting sqref="E342">
    <cfRule type="cellIs" dxfId="197" priority="196" operator="equal">
      <formula>"F"</formula>
    </cfRule>
  </conditionalFormatting>
  <conditionalFormatting sqref="E342">
    <cfRule type="cellIs" dxfId="196" priority="190" operator="equal">
      <formula>"F"</formula>
    </cfRule>
  </conditionalFormatting>
  <conditionalFormatting sqref="E341">
    <cfRule type="cellIs" dxfId="195" priority="184" operator="equal">
      <formula>"機故軸"</formula>
    </cfRule>
    <cfRule type="cellIs" dxfId="194" priority="185" operator="equal">
      <formula>"D"</formula>
    </cfRule>
    <cfRule type="cellIs" dxfId="193" priority="186" operator="equal">
      <formula>"C"</formula>
    </cfRule>
    <cfRule type="cellIs" dxfId="192" priority="187" operator="equal">
      <formula>"B"</formula>
    </cfRule>
    <cfRule type="cellIs" dxfId="191" priority="188" operator="equal">
      <formula>"A"</formula>
    </cfRule>
  </conditionalFormatting>
  <conditionalFormatting sqref="E341">
    <cfRule type="cellIs" dxfId="190" priority="189" operator="equal">
      <formula>"F"</formula>
    </cfRule>
  </conditionalFormatting>
  <conditionalFormatting sqref="E341">
    <cfRule type="cellIs" dxfId="189" priority="183" operator="equal">
      <formula>"F"</formula>
    </cfRule>
  </conditionalFormatting>
  <conditionalFormatting sqref="E369">
    <cfRule type="cellIs" dxfId="188" priority="135" operator="equal">
      <formula>"機故軸"</formula>
    </cfRule>
    <cfRule type="cellIs" dxfId="187" priority="136" operator="equal">
      <formula>"D"</formula>
    </cfRule>
    <cfRule type="cellIs" dxfId="186" priority="137" operator="equal">
      <formula>"C"</formula>
    </cfRule>
    <cfRule type="cellIs" dxfId="185" priority="138" operator="equal">
      <formula>"B"</formula>
    </cfRule>
    <cfRule type="cellIs" dxfId="184" priority="139" operator="equal">
      <formula>"A"</formula>
    </cfRule>
  </conditionalFormatting>
  <conditionalFormatting sqref="E369">
    <cfRule type="cellIs" dxfId="183" priority="140" operator="equal">
      <formula>"F"</formula>
    </cfRule>
  </conditionalFormatting>
  <conditionalFormatting sqref="E369">
    <cfRule type="cellIs" dxfId="182" priority="134" operator="equal">
      <formula>"F"</formula>
    </cfRule>
  </conditionalFormatting>
  <conditionalFormatting sqref="E235">
    <cfRule type="cellIs" dxfId="181" priority="142" operator="equal">
      <formula>"機故軸"</formula>
    </cfRule>
    <cfRule type="cellIs" dxfId="180" priority="143" operator="equal">
      <formula>"D"</formula>
    </cfRule>
    <cfRule type="cellIs" dxfId="179" priority="144" operator="equal">
      <formula>"C"</formula>
    </cfRule>
    <cfRule type="cellIs" dxfId="178" priority="145" operator="equal">
      <formula>"B"</formula>
    </cfRule>
    <cfRule type="cellIs" dxfId="177" priority="146" operator="equal">
      <formula>"A"</formula>
    </cfRule>
  </conditionalFormatting>
  <conditionalFormatting sqref="E235">
    <cfRule type="cellIs" dxfId="176" priority="147" operator="equal">
      <formula>"F"</formula>
    </cfRule>
  </conditionalFormatting>
  <conditionalFormatting sqref="E235">
    <cfRule type="cellIs" dxfId="175" priority="141" operator="equal">
      <formula>"F"</formula>
    </cfRule>
  </conditionalFormatting>
  <conditionalFormatting sqref="E230:E232">
    <cfRule type="cellIs" dxfId="174" priority="168" operator="equal">
      <formula>"F"</formula>
    </cfRule>
  </conditionalFormatting>
  <conditionalFormatting sqref="E230:E232">
    <cfRule type="cellIs" dxfId="173" priority="163" operator="equal">
      <formula>"機故軸"</formula>
    </cfRule>
    <cfRule type="cellIs" dxfId="172" priority="164" operator="equal">
      <formula>"D"</formula>
    </cfRule>
    <cfRule type="cellIs" dxfId="171" priority="165" operator="equal">
      <formula>"C"</formula>
    </cfRule>
    <cfRule type="cellIs" dxfId="170" priority="166" operator="equal">
      <formula>"B"</formula>
    </cfRule>
    <cfRule type="cellIs" dxfId="169" priority="167" operator="equal">
      <formula>"A"</formula>
    </cfRule>
  </conditionalFormatting>
  <conditionalFormatting sqref="E234">
    <cfRule type="cellIs" dxfId="168" priority="149" operator="equal">
      <formula>"機故軸"</formula>
    </cfRule>
    <cfRule type="cellIs" dxfId="167" priority="150" operator="equal">
      <formula>"D"</formula>
    </cfRule>
    <cfRule type="cellIs" dxfId="166" priority="151" operator="equal">
      <formula>"C"</formula>
    </cfRule>
    <cfRule type="cellIs" dxfId="165" priority="152" operator="equal">
      <formula>"B"</formula>
    </cfRule>
    <cfRule type="cellIs" dxfId="164" priority="153" operator="equal">
      <formula>"A"</formula>
    </cfRule>
  </conditionalFormatting>
  <conditionalFormatting sqref="E233">
    <cfRule type="cellIs" dxfId="163" priority="156" operator="equal">
      <formula>"機故軸"</formula>
    </cfRule>
    <cfRule type="cellIs" dxfId="162" priority="157" operator="equal">
      <formula>"D"</formula>
    </cfRule>
    <cfRule type="cellIs" dxfId="161" priority="158" operator="equal">
      <formula>"C"</formula>
    </cfRule>
    <cfRule type="cellIs" dxfId="160" priority="159" operator="equal">
      <formula>"B"</formula>
    </cfRule>
    <cfRule type="cellIs" dxfId="159" priority="160" operator="equal">
      <formula>"A"</formula>
    </cfRule>
  </conditionalFormatting>
  <conditionalFormatting sqref="E230:E232">
    <cfRule type="cellIs" dxfId="158" priority="162" operator="equal">
      <formula>"F"</formula>
    </cfRule>
  </conditionalFormatting>
  <conditionalFormatting sqref="E234">
    <cfRule type="cellIs" dxfId="157" priority="148" operator="equal">
      <formula>"F"</formula>
    </cfRule>
  </conditionalFormatting>
  <conditionalFormatting sqref="E233">
    <cfRule type="cellIs" dxfId="156" priority="161" operator="equal">
      <formula>"F"</formula>
    </cfRule>
  </conditionalFormatting>
  <conditionalFormatting sqref="E234">
    <cfRule type="cellIs" dxfId="155" priority="154" operator="equal">
      <formula>"F"</formula>
    </cfRule>
  </conditionalFormatting>
  <conditionalFormatting sqref="E233">
    <cfRule type="cellIs" dxfId="154" priority="155" operator="equal">
      <formula>"F"</formula>
    </cfRule>
  </conditionalFormatting>
  <conditionalFormatting sqref="E344">
    <cfRule type="cellIs" dxfId="153" priority="128" operator="equal">
      <formula>"機故軸"</formula>
    </cfRule>
    <cfRule type="cellIs" dxfId="152" priority="129" operator="equal">
      <formula>"D"</formula>
    </cfRule>
    <cfRule type="cellIs" dxfId="151" priority="130" operator="equal">
      <formula>"C"</formula>
    </cfRule>
    <cfRule type="cellIs" dxfId="150" priority="131" operator="equal">
      <formula>"B"</formula>
    </cfRule>
    <cfRule type="cellIs" dxfId="149" priority="132" operator="equal">
      <formula>"A"</formula>
    </cfRule>
  </conditionalFormatting>
  <conditionalFormatting sqref="E349">
    <cfRule type="cellIs" dxfId="148" priority="121" operator="equal">
      <formula>"機故軸"</formula>
    </cfRule>
    <cfRule type="cellIs" dxfId="147" priority="122" operator="equal">
      <formula>"D"</formula>
    </cfRule>
    <cfRule type="cellIs" dxfId="146" priority="123" operator="equal">
      <formula>"C"</formula>
    </cfRule>
    <cfRule type="cellIs" dxfId="145" priority="124" operator="equal">
      <formula>"B"</formula>
    </cfRule>
    <cfRule type="cellIs" dxfId="144" priority="125" operator="equal">
      <formula>"A"</formula>
    </cfRule>
  </conditionalFormatting>
  <conditionalFormatting sqref="E349">
    <cfRule type="cellIs" dxfId="143" priority="120" operator="equal">
      <formula>"F"</formula>
    </cfRule>
  </conditionalFormatting>
  <conditionalFormatting sqref="E344">
    <cfRule type="cellIs" dxfId="142" priority="127" operator="equal">
      <formula>"F"</formula>
    </cfRule>
  </conditionalFormatting>
  <conditionalFormatting sqref="E344">
    <cfRule type="cellIs" dxfId="141" priority="133" operator="equal">
      <formula>"F"</formula>
    </cfRule>
  </conditionalFormatting>
  <conditionalFormatting sqref="E349">
    <cfRule type="cellIs" dxfId="140" priority="126" operator="equal">
      <formula>"F"</formula>
    </cfRule>
  </conditionalFormatting>
  <conditionalFormatting sqref="E348">
    <cfRule type="cellIs" dxfId="139" priority="114" operator="equal">
      <formula>"機故軸"</formula>
    </cfRule>
    <cfRule type="cellIs" dxfId="138" priority="115" operator="equal">
      <formula>"D"</formula>
    </cfRule>
    <cfRule type="cellIs" dxfId="137" priority="116" operator="equal">
      <formula>"C"</formula>
    </cfRule>
    <cfRule type="cellIs" dxfId="136" priority="117" operator="equal">
      <formula>"B"</formula>
    </cfRule>
    <cfRule type="cellIs" dxfId="135" priority="118" operator="equal">
      <formula>"A"</formula>
    </cfRule>
  </conditionalFormatting>
  <conditionalFormatting sqref="E348">
    <cfRule type="cellIs" dxfId="134" priority="119" operator="equal">
      <formula>"F"</formula>
    </cfRule>
  </conditionalFormatting>
  <conditionalFormatting sqref="E348">
    <cfRule type="cellIs" dxfId="133" priority="113" operator="equal">
      <formula>"F"</formula>
    </cfRule>
  </conditionalFormatting>
  <conditionalFormatting sqref="E347">
    <cfRule type="cellIs" dxfId="132" priority="107" operator="equal">
      <formula>"機故軸"</formula>
    </cfRule>
    <cfRule type="cellIs" dxfId="131" priority="108" operator="equal">
      <formula>"D"</formula>
    </cfRule>
    <cfRule type="cellIs" dxfId="130" priority="109" operator="equal">
      <formula>"C"</formula>
    </cfRule>
    <cfRule type="cellIs" dxfId="129" priority="110" operator="equal">
      <formula>"B"</formula>
    </cfRule>
    <cfRule type="cellIs" dxfId="128" priority="111" operator="equal">
      <formula>"A"</formula>
    </cfRule>
  </conditionalFormatting>
  <conditionalFormatting sqref="E347">
    <cfRule type="cellIs" dxfId="127" priority="112" operator="equal">
      <formula>"F"</formula>
    </cfRule>
  </conditionalFormatting>
  <conditionalFormatting sqref="E347">
    <cfRule type="cellIs" dxfId="126" priority="106" operator="equal">
      <formula>"F"</formula>
    </cfRule>
  </conditionalFormatting>
  <conditionalFormatting sqref="E346">
    <cfRule type="cellIs" dxfId="125" priority="100" operator="equal">
      <formula>"機故軸"</formula>
    </cfRule>
    <cfRule type="cellIs" dxfId="124" priority="101" operator="equal">
      <formula>"D"</formula>
    </cfRule>
    <cfRule type="cellIs" dxfId="123" priority="102" operator="equal">
      <formula>"C"</formula>
    </cfRule>
    <cfRule type="cellIs" dxfId="122" priority="103" operator="equal">
      <formula>"B"</formula>
    </cfRule>
    <cfRule type="cellIs" dxfId="121" priority="104" operator="equal">
      <formula>"A"</formula>
    </cfRule>
  </conditionalFormatting>
  <conditionalFormatting sqref="E346">
    <cfRule type="cellIs" dxfId="120" priority="105" operator="equal">
      <formula>"F"</formula>
    </cfRule>
  </conditionalFormatting>
  <conditionalFormatting sqref="E346">
    <cfRule type="cellIs" dxfId="119" priority="99" operator="equal">
      <formula>"F"</formula>
    </cfRule>
  </conditionalFormatting>
  <conditionalFormatting sqref="E345">
    <cfRule type="cellIs" dxfId="118" priority="93" operator="equal">
      <formula>"機故軸"</formula>
    </cfRule>
    <cfRule type="cellIs" dxfId="117" priority="94" operator="equal">
      <formula>"D"</formula>
    </cfRule>
    <cfRule type="cellIs" dxfId="116" priority="95" operator="equal">
      <formula>"C"</formula>
    </cfRule>
    <cfRule type="cellIs" dxfId="115" priority="96" operator="equal">
      <formula>"B"</formula>
    </cfRule>
    <cfRule type="cellIs" dxfId="114" priority="97" operator="equal">
      <formula>"A"</formula>
    </cfRule>
  </conditionalFormatting>
  <conditionalFormatting sqref="E345">
    <cfRule type="cellIs" dxfId="113" priority="98" operator="equal">
      <formula>"F"</formula>
    </cfRule>
  </conditionalFormatting>
  <conditionalFormatting sqref="E345">
    <cfRule type="cellIs" dxfId="112" priority="92" operator="equal">
      <formula>"F"</formula>
    </cfRule>
  </conditionalFormatting>
  <conditionalFormatting sqref="E302">
    <cfRule type="cellIs" dxfId="111" priority="86" operator="equal">
      <formula>"機故軸"</formula>
    </cfRule>
    <cfRule type="cellIs" dxfId="110" priority="87" operator="equal">
      <formula>"D"</formula>
    </cfRule>
    <cfRule type="cellIs" dxfId="109" priority="88" operator="equal">
      <formula>"C"</formula>
    </cfRule>
    <cfRule type="cellIs" dxfId="108" priority="89" operator="equal">
      <formula>"B"</formula>
    </cfRule>
    <cfRule type="cellIs" dxfId="107" priority="90" operator="equal">
      <formula>"A"</formula>
    </cfRule>
  </conditionalFormatting>
  <conditionalFormatting sqref="E302">
    <cfRule type="cellIs" dxfId="106" priority="91" operator="equal">
      <formula>"F"</formula>
    </cfRule>
  </conditionalFormatting>
  <conditionalFormatting sqref="E302">
    <cfRule type="cellIs" dxfId="105" priority="85" operator="equal">
      <formula>"F"</formula>
    </cfRule>
  </conditionalFormatting>
  <conditionalFormatting sqref="E307">
    <cfRule type="cellIs" dxfId="104" priority="79" operator="equal">
      <formula>"機故軸"</formula>
    </cfRule>
    <cfRule type="cellIs" dxfId="103" priority="80" operator="equal">
      <formula>"D"</formula>
    </cfRule>
    <cfRule type="cellIs" dxfId="102" priority="81" operator="equal">
      <formula>"C"</formula>
    </cfRule>
    <cfRule type="cellIs" dxfId="101" priority="82" operator="equal">
      <formula>"B"</formula>
    </cfRule>
    <cfRule type="cellIs" dxfId="100" priority="83" operator="equal">
      <formula>"A"</formula>
    </cfRule>
  </conditionalFormatting>
  <conditionalFormatting sqref="E307">
    <cfRule type="cellIs" dxfId="99" priority="84" operator="equal">
      <formula>"F"</formula>
    </cfRule>
  </conditionalFormatting>
  <conditionalFormatting sqref="E307">
    <cfRule type="cellIs" dxfId="98" priority="78" operator="equal">
      <formula>"F"</formula>
    </cfRule>
  </conditionalFormatting>
  <conditionalFormatting sqref="E306">
    <cfRule type="cellIs" dxfId="97" priority="72" operator="equal">
      <formula>"機故軸"</formula>
    </cfRule>
    <cfRule type="cellIs" dxfId="96" priority="73" operator="equal">
      <formula>"D"</formula>
    </cfRule>
    <cfRule type="cellIs" dxfId="95" priority="74" operator="equal">
      <formula>"C"</formula>
    </cfRule>
    <cfRule type="cellIs" dxfId="94" priority="75" operator="equal">
      <formula>"B"</formula>
    </cfRule>
    <cfRule type="cellIs" dxfId="93" priority="76" operator="equal">
      <formula>"A"</formula>
    </cfRule>
  </conditionalFormatting>
  <conditionalFormatting sqref="E306">
    <cfRule type="cellIs" dxfId="92" priority="77" operator="equal">
      <formula>"F"</formula>
    </cfRule>
  </conditionalFormatting>
  <conditionalFormatting sqref="E306">
    <cfRule type="cellIs" dxfId="91" priority="71" operator="equal">
      <formula>"F"</formula>
    </cfRule>
  </conditionalFormatting>
  <conditionalFormatting sqref="E305">
    <cfRule type="cellIs" dxfId="90" priority="65" operator="equal">
      <formula>"機故軸"</formula>
    </cfRule>
    <cfRule type="cellIs" dxfId="89" priority="66" operator="equal">
      <formula>"D"</formula>
    </cfRule>
    <cfRule type="cellIs" dxfId="88" priority="67" operator="equal">
      <formula>"C"</formula>
    </cfRule>
    <cfRule type="cellIs" dxfId="87" priority="68" operator="equal">
      <formula>"B"</formula>
    </cfRule>
    <cfRule type="cellIs" dxfId="86" priority="69" operator="equal">
      <formula>"A"</formula>
    </cfRule>
  </conditionalFormatting>
  <conditionalFormatting sqref="E305">
    <cfRule type="cellIs" dxfId="85" priority="70" operator="equal">
      <formula>"F"</formula>
    </cfRule>
  </conditionalFormatting>
  <conditionalFormatting sqref="E305">
    <cfRule type="cellIs" dxfId="84" priority="64" operator="equal">
      <formula>"F"</formula>
    </cfRule>
  </conditionalFormatting>
  <conditionalFormatting sqref="E304">
    <cfRule type="cellIs" dxfId="83" priority="58" operator="equal">
      <formula>"機故軸"</formula>
    </cfRule>
    <cfRule type="cellIs" dxfId="82" priority="59" operator="equal">
      <formula>"D"</formula>
    </cfRule>
    <cfRule type="cellIs" dxfId="81" priority="60" operator="equal">
      <formula>"C"</formula>
    </cfRule>
    <cfRule type="cellIs" dxfId="80" priority="61" operator="equal">
      <formula>"B"</formula>
    </cfRule>
    <cfRule type="cellIs" dxfId="79" priority="62" operator="equal">
      <formula>"A"</formula>
    </cfRule>
  </conditionalFormatting>
  <conditionalFormatting sqref="E304">
    <cfRule type="cellIs" dxfId="78" priority="63" operator="equal">
      <formula>"F"</formula>
    </cfRule>
  </conditionalFormatting>
  <conditionalFormatting sqref="E304">
    <cfRule type="cellIs" dxfId="77" priority="57" operator="equal">
      <formula>"F"</formula>
    </cfRule>
  </conditionalFormatting>
  <conditionalFormatting sqref="E303">
    <cfRule type="cellIs" dxfId="76" priority="51" operator="equal">
      <formula>"機故軸"</formula>
    </cfRule>
    <cfRule type="cellIs" dxfId="75" priority="52" operator="equal">
      <formula>"D"</formula>
    </cfRule>
    <cfRule type="cellIs" dxfId="74" priority="53" operator="equal">
      <formula>"C"</formula>
    </cfRule>
    <cfRule type="cellIs" dxfId="73" priority="54" operator="equal">
      <formula>"B"</formula>
    </cfRule>
    <cfRule type="cellIs" dxfId="72" priority="55" operator="equal">
      <formula>"A"</formula>
    </cfRule>
  </conditionalFormatting>
  <conditionalFormatting sqref="E303">
    <cfRule type="cellIs" dxfId="71" priority="56" operator="equal">
      <formula>"F"</formula>
    </cfRule>
  </conditionalFormatting>
  <conditionalFormatting sqref="E303">
    <cfRule type="cellIs" dxfId="70" priority="50" operator="equal">
      <formula>"F"</formula>
    </cfRule>
  </conditionalFormatting>
  <conditionalFormatting sqref="E404">
    <cfRule type="cellIs" dxfId="69" priority="44" operator="equal">
      <formula>"機故軸"</formula>
    </cfRule>
    <cfRule type="cellIs" dxfId="68" priority="45" operator="equal">
      <formula>"D"</formula>
    </cfRule>
    <cfRule type="cellIs" dxfId="67" priority="46" operator="equal">
      <formula>"C"</formula>
    </cfRule>
    <cfRule type="cellIs" dxfId="66" priority="47" operator="equal">
      <formula>"B"</formula>
    </cfRule>
    <cfRule type="cellIs" dxfId="65" priority="48" operator="equal">
      <formula>"A"</formula>
    </cfRule>
  </conditionalFormatting>
  <conditionalFormatting sqref="E404">
    <cfRule type="cellIs" dxfId="64" priority="49" operator="equal">
      <formula>"F"</formula>
    </cfRule>
  </conditionalFormatting>
  <conditionalFormatting sqref="E404">
    <cfRule type="cellIs" dxfId="63" priority="43" operator="equal">
      <formula>"F"</formula>
    </cfRule>
  </conditionalFormatting>
  <conditionalFormatting sqref="E405">
    <cfRule type="cellIs" dxfId="62" priority="37" operator="equal">
      <formula>"機故軸"</formula>
    </cfRule>
    <cfRule type="cellIs" dxfId="61" priority="38" operator="equal">
      <formula>"D"</formula>
    </cfRule>
    <cfRule type="cellIs" dxfId="60" priority="39" operator="equal">
      <formula>"C"</formula>
    </cfRule>
    <cfRule type="cellIs" dxfId="59" priority="40" operator="equal">
      <formula>"B"</formula>
    </cfRule>
    <cfRule type="cellIs" dxfId="58" priority="41" operator="equal">
      <formula>"A"</formula>
    </cfRule>
  </conditionalFormatting>
  <conditionalFormatting sqref="E405">
    <cfRule type="cellIs" dxfId="57" priority="42" operator="equal">
      <formula>"F"</formula>
    </cfRule>
  </conditionalFormatting>
  <conditionalFormatting sqref="E405">
    <cfRule type="cellIs" dxfId="56" priority="36" operator="equal">
      <formula>"F"</formula>
    </cfRule>
  </conditionalFormatting>
  <conditionalFormatting sqref="E406">
    <cfRule type="cellIs" dxfId="55" priority="30" operator="equal">
      <formula>"機故軸"</formula>
    </cfRule>
    <cfRule type="cellIs" dxfId="54" priority="31" operator="equal">
      <formula>"D"</formula>
    </cfRule>
    <cfRule type="cellIs" dxfId="53" priority="32" operator="equal">
      <formula>"C"</formula>
    </cfRule>
    <cfRule type="cellIs" dxfId="52" priority="33" operator="equal">
      <formula>"B"</formula>
    </cfRule>
    <cfRule type="cellIs" dxfId="51" priority="34" operator="equal">
      <formula>"A"</formula>
    </cfRule>
  </conditionalFormatting>
  <conditionalFormatting sqref="E406">
    <cfRule type="cellIs" dxfId="50" priority="35" operator="equal">
      <formula>"F"</formula>
    </cfRule>
  </conditionalFormatting>
  <conditionalFormatting sqref="E406">
    <cfRule type="cellIs" dxfId="49" priority="29" operator="equal">
      <formula>"F"</formula>
    </cfRule>
  </conditionalFormatting>
  <conditionalFormatting sqref="E407">
    <cfRule type="cellIs" dxfId="48" priority="23" operator="equal">
      <formula>"機故軸"</formula>
    </cfRule>
    <cfRule type="cellIs" dxfId="47" priority="24" operator="equal">
      <formula>"D"</formula>
    </cfRule>
    <cfRule type="cellIs" dxfId="46" priority="25" operator="equal">
      <formula>"C"</formula>
    </cfRule>
    <cfRule type="cellIs" dxfId="45" priority="26" operator="equal">
      <formula>"B"</formula>
    </cfRule>
    <cfRule type="cellIs" dxfId="44" priority="27" operator="equal">
      <formula>"A"</formula>
    </cfRule>
  </conditionalFormatting>
  <conditionalFormatting sqref="E407">
    <cfRule type="cellIs" dxfId="43" priority="28" operator="equal">
      <formula>"F"</formula>
    </cfRule>
  </conditionalFormatting>
  <conditionalFormatting sqref="E407">
    <cfRule type="cellIs" dxfId="42" priority="22" operator="equal">
      <formula>"F"</formula>
    </cfRule>
  </conditionalFormatting>
  <conditionalFormatting sqref="E408">
    <cfRule type="cellIs" dxfId="41" priority="16" operator="equal">
      <formula>"機故軸"</formula>
    </cfRule>
    <cfRule type="cellIs" dxfId="40" priority="17" operator="equal">
      <formula>"D"</formula>
    </cfRule>
    <cfRule type="cellIs" dxfId="39" priority="18" operator="equal">
      <formula>"C"</formula>
    </cfRule>
    <cfRule type="cellIs" dxfId="38" priority="19" operator="equal">
      <formula>"B"</formula>
    </cfRule>
    <cfRule type="cellIs" dxfId="37" priority="20" operator="equal">
      <formula>"A"</formula>
    </cfRule>
  </conditionalFormatting>
  <conditionalFormatting sqref="E408">
    <cfRule type="cellIs" dxfId="36" priority="21" operator="equal">
      <formula>"F"</formula>
    </cfRule>
  </conditionalFormatting>
  <conditionalFormatting sqref="E408">
    <cfRule type="cellIs" dxfId="35" priority="15" operator="equal">
      <formula>"F"</formula>
    </cfRule>
  </conditionalFormatting>
  <conditionalFormatting sqref="E409">
    <cfRule type="cellIs" dxfId="34" priority="9" operator="equal">
      <formula>"機故軸"</formula>
    </cfRule>
    <cfRule type="cellIs" dxfId="33" priority="10" operator="equal">
      <formula>"D"</formula>
    </cfRule>
    <cfRule type="cellIs" dxfId="32" priority="11" operator="equal">
      <formula>"C"</formula>
    </cfRule>
    <cfRule type="cellIs" dxfId="31" priority="12" operator="equal">
      <formula>"B"</formula>
    </cfRule>
    <cfRule type="cellIs" dxfId="30" priority="13" operator="equal">
      <formula>"A"</formula>
    </cfRule>
  </conditionalFormatting>
  <conditionalFormatting sqref="E409">
    <cfRule type="cellIs" dxfId="29" priority="14" operator="equal">
      <formula>"F"</formula>
    </cfRule>
  </conditionalFormatting>
  <conditionalFormatting sqref="E409">
    <cfRule type="cellIs" dxfId="28" priority="8" operator="equal">
      <formula>"F"</formula>
    </cfRule>
  </conditionalFormatting>
  <conditionalFormatting sqref="E224:E229">
    <cfRule type="cellIs" dxfId="27" priority="2" operator="equal">
      <formula>"機故軸"</formula>
    </cfRule>
    <cfRule type="cellIs" dxfId="26" priority="3" operator="equal">
      <formula>"D"</formula>
    </cfRule>
    <cfRule type="cellIs" dxfId="25" priority="4" operator="equal">
      <formula>"C"</formula>
    </cfRule>
    <cfRule type="cellIs" dxfId="24" priority="5" operator="equal">
      <formula>"B"</formula>
    </cfRule>
    <cfRule type="cellIs" dxfId="23" priority="6" operator="equal">
      <formula>"A"</formula>
    </cfRule>
  </conditionalFormatting>
  <conditionalFormatting sqref="E224:E229">
    <cfRule type="cellIs" dxfId="22" priority="7" operator="equal">
      <formula>"F"</formula>
    </cfRule>
  </conditionalFormatting>
  <conditionalFormatting sqref="E224:E229">
    <cfRule type="cellIs" dxfId="21" priority="1" operator="equal">
      <formula>"F"</formula>
    </cfRule>
  </conditionalFormatting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opLeftCell="A978" workbookViewId="0">
      <selection activeCell="B2" sqref="B2:B1003"/>
    </sheetView>
  </sheetViews>
  <sheetFormatPr defaultRowHeight="16.5"/>
  <cols>
    <col min="1" max="1" width="22.625" style="47" bestFit="1" customWidth="1"/>
    <col min="2" max="2" width="8.125" style="47" bestFit="1" customWidth="1"/>
  </cols>
  <sheetData>
    <row r="1" spans="1:3">
      <c r="A1" s="47" t="s">
        <v>41</v>
      </c>
      <c r="B1" s="47" t="s">
        <v>465</v>
      </c>
      <c r="C1" s="120" t="s">
        <v>1677</v>
      </c>
    </row>
    <row r="2" spans="1:3">
      <c r="A2" s="47" t="s">
        <v>229</v>
      </c>
      <c r="B2" s="47">
        <v>98.5</v>
      </c>
    </row>
    <row r="3" spans="1:3">
      <c r="A3" s="47" t="s">
        <v>45</v>
      </c>
      <c r="B3" s="47">
        <v>50</v>
      </c>
      <c r="C3" s="47"/>
    </row>
    <row r="4" spans="1:3">
      <c r="A4" s="47" t="s">
        <v>46</v>
      </c>
      <c r="B4" s="47">
        <v>50</v>
      </c>
      <c r="C4" s="47"/>
    </row>
    <row r="5" spans="1:3">
      <c r="A5" s="47" t="s">
        <v>230</v>
      </c>
      <c r="B5" s="47">
        <v>65</v>
      </c>
      <c r="C5" s="47"/>
    </row>
    <row r="6" spans="1:3">
      <c r="A6" s="47" t="s">
        <v>231</v>
      </c>
      <c r="B6" s="47">
        <v>65</v>
      </c>
      <c r="C6" s="47"/>
    </row>
    <row r="7" spans="1:3">
      <c r="A7" s="47" t="s">
        <v>232</v>
      </c>
      <c r="B7" s="47">
        <v>60</v>
      </c>
      <c r="C7" s="47"/>
    </row>
    <row r="8" spans="1:3">
      <c r="A8" s="47" t="s">
        <v>48</v>
      </c>
      <c r="B8" s="47">
        <v>60</v>
      </c>
      <c r="C8" s="47"/>
    </row>
    <row r="9" spans="1:3">
      <c r="A9" s="47" t="s">
        <v>49</v>
      </c>
      <c r="B9" s="47">
        <v>60</v>
      </c>
      <c r="C9" s="47"/>
    </row>
    <row r="10" spans="1:3">
      <c r="A10" s="47" t="s">
        <v>233</v>
      </c>
      <c r="B10" s="47">
        <v>50</v>
      </c>
      <c r="C10" s="47"/>
    </row>
    <row r="11" spans="1:3">
      <c r="A11" s="47" t="s">
        <v>484</v>
      </c>
      <c r="B11" s="47">
        <v>62.5</v>
      </c>
      <c r="C11" s="47"/>
    </row>
    <row r="12" spans="1:3">
      <c r="A12" s="47" t="s">
        <v>215</v>
      </c>
      <c r="B12" s="47">
        <v>55</v>
      </c>
      <c r="C12" s="47"/>
    </row>
    <row r="13" spans="1:3">
      <c r="A13" s="47" t="s">
        <v>219</v>
      </c>
      <c r="B13" s="47">
        <v>75</v>
      </c>
      <c r="C13" s="47"/>
    </row>
    <row r="14" spans="1:3">
      <c r="A14" s="47" t="s">
        <v>223</v>
      </c>
      <c r="B14" s="47">
        <v>71.5</v>
      </c>
      <c r="C14" s="47"/>
    </row>
    <row r="15" spans="1:3">
      <c r="A15" s="47" t="s">
        <v>224</v>
      </c>
      <c r="B15" s="47">
        <v>62</v>
      </c>
      <c r="C15" s="47"/>
    </row>
    <row r="16" spans="1:3">
      <c r="A16" s="47" t="s">
        <v>57</v>
      </c>
      <c r="B16" s="47">
        <v>62</v>
      </c>
      <c r="C16" s="47"/>
    </row>
    <row r="17" spans="1:3">
      <c r="A17" s="47" t="s">
        <v>234</v>
      </c>
      <c r="B17" s="47">
        <v>106</v>
      </c>
      <c r="C17" s="47"/>
    </row>
    <row r="18" spans="1:3">
      <c r="A18" s="47" t="s">
        <v>235</v>
      </c>
      <c r="B18" s="47">
        <v>109.5</v>
      </c>
      <c r="C18" s="47"/>
    </row>
    <row r="19" spans="1:3">
      <c r="A19" s="47" t="s">
        <v>236</v>
      </c>
      <c r="B19" s="47">
        <v>70</v>
      </c>
      <c r="C19" s="47"/>
    </row>
    <row r="20" spans="1:3">
      <c r="A20" s="47" t="s">
        <v>237</v>
      </c>
      <c r="B20" s="47">
        <v>88</v>
      </c>
      <c r="C20" s="47"/>
    </row>
    <row r="21" spans="1:3">
      <c r="A21" s="47" t="s">
        <v>238</v>
      </c>
      <c r="B21" s="47">
        <v>83</v>
      </c>
      <c r="C21" s="47"/>
    </row>
    <row r="22" spans="1:3">
      <c r="A22" s="47" t="s">
        <v>239</v>
      </c>
      <c r="B22" s="47">
        <v>70</v>
      </c>
      <c r="C22" s="47"/>
    </row>
    <row r="23" spans="1:3">
      <c r="A23" s="47" t="s">
        <v>240</v>
      </c>
      <c r="B23" s="47">
        <v>103.5</v>
      </c>
      <c r="C23" s="47"/>
    </row>
    <row r="24" spans="1:3">
      <c r="A24" s="47" t="s">
        <v>241</v>
      </c>
      <c r="B24" s="47">
        <v>65</v>
      </c>
      <c r="C24" s="47"/>
    </row>
    <row r="25" spans="1:3">
      <c r="A25" s="47" t="s">
        <v>242</v>
      </c>
      <c r="B25" s="47">
        <v>70</v>
      </c>
      <c r="C25" s="47"/>
    </row>
    <row r="26" spans="1:3">
      <c r="A26" s="47" t="s">
        <v>243</v>
      </c>
      <c r="B26" s="47">
        <v>112.5</v>
      </c>
      <c r="C26" s="47"/>
    </row>
    <row r="27" spans="1:3">
      <c r="A27" s="47" t="s">
        <v>244</v>
      </c>
      <c r="B27" s="47">
        <v>87.5</v>
      </c>
      <c r="C27" s="47"/>
    </row>
    <row r="28" spans="1:3">
      <c r="A28" s="47" t="s">
        <v>245</v>
      </c>
      <c r="B28" s="47">
        <v>67</v>
      </c>
      <c r="C28" s="47"/>
    </row>
    <row r="29" spans="1:3">
      <c r="A29" s="47" t="s">
        <v>246</v>
      </c>
      <c r="B29" s="47">
        <v>75</v>
      </c>
      <c r="C29" s="47"/>
    </row>
    <row r="30" spans="1:3">
      <c r="A30" s="47" t="s">
        <v>247</v>
      </c>
      <c r="B30" s="47">
        <v>75</v>
      </c>
      <c r="C30" s="47"/>
    </row>
    <row r="31" spans="1:3">
      <c r="A31" s="47" t="s">
        <v>248</v>
      </c>
      <c r="B31" s="47">
        <v>75.5</v>
      </c>
      <c r="C31" s="47"/>
    </row>
    <row r="32" spans="1:3">
      <c r="A32" s="47" t="s">
        <v>249</v>
      </c>
      <c r="B32" s="47">
        <v>75</v>
      </c>
      <c r="C32" s="47"/>
    </row>
    <row r="33" spans="1:3">
      <c r="A33" s="47" t="s">
        <v>250</v>
      </c>
      <c r="B33" s="47">
        <v>79</v>
      </c>
      <c r="C33" s="47"/>
    </row>
    <row r="34" spans="1:3">
      <c r="A34" s="47" t="s">
        <v>251</v>
      </c>
      <c r="B34" s="47">
        <v>69.900000000000006</v>
      </c>
      <c r="C34" s="47"/>
    </row>
    <row r="35" spans="1:3">
      <c r="A35" s="47" t="s">
        <v>252</v>
      </c>
      <c r="B35" s="47">
        <v>75</v>
      </c>
      <c r="C35" s="47"/>
    </row>
    <row r="36" spans="1:3">
      <c r="A36" s="47" t="s">
        <v>253</v>
      </c>
      <c r="B36" s="47">
        <v>75</v>
      </c>
      <c r="C36" s="47"/>
    </row>
    <row r="37" spans="1:3">
      <c r="A37" s="47" t="s">
        <v>254</v>
      </c>
      <c r="B37" s="47">
        <v>69.5</v>
      </c>
      <c r="C37" s="47"/>
    </row>
    <row r="38" spans="1:3">
      <c r="A38" s="47" t="s">
        <v>255</v>
      </c>
      <c r="B38" s="47">
        <v>65</v>
      </c>
      <c r="C38" s="47"/>
    </row>
    <row r="39" spans="1:3">
      <c r="A39" s="47" t="s">
        <v>256</v>
      </c>
      <c r="B39" s="47">
        <v>75</v>
      </c>
      <c r="C39" s="47"/>
    </row>
    <row r="40" spans="1:3">
      <c r="A40" s="47" t="s">
        <v>257</v>
      </c>
      <c r="B40" s="47">
        <v>80.5</v>
      </c>
      <c r="C40" s="47"/>
    </row>
    <row r="41" spans="1:3">
      <c r="A41" s="47" t="s">
        <v>258</v>
      </c>
      <c r="B41" s="47">
        <v>70</v>
      </c>
      <c r="C41" s="47"/>
    </row>
    <row r="42" spans="1:3">
      <c r="A42" s="47" t="s">
        <v>259</v>
      </c>
      <c r="B42" s="47">
        <v>68</v>
      </c>
      <c r="C42" s="47"/>
    </row>
    <row r="43" spans="1:3">
      <c r="A43" s="47" t="s">
        <v>475</v>
      </c>
      <c r="B43" s="47">
        <v>75</v>
      </c>
      <c r="C43" s="47"/>
    </row>
    <row r="44" spans="1:3">
      <c r="A44" s="47" t="s">
        <v>260</v>
      </c>
      <c r="B44" s="47">
        <v>73</v>
      </c>
      <c r="C44" s="47"/>
    </row>
    <row r="45" spans="1:3">
      <c r="A45" s="47" t="s">
        <v>261</v>
      </c>
      <c r="B45" s="47">
        <v>70</v>
      </c>
      <c r="C45" s="47"/>
    </row>
    <row r="46" spans="1:3">
      <c r="A46" s="47" t="s">
        <v>262</v>
      </c>
      <c r="B46" s="47">
        <v>75</v>
      </c>
      <c r="C46" s="47"/>
    </row>
    <row r="47" spans="1:3">
      <c r="A47" s="47" t="s">
        <v>263</v>
      </c>
      <c r="B47" s="47">
        <v>66</v>
      </c>
      <c r="C47" s="47"/>
    </row>
    <row r="48" spans="1:3">
      <c r="A48" s="47" t="s">
        <v>264</v>
      </c>
      <c r="B48" s="47">
        <v>75</v>
      </c>
      <c r="C48" s="47"/>
    </row>
    <row r="49" spans="1:3">
      <c r="A49" s="47" t="s">
        <v>265</v>
      </c>
      <c r="B49" s="47">
        <v>75</v>
      </c>
      <c r="C49" s="47"/>
    </row>
    <row r="50" spans="1:3">
      <c r="A50" s="47" t="s">
        <v>266</v>
      </c>
      <c r="B50" s="47">
        <v>72.5</v>
      </c>
      <c r="C50" s="47"/>
    </row>
    <row r="51" spans="1:3">
      <c r="A51" s="47" t="s">
        <v>267</v>
      </c>
      <c r="B51" s="47">
        <v>72.5</v>
      </c>
      <c r="C51" s="47"/>
    </row>
    <row r="52" spans="1:3">
      <c r="A52" s="47" t="s">
        <v>268</v>
      </c>
      <c r="B52" s="47">
        <v>70</v>
      </c>
      <c r="C52" s="47"/>
    </row>
    <row r="53" spans="1:3">
      <c r="A53" s="47" t="s">
        <v>269</v>
      </c>
      <c r="B53" s="47">
        <v>60</v>
      </c>
      <c r="C53" s="47"/>
    </row>
    <row r="54" spans="1:3">
      <c r="A54" s="47" t="s">
        <v>270</v>
      </c>
      <c r="B54" s="47">
        <v>75</v>
      </c>
      <c r="C54" s="47"/>
    </row>
    <row r="55" spans="1:3">
      <c r="A55" s="47" t="s">
        <v>271</v>
      </c>
      <c r="B55" s="47">
        <v>62.5</v>
      </c>
      <c r="C55" s="47"/>
    </row>
    <row r="56" spans="1:3">
      <c r="A56" s="47" t="s">
        <v>272</v>
      </c>
      <c r="B56" s="47">
        <v>75</v>
      </c>
      <c r="C56" s="47"/>
    </row>
    <row r="57" spans="1:3">
      <c r="A57" s="47" t="s">
        <v>273</v>
      </c>
      <c r="B57" s="47">
        <v>75</v>
      </c>
      <c r="C57" s="47"/>
    </row>
    <row r="58" spans="1:3">
      <c r="A58" s="47" t="s">
        <v>274</v>
      </c>
      <c r="B58" s="47">
        <v>75</v>
      </c>
      <c r="C58" s="47"/>
    </row>
    <row r="59" spans="1:3">
      <c r="A59" s="47" t="s">
        <v>275</v>
      </c>
      <c r="B59" s="47">
        <v>78</v>
      </c>
      <c r="C59" s="47"/>
    </row>
    <row r="60" spans="1:3">
      <c r="A60" s="47" t="s">
        <v>276</v>
      </c>
      <c r="B60" s="47">
        <v>100</v>
      </c>
      <c r="C60" s="47"/>
    </row>
    <row r="61" spans="1:3">
      <c r="A61" s="47" t="s">
        <v>277</v>
      </c>
      <c r="B61" s="47">
        <v>50</v>
      </c>
      <c r="C61" s="47"/>
    </row>
    <row r="62" spans="1:3">
      <c r="A62" s="47" t="s">
        <v>483</v>
      </c>
      <c r="B62" s="47">
        <v>70</v>
      </c>
      <c r="C62" s="47"/>
    </row>
    <row r="63" spans="1:3">
      <c r="A63" s="47" t="s">
        <v>278</v>
      </c>
      <c r="B63" s="47">
        <v>75</v>
      </c>
      <c r="C63" s="47"/>
    </row>
    <row r="64" spans="1:3">
      <c r="A64" s="47" t="s">
        <v>279</v>
      </c>
      <c r="B64" s="47">
        <v>75</v>
      </c>
      <c r="C64" s="47"/>
    </row>
    <row r="65" spans="1:3">
      <c r="A65" s="47" t="s">
        <v>280</v>
      </c>
      <c r="B65" s="47">
        <v>62.5</v>
      </c>
      <c r="C65" s="47"/>
    </row>
    <row r="66" spans="1:3">
      <c r="A66" s="47" t="s">
        <v>281</v>
      </c>
      <c r="B66" s="47">
        <v>50</v>
      </c>
      <c r="C66" s="47"/>
    </row>
    <row r="67" spans="1:3">
      <c r="A67" s="47" t="s">
        <v>282</v>
      </c>
      <c r="B67" s="47">
        <v>65</v>
      </c>
      <c r="C67" s="47"/>
    </row>
    <row r="68" spans="1:3">
      <c r="A68" s="47" t="s">
        <v>283</v>
      </c>
      <c r="B68" s="47">
        <v>71</v>
      </c>
      <c r="C68" s="47"/>
    </row>
    <row r="69" spans="1:3">
      <c r="A69" s="47" t="s">
        <v>284</v>
      </c>
      <c r="B69" s="47">
        <v>65</v>
      </c>
      <c r="C69" s="47"/>
    </row>
    <row r="70" spans="1:3">
      <c r="A70" s="47" t="s">
        <v>285</v>
      </c>
      <c r="B70" s="47">
        <v>75</v>
      </c>
      <c r="C70" s="47"/>
    </row>
    <row r="71" spans="1:3">
      <c r="A71" s="47" t="s">
        <v>286</v>
      </c>
      <c r="B71" s="47">
        <v>100</v>
      </c>
      <c r="C71" s="47"/>
    </row>
    <row r="72" spans="1:3">
      <c r="A72" s="47" t="s">
        <v>287</v>
      </c>
      <c r="B72" s="47">
        <v>75</v>
      </c>
      <c r="C72" s="47"/>
    </row>
    <row r="73" spans="1:3">
      <c r="A73" s="47" t="s">
        <v>288</v>
      </c>
      <c r="B73" s="47">
        <v>73.5</v>
      </c>
      <c r="C73" s="47"/>
    </row>
    <row r="74" spans="1:3">
      <c r="A74" s="47" t="s">
        <v>289</v>
      </c>
      <c r="B74" s="47">
        <v>75</v>
      </c>
      <c r="C74" s="47"/>
    </row>
    <row r="75" spans="1:3">
      <c r="A75" s="47" t="s">
        <v>290</v>
      </c>
      <c r="B75" s="47">
        <v>72.5</v>
      </c>
      <c r="C75" s="47"/>
    </row>
    <row r="76" spans="1:3">
      <c r="A76" s="47" t="s">
        <v>291</v>
      </c>
      <c r="B76" s="47">
        <v>75</v>
      </c>
      <c r="C76" s="47"/>
    </row>
    <row r="77" spans="1:3">
      <c r="A77" s="47" t="s">
        <v>292</v>
      </c>
      <c r="B77" s="47">
        <v>75</v>
      </c>
      <c r="C77" s="47"/>
    </row>
    <row r="78" spans="1:3">
      <c r="A78" s="47" t="s">
        <v>293</v>
      </c>
      <c r="B78" s="47">
        <v>65</v>
      </c>
      <c r="C78" s="47"/>
    </row>
    <row r="79" spans="1:3">
      <c r="A79" s="47" t="s">
        <v>294</v>
      </c>
      <c r="B79" s="47">
        <v>81</v>
      </c>
      <c r="C79" s="47"/>
    </row>
    <row r="80" spans="1:3">
      <c r="A80" s="47" t="s">
        <v>295</v>
      </c>
      <c r="B80" s="47">
        <v>75</v>
      </c>
      <c r="C80" s="47"/>
    </row>
    <row r="81" spans="1:3">
      <c r="A81" s="47" t="s">
        <v>296</v>
      </c>
      <c r="B81" s="47">
        <v>65</v>
      </c>
      <c r="C81" s="47"/>
    </row>
    <row r="82" spans="1:3">
      <c r="A82" s="47" t="s">
        <v>297</v>
      </c>
      <c r="B82" s="47">
        <v>75</v>
      </c>
      <c r="C82" s="47"/>
    </row>
    <row r="83" spans="1:3">
      <c r="A83" s="47" t="s">
        <v>298</v>
      </c>
      <c r="B83" s="47">
        <v>50</v>
      </c>
      <c r="C83" s="47"/>
    </row>
    <row r="84" spans="1:3">
      <c r="A84" s="47" t="s">
        <v>299</v>
      </c>
      <c r="B84" s="47">
        <v>75</v>
      </c>
      <c r="C84" s="47"/>
    </row>
    <row r="85" spans="1:3">
      <c r="A85" s="47" t="s">
        <v>300</v>
      </c>
      <c r="B85" s="47">
        <v>73.5</v>
      </c>
      <c r="C85" s="47"/>
    </row>
    <row r="86" spans="1:3">
      <c r="A86" s="47" t="s">
        <v>301</v>
      </c>
      <c r="B86" s="47">
        <v>72.5</v>
      </c>
      <c r="C86" s="47"/>
    </row>
    <row r="87" spans="1:3">
      <c r="A87" s="47" t="s">
        <v>302</v>
      </c>
      <c r="B87" s="47">
        <v>50</v>
      </c>
      <c r="C87" s="47"/>
    </row>
    <row r="88" spans="1:3">
      <c r="A88" s="47" t="s">
        <v>303</v>
      </c>
      <c r="B88" s="47">
        <v>78</v>
      </c>
      <c r="C88" s="47"/>
    </row>
    <row r="89" spans="1:3">
      <c r="A89" s="47" t="s">
        <v>304</v>
      </c>
      <c r="B89" s="47">
        <v>82.5</v>
      </c>
      <c r="C89" s="47"/>
    </row>
    <row r="90" spans="1:3">
      <c r="A90" s="47" t="s">
        <v>305</v>
      </c>
      <c r="B90" s="47">
        <v>60</v>
      </c>
      <c r="C90" s="47"/>
    </row>
    <row r="91" spans="1:3">
      <c r="A91" s="47" t="s">
        <v>220</v>
      </c>
      <c r="B91" s="47">
        <v>50</v>
      </c>
      <c r="C91" s="47"/>
    </row>
    <row r="92" spans="1:3">
      <c r="A92" s="47" t="s">
        <v>306</v>
      </c>
      <c r="B92" s="47">
        <v>75</v>
      </c>
      <c r="C92" s="47"/>
    </row>
    <row r="93" spans="1:3">
      <c r="A93" s="47" t="s">
        <v>307</v>
      </c>
      <c r="B93" s="47">
        <v>75</v>
      </c>
      <c r="C93" s="47"/>
    </row>
    <row r="94" spans="1:3">
      <c r="A94" s="47" t="s">
        <v>308</v>
      </c>
      <c r="B94" s="47">
        <v>78</v>
      </c>
      <c r="C94" s="47"/>
    </row>
    <row r="95" spans="1:3">
      <c r="A95" s="47" t="s">
        <v>309</v>
      </c>
      <c r="B95" s="47">
        <v>69.5</v>
      </c>
      <c r="C95" s="47"/>
    </row>
    <row r="96" spans="1:3">
      <c r="A96" s="47" t="s">
        <v>310</v>
      </c>
      <c r="B96" s="47">
        <v>75</v>
      </c>
      <c r="C96" s="47"/>
    </row>
    <row r="97" spans="1:3">
      <c r="A97" s="47" t="s">
        <v>311</v>
      </c>
      <c r="B97" s="47">
        <v>75</v>
      </c>
      <c r="C97" s="47"/>
    </row>
    <row r="98" spans="1:3">
      <c r="A98" s="47" t="s">
        <v>312</v>
      </c>
      <c r="B98" s="47">
        <v>78.5</v>
      </c>
      <c r="C98" s="47"/>
    </row>
    <row r="99" spans="1:3">
      <c r="A99" s="47" t="s">
        <v>313</v>
      </c>
      <c r="B99" s="47">
        <v>55</v>
      </c>
      <c r="C99" s="47"/>
    </row>
    <row r="100" spans="1:3">
      <c r="A100" s="47" t="s">
        <v>314</v>
      </c>
      <c r="B100" s="47">
        <v>62.5</v>
      </c>
      <c r="C100" s="47"/>
    </row>
    <row r="101" spans="1:3">
      <c r="A101" s="47" t="s">
        <v>315</v>
      </c>
      <c r="B101" s="47">
        <v>65</v>
      </c>
      <c r="C101" s="47"/>
    </row>
    <row r="102" spans="1:3">
      <c r="A102" s="47" t="s">
        <v>316</v>
      </c>
      <c r="B102" s="47">
        <v>65</v>
      </c>
      <c r="C102" s="47"/>
    </row>
    <row r="103" spans="1:3">
      <c r="A103" s="47" t="s">
        <v>317</v>
      </c>
      <c r="B103" s="47">
        <v>68.5</v>
      </c>
      <c r="C103" s="47"/>
    </row>
    <row r="104" spans="1:3">
      <c r="A104" s="47" t="s">
        <v>318</v>
      </c>
      <c r="B104" s="47">
        <v>65</v>
      </c>
      <c r="C104" s="47"/>
    </row>
    <row r="105" spans="1:3">
      <c r="A105" s="47" t="s">
        <v>319</v>
      </c>
      <c r="B105" s="47">
        <v>68</v>
      </c>
      <c r="C105" s="47"/>
    </row>
    <row r="106" spans="1:3">
      <c r="A106" s="47" t="s">
        <v>135</v>
      </c>
      <c r="B106" s="47">
        <v>62.5</v>
      </c>
      <c r="C106" s="47"/>
    </row>
    <row r="107" spans="1:3">
      <c r="A107" s="47" t="s">
        <v>320</v>
      </c>
      <c r="B107" s="47">
        <v>65</v>
      </c>
      <c r="C107" s="47"/>
    </row>
    <row r="108" spans="1:3">
      <c r="A108" s="47" t="s">
        <v>321</v>
      </c>
      <c r="B108" s="47">
        <v>65</v>
      </c>
      <c r="C108" s="47"/>
    </row>
    <row r="109" spans="1:3">
      <c r="A109" s="47" t="s">
        <v>322</v>
      </c>
      <c r="B109" s="47">
        <v>65</v>
      </c>
      <c r="C109" s="47"/>
    </row>
    <row r="110" spans="1:3">
      <c r="A110" s="47" t="s">
        <v>323</v>
      </c>
      <c r="B110" s="47">
        <v>65</v>
      </c>
      <c r="C110" s="47"/>
    </row>
    <row r="111" spans="1:3">
      <c r="A111" s="47" t="s">
        <v>324</v>
      </c>
      <c r="B111" s="47">
        <v>65</v>
      </c>
      <c r="C111" s="47"/>
    </row>
    <row r="112" spans="1:3">
      <c r="A112" s="47" t="s">
        <v>217</v>
      </c>
      <c r="B112" s="47">
        <v>75</v>
      </c>
      <c r="C112" s="47"/>
    </row>
    <row r="113" spans="1:3">
      <c r="A113" s="47" t="s">
        <v>325</v>
      </c>
      <c r="B113" s="47">
        <v>60</v>
      </c>
      <c r="C113" s="47"/>
    </row>
    <row r="114" spans="1:3">
      <c r="A114" s="47" t="s">
        <v>326</v>
      </c>
      <c r="B114" s="47">
        <v>63</v>
      </c>
      <c r="C114" s="47"/>
    </row>
    <row r="115" spans="1:3">
      <c r="A115" s="47" t="s">
        <v>327</v>
      </c>
      <c r="B115" s="47">
        <v>65</v>
      </c>
      <c r="C115" s="47"/>
    </row>
    <row r="116" spans="1:3">
      <c r="A116" s="47" t="s">
        <v>328</v>
      </c>
      <c r="B116" s="47">
        <v>62.5</v>
      </c>
      <c r="C116" s="47"/>
    </row>
    <row r="117" spans="1:3">
      <c r="A117" s="47" t="s">
        <v>221</v>
      </c>
      <c r="B117" s="47">
        <v>65</v>
      </c>
      <c r="C117" s="47"/>
    </row>
    <row r="118" spans="1:3">
      <c r="A118" s="47" t="s">
        <v>329</v>
      </c>
      <c r="B118" s="47">
        <v>120.5</v>
      </c>
      <c r="C118" s="47"/>
    </row>
    <row r="119" spans="1:3">
      <c r="A119" s="47" t="s">
        <v>330</v>
      </c>
      <c r="B119" s="47">
        <v>65</v>
      </c>
      <c r="C119" s="47"/>
    </row>
    <row r="120" spans="1:3">
      <c r="A120" s="47" t="s">
        <v>331</v>
      </c>
      <c r="B120" s="47">
        <v>75</v>
      </c>
      <c r="C120" s="47"/>
    </row>
    <row r="121" spans="1:3">
      <c r="A121" s="47" t="s">
        <v>332</v>
      </c>
      <c r="B121" s="47">
        <v>65</v>
      </c>
      <c r="C121" s="47"/>
    </row>
    <row r="122" spans="1:3">
      <c r="A122" s="47" t="s">
        <v>333</v>
      </c>
      <c r="B122" s="47">
        <v>75</v>
      </c>
      <c r="C122" s="47"/>
    </row>
    <row r="123" spans="1:3">
      <c r="A123" s="47" t="s">
        <v>334</v>
      </c>
      <c r="B123" s="47">
        <v>72.5</v>
      </c>
      <c r="C123" s="47"/>
    </row>
    <row r="124" spans="1:3">
      <c r="A124" s="47" t="s">
        <v>335</v>
      </c>
      <c r="B124" s="47">
        <v>100</v>
      </c>
      <c r="C124" s="47"/>
    </row>
    <row r="125" spans="1:3">
      <c r="A125" s="47" t="s">
        <v>336</v>
      </c>
      <c r="B125" s="47">
        <v>131.5</v>
      </c>
      <c r="C125" s="47"/>
    </row>
    <row r="126" spans="1:3">
      <c r="A126" s="47" t="s">
        <v>337</v>
      </c>
      <c r="B126" s="47">
        <v>65</v>
      </c>
      <c r="C126" s="47"/>
    </row>
    <row r="127" spans="1:3">
      <c r="A127" s="47" t="s">
        <v>338</v>
      </c>
      <c r="B127" s="47">
        <v>65</v>
      </c>
      <c r="C127" s="47"/>
    </row>
    <row r="128" spans="1:3">
      <c r="A128" s="47" t="s">
        <v>218</v>
      </c>
      <c r="B128" s="47">
        <v>62.5</v>
      </c>
      <c r="C128" s="47"/>
    </row>
    <row r="129" spans="1:3">
      <c r="A129" s="47" t="s">
        <v>339</v>
      </c>
      <c r="B129" s="47">
        <v>65.5</v>
      </c>
      <c r="C129" s="47"/>
    </row>
    <row r="130" spans="1:3">
      <c r="A130" s="47" t="s">
        <v>133</v>
      </c>
      <c r="B130" s="47">
        <v>75</v>
      </c>
      <c r="C130" s="47"/>
    </row>
    <row r="131" spans="1:3">
      <c r="A131" s="47" t="s">
        <v>340</v>
      </c>
      <c r="B131" s="47">
        <v>67</v>
      </c>
      <c r="C131" s="47"/>
    </row>
    <row r="132" spans="1:3">
      <c r="A132" s="47" t="s">
        <v>341</v>
      </c>
      <c r="B132" s="47">
        <v>67.5</v>
      </c>
      <c r="C132" s="47"/>
    </row>
    <row r="133" spans="1:3">
      <c r="A133" s="47" t="s">
        <v>342</v>
      </c>
      <c r="B133" s="47">
        <v>50</v>
      </c>
      <c r="C133" s="47"/>
    </row>
    <row r="134" spans="1:3">
      <c r="A134" s="47" t="s">
        <v>343</v>
      </c>
      <c r="B134" s="47">
        <v>81.5</v>
      </c>
      <c r="C134" s="47"/>
    </row>
    <row r="135" spans="1:3">
      <c r="A135" s="47" t="s">
        <v>344</v>
      </c>
      <c r="B135" s="47">
        <v>100</v>
      </c>
      <c r="C135" s="47"/>
    </row>
    <row r="136" spans="1:3">
      <c r="A136" s="47" t="s">
        <v>345</v>
      </c>
      <c r="B136" s="47">
        <v>65</v>
      </c>
      <c r="C136" s="47"/>
    </row>
    <row r="137" spans="1:3">
      <c r="A137" s="47" t="s">
        <v>346</v>
      </c>
      <c r="B137" s="47">
        <v>63.5</v>
      </c>
      <c r="C137" s="47"/>
    </row>
    <row r="138" spans="1:3">
      <c r="A138" s="47" t="s">
        <v>347</v>
      </c>
      <c r="B138" s="47">
        <v>65</v>
      </c>
      <c r="C138" s="47"/>
    </row>
    <row r="139" spans="1:3">
      <c r="A139" s="47" t="s">
        <v>348</v>
      </c>
      <c r="B139" s="47">
        <v>66.5</v>
      </c>
      <c r="C139" s="47"/>
    </row>
    <row r="140" spans="1:3">
      <c r="A140" s="47" t="s">
        <v>349</v>
      </c>
      <c r="B140" s="47">
        <v>62.5</v>
      </c>
      <c r="C140" s="47"/>
    </row>
    <row r="141" spans="1:3">
      <c r="A141" s="47" t="s">
        <v>350</v>
      </c>
      <c r="B141" s="47">
        <v>80</v>
      </c>
      <c r="C141" s="47"/>
    </row>
    <row r="142" spans="1:3">
      <c r="A142" s="47" t="s">
        <v>351</v>
      </c>
      <c r="B142" s="47">
        <v>65</v>
      </c>
      <c r="C142" s="47"/>
    </row>
    <row r="143" spans="1:3">
      <c r="A143" s="47" t="s">
        <v>352</v>
      </c>
      <c r="B143" s="47">
        <v>77.5</v>
      </c>
      <c r="C143" s="47"/>
    </row>
    <row r="144" spans="1:3">
      <c r="A144" s="47" t="s">
        <v>353</v>
      </c>
      <c r="B144" s="47">
        <v>65</v>
      </c>
      <c r="C144" s="47"/>
    </row>
    <row r="145" spans="1:3">
      <c r="A145" s="47" t="s">
        <v>354</v>
      </c>
      <c r="B145" s="47">
        <v>65</v>
      </c>
      <c r="C145" s="47"/>
    </row>
    <row r="146" spans="1:3">
      <c r="A146" s="47" t="s">
        <v>355</v>
      </c>
      <c r="B146" s="47">
        <v>67.5</v>
      </c>
      <c r="C146" s="47"/>
    </row>
    <row r="147" spans="1:3">
      <c r="A147" s="47" t="s">
        <v>356</v>
      </c>
      <c r="B147" s="47">
        <v>55</v>
      </c>
      <c r="C147" s="47"/>
    </row>
    <row r="148" spans="1:3">
      <c r="A148" s="47" t="s">
        <v>134</v>
      </c>
      <c r="B148" s="47">
        <v>65</v>
      </c>
      <c r="C148" s="47"/>
    </row>
    <row r="149" spans="1:3">
      <c r="A149" s="47" t="s">
        <v>357</v>
      </c>
      <c r="B149" s="47">
        <v>120</v>
      </c>
      <c r="C149" s="47"/>
    </row>
    <row r="150" spans="1:3">
      <c r="A150" s="47" t="s">
        <v>358</v>
      </c>
      <c r="B150" s="47">
        <v>78.5</v>
      </c>
      <c r="C150" s="47"/>
    </row>
    <row r="151" spans="1:3">
      <c r="A151" s="47" t="s">
        <v>359</v>
      </c>
      <c r="B151" s="47">
        <v>65</v>
      </c>
      <c r="C151" s="47"/>
    </row>
    <row r="152" spans="1:3">
      <c r="A152" s="47" t="s">
        <v>360</v>
      </c>
      <c r="B152" s="47">
        <v>75</v>
      </c>
      <c r="C152" s="47"/>
    </row>
    <row r="153" spans="1:3">
      <c r="A153" s="47" t="s">
        <v>361</v>
      </c>
      <c r="B153" s="47">
        <v>142.5</v>
      </c>
      <c r="C153" s="47"/>
    </row>
    <row r="154" spans="1:3">
      <c r="A154" s="47" t="s">
        <v>362</v>
      </c>
      <c r="B154" s="47">
        <v>69.5</v>
      </c>
      <c r="C154" s="47"/>
    </row>
    <row r="155" spans="1:3">
      <c r="A155" s="47" t="s">
        <v>214</v>
      </c>
      <c r="B155" s="47">
        <v>60</v>
      </c>
      <c r="C155" s="47"/>
    </row>
    <row r="156" spans="1:3">
      <c r="A156" s="47" t="s">
        <v>363</v>
      </c>
      <c r="B156" s="47">
        <v>70</v>
      </c>
      <c r="C156" s="47"/>
    </row>
    <row r="157" spans="1:3">
      <c r="A157" s="47" t="s">
        <v>364</v>
      </c>
      <c r="B157" s="47">
        <v>62.5</v>
      </c>
      <c r="C157" s="47"/>
    </row>
    <row r="158" spans="1:3">
      <c r="A158" s="47" t="s">
        <v>365</v>
      </c>
      <c r="B158" s="47">
        <v>75</v>
      </c>
      <c r="C158" s="47"/>
    </row>
    <row r="159" spans="1:3">
      <c r="A159" s="47" t="s">
        <v>366</v>
      </c>
      <c r="B159" s="47">
        <v>78.5</v>
      </c>
      <c r="C159" s="47"/>
    </row>
    <row r="160" spans="1:3">
      <c r="A160" s="47" t="s">
        <v>367</v>
      </c>
      <c r="B160" s="47">
        <v>65</v>
      </c>
      <c r="C160" s="47"/>
    </row>
    <row r="161" spans="1:3">
      <c r="A161" s="47" t="s">
        <v>368</v>
      </c>
      <c r="B161" s="47">
        <v>70</v>
      </c>
      <c r="C161" s="47"/>
    </row>
    <row r="162" spans="1:3">
      <c r="A162" s="47" t="s">
        <v>369</v>
      </c>
      <c r="B162" s="47">
        <v>78</v>
      </c>
      <c r="C162" s="47"/>
    </row>
    <row r="163" spans="1:3">
      <c r="A163" s="47" t="s">
        <v>370</v>
      </c>
      <c r="B163" s="47">
        <v>50</v>
      </c>
      <c r="C163" s="47"/>
    </row>
    <row r="164" spans="1:3">
      <c r="A164" s="47" t="s">
        <v>371</v>
      </c>
      <c r="B164" s="47">
        <v>51</v>
      </c>
      <c r="C164" s="47"/>
    </row>
    <row r="165" spans="1:3">
      <c r="A165" s="47" t="s">
        <v>372</v>
      </c>
      <c r="B165" s="47">
        <v>75</v>
      </c>
      <c r="C165" s="47"/>
    </row>
    <row r="166" spans="1:3">
      <c r="A166" s="47" t="s">
        <v>373</v>
      </c>
      <c r="B166" s="47">
        <v>62.5</v>
      </c>
      <c r="C166" s="47"/>
    </row>
    <row r="167" spans="1:3">
      <c r="A167" s="47" t="s">
        <v>374</v>
      </c>
      <c r="B167" s="47">
        <v>60</v>
      </c>
      <c r="C167" s="47"/>
    </row>
    <row r="168" spans="1:3">
      <c r="A168" s="47" t="s">
        <v>375</v>
      </c>
      <c r="B168" s="47">
        <v>65</v>
      </c>
      <c r="C168" s="47"/>
    </row>
    <row r="169" spans="1:3">
      <c r="A169" s="47" t="s">
        <v>376</v>
      </c>
      <c r="B169" s="47">
        <v>68</v>
      </c>
      <c r="C169" s="47"/>
    </row>
    <row r="170" spans="1:3">
      <c r="A170" s="47" t="s">
        <v>377</v>
      </c>
      <c r="B170" s="47">
        <v>55</v>
      </c>
      <c r="C170" s="47"/>
    </row>
    <row r="171" spans="1:3">
      <c r="A171" s="47" t="s">
        <v>378</v>
      </c>
      <c r="B171" s="47">
        <v>106.5</v>
      </c>
      <c r="C171" s="47"/>
    </row>
    <row r="172" spans="1:3">
      <c r="A172" s="47" t="s">
        <v>379</v>
      </c>
      <c r="B172" s="47">
        <v>50</v>
      </c>
      <c r="C172" s="47"/>
    </row>
    <row r="173" spans="1:3">
      <c r="A173" s="47" t="s">
        <v>380</v>
      </c>
      <c r="B173" s="47">
        <v>81.5</v>
      </c>
      <c r="C173" s="47"/>
    </row>
    <row r="174" spans="1:3">
      <c r="A174" s="47" t="s">
        <v>381</v>
      </c>
      <c r="B174" s="47">
        <v>70</v>
      </c>
      <c r="C174" s="47"/>
    </row>
    <row r="175" spans="1:3">
      <c r="A175" s="47" t="s">
        <v>382</v>
      </c>
      <c r="B175" s="47">
        <v>60</v>
      </c>
      <c r="C175" s="47"/>
    </row>
    <row r="176" spans="1:3">
      <c r="A176" s="47" t="s">
        <v>383</v>
      </c>
      <c r="B176" s="47">
        <v>66.5</v>
      </c>
      <c r="C176" s="47"/>
    </row>
    <row r="177" spans="1:3">
      <c r="A177" s="47" t="s">
        <v>384</v>
      </c>
      <c r="B177" s="47">
        <v>55</v>
      </c>
      <c r="C177" s="47"/>
    </row>
    <row r="178" spans="1:3">
      <c r="A178" s="47" t="s">
        <v>216</v>
      </c>
      <c r="B178" s="47">
        <v>69.5</v>
      </c>
      <c r="C178" s="47"/>
    </row>
    <row r="179" spans="1:3">
      <c r="A179" s="47" t="s">
        <v>488</v>
      </c>
      <c r="B179" s="47">
        <v>53.5</v>
      </c>
      <c r="C179" s="47"/>
    </row>
    <row r="180" spans="1:3">
      <c r="A180" s="47" t="s">
        <v>491</v>
      </c>
      <c r="B180" s="47">
        <v>50</v>
      </c>
      <c r="C180" s="47"/>
    </row>
    <row r="181" spans="1:3">
      <c r="A181" s="47" t="s">
        <v>495</v>
      </c>
      <c r="B181" s="47">
        <v>60</v>
      </c>
      <c r="C181" s="47"/>
    </row>
    <row r="182" spans="1:3">
      <c r="A182" s="47" t="s">
        <v>490</v>
      </c>
      <c r="B182" s="47">
        <v>75</v>
      </c>
      <c r="C182" s="47"/>
    </row>
    <row r="183" spans="1:3">
      <c r="A183" s="47" t="s">
        <v>385</v>
      </c>
      <c r="B183" s="47">
        <v>65</v>
      </c>
      <c r="C183" s="47"/>
    </row>
    <row r="184" spans="1:3">
      <c r="A184" s="47" t="s">
        <v>386</v>
      </c>
      <c r="B184" s="47">
        <v>91</v>
      </c>
      <c r="C184" s="47"/>
    </row>
    <row r="185" spans="1:3">
      <c r="A185" s="47" t="s">
        <v>387</v>
      </c>
      <c r="B185" s="47">
        <v>91</v>
      </c>
      <c r="C185" s="47"/>
    </row>
    <row r="186" spans="1:3">
      <c r="A186" s="47" t="s">
        <v>388</v>
      </c>
      <c r="B186" s="47">
        <v>62.5</v>
      </c>
      <c r="C186" s="47"/>
    </row>
    <row r="187" spans="1:3">
      <c r="A187" s="47" t="s">
        <v>485</v>
      </c>
      <c r="B187" s="47">
        <v>75</v>
      </c>
      <c r="C187" s="47"/>
    </row>
    <row r="188" spans="1:3">
      <c r="A188" s="47" t="s">
        <v>389</v>
      </c>
      <c r="B188" s="47">
        <v>75</v>
      </c>
      <c r="C188" s="47"/>
    </row>
    <row r="189" spans="1:3">
      <c r="A189" s="47" t="s">
        <v>390</v>
      </c>
      <c r="B189" s="47">
        <v>75</v>
      </c>
      <c r="C189" s="47"/>
    </row>
    <row r="190" spans="1:3">
      <c r="A190" s="47" t="s">
        <v>493</v>
      </c>
      <c r="B190" s="47">
        <v>75.5</v>
      </c>
      <c r="C190" s="47"/>
    </row>
    <row r="191" spans="1:3">
      <c r="A191" s="47" t="s">
        <v>492</v>
      </c>
      <c r="B191" s="47">
        <v>71</v>
      </c>
      <c r="C191" s="47"/>
    </row>
    <row r="192" spans="1:3">
      <c r="A192" s="47" t="s">
        <v>391</v>
      </c>
      <c r="B192" s="47">
        <v>78</v>
      </c>
      <c r="C192" s="47"/>
    </row>
    <row r="193" spans="1:3">
      <c r="A193" s="47" t="s">
        <v>494</v>
      </c>
      <c r="B193" s="47">
        <v>67</v>
      </c>
      <c r="C193" s="47"/>
    </row>
    <row r="194" spans="1:3">
      <c r="A194" s="47" t="s">
        <v>213</v>
      </c>
      <c r="B194" s="47">
        <v>75</v>
      </c>
      <c r="C194" s="47"/>
    </row>
    <row r="195" spans="1:3">
      <c r="A195" s="47" t="s">
        <v>476</v>
      </c>
      <c r="B195" s="47">
        <v>75</v>
      </c>
      <c r="C195" s="47"/>
    </row>
    <row r="196" spans="1:3">
      <c r="A196" s="47" t="s">
        <v>496</v>
      </c>
      <c r="B196" s="47">
        <v>65</v>
      </c>
      <c r="C196" s="47"/>
    </row>
    <row r="197" spans="1:3">
      <c r="A197" s="47" t="s">
        <v>392</v>
      </c>
      <c r="B197" s="47">
        <v>65</v>
      </c>
      <c r="C197" s="47"/>
    </row>
    <row r="198" spans="1:3">
      <c r="A198" s="47" t="s">
        <v>393</v>
      </c>
      <c r="B198" s="47">
        <v>81</v>
      </c>
      <c r="C198" s="47"/>
    </row>
    <row r="199" spans="1:3">
      <c r="A199" s="47" t="s">
        <v>394</v>
      </c>
      <c r="B199" s="47">
        <v>95</v>
      </c>
      <c r="C199" s="47"/>
    </row>
    <row r="200" spans="1:3">
      <c r="A200" s="47" t="s">
        <v>395</v>
      </c>
      <c r="B200" s="47">
        <v>75</v>
      </c>
      <c r="C200" s="47"/>
    </row>
    <row r="201" spans="1:3">
      <c r="A201" s="47" t="s">
        <v>396</v>
      </c>
      <c r="B201" s="47">
        <v>70</v>
      </c>
      <c r="C201" s="47"/>
    </row>
    <row r="202" spans="1:3">
      <c r="A202" s="47" t="s">
        <v>397</v>
      </c>
      <c r="B202" s="47">
        <v>69</v>
      </c>
      <c r="C202" s="47"/>
    </row>
    <row r="203" spans="1:3">
      <c r="A203" s="47" t="s">
        <v>398</v>
      </c>
      <c r="B203" s="47">
        <v>75</v>
      </c>
      <c r="C203" s="47"/>
    </row>
    <row r="204" spans="1:3">
      <c r="A204" s="47" t="s">
        <v>399</v>
      </c>
      <c r="B204" s="47">
        <v>84.5</v>
      </c>
      <c r="C204" s="47"/>
    </row>
    <row r="205" spans="1:3">
      <c r="A205" s="47" t="s">
        <v>400</v>
      </c>
      <c r="B205" s="47">
        <v>100</v>
      </c>
      <c r="C205" s="47"/>
    </row>
    <row r="206" spans="1:3">
      <c r="A206" s="47" t="s">
        <v>401</v>
      </c>
      <c r="B206" s="47">
        <v>75</v>
      </c>
      <c r="C206" s="47"/>
    </row>
    <row r="207" spans="1:3">
      <c r="A207" s="47" t="s">
        <v>402</v>
      </c>
      <c r="B207" s="47">
        <v>73</v>
      </c>
      <c r="C207" s="47"/>
    </row>
    <row r="208" spans="1:3">
      <c r="A208" s="47" t="s">
        <v>403</v>
      </c>
      <c r="B208" s="47">
        <v>75</v>
      </c>
      <c r="C208" s="47"/>
    </row>
    <row r="209" spans="1:3">
      <c r="A209" s="47" t="s">
        <v>404</v>
      </c>
      <c r="B209" s="47">
        <v>75</v>
      </c>
      <c r="C209" s="47"/>
    </row>
    <row r="210" spans="1:3">
      <c r="A210" s="47" t="s">
        <v>405</v>
      </c>
      <c r="B210" s="47">
        <v>63</v>
      </c>
      <c r="C210" s="47"/>
    </row>
    <row r="211" spans="1:3">
      <c r="A211" s="47" t="s">
        <v>406</v>
      </c>
      <c r="B211" s="47">
        <v>65</v>
      </c>
      <c r="C211" s="47"/>
    </row>
    <row r="212" spans="1:3">
      <c r="A212" s="47" t="s">
        <v>407</v>
      </c>
      <c r="B212" s="47">
        <v>60.5</v>
      </c>
      <c r="C212" s="47"/>
    </row>
    <row r="213" spans="1:3">
      <c r="A213" s="47" t="s">
        <v>408</v>
      </c>
      <c r="B213" s="47">
        <v>82.5</v>
      </c>
      <c r="C213" s="47"/>
    </row>
    <row r="214" spans="1:3">
      <c r="A214" s="47" t="s">
        <v>409</v>
      </c>
      <c r="B214" s="47">
        <v>75</v>
      </c>
      <c r="C214" s="47"/>
    </row>
    <row r="215" spans="1:3">
      <c r="A215" s="47" t="s">
        <v>410</v>
      </c>
      <c r="B215" s="47">
        <v>75</v>
      </c>
      <c r="C215" s="47"/>
    </row>
    <row r="216" spans="1:3">
      <c r="A216" s="47" t="s">
        <v>411</v>
      </c>
      <c r="B216" s="47">
        <v>75</v>
      </c>
      <c r="C216" s="47"/>
    </row>
    <row r="217" spans="1:3">
      <c r="A217" s="47" t="s">
        <v>412</v>
      </c>
      <c r="B217" s="47">
        <v>60</v>
      </c>
      <c r="C217" s="47"/>
    </row>
    <row r="218" spans="1:3">
      <c r="A218" s="47" t="s">
        <v>413</v>
      </c>
      <c r="B218" s="47">
        <v>75</v>
      </c>
      <c r="C218" s="47"/>
    </row>
    <row r="219" spans="1:3">
      <c r="A219" s="47" t="s">
        <v>414</v>
      </c>
      <c r="B219" s="47">
        <v>75</v>
      </c>
      <c r="C219" s="47"/>
    </row>
    <row r="220" spans="1:3">
      <c r="A220" s="47" t="s">
        <v>415</v>
      </c>
      <c r="B220" s="47">
        <v>75</v>
      </c>
      <c r="C220" s="47"/>
    </row>
    <row r="221" spans="1:3">
      <c r="A221" s="47" t="s">
        <v>416</v>
      </c>
      <c r="B221" s="47">
        <v>65</v>
      </c>
      <c r="C221" s="47"/>
    </row>
    <row r="222" spans="1:3">
      <c r="A222" s="47" t="s">
        <v>472</v>
      </c>
      <c r="B222" s="47">
        <v>65</v>
      </c>
      <c r="C222" s="47"/>
    </row>
    <row r="223" spans="1:3">
      <c r="A223" s="47" t="s">
        <v>417</v>
      </c>
      <c r="B223" s="47">
        <v>75</v>
      </c>
      <c r="C223" s="47"/>
    </row>
    <row r="224" spans="1:3">
      <c r="A224" s="47" t="s">
        <v>418</v>
      </c>
      <c r="B224" s="47">
        <v>75</v>
      </c>
      <c r="C224" s="47"/>
    </row>
    <row r="225" spans="1:3">
      <c r="A225" s="47" t="s">
        <v>419</v>
      </c>
      <c r="B225" s="47">
        <v>65</v>
      </c>
      <c r="C225" s="47"/>
    </row>
    <row r="226" spans="1:3">
      <c r="A226" s="47" t="s">
        <v>420</v>
      </c>
      <c r="B226" s="47">
        <v>70</v>
      </c>
      <c r="C226" s="47"/>
    </row>
    <row r="227" spans="1:3">
      <c r="A227" s="47" t="s">
        <v>421</v>
      </c>
      <c r="B227" s="47">
        <v>66.5</v>
      </c>
      <c r="C227" s="47"/>
    </row>
    <row r="228" spans="1:3">
      <c r="A228" s="47" t="s">
        <v>422</v>
      </c>
      <c r="B228" s="47">
        <v>62.5</v>
      </c>
      <c r="C228" s="47"/>
    </row>
    <row r="229" spans="1:3">
      <c r="A229" s="47" t="s">
        <v>423</v>
      </c>
      <c r="B229" s="47">
        <v>56.5</v>
      </c>
      <c r="C229" s="47"/>
    </row>
    <row r="230" spans="1:3">
      <c r="A230" s="47" t="s">
        <v>424</v>
      </c>
      <c r="B230" s="47">
        <v>77.5</v>
      </c>
      <c r="C230" s="47"/>
    </row>
    <row r="231" spans="1:3">
      <c r="A231" s="47" t="s">
        <v>425</v>
      </c>
      <c r="B231" s="47">
        <v>55</v>
      </c>
      <c r="C231" s="47"/>
    </row>
    <row r="232" spans="1:3">
      <c r="A232" s="47" t="s">
        <v>426</v>
      </c>
      <c r="B232" s="47">
        <v>55</v>
      </c>
      <c r="C232" s="47"/>
    </row>
    <row r="233" spans="1:3">
      <c r="A233" s="47" t="s">
        <v>427</v>
      </c>
      <c r="B233" s="47">
        <v>50</v>
      </c>
      <c r="C233" s="47"/>
    </row>
    <row r="234" spans="1:3">
      <c r="A234" s="47" t="s">
        <v>428</v>
      </c>
      <c r="B234" s="47">
        <v>52</v>
      </c>
      <c r="C234" s="47"/>
    </row>
    <row r="235" spans="1:3">
      <c r="A235" s="47" t="s">
        <v>429</v>
      </c>
      <c r="B235" s="47">
        <v>50</v>
      </c>
      <c r="C235" s="47"/>
    </row>
    <row r="236" spans="1:3">
      <c r="A236" s="47" t="s">
        <v>430</v>
      </c>
      <c r="B236" s="47">
        <v>50</v>
      </c>
      <c r="C236" s="47"/>
    </row>
    <row r="237" spans="1:3">
      <c r="A237" s="47" t="s">
        <v>431</v>
      </c>
      <c r="B237" s="47">
        <v>50</v>
      </c>
      <c r="C237" s="47"/>
    </row>
    <row r="238" spans="1:3">
      <c r="A238" s="47" t="s">
        <v>432</v>
      </c>
      <c r="B238" s="47">
        <v>50</v>
      </c>
      <c r="C238" s="47"/>
    </row>
    <row r="239" spans="1:3">
      <c r="A239" s="47" t="s">
        <v>433</v>
      </c>
      <c r="B239" s="47">
        <v>52.5</v>
      </c>
      <c r="C239" s="47"/>
    </row>
    <row r="240" spans="1:3">
      <c r="A240" s="47" t="s">
        <v>434</v>
      </c>
      <c r="B240" s="47">
        <v>55</v>
      </c>
      <c r="C240" s="47"/>
    </row>
    <row r="241" spans="1:3">
      <c r="A241" s="47" t="s">
        <v>435</v>
      </c>
      <c r="B241" s="47">
        <v>67.5</v>
      </c>
      <c r="C241" s="47"/>
    </row>
    <row r="242" spans="1:3">
      <c r="A242" s="47" t="s">
        <v>436</v>
      </c>
      <c r="B242" s="47">
        <v>65</v>
      </c>
      <c r="C242" s="47"/>
    </row>
    <row r="243" spans="1:3">
      <c r="A243" s="47" t="s">
        <v>437</v>
      </c>
      <c r="B243" s="47">
        <v>70</v>
      </c>
      <c r="C243" s="47"/>
    </row>
    <row r="244" spans="1:3">
      <c r="A244" s="47" t="s">
        <v>486</v>
      </c>
      <c r="B244" s="47">
        <v>52.5</v>
      </c>
      <c r="C244" s="47"/>
    </row>
    <row r="245" spans="1:3">
      <c r="A245" s="47" t="s">
        <v>438</v>
      </c>
      <c r="B245" s="47">
        <v>75</v>
      </c>
      <c r="C245" s="47"/>
    </row>
    <row r="246" spans="1:3">
      <c r="A246" s="47" t="s">
        <v>439</v>
      </c>
      <c r="B246" s="47">
        <v>89.5</v>
      </c>
      <c r="C246" s="47"/>
    </row>
    <row r="247" spans="1:3">
      <c r="A247" s="47" t="s">
        <v>440</v>
      </c>
      <c r="B247" s="47">
        <v>104</v>
      </c>
      <c r="C247" s="47"/>
    </row>
    <row r="248" spans="1:3">
      <c r="A248" s="47" t="s">
        <v>441</v>
      </c>
      <c r="B248" s="47">
        <v>65</v>
      </c>
      <c r="C248" s="47"/>
    </row>
    <row r="249" spans="1:3">
      <c r="A249" s="47" t="s">
        <v>474</v>
      </c>
      <c r="B249" s="47">
        <v>72.5</v>
      </c>
      <c r="C249" s="47"/>
    </row>
    <row r="250" spans="1:3">
      <c r="A250" s="47" t="s">
        <v>442</v>
      </c>
      <c r="B250" s="47">
        <v>70</v>
      </c>
      <c r="C250" s="47"/>
    </row>
    <row r="251" spans="1:3">
      <c r="A251" s="47" t="s">
        <v>443</v>
      </c>
      <c r="B251" s="47">
        <v>83.5</v>
      </c>
      <c r="C251" s="47"/>
    </row>
    <row r="252" spans="1:3">
      <c r="A252" s="47" t="s">
        <v>444</v>
      </c>
      <c r="B252" s="47">
        <v>68</v>
      </c>
      <c r="C252" s="47"/>
    </row>
    <row r="253" spans="1:3">
      <c r="A253" s="47" t="s">
        <v>445</v>
      </c>
      <c r="B253" s="47">
        <v>71.5</v>
      </c>
      <c r="C253" s="47"/>
    </row>
    <row r="254" spans="1:3">
      <c r="A254" s="47" t="s">
        <v>446</v>
      </c>
      <c r="B254" s="47">
        <v>60</v>
      </c>
      <c r="C254" s="47"/>
    </row>
    <row r="255" spans="1:3">
      <c r="A255" s="47" t="s">
        <v>447</v>
      </c>
      <c r="B255" s="47">
        <v>50</v>
      </c>
      <c r="C255" s="47"/>
    </row>
    <row r="256" spans="1:3">
      <c r="A256" s="47" t="s">
        <v>448</v>
      </c>
      <c r="B256" s="47">
        <v>45</v>
      </c>
      <c r="C256" s="47"/>
    </row>
    <row r="257" spans="1:3">
      <c r="A257" s="47" t="s">
        <v>449</v>
      </c>
      <c r="B257" s="47">
        <v>62</v>
      </c>
      <c r="C257" s="47"/>
    </row>
    <row r="258" spans="1:3">
      <c r="A258" s="47" t="s">
        <v>450</v>
      </c>
      <c r="B258" s="47">
        <v>60</v>
      </c>
      <c r="C258" s="47"/>
    </row>
    <row r="259" spans="1:3">
      <c r="A259" s="47" t="s">
        <v>451</v>
      </c>
      <c r="B259" s="47">
        <v>55.5</v>
      </c>
      <c r="C259" s="47"/>
    </row>
    <row r="260" spans="1:3">
      <c r="A260" s="47" t="s">
        <v>452</v>
      </c>
      <c r="B260" s="47">
        <v>52</v>
      </c>
      <c r="C260" s="47"/>
    </row>
    <row r="261" spans="1:3">
      <c r="A261" s="47" t="s">
        <v>453</v>
      </c>
      <c r="B261" s="47">
        <v>65</v>
      </c>
      <c r="C261" s="47"/>
    </row>
    <row r="262" spans="1:3">
      <c r="A262" s="47" t="s">
        <v>62</v>
      </c>
      <c r="B262" s="47">
        <v>60</v>
      </c>
      <c r="C262" s="47"/>
    </row>
    <row r="263" spans="1:3">
      <c r="A263" s="47" t="s">
        <v>66</v>
      </c>
      <c r="B263" s="47">
        <v>62</v>
      </c>
      <c r="C263" s="47"/>
    </row>
    <row r="264" spans="1:3">
      <c r="A264" s="47" t="s">
        <v>454</v>
      </c>
      <c r="B264" s="47">
        <v>45</v>
      </c>
      <c r="C264" s="47"/>
    </row>
    <row r="265" spans="1:3">
      <c r="A265" s="47" t="s">
        <v>69</v>
      </c>
      <c r="B265" s="47">
        <v>50</v>
      </c>
      <c r="C265" s="47"/>
    </row>
    <row r="266" spans="1:3">
      <c r="A266" s="47" t="s">
        <v>455</v>
      </c>
      <c r="B266" s="47">
        <v>50</v>
      </c>
      <c r="C266" s="47"/>
    </row>
    <row r="267" spans="1:3">
      <c r="A267" s="47" t="s">
        <v>456</v>
      </c>
      <c r="B267" s="47">
        <v>45</v>
      </c>
      <c r="C267" s="47"/>
    </row>
    <row r="268" spans="1:3">
      <c r="A268" s="47" t="s">
        <v>457</v>
      </c>
      <c r="B268" s="47">
        <v>42.5</v>
      </c>
      <c r="C268" s="47"/>
    </row>
    <row r="269" spans="1:3">
      <c r="A269" s="47" t="s">
        <v>131</v>
      </c>
      <c r="B269" s="47">
        <v>46.5</v>
      </c>
    </row>
    <row r="270" spans="1:3">
      <c r="A270" s="47" t="s">
        <v>71</v>
      </c>
      <c r="B270" s="47">
        <v>55</v>
      </c>
    </row>
    <row r="271" spans="1:3">
      <c r="A271" s="47" t="s">
        <v>72</v>
      </c>
      <c r="B271" s="47">
        <v>60</v>
      </c>
    </row>
    <row r="272" spans="1:3">
      <c r="A272" s="47" t="s">
        <v>83</v>
      </c>
      <c r="B272" s="47">
        <v>62</v>
      </c>
    </row>
    <row r="273" spans="1:2">
      <c r="A273" s="47" t="s">
        <v>75</v>
      </c>
      <c r="B273" s="47">
        <v>47.5</v>
      </c>
    </row>
    <row r="274" spans="1:2">
      <c r="A274" s="47" t="s">
        <v>76</v>
      </c>
      <c r="B274" s="47">
        <v>50</v>
      </c>
    </row>
    <row r="275" spans="1:2">
      <c r="A275" s="54" t="s">
        <v>36</v>
      </c>
      <c r="B275" s="47">
        <v>50</v>
      </c>
    </row>
    <row r="276" spans="1:2">
      <c r="A276" s="47" t="s">
        <v>458</v>
      </c>
      <c r="B276" s="47">
        <v>87.5</v>
      </c>
    </row>
    <row r="277" spans="1:2">
      <c r="A277" s="54" t="s">
        <v>459</v>
      </c>
      <c r="B277" s="47">
        <v>70.5</v>
      </c>
    </row>
    <row r="278" spans="1:2">
      <c r="A278" s="47" t="s">
        <v>487</v>
      </c>
      <c r="B278" s="47">
        <v>70</v>
      </c>
    </row>
    <row r="279" spans="1:2">
      <c r="A279" s="55" t="s">
        <v>460</v>
      </c>
      <c r="B279" s="47">
        <v>66</v>
      </c>
    </row>
    <row r="280" spans="1:2">
      <c r="A280" s="47" t="s">
        <v>461</v>
      </c>
      <c r="B280" s="47">
        <v>67.5</v>
      </c>
    </row>
    <row r="281" spans="1:2">
      <c r="A281" s="47" t="s">
        <v>473</v>
      </c>
      <c r="B281" s="47">
        <v>65</v>
      </c>
    </row>
    <row r="282" spans="1:2">
      <c r="A282" s="47" t="s">
        <v>86</v>
      </c>
      <c r="B282" s="47">
        <v>47.5</v>
      </c>
    </row>
    <row r="283" spans="1:2">
      <c r="A283" s="47" t="s">
        <v>127</v>
      </c>
      <c r="B283" s="47">
        <v>51</v>
      </c>
    </row>
    <row r="284" spans="1:2">
      <c r="A284" s="58" t="s">
        <v>79</v>
      </c>
      <c r="B284" s="47">
        <v>47.5</v>
      </c>
    </row>
    <row r="285" spans="1:2">
      <c r="A285" s="58" t="s">
        <v>462</v>
      </c>
      <c r="B285" s="47">
        <v>72.5</v>
      </c>
    </row>
    <row r="286" spans="1:2">
      <c r="A286" s="58" t="s">
        <v>463</v>
      </c>
      <c r="B286" s="47">
        <v>57.5</v>
      </c>
    </row>
    <row r="287" spans="1:2">
      <c r="A287" s="58" t="s">
        <v>464</v>
      </c>
      <c r="B287" s="47">
        <v>50.5</v>
      </c>
    </row>
    <row r="288" spans="1:2">
      <c r="A288" s="47" t="s">
        <v>498</v>
      </c>
      <c r="B288" s="47">
        <v>79</v>
      </c>
    </row>
    <row r="289" spans="1:2">
      <c r="A289" s="47" t="s">
        <v>499</v>
      </c>
      <c r="B289" s="47">
        <v>50</v>
      </c>
    </row>
    <row r="290" spans="1:2">
      <c r="A290" s="47" t="s">
        <v>497</v>
      </c>
      <c r="B290" s="47">
        <v>65</v>
      </c>
    </row>
    <row r="291" spans="1:2">
      <c r="A291" s="47" t="s">
        <v>500</v>
      </c>
      <c r="B291" s="47">
        <v>51</v>
      </c>
    </row>
    <row r="292" spans="1:2">
      <c r="A292" s="47" t="s">
        <v>501</v>
      </c>
      <c r="B292" s="47">
        <v>58.5</v>
      </c>
    </row>
    <row r="293" spans="1:2">
      <c r="A293" s="47" t="s">
        <v>502</v>
      </c>
      <c r="B293" s="47">
        <v>81</v>
      </c>
    </row>
    <row r="294" spans="1:2">
      <c r="A294" s="47" t="s">
        <v>503</v>
      </c>
      <c r="B294" s="47">
        <v>68</v>
      </c>
    </row>
    <row r="295" spans="1:2">
      <c r="A295" s="47" t="s">
        <v>506</v>
      </c>
      <c r="B295" s="47">
        <v>70</v>
      </c>
    </row>
    <row r="296" spans="1:2">
      <c r="A296" s="47" t="s">
        <v>507</v>
      </c>
      <c r="B296" s="47">
        <v>162</v>
      </c>
    </row>
    <row r="297" spans="1:2">
      <c r="A297" s="47" t="s">
        <v>508</v>
      </c>
      <c r="B297" s="47">
        <v>75</v>
      </c>
    </row>
    <row r="298" spans="1:2">
      <c r="A298" s="47" t="s">
        <v>504</v>
      </c>
      <c r="B298" s="47">
        <v>50</v>
      </c>
    </row>
    <row r="299" spans="1:2">
      <c r="A299" s="47" t="s">
        <v>509</v>
      </c>
      <c r="B299" s="47">
        <v>67.5</v>
      </c>
    </row>
    <row r="300" spans="1:2">
      <c r="A300" s="47" t="s">
        <v>510</v>
      </c>
      <c r="B300" s="47">
        <v>65</v>
      </c>
    </row>
    <row r="301" spans="1:2">
      <c r="A301" s="47" t="s">
        <v>511</v>
      </c>
      <c r="B301" s="47">
        <v>81.5</v>
      </c>
    </row>
    <row r="302" spans="1:2">
      <c r="A302" s="47" t="s">
        <v>505</v>
      </c>
      <c r="B302" s="47">
        <v>47.5</v>
      </c>
    </row>
    <row r="303" spans="1:2">
      <c r="A303" s="47" t="s">
        <v>512</v>
      </c>
      <c r="B303" s="47">
        <v>67.5</v>
      </c>
    </row>
    <row r="304" spans="1:2">
      <c r="A304" s="47" t="s">
        <v>513</v>
      </c>
      <c r="B304" s="47">
        <v>82.5</v>
      </c>
    </row>
    <row r="305" spans="1:2">
      <c r="A305" s="47" t="s">
        <v>514</v>
      </c>
      <c r="B305" s="47">
        <v>55</v>
      </c>
    </row>
    <row r="306" spans="1:2">
      <c r="A306" s="61" t="s">
        <v>515</v>
      </c>
      <c r="B306" s="47">
        <v>75</v>
      </c>
    </row>
    <row r="307" spans="1:2">
      <c r="A307" s="61" t="s">
        <v>516</v>
      </c>
      <c r="B307" s="47">
        <v>65</v>
      </c>
    </row>
    <row r="308" spans="1:2">
      <c r="A308" s="47" t="s">
        <v>517</v>
      </c>
      <c r="B308" s="47">
        <v>70</v>
      </c>
    </row>
    <row r="309" spans="1:2">
      <c r="A309" s="47" t="s">
        <v>518</v>
      </c>
      <c r="B309" s="47">
        <v>47.5</v>
      </c>
    </row>
    <row r="310" spans="1:2">
      <c r="A310" s="47" t="s">
        <v>519</v>
      </c>
      <c r="B310" s="47">
        <v>87</v>
      </c>
    </row>
    <row r="311" spans="1:2">
      <c r="A311" s="47" t="s">
        <v>520</v>
      </c>
      <c r="B311" s="47">
        <v>62.5</v>
      </c>
    </row>
    <row r="312" spans="1:2">
      <c r="A312" s="47" t="s">
        <v>521</v>
      </c>
      <c r="B312" s="47">
        <v>63.5</v>
      </c>
    </row>
    <row r="313" spans="1:2">
      <c r="A313" s="47" t="s">
        <v>522</v>
      </c>
      <c r="B313" s="47">
        <v>107.5</v>
      </c>
    </row>
    <row r="314" spans="1:2">
      <c r="A314" s="62" t="s">
        <v>523</v>
      </c>
      <c r="B314" s="47">
        <v>80</v>
      </c>
    </row>
    <row r="315" spans="1:2">
      <c r="A315" s="62" t="s">
        <v>524</v>
      </c>
      <c r="B315" s="47">
        <v>65</v>
      </c>
    </row>
    <row r="316" spans="1:2">
      <c r="A316" s="47" t="s">
        <v>526</v>
      </c>
      <c r="B316" s="47">
        <v>55</v>
      </c>
    </row>
    <row r="317" spans="1:2">
      <c r="A317" s="62" t="s">
        <v>525</v>
      </c>
      <c r="B317" s="47">
        <v>83</v>
      </c>
    </row>
    <row r="318" spans="1:2">
      <c r="A318" s="62" t="s">
        <v>527</v>
      </c>
      <c r="B318" s="47">
        <v>75</v>
      </c>
    </row>
    <row r="319" spans="1:2">
      <c r="A319" s="62" t="s">
        <v>529</v>
      </c>
      <c r="B319" s="47">
        <v>55</v>
      </c>
    </row>
    <row r="320" spans="1:2">
      <c r="A320" s="62" t="s">
        <v>528</v>
      </c>
      <c r="B320" s="47">
        <v>50</v>
      </c>
    </row>
    <row r="321" spans="1:2">
      <c r="A321" s="62" t="s">
        <v>530</v>
      </c>
      <c r="B321" s="47">
        <v>55</v>
      </c>
    </row>
    <row r="322" spans="1:2">
      <c r="A322" s="47" t="s">
        <v>570</v>
      </c>
      <c r="B322" s="47">
        <v>65</v>
      </c>
    </row>
    <row r="323" spans="1:2">
      <c r="A323" s="47" t="s">
        <v>573</v>
      </c>
      <c r="B323" s="47">
        <v>77</v>
      </c>
    </row>
    <row r="324" spans="1:2">
      <c r="A324" s="47" t="s">
        <v>574</v>
      </c>
      <c r="B324" s="47">
        <v>50</v>
      </c>
    </row>
    <row r="325" spans="1:2">
      <c r="A325" s="47" t="s">
        <v>575</v>
      </c>
      <c r="B325" s="47">
        <v>50</v>
      </c>
    </row>
    <row r="326" spans="1:2">
      <c r="A326" s="47" t="s">
        <v>576</v>
      </c>
      <c r="B326" s="47">
        <v>81</v>
      </c>
    </row>
    <row r="327" spans="1:2">
      <c r="A327" s="47" t="s">
        <v>577</v>
      </c>
      <c r="B327" s="47">
        <v>65</v>
      </c>
    </row>
    <row r="328" spans="1:2">
      <c r="A328" s="47" t="s">
        <v>578</v>
      </c>
      <c r="B328" s="47">
        <v>54.5</v>
      </c>
    </row>
    <row r="329" spans="1:2">
      <c r="A329" s="47" t="s">
        <v>579</v>
      </c>
      <c r="B329" s="47">
        <v>52.5</v>
      </c>
    </row>
    <row r="330" spans="1:2">
      <c r="A330" s="47" t="s">
        <v>580</v>
      </c>
      <c r="B330" s="47">
        <v>72.5</v>
      </c>
    </row>
    <row r="331" spans="1:2">
      <c r="A331" s="47" t="s">
        <v>581</v>
      </c>
      <c r="B331" s="47">
        <v>82</v>
      </c>
    </row>
    <row r="332" spans="1:2">
      <c r="A332" s="47" t="s">
        <v>582</v>
      </c>
      <c r="B332" s="47">
        <v>50</v>
      </c>
    </row>
    <row r="333" spans="1:2">
      <c r="A333" s="47" t="s">
        <v>583</v>
      </c>
      <c r="B333" s="47">
        <v>79.5</v>
      </c>
    </row>
    <row r="334" spans="1:2">
      <c r="A334" s="47" t="s">
        <v>584</v>
      </c>
      <c r="B334" s="47">
        <v>80.5</v>
      </c>
    </row>
    <row r="335" spans="1:2">
      <c r="A335" s="47" t="s">
        <v>585</v>
      </c>
      <c r="B335" s="47">
        <v>65</v>
      </c>
    </row>
    <row r="336" spans="1:2">
      <c r="A336" s="47" t="s">
        <v>586</v>
      </c>
      <c r="B336" s="47">
        <v>65</v>
      </c>
    </row>
    <row r="337" spans="1:2">
      <c r="A337" s="47" t="s">
        <v>587</v>
      </c>
      <c r="B337" s="47">
        <v>50</v>
      </c>
    </row>
    <row r="338" spans="1:2">
      <c r="A338" s="47" t="s">
        <v>588</v>
      </c>
      <c r="B338" s="47">
        <v>55</v>
      </c>
    </row>
    <row r="339" spans="1:2">
      <c r="A339" s="47" t="s">
        <v>589</v>
      </c>
      <c r="B339" s="47">
        <v>45</v>
      </c>
    </row>
    <row r="340" spans="1:2">
      <c r="A340" s="47" t="s">
        <v>590</v>
      </c>
      <c r="B340" s="47">
        <v>95</v>
      </c>
    </row>
    <row r="341" spans="1:2">
      <c r="A341" s="47" t="s">
        <v>591</v>
      </c>
      <c r="B341" s="47">
        <v>54.5</v>
      </c>
    </row>
    <row r="342" spans="1:2">
      <c r="A342" s="47" t="s">
        <v>592</v>
      </c>
      <c r="B342" s="47">
        <v>77.5</v>
      </c>
    </row>
    <row r="343" spans="1:2">
      <c r="A343" s="47" t="s">
        <v>593</v>
      </c>
      <c r="B343" s="47">
        <v>100</v>
      </c>
    </row>
    <row r="344" spans="1:2">
      <c r="A344" s="47" t="s">
        <v>594</v>
      </c>
      <c r="B344" s="47">
        <v>50</v>
      </c>
    </row>
    <row r="345" spans="1:2">
      <c r="A345" s="47" t="s">
        <v>595</v>
      </c>
      <c r="B345" s="47">
        <v>77.5</v>
      </c>
    </row>
    <row r="346" spans="1:2">
      <c r="A346" s="65" t="s">
        <v>596</v>
      </c>
      <c r="B346" s="47">
        <v>61</v>
      </c>
    </row>
    <row r="347" spans="1:2">
      <c r="A347" s="47" t="s">
        <v>597</v>
      </c>
      <c r="B347" s="47">
        <v>70</v>
      </c>
    </row>
    <row r="348" spans="1:2">
      <c r="A348" s="47" t="s">
        <v>598</v>
      </c>
      <c r="B348" s="47">
        <v>80</v>
      </c>
    </row>
    <row r="349" spans="1:2">
      <c r="A349" s="47" t="s">
        <v>599</v>
      </c>
      <c r="B349" s="47">
        <v>53</v>
      </c>
    </row>
    <row r="350" spans="1:2">
      <c r="A350" s="66" t="s">
        <v>600</v>
      </c>
      <c r="B350" s="47">
        <v>55</v>
      </c>
    </row>
    <row r="351" spans="1:2">
      <c r="A351" s="47" t="s">
        <v>601</v>
      </c>
      <c r="B351" s="47">
        <v>67.5</v>
      </c>
    </row>
    <row r="352" spans="1:2">
      <c r="A352" s="47" t="s">
        <v>602</v>
      </c>
      <c r="B352" s="47">
        <v>72.5</v>
      </c>
    </row>
    <row r="353" spans="1:2">
      <c r="A353" s="47" t="s">
        <v>603</v>
      </c>
      <c r="B353" s="47">
        <v>64.5</v>
      </c>
    </row>
    <row r="354" spans="1:2">
      <c r="A354" s="47" t="s">
        <v>604</v>
      </c>
      <c r="B354" s="47">
        <v>50</v>
      </c>
    </row>
    <row r="355" spans="1:2">
      <c r="A355" s="47" t="s">
        <v>605</v>
      </c>
      <c r="B355" s="47">
        <v>57.5</v>
      </c>
    </row>
    <row r="356" spans="1:2">
      <c r="A356" s="47" t="s">
        <v>606</v>
      </c>
      <c r="B356" s="47">
        <v>55</v>
      </c>
    </row>
    <row r="357" spans="1:2">
      <c r="A357" s="47" t="s">
        <v>607</v>
      </c>
      <c r="B357" s="47">
        <v>55</v>
      </c>
    </row>
    <row r="358" spans="1:2">
      <c r="A358" s="47" t="s">
        <v>608</v>
      </c>
      <c r="B358" s="47">
        <v>82</v>
      </c>
    </row>
    <row r="359" spans="1:2">
      <c r="A359" s="67" t="s">
        <v>609</v>
      </c>
      <c r="B359" s="47">
        <v>53.5</v>
      </c>
    </row>
    <row r="360" spans="1:2">
      <c r="A360" s="67" t="s">
        <v>610</v>
      </c>
      <c r="B360" s="47">
        <v>68.5</v>
      </c>
    </row>
    <row r="361" spans="1:2">
      <c r="A361" s="47" t="s">
        <v>612</v>
      </c>
      <c r="B361" s="47">
        <v>70</v>
      </c>
    </row>
    <row r="362" spans="1:2">
      <c r="A362" s="47" t="s">
        <v>613</v>
      </c>
      <c r="B362" s="47">
        <v>65</v>
      </c>
    </row>
    <row r="363" spans="1:2">
      <c r="A363" s="47" t="s">
        <v>77</v>
      </c>
      <c r="B363" s="47">
        <v>55</v>
      </c>
    </row>
    <row r="364" spans="1:2">
      <c r="A364" s="47" t="s">
        <v>614</v>
      </c>
      <c r="B364" s="47">
        <v>50</v>
      </c>
    </row>
    <row r="365" spans="1:2">
      <c r="A365" s="47" t="s">
        <v>616</v>
      </c>
      <c r="B365" s="47">
        <v>65</v>
      </c>
    </row>
    <row r="366" spans="1:2">
      <c r="A366" s="47" t="s">
        <v>617</v>
      </c>
      <c r="B366" s="47">
        <v>55</v>
      </c>
    </row>
    <row r="367" spans="1:2">
      <c r="A367" s="47" t="s">
        <v>618</v>
      </c>
      <c r="B367" s="47">
        <v>67</v>
      </c>
    </row>
    <row r="368" spans="1:2">
      <c r="A368" s="70" t="s">
        <v>619</v>
      </c>
      <c r="B368" s="47">
        <v>55</v>
      </c>
    </row>
    <row r="369" spans="1:2">
      <c r="A369" s="71" t="s">
        <v>620</v>
      </c>
      <c r="B369" s="47">
        <v>51</v>
      </c>
    </row>
    <row r="370" spans="1:2">
      <c r="A370" s="47" t="s">
        <v>621</v>
      </c>
      <c r="B370" s="47">
        <v>66.5</v>
      </c>
    </row>
    <row r="371" spans="1:2">
      <c r="A371" s="47" t="s">
        <v>622</v>
      </c>
      <c r="B371" s="47">
        <v>75</v>
      </c>
    </row>
    <row r="372" spans="1:2">
      <c r="A372" s="47" t="s">
        <v>624</v>
      </c>
      <c r="B372" s="47">
        <v>63.5</v>
      </c>
    </row>
    <row r="373" spans="1:2">
      <c r="A373" s="47" t="s">
        <v>625</v>
      </c>
      <c r="B373" s="47">
        <v>51</v>
      </c>
    </row>
    <row r="374" spans="1:2">
      <c r="A374" s="47" t="s">
        <v>626</v>
      </c>
      <c r="B374" s="47">
        <v>50</v>
      </c>
    </row>
    <row r="375" spans="1:2">
      <c r="A375" s="47" t="s">
        <v>627</v>
      </c>
      <c r="B375" s="47">
        <v>66.5</v>
      </c>
    </row>
    <row r="376" spans="1:2">
      <c r="A376" s="47" t="s">
        <v>629</v>
      </c>
      <c r="B376" s="47">
        <v>120</v>
      </c>
    </row>
    <row r="377" spans="1:2">
      <c r="A377" s="47" t="s">
        <v>628</v>
      </c>
      <c r="B377" s="47">
        <v>50</v>
      </c>
    </row>
    <row r="378" spans="1:2">
      <c r="A378" s="47" t="s">
        <v>630</v>
      </c>
      <c r="B378" s="47">
        <v>53.5</v>
      </c>
    </row>
    <row r="379" spans="1:2">
      <c r="A379" s="47" t="s">
        <v>631</v>
      </c>
      <c r="B379" s="47">
        <v>77.5</v>
      </c>
    </row>
    <row r="380" spans="1:2">
      <c r="A380" s="72" t="s">
        <v>632</v>
      </c>
      <c r="B380" s="47">
        <v>55</v>
      </c>
    </row>
    <row r="381" spans="1:2">
      <c r="A381" s="47" t="s">
        <v>633</v>
      </c>
      <c r="B381" s="47">
        <v>80</v>
      </c>
    </row>
    <row r="382" spans="1:2">
      <c r="A382" s="47" t="s">
        <v>634</v>
      </c>
      <c r="B382" s="47">
        <v>50</v>
      </c>
    </row>
    <row r="383" spans="1:2">
      <c r="A383" s="72" t="s">
        <v>635</v>
      </c>
      <c r="B383" s="47">
        <v>55</v>
      </c>
    </row>
    <row r="384" spans="1:2">
      <c r="A384" s="47" t="s">
        <v>636</v>
      </c>
      <c r="B384" s="47">
        <v>86</v>
      </c>
    </row>
    <row r="385" spans="1:2">
      <c r="A385" s="47" t="s">
        <v>637</v>
      </c>
      <c r="B385" s="47">
        <v>85</v>
      </c>
    </row>
    <row r="386" spans="1:2">
      <c r="A386" s="72" t="s">
        <v>638</v>
      </c>
      <c r="B386" s="47">
        <v>55</v>
      </c>
    </row>
    <row r="387" spans="1:2">
      <c r="A387" s="47" t="s">
        <v>639</v>
      </c>
      <c r="B387" s="47">
        <v>51.5</v>
      </c>
    </row>
    <row r="388" spans="1:2">
      <c r="A388" s="47" t="s">
        <v>641</v>
      </c>
      <c r="B388" s="47">
        <v>71.5</v>
      </c>
    </row>
    <row r="389" spans="1:2">
      <c r="A389" s="47" t="s">
        <v>642</v>
      </c>
      <c r="B389" s="47">
        <v>100</v>
      </c>
    </row>
    <row r="390" spans="1:2">
      <c r="A390" s="47" t="s">
        <v>643</v>
      </c>
      <c r="B390" s="47">
        <v>70</v>
      </c>
    </row>
    <row r="391" spans="1:2">
      <c r="A391" s="47" t="s">
        <v>644</v>
      </c>
      <c r="B391" s="47">
        <v>75</v>
      </c>
    </row>
    <row r="392" spans="1:2">
      <c r="A392" s="47">
        <v>4213416</v>
      </c>
      <c r="B392" s="47">
        <v>117.5</v>
      </c>
    </row>
    <row r="393" spans="1:2">
      <c r="A393" s="47" t="s">
        <v>646</v>
      </c>
      <c r="B393" s="47">
        <v>55</v>
      </c>
    </row>
    <row r="394" spans="1:2">
      <c r="A394" s="47" t="s">
        <v>647</v>
      </c>
      <c r="B394" s="47">
        <v>55</v>
      </c>
    </row>
    <row r="395" spans="1:2">
      <c r="A395" s="47" t="s">
        <v>648</v>
      </c>
      <c r="B395" s="47">
        <v>71</v>
      </c>
    </row>
    <row r="396" spans="1:2">
      <c r="A396" s="47" t="s">
        <v>56</v>
      </c>
      <c r="B396" s="47">
        <v>60</v>
      </c>
    </row>
    <row r="397" spans="1:2">
      <c r="A397" s="47" t="s">
        <v>649</v>
      </c>
      <c r="B397" s="47">
        <v>55</v>
      </c>
    </row>
    <row r="398" spans="1:2">
      <c r="A398" s="47" t="s">
        <v>650</v>
      </c>
      <c r="B398" s="47">
        <v>77.5</v>
      </c>
    </row>
    <row r="399" spans="1:2">
      <c r="A399" s="47" t="s">
        <v>652</v>
      </c>
      <c r="B399" s="47">
        <v>71</v>
      </c>
    </row>
    <row r="400" spans="1:2">
      <c r="A400" s="47" t="s">
        <v>653</v>
      </c>
      <c r="B400" s="47">
        <v>71</v>
      </c>
    </row>
    <row r="401" spans="1:2">
      <c r="A401" s="74" t="s">
        <v>651</v>
      </c>
      <c r="B401" s="47">
        <v>70</v>
      </c>
    </row>
    <row r="402" spans="1:2">
      <c r="A402" s="47" t="s">
        <v>654</v>
      </c>
      <c r="B402" s="47">
        <v>52.5</v>
      </c>
    </row>
    <row r="403" spans="1:2">
      <c r="A403" s="47" t="s">
        <v>655</v>
      </c>
      <c r="B403" s="47">
        <v>57.5</v>
      </c>
    </row>
    <row r="404" spans="1:2">
      <c r="A404" s="47" t="s">
        <v>656</v>
      </c>
      <c r="B404" s="47">
        <v>53.5</v>
      </c>
    </row>
    <row r="405" spans="1:2">
      <c r="A405" s="47" t="s">
        <v>657</v>
      </c>
      <c r="B405" s="47">
        <v>78.5</v>
      </c>
    </row>
    <row r="406" spans="1:2">
      <c r="A406" s="47" t="s">
        <v>658</v>
      </c>
      <c r="B406" s="47">
        <v>55</v>
      </c>
    </row>
    <row r="407" spans="1:2">
      <c r="A407" s="47" t="s">
        <v>659</v>
      </c>
      <c r="B407" s="47">
        <v>55</v>
      </c>
    </row>
    <row r="408" spans="1:2">
      <c r="A408" s="75" t="s">
        <v>660</v>
      </c>
      <c r="B408" s="47">
        <v>58</v>
      </c>
    </row>
    <row r="409" spans="1:2">
      <c r="A409" s="47" t="s">
        <v>666</v>
      </c>
      <c r="B409" s="47">
        <v>65</v>
      </c>
    </row>
    <row r="410" spans="1:2">
      <c r="A410" s="77" t="s">
        <v>667</v>
      </c>
      <c r="B410" s="47">
        <v>75</v>
      </c>
    </row>
    <row r="411" spans="1:2">
      <c r="A411" s="47" t="s">
        <v>668</v>
      </c>
      <c r="B411" s="47">
        <v>78</v>
      </c>
    </row>
    <row r="412" spans="1:2">
      <c r="A412" s="47" t="s">
        <v>670</v>
      </c>
      <c r="B412" s="47">
        <v>101.5</v>
      </c>
    </row>
    <row r="413" spans="1:2">
      <c r="A413" s="47" t="s">
        <v>669</v>
      </c>
      <c r="B413" s="47">
        <v>65</v>
      </c>
    </row>
    <row r="414" spans="1:2">
      <c r="A414" s="47" t="s">
        <v>74</v>
      </c>
      <c r="B414" s="47">
        <v>62.5</v>
      </c>
    </row>
    <row r="415" spans="1:2">
      <c r="A415" s="47" t="s">
        <v>671</v>
      </c>
      <c r="B415" s="47">
        <v>82.5</v>
      </c>
    </row>
    <row r="416" spans="1:2">
      <c r="A416" s="78" t="s">
        <v>65</v>
      </c>
      <c r="B416" s="47">
        <v>62</v>
      </c>
    </row>
    <row r="417" spans="1:2">
      <c r="A417" s="47" t="s">
        <v>672</v>
      </c>
      <c r="B417" s="47">
        <v>120</v>
      </c>
    </row>
    <row r="418" spans="1:2">
      <c r="A418" s="47" t="s">
        <v>673</v>
      </c>
      <c r="B418" s="47">
        <v>55</v>
      </c>
    </row>
    <row r="419" spans="1:2">
      <c r="A419" s="47" t="s">
        <v>674</v>
      </c>
      <c r="B419" s="47">
        <v>70</v>
      </c>
    </row>
    <row r="420" spans="1:2">
      <c r="A420" s="47" t="s">
        <v>675</v>
      </c>
      <c r="B420" s="47">
        <v>55</v>
      </c>
    </row>
    <row r="421" spans="1:2">
      <c r="A421" s="47" t="s">
        <v>677</v>
      </c>
      <c r="B421" s="47">
        <v>65</v>
      </c>
    </row>
    <row r="422" spans="1:2">
      <c r="A422" s="47" t="s">
        <v>678</v>
      </c>
      <c r="B422" s="47">
        <v>73.5</v>
      </c>
    </row>
    <row r="423" spans="1:2">
      <c r="A423" s="47" t="s">
        <v>679</v>
      </c>
      <c r="B423" s="47">
        <v>111</v>
      </c>
    </row>
    <row r="424" spans="1:2">
      <c r="A424" s="47" t="s">
        <v>680</v>
      </c>
      <c r="B424" s="47">
        <v>60</v>
      </c>
    </row>
    <row r="425" spans="1:2">
      <c r="A425" s="47" t="s">
        <v>681</v>
      </c>
      <c r="B425" s="47">
        <v>97.5</v>
      </c>
    </row>
    <row r="426" spans="1:2">
      <c r="A426" s="47" t="s">
        <v>682</v>
      </c>
      <c r="B426" s="47">
        <v>47.5</v>
      </c>
    </row>
    <row r="427" spans="1:2">
      <c r="A427" s="47" t="s">
        <v>683</v>
      </c>
      <c r="B427" s="47">
        <v>55</v>
      </c>
    </row>
    <row r="428" spans="1:2">
      <c r="A428" s="47" t="s">
        <v>684</v>
      </c>
      <c r="B428" s="47">
        <v>67.5</v>
      </c>
    </row>
    <row r="429" spans="1:2">
      <c r="A429" s="79" t="s">
        <v>685</v>
      </c>
      <c r="B429" s="47">
        <v>62</v>
      </c>
    </row>
    <row r="430" spans="1:2">
      <c r="A430" s="79" t="s">
        <v>686</v>
      </c>
      <c r="B430" s="47">
        <v>57.5</v>
      </c>
    </row>
    <row r="431" spans="1:2">
      <c r="A431" s="79" t="s">
        <v>687</v>
      </c>
      <c r="B431" s="47">
        <v>80</v>
      </c>
    </row>
    <row r="432" spans="1:2">
      <c r="A432" s="47" t="s">
        <v>688</v>
      </c>
      <c r="B432" s="47">
        <v>50</v>
      </c>
    </row>
    <row r="433" spans="1:2">
      <c r="A433" s="80" t="s">
        <v>690</v>
      </c>
      <c r="B433" s="47">
        <v>75</v>
      </c>
    </row>
    <row r="434" spans="1:2">
      <c r="A434" s="47" t="s">
        <v>691</v>
      </c>
      <c r="B434" s="47">
        <v>68</v>
      </c>
    </row>
    <row r="435" spans="1:2">
      <c r="A435" s="81" t="s">
        <v>692</v>
      </c>
      <c r="B435" s="47">
        <v>55</v>
      </c>
    </row>
    <row r="436" spans="1:2">
      <c r="A436" s="81" t="s">
        <v>693</v>
      </c>
      <c r="B436" s="47">
        <v>87.5</v>
      </c>
    </row>
    <row r="437" spans="1:2">
      <c r="A437" s="81" t="s">
        <v>694</v>
      </c>
      <c r="B437" s="47">
        <v>77</v>
      </c>
    </row>
    <row r="438" spans="1:2">
      <c r="A438" s="81" t="s">
        <v>695</v>
      </c>
      <c r="B438" s="47">
        <v>97</v>
      </c>
    </row>
    <row r="439" spans="1:2">
      <c r="A439" s="47" t="s">
        <v>80</v>
      </c>
      <c r="B439" s="47">
        <v>50.5</v>
      </c>
    </row>
    <row r="440" spans="1:2">
      <c r="A440" s="47" t="s">
        <v>697</v>
      </c>
      <c r="B440" s="47">
        <v>60</v>
      </c>
    </row>
    <row r="441" spans="1:2">
      <c r="A441" s="82" t="s">
        <v>698</v>
      </c>
      <c r="B441" s="47">
        <v>50</v>
      </c>
    </row>
    <row r="442" spans="1:2">
      <c r="A442" s="47" t="s">
        <v>699</v>
      </c>
      <c r="B442" s="47">
        <v>52.5</v>
      </c>
    </row>
    <row r="443" spans="1:2">
      <c r="A443" s="47" t="s">
        <v>700</v>
      </c>
      <c r="B443" s="47">
        <v>95</v>
      </c>
    </row>
    <row r="444" spans="1:2">
      <c r="A444" s="47" t="s">
        <v>701</v>
      </c>
      <c r="B444" s="47">
        <v>52.5</v>
      </c>
    </row>
    <row r="445" spans="1:2">
      <c r="A445" s="47" t="s">
        <v>702</v>
      </c>
      <c r="B445" s="47">
        <v>90</v>
      </c>
    </row>
    <row r="446" spans="1:2">
      <c r="A446" s="83" t="s">
        <v>703</v>
      </c>
      <c r="B446" s="47">
        <v>117.5</v>
      </c>
    </row>
    <row r="447" spans="1:2">
      <c r="A447" s="47" t="s">
        <v>704</v>
      </c>
      <c r="B447" s="47">
        <v>65</v>
      </c>
    </row>
    <row r="448" spans="1:2">
      <c r="A448" s="47" t="s">
        <v>706</v>
      </c>
      <c r="B448" s="47">
        <v>52.5</v>
      </c>
    </row>
    <row r="449" spans="1:2">
      <c r="A449" s="47" t="s">
        <v>707</v>
      </c>
      <c r="B449" s="47">
        <v>60</v>
      </c>
    </row>
    <row r="450" spans="1:2">
      <c r="A450" s="47" t="s">
        <v>708</v>
      </c>
      <c r="B450" s="47">
        <v>81</v>
      </c>
    </row>
    <row r="451" spans="1:2">
      <c r="A451" s="84" t="s">
        <v>709</v>
      </c>
      <c r="B451" s="47">
        <v>81</v>
      </c>
    </row>
    <row r="452" spans="1:2">
      <c r="A452" s="47" t="s">
        <v>710</v>
      </c>
      <c r="B452" s="47">
        <v>53.5</v>
      </c>
    </row>
    <row r="453" spans="1:2">
      <c r="A453" s="47" t="s">
        <v>711</v>
      </c>
      <c r="B453" s="47">
        <v>80</v>
      </c>
    </row>
    <row r="454" spans="1:2">
      <c r="A454" s="47" t="s">
        <v>712</v>
      </c>
      <c r="B454" s="47">
        <v>83</v>
      </c>
    </row>
    <row r="455" spans="1:2">
      <c r="A455" s="47" t="s">
        <v>713</v>
      </c>
      <c r="B455" s="47">
        <v>81</v>
      </c>
    </row>
    <row r="456" spans="1:2">
      <c r="A456" s="47" t="s">
        <v>714</v>
      </c>
      <c r="B456" s="47">
        <v>98</v>
      </c>
    </row>
    <row r="457" spans="1:2">
      <c r="A457" s="47" t="s">
        <v>715</v>
      </c>
      <c r="B457" s="47">
        <v>82.5</v>
      </c>
    </row>
    <row r="458" spans="1:2">
      <c r="A458" s="47" t="s">
        <v>716</v>
      </c>
      <c r="B458" s="47">
        <v>92.5</v>
      </c>
    </row>
    <row r="459" spans="1:2">
      <c r="A459" s="47" t="s">
        <v>717</v>
      </c>
      <c r="B459" s="47">
        <v>62.5</v>
      </c>
    </row>
    <row r="460" spans="1:2">
      <c r="A460" s="47" t="s">
        <v>718</v>
      </c>
      <c r="B460" s="47">
        <v>91</v>
      </c>
    </row>
    <row r="461" spans="1:2">
      <c r="A461" s="47" t="s">
        <v>719</v>
      </c>
      <c r="B461" s="47">
        <v>55</v>
      </c>
    </row>
    <row r="462" spans="1:2">
      <c r="A462" s="47" t="s">
        <v>720</v>
      </c>
      <c r="B462" s="47">
        <v>50</v>
      </c>
    </row>
    <row r="463" spans="1:2">
      <c r="A463" s="47" t="s">
        <v>721</v>
      </c>
      <c r="B463" s="47">
        <v>65</v>
      </c>
    </row>
    <row r="464" spans="1:2">
      <c r="A464" s="47" t="s">
        <v>725</v>
      </c>
      <c r="B464" s="47">
        <v>70</v>
      </c>
    </row>
    <row r="465" spans="1:2">
      <c r="A465" s="47" t="s">
        <v>724</v>
      </c>
      <c r="B465" s="47">
        <v>71</v>
      </c>
    </row>
    <row r="466" spans="1:2">
      <c r="A466" s="47" t="s">
        <v>723</v>
      </c>
      <c r="B466" s="47">
        <v>67.5</v>
      </c>
    </row>
    <row r="467" spans="1:2">
      <c r="A467" s="47" t="s">
        <v>726</v>
      </c>
      <c r="B467" s="47">
        <v>58</v>
      </c>
    </row>
    <row r="468" spans="1:2">
      <c r="A468" s="47" t="s">
        <v>727</v>
      </c>
      <c r="B468" s="47">
        <v>92.5</v>
      </c>
    </row>
    <row r="469" spans="1:2">
      <c r="A469" s="47" t="s">
        <v>728</v>
      </c>
      <c r="B469" s="47">
        <v>58.5</v>
      </c>
    </row>
    <row r="470" spans="1:2">
      <c r="A470" s="85" t="s">
        <v>729</v>
      </c>
      <c r="B470" s="47">
        <v>81</v>
      </c>
    </row>
    <row r="471" spans="1:2">
      <c r="A471" s="85" t="s">
        <v>730</v>
      </c>
      <c r="B471" s="47">
        <v>57.5</v>
      </c>
    </row>
    <row r="472" spans="1:2">
      <c r="A472" s="47" t="s">
        <v>731</v>
      </c>
      <c r="B472" s="47">
        <v>133</v>
      </c>
    </row>
    <row r="473" spans="1:2">
      <c r="A473" s="47" t="s">
        <v>732</v>
      </c>
      <c r="B473" s="47">
        <v>50</v>
      </c>
    </row>
    <row r="474" spans="1:2">
      <c r="A474" s="47" t="s">
        <v>733</v>
      </c>
      <c r="B474" s="47">
        <v>84.5</v>
      </c>
    </row>
    <row r="475" spans="1:2">
      <c r="A475" s="47" t="s">
        <v>734</v>
      </c>
      <c r="B475" s="47">
        <v>92.5</v>
      </c>
    </row>
    <row r="476" spans="1:2">
      <c r="A476" s="85" t="s">
        <v>735</v>
      </c>
      <c r="B476" s="47">
        <v>50</v>
      </c>
    </row>
    <row r="477" spans="1:2">
      <c r="A477" s="47" t="s">
        <v>736</v>
      </c>
      <c r="B477" s="47">
        <v>50</v>
      </c>
    </row>
    <row r="478" spans="1:2">
      <c r="A478" s="85" t="s">
        <v>737</v>
      </c>
      <c r="B478" s="47">
        <v>50</v>
      </c>
    </row>
    <row r="479" spans="1:2">
      <c r="A479" s="47" t="s">
        <v>738</v>
      </c>
      <c r="B479" s="47">
        <v>57.5</v>
      </c>
    </row>
    <row r="480" spans="1:2">
      <c r="A480" s="86" t="s">
        <v>746</v>
      </c>
      <c r="B480" s="47">
        <v>106.5</v>
      </c>
    </row>
    <row r="481" spans="1:2">
      <c r="A481" s="47" t="s">
        <v>739</v>
      </c>
      <c r="B481" s="47">
        <v>75</v>
      </c>
    </row>
    <row r="482" spans="1:2">
      <c r="A482" s="47" t="s">
        <v>740</v>
      </c>
      <c r="B482" s="47">
        <v>65</v>
      </c>
    </row>
    <row r="483" spans="1:2">
      <c r="A483" s="47" t="s">
        <v>741</v>
      </c>
      <c r="B483" s="47">
        <v>106.5</v>
      </c>
    </row>
    <row r="484" spans="1:2">
      <c r="A484" s="47" t="s">
        <v>742</v>
      </c>
      <c r="B484" s="47">
        <v>60</v>
      </c>
    </row>
    <row r="485" spans="1:2">
      <c r="A485" s="47" t="s">
        <v>743</v>
      </c>
      <c r="B485" s="47">
        <v>123</v>
      </c>
    </row>
    <row r="486" spans="1:2">
      <c r="A486" s="47" t="s">
        <v>744</v>
      </c>
      <c r="B486" s="47">
        <v>65</v>
      </c>
    </row>
    <row r="487" spans="1:2">
      <c r="A487" s="47" t="s">
        <v>745</v>
      </c>
      <c r="B487" s="47">
        <v>60</v>
      </c>
    </row>
    <row r="488" spans="1:2">
      <c r="A488" s="47" t="s">
        <v>748</v>
      </c>
      <c r="B488" s="47">
        <v>67</v>
      </c>
    </row>
    <row r="489" spans="1:2">
      <c r="A489" s="47" t="s">
        <v>749</v>
      </c>
      <c r="B489" s="47">
        <v>65</v>
      </c>
    </row>
    <row r="490" spans="1:2">
      <c r="A490" s="47" t="s">
        <v>750</v>
      </c>
      <c r="B490" s="47">
        <v>72.5</v>
      </c>
    </row>
    <row r="491" spans="1:2">
      <c r="A491" s="47" t="s">
        <v>751</v>
      </c>
      <c r="B491" s="47">
        <v>65</v>
      </c>
    </row>
    <row r="492" spans="1:2">
      <c r="A492" s="87" t="s">
        <v>752</v>
      </c>
      <c r="B492" s="47">
        <v>69</v>
      </c>
    </row>
    <row r="493" spans="1:2">
      <c r="A493" s="47" t="s">
        <v>753</v>
      </c>
      <c r="B493" s="47">
        <v>105</v>
      </c>
    </row>
    <row r="494" spans="1:2">
      <c r="A494" s="47" t="s">
        <v>754</v>
      </c>
      <c r="B494" s="47">
        <v>88</v>
      </c>
    </row>
    <row r="495" spans="1:2">
      <c r="A495" s="88" t="s">
        <v>755</v>
      </c>
      <c r="B495" s="47">
        <v>72.5</v>
      </c>
    </row>
    <row r="496" spans="1:2">
      <c r="A496" s="88" t="s">
        <v>756</v>
      </c>
      <c r="B496" s="47">
        <v>58.5</v>
      </c>
    </row>
    <row r="497" spans="1:2">
      <c r="A497" s="88" t="s">
        <v>757</v>
      </c>
      <c r="B497" s="47">
        <v>52.5</v>
      </c>
    </row>
    <row r="498" spans="1:2">
      <c r="A498" s="47" t="s">
        <v>758</v>
      </c>
      <c r="B498" s="47">
        <v>79</v>
      </c>
    </row>
    <row r="499" spans="1:2">
      <c r="A499" s="47" t="s">
        <v>759</v>
      </c>
      <c r="B499" s="47">
        <v>50.5</v>
      </c>
    </row>
    <row r="500" spans="1:2">
      <c r="A500" s="47" t="s">
        <v>761</v>
      </c>
      <c r="B500" s="47">
        <v>81</v>
      </c>
    </row>
    <row r="501" spans="1:2">
      <c r="A501" s="47" t="s">
        <v>762</v>
      </c>
      <c r="B501" s="47">
        <v>70.5</v>
      </c>
    </row>
    <row r="502" spans="1:2">
      <c r="A502" s="89" t="s">
        <v>763</v>
      </c>
      <c r="B502" s="47">
        <v>66</v>
      </c>
    </row>
    <row r="503" spans="1:2">
      <c r="A503" s="47" t="s">
        <v>764</v>
      </c>
      <c r="B503" s="47">
        <v>68</v>
      </c>
    </row>
    <row r="504" spans="1:2">
      <c r="A504" s="47" t="s">
        <v>765</v>
      </c>
      <c r="B504" s="47">
        <v>50</v>
      </c>
    </row>
    <row r="505" spans="1:2">
      <c r="A505" s="47" t="s">
        <v>766</v>
      </c>
      <c r="B505" s="47">
        <v>57.5</v>
      </c>
    </row>
    <row r="506" spans="1:2">
      <c r="A506" s="47" t="s">
        <v>767</v>
      </c>
      <c r="B506" s="47">
        <v>53.5</v>
      </c>
    </row>
    <row r="507" spans="1:2">
      <c r="A507" s="47" t="s">
        <v>768</v>
      </c>
      <c r="B507" s="47">
        <v>75</v>
      </c>
    </row>
    <row r="508" spans="1:2">
      <c r="A508" s="47" t="s">
        <v>769</v>
      </c>
      <c r="B508" s="47">
        <v>52.5</v>
      </c>
    </row>
    <row r="509" spans="1:2">
      <c r="A509" s="47" t="s">
        <v>770</v>
      </c>
      <c r="B509" s="47">
        <v>75</v>
      </c>
    </row>
    <row r="510" spans="1:2">
      <c r="A510" s="90" t="s">
        <v>771</v>
      </c>
      <c r="B510" s="47">
        <v>80</v>
      </c>
    </row>
    <row r="511" spans="1:2">
      <c r="A511" s="90" t="s">
        <v>772</v>
      </c>
      <c r="B511" s="47">
        <v>53.5</v>
      </c>
    </row>
    <row r="512" spans="1:2">
      <c r="A512" s="47" t="s">
        <v>773</v>
      </c>
      <c r="B512" s="47">
        <v>70</v>
      </c>
    </row>
    <row r="513" spans="1:2">
      <c r="A513" s="47" t="s">
        <v>775</v>
      </c>
      <c r="B513" s="47">
        <v>95</v>
      </c>
    </row>
    <row r="514" spans="1:2">
      <c r="A514" s="47" t="s">
        <v>776</v>
      </c>
      <c r="B514" s="47">
        <v>50</v>
      </c>
    </row>
    <row r="515" spans="1:2">
      <c r="A515" s="91" t="s">
        <v>777</v>
      </c>
      <c r="B515" s="47">
        <v>55</v>
      </c>
    </row>
    <row r="516" spans="1:2">
      <c r="A516" s="47" t="s">
        <v>780</v>
      </c>
      <c r="B516" s="47">
        <v>200</v>
      </c>
    </row>
    <row r="517" spans="1:2">
      <c r="A517" s="47" t="s">
        <v>778</v>
      </c>
      <c r="B517" s="47">
        <v>56</v>
      </c>
    </row>
    <row r="518" spans="1:2">
      <c r="A518" s="47" t="s">
        <v>779</v>
      </c>
      <c r="B518" s="47">
        <v>92.5</v>
      </c>
    </row>
    <row r="519" spans="1:2">
      <c r="A519" s="47" t="s">
        <v>781</v>
      </c>
      <c r="B519" s="47">
        <v>52.5</v>
      </c>
    </row>
    <row r="520" spans="1:2">
      <c r="A520" s="47" t="s">
        <v>782</v>
      </c>
      <c r="B520" s="47">
        <v>60</v>
      </c>
    </row>
    <row r="521" spans="1:2">
      <c r="A521" s="47" t="s">
        <v>783</v>
      </c>
      <c r="B521" s="47">
        <v>87.5</v>
      </c>
    </row>
    <row r="522" spans="1:2">
      <c r="A522" s="47" t="s">
        <v>784</v>
      </c>
      <c r="B522" s="47">
        <v>70</v>
      </c>
    </row>
    <row r="523" spans="1:2">
      <c r="A523" s="92" t="s">
        <v>785</v>
      </c>
      <c r="B523" s="47">
        <v>82.5</v>
      </c>
    </row>
    <row r="524" spans="1:2">
      <c r="A524" s="92" t="s">
        <v>786</v>
      </c>
      <c r="B524" s="47">
        <v>55</v>
      </c>
    </row>
    <row r="525" spans="1:2">
      <c r="A525" s="47" t="s">
        <v>788</v>
      </c>
      <c r="B525" s="47">
        <v>72.5</v>
      </c>
    </row>
    <row r="526" spans="1:2">
      <c r="A526" s="47" t="s">
        <v>789</v>
      </c>
      <c r="B526" s="47">
        <v>62.5</v>
      </c>
    </row>
    <row r="527" spans="1:2">
      <c r="A527" s="47" t="s">
        <v>790</v>
      </c>
      <c r="B527" s="47">
        <v>62.5</v>
      </c>
    </row>
    <row r="528" spans="1:2">
      <c r="A528" s="47" t="s">
        <v>791</v>
      </c>
      <c r="B528" s="47">
        <v>71</v>
      </c>
    </row>
    <row r="529" spans="1:2">
      <c r="A529" s="47" t="s">
        <v>50</v>
      </c>
      <c r="B529" s="47">
        <v>60</v>
      </c>
    </row>
    <row r="530" spans="1:2">
      <c r="A530" s="47" t="s">
        <v>792</v>
      </c>
      <c r="B530" s="47">
        <v>54.5</v>
      </c>
    </row>
    <row r="531" spans="1:2">
      <c r="A531" s="93" t="s">
        <v>793</v>
      </c>
      <c r="B531" s="47">
        <v>90</v>
      </c>
    </row>
    <row r="532" spans="1:2">
      <c r="A532" s="47" t="s">
        <v>794</v>
      </c>
      <c r="B532" s="47">
        <v>55</v>
      </c>
    </row>
    <row r="533" spans="1:2">
      <c r="A533" s="47" t="s">
        <v>795</v>
      </c>
      <c r="B533" s="47">
        <v>52.5</v>
      </c>
    </row>
    <row r="534" spans="1:2">
      <c r="A534" s="47" t="s">
        <v>797</v>
      </c>
      <c r="B534" s="47">
        <v>79.5</v>
      </c>
    </row>
    <row r="535" spans="1:2">
      <c r="A535" s="47" t="s">
        <v>798</v>
      </c>
      <c r="B535" s="47">
        <v>76.5</v>
      </c>
    </row>
    <row r="536" spans="1:2">
      <c r="A536" s="47" t="s">
        <v>799</v>
      </c>
      <c r="B536" s="47">
        <v>63.5</v>
      </c>
    </row>
    <row r="537" spans="1:2">
      <c r="A537" s="47" t="s">
        <v>800</v>
      </c>
      <c r="B537" s="47">
        <v>65</v>
      </c>
    </row>
    <row r="538" spans="1:2">
      <c r="A538" s="47" t="s">
        <v>801</v>
      </c>
      <c r="B538" s="47">
        <v>56</v>
      </c>
    </row>
    <row r="539" spans="1:2">
      <c r="A539" s="47" t="s">
        <v>802</v>
      </c>
      <c r="B539" s="47">
        <v>57.5</v>
      </c>
    </row>
    <row r="540" spans="1:2">
      <c r="A540" s="47" t="s">
        <v>803</v>
      </c>
      <c r="B540" s="47">
        <v>87.5</v>
      </c>
    </row>
    <row r="541" spans="1:2">
      <c r="A541" s="47" t="s">
        <v>804</v>
      </c>
      <c r="B541" s="47">
        <v>45</v>
      </c>
    </row>
    <row r="542" spans="1:2">
      <c r="A542" s="47" t="s">
        <v>805</v>
      </c>
      <c r="B542" s="47">
        <v>71</v>
      </c>
    </row>
    <row r="543" spans="1:2">
      <c r="A543" s="47" t="s">
        <v>808</v>
      </c>
      <c r="B543" s="47">
        <v>65</v>
      </c>
    </row>
    <row r="544" spans="1:2">
      <c r="A544" s="94" t="s">
        <v>807</v>
      </c>
      <c r="B544" s="47">
        <v>70</v>
      </c>
    </row>
    <row r="545" spans="1:2">
      <c r="A545" s="47" t="s">
        <v>809</v>
      </c>
      <c r="B545" s="47">
        <v>75</v>
      </c>
    </row>
    <row r="546" spans="1:2">
      <c r="A546" s="47" t="s">
        <v>810</v>
      </c>
      <c r="B546" s="47">
        <v>86.5</v>
      </c>
    </row>
    <row r="547" spans="1:2">
      <c r="A547" s="47" t="s">
        <v>811</v>
      </c>
      <c r="B547" s="47">
        <v>85</v>
      </c>
    </row>
    <row r="548" spans="1:2">
      <c r="A548" s="47" t="s">
        <v>812</v>
      </c>
      <c r="B548" s="47">
        <v>65</v>
      </c>
    </row>
    <row r="549" spans="1:2">
      <c r="A549" s="47" t="s">
        <v>813</v>
      </c>
      <c r="B549" s="47">
        <v>85</v>
      </c>
    </row>
    <row r="550" spans="1:2">
      <c r="A550" s="95" t="s">
        <v>814</v>
      </c>
      <c r="B550" s="47">
        <v>65</v>
      </c>
    </row>
    <row r="551" spans="1:2">
      <c r="A551" s="47" t="s">
        <v>815</v>
      </c>
      <c r="B551" s="47">
        <v>76.5</v>
      </c>
    </row>
    <row r="552" spans="1:2">
      <c r="A552" s="47" t="s">
        <v>816</v>
      </c>
      <c r="B552" s="47">
        <v>87.5</v>
      </c>
    </row>
    <row r="553" spans="1:2">
      <c r="A553" s="47" t="s">
        <v>227</v>
      </c>
      <c r="B553" s="47">
        <v>62.5</v>
      </c>
    </row>
    <row r="554" spans="1:2">
      <c r="A554" s="47" t="s">
        <v>818</v>
      </c>
      <c r="B554" s="47">
        <v>57.5</v>
      </c>
    </row>
    <row r="555" spans="1:2">
      <c r="A555" s="47" t="s">
        <v>817</v>
      </c>
      <c r="B555" s="47">
        <v>55</v>
      </c>
    </row>
    <row r="556" spans="1:2">
      <c r="A556" s="47" t="s">
        <v>820</v>
      </c>
      <c r="B556" s="47">
        <v>53.5</v>
      </c>
    </row>
    <row r="557" spans="1:2">
      <c r="A557" s="47" t="s">
        <v>821</v>
      </c>
      <c r="B557" s="47">
        <v>53</v>
      </c>
    </row>
    <row r="558" spans="1:2">
      <c r="A558" s="47" t="s">
        <v>822</v>
      </c>
      <c r="B558" s="47">
        <v>53.5</v>
      </c>
    </row>
    <row r="559" spans="1:2">
      <c r="A559" s="47" t="s">
        <v>827</v>
      </c>
      <c r="B559" s="47">
        <v>53.5</v>
      </c>
    </row>
    <row r="560" spans="1:2">
      <c r="A560" s="47" t="s">
        <v>828</v>
      </c>
      <c r="B560" s="47">
        <v>72.5</v>
      </c>
    </row>
    <row r="561" spans="1:2">
      <c r="A561" s="47" t="s">
        <v>829</v>
      </c>
      <c r="B561" s="47">
        <v>69</v>
      </c>
    </row>
    <row r="562" spans="1:2">
      <c r="A562" s="97" t="s">
        <v>824</v>
      </c>
      <c r="B562" s="47">
        <v>90</v>
      </c>
    </row>
    <row r="563" spans="1:2">
      <c r="A563" s="47" t="s">
        <v>823</v>
      </c>
      <c r="B563" s="47">
        <v>71</v>
      </c>
    </row>
    <row r="564" spans="1:2">
      <c r="A564" s="47" t="s">
        <v>825</v>
      </c>
      <c r="B564" s="47">
        <v>51</v>
      </c>
    </row>
    <row r="565" spans="1:2">
      <c r="A565" s="47" t="s">
        <v>826</v>
      </c>
      <c r="B565" s="47">
        <v>65</v>
      </c>
    </row>
    <row r="566" spans="1:2">
      <c r="A566" s="47" t="s">
        <v>830</v>
      </c>
      <c r="B566" s="47">
        <v>66</v>
      </c>
    </row>
    <row r="567" spans="1:2">
      <c r="A567" s="47" t="s">
        <v>831</v>
      </c>
      <c r="B567" s="47">
        <v>62</v>
      </c>
    </row>
    <row r="568" spans="1:2">
      <c r="A568" s="47" t="s">
        <v>832</v>
      </c>
      <c r="B568" s="47">
        <v>77.5</v>
      </c>
    </row>
    <row r="569" spans="1:2">
      <c r="A569" s="47" t="s">
        <v>833</v>
      </c>
      <c r="B569" s="47">
        <v>82.5</v>
      </c>
    </row>
    <row r="570" spans="1:2">
      <c r="A570" s="47" t="s">
        <v>834</v>
      </c>
      <c r="B570" s="47">
        <v>62.5</v>
      </c>
    </row>
    <row r="571" spans="1:2">
      <c r="A571" s="47" t="s">
        <v>835</v>
      </c>
      <c r="B571" s="47">
        <v>76.5</v>
      </c>
    </row>
    <row r="572" spans="1:2">
      <c r="A572" s="47" t="s">
        <v>51</v>
      </c>
      <c r="B572" s="47">
        <v>62</v>
      </c>
    </row>
    <row r="573" spans="1:2">
      <c r="A573" s="47" t="s">
        <v>836</v>
      </c>
      <c r="B573" s="47">
        <v>56</v>
      </c>
    </row>
    <row r="574" spans="1:2">
      <c r="A574" s="47" t="s">
        <v>838</v>
      </c>
      <c r="B574" s="47">
        <v>110</v>
      </c>
    </row>
    <row r="575" spans="1:2">
      <c r="A575" s="47" t="s">
        <v>839</v>
      </c>
      <c r="B575" s="47">
        <v>84.5</v>
      </c>
    </row>
    <row r="576" spans="1:2">
      <c r="A576" s="47" t="s">
        <v>840</v>
      </c>
      <c r="B576" s="47">
        <v>82.5</v>
      </c>
    </row>
    <row r="577" spans="1:2">
      <c r="A577" s="47" t="s">
        <v>841</v>
      </c>
      <c r="B577" s="47">
        <v>55</v>
      </c>
    </row>
    <row r="578" spans="1:2">
      <c r="A578" s="47" t="s">
        <v>842</v>
      </c>
      <c r="B578" s="47">
        <v>79</v>
      </c>
    </row>
    <row r="579" spans="1:2">
      <c r="A579" s="47" t="s">
        <v>843</v>
      </c>
      <c r="B579" s="47">
        <v>81</v>
      </c>
    </row>
    <row r="580" spans="1:2">
      <c r="A580" s="47" t="s">
        <v>844</v>
      </c>
      <c r="B580" s="47">
        <v>75</v>
      </c>
    </row>
    <row r="581" spans="1:2">
      <c r="A581" s="47" t="s">
        <v>845</v>
      </c>
      <c r="B581" s="47">
        <v>57.5</v>
      </c>
    </row>
    <row r="582" spans="1:2">
      <c r="A582" s="47" t="s">
        <v>847</v>
      </c>
      <c r="B582" s="47">
        <v>57.5</v>
      </c>
    </row>
    <row r="583" spans="1:2">
      <c r="A583" s="47" t="s">
        <v>846</v>
      </c>
      <c r="B583" s="47">
        <v>57.5</v>
      </c>
    </row>
    <row r="584" spans="1:2">
      <c r="A584" s="47" t="s">
        <v>130</v>
      </c>
      <c r="B584" s="47">
        <v>52.5</v>
      </c>
    </row>
    <row r="585" spans="1:2">
      <c r="A585" s="47" t="s">
        <v>848</v>
      </c>
      <c r="B585" s="47">
        <v>116</v>
      </c>
    </row>
    <row r="586" spans="1:2">
      <c r="A586" s="47" t="s">
        <v>849</v>
      </c>
      <c r="B586" s="47">
        <v>65</v>
      </c>
    </row>
    <row r="587" spans="1:2">
      <c r="A587" s="99" t="s">
        <v>850</v>
      </c>
      <c r="B587" s="47">
        <v>69</v>
      </c>
    </row>
    <row r="588" spans="1:2">
      <c r="A588" s="47" t="s">
        <v>851</v>
      </c>
      <c r="B588" s="47">
        <v>100</v>
      </c>
    </row>
    <row r="589" spans="1:2">
      <c r="A589" s="47" t="s">
        <v>852</v>
      </c>
      <c r="B589" s="47">
        <v>55</v>
      </c>
    </row>
    <row r="590" spans="1:2">
      <c r="A590" s="47" t="s">
        <v>853</v>
      </c>
      <c r="B590" s="47">
        <v>85</v>
      </c>
    </row>
    <row r="591" spans="1:2">
      <c r="A591" s="47" t="s">
        <v>854</v>
      </c>
      <c r="B591" s="47">
        <v>65</v>
      </c>
    </row>
    <row r="592" spans="1:2">
      <c r="A592" s="47" t="s">
        <v>855</v>
      </c>
      <c r="B592" s="47">
        <v>70</v>
      </c>
    </row>
    <row r="593" spans="1:2">
      <c r="A593" s="47" t="s">
        <v>857</v>
      </c>
      <c r="B593" s="47">
        <v>45</v>
      </c>
    </row>
    <row r="594" spans="1:2">
      <c r="A594" s="47" t="s">
        <v>856</v>
      </c>
      <c r="B594" s="47">
        <v>90</v>
      </c>
    </row>
    <row r="595" spans="1:2">
      <c r="A595" s="47" t="s">
        <v>860</v>
      </c>
      <c r="B595" s="47">
        <v>65</v>
      </c>
    </row>
    <row r="596" spans="1:2">
      <c r="A596" s="47" t="s">
        <v>861</v>
      </c>
      <c r="B596" s="47">
        <v>70</v>
      </c>
    </row>
    <row r="597" spans="1:2">
      <c r="A597" s="47" t="s">
        <v>862</v>
      </c>
      <c r="B597" s="47">
        <v>57.5</v>
      </c>
    </row>
    <row r="598" spans="1:2">
      <c r="A598" s="47" t="s">
        <v>863</v>
      </c>
      <c r="B598" s="47">
        <v>80</v>
      </c>
    </row>
    <row r="599" spans="1:2">
      <c r="A599" s="47" t="s">
        <v>37</v>
      </c>
      <c r="B599" s="47">
        <v>52.5</v>
      </c>
    </row>
    <row r="600" spans="1:2">
      <c r="A600" s="47" t="s">
        <v>864</v>
      </c>
      <c r="B600" s="47">
        <v>62.5</v>
      </c>
    </row>
    <row r="601" spans="1:2">
      <c r="A601" s="47" t="s">
        <v>865</v>
      </c>
      <c r="B601" s="47">
        <v>65</v>
      </c>
    </row>
    <row r="602" spans="1:2">
      <c r="A602" s="47" t="s">
        <v>866</v>
      </c>
      <c r="B602" s="47">
        <v>70</v>
      </c>
    </row>
    <row r="603" spans="1:2">
      <c r="A603" s="47" t="s">
        <v>867</v>
      </c>
      <c r="B603" s="47">
        <v>79</v>
      </c>
    </row>
    <row r="604" spans="1:2">
      <c r="A604" s="47" t="s">
        <v>868</v>
      </c>
      <c r="B604" s="47">
        <v>100</v>
      </c>
    </row>
    <row r="605" spans="1:2">
      <c r="A605" s="47" t="s">
        <v>869</v>
      </c>
      <c r="B605" s="47">
        <v>55</v>
      </c>
    </row>
    <row r="606" spans="1:2">
      <c r="A606" s="47" t="s">
        <v>870</v>
      </c>
      <c r="B606" s="47">
        <v>65</v>
      </c>
    </row>
    <row r="607" spans="1:2">
      <c r="A607" s="47" t="s">
        <v>871</v>
      </c>
      <c r="B607" s="47">
        <v>82</v>
      </c>
    </row>
    <row r="608" spans="1:2">
      <c r="A608" s="47" t="s">
        <v>872</v>
      </c>
      <c r="B608" s="47">
        <v>50</v>
      </c>
    </row>
    <row r="609" spans="1:2">
      <c r="A609" s="47" t="s">
        <v>874</v>
      </c>
      <c r="B609" s="47">
        <v>57.5</v>
      </c>
    </row>
    <row r="610" spans="1:2">
      <c r="A610" s="47" t="s">
        <v>875</v>
      </c>
      <c r="B610" s="47">
        <v>140</v>
      </c>
    </row>
    <row r="611" spans="1:2">
      <c r="A611" s="47" t="s">
        <v>876</v>
      </c>
      <c r="B611" s="47">
        <v>52</v>
      </c>
    </row>
    <row r="612" spans="1:2">
      <c r="A612" s="47" t="s">
        <v>877</v>
      </c>
      <c r="B612" s="47">
        <v>54.5</v>
      </c>
    </row>
    <row r="613" spans="1:2">
      <c r="A613" s="47" t="s">
        <v>878</v>
      </c>
      <c r="B613" s="47">
        <v>62</v>
      </c>
    </row>
    <row r="614" spans="1:2">
      <c r="A614" s="47" t="s">
        <v>879</v>
      </c>
      <c r="B614" s="47">
        <v>52.5</v>
      </c>
    </row>
    <row r="615" spans="1:2">
      <c r="A615" s="100" t="s">
        <v>880</v>
      </c>
      <c r="B615" s="47">
        <v>69.5</v>
      </c>
    </row>
    <row r="616" spans="1:2">
      <c r="A616" s="47" t="s">
        <v>882</v>
      </c>
      <c r="B616" s="47">
        <v>55</v>
      </c>
    </row>
    <row r="617" spans="1:2">
      <c r="A617" s="47" t="s">
        <v>881</v>
      </c>
      <c r="B617" s="47">
        <v>70</v>
      </c>
    </row>
    <row r="618" spans="1:2">
      <c r="A618" s="47" t="s">
        <v>883</v>
      </c>
      <c r="B618" s="47">
        <v>55</v>
      </c>
    </row>
    <row r="619" spans="1:2">
      <c r="A619" s="47" t="s">
        <v>884</v>
      </c>
      <c r="B619" s="47">
        <v>86.5</v>
      </c>
    </row>
    <row r="620" spans="1:2">
      <c r="A620" s="47" t="s">
        <v>885</v>
      </c>
      <c r="B620" s="47">
        <v>53.5</v>
      </c>
    </row>
    <row r="621" spans="1:2">
      <c r="A621" s="47" t="s">
        <v>886</v>
      </c>
      <c r="B621" s="47">
        <v>85</v>
      </c>
    </row>
    <row r="622" spans="1:2">
      <c r="A622" s="47" t="s">
        <v>887</v>
      </c>
      <c r="B622" s="47">
        <v>75</v>
      </c>
    </row>
    <row r="623" spans="1:2">
      <c r="A623" s="47" t="s">
        <v>888</v>
      </c>
      <c r="B623" s="47">
        <v>88</v>
      </c>
    </row>
    <row r="624" spans="1:2">
      <c r="A624" s="47" t="s">
        <v>889</v>
      </c>
      <c r="B624" s="47">
        <v>55</v>
      </c>
    </row>
    <row r="625" spans="1:2">
      <c r="A625" s="101" t="s">
        <v>890</v>
      </c>
      <c r="B625" s="47">
        <v>86.5</v>
      </c>
    </row>
    <row r="626" spans="1:2">
      <c r="A626" s="101" t="s">
        <v>891</v>
      </c>
      <c r="B626" s="47">
        <v>71</v>
      </c>
    </row>
    <row r="627" spans="1:2">
      <c r="A627" s="47" t="s">
        <v>892</v>
      </c>
      <c r="B627" s="47">
        <v>87.5</v>
      </c>
    </row>
    <row r="628" spans="1:2">
      <c r="A628" s="47" t="s">
        <v>893</v>
      </c>
      <c r="B628" s="47">
        <v>57.5</v>
      </c>
    </row>
    <row r="629" spans="1:2">
      <c r="A629" s="101" t="s">
        <v>894</v>
      </c>
      <c r="B629" s="47">
        <v>101.5</v>
      </c>
    </row>
    <row r="630" spans="1:2">
      <c r="A630" s="47" t="s">
        <v>896</v>
      </c>
      <c r="B630" s="47">
        <v>80</v>
      </c>
    </row>
    <row r="631" spans="1:2">
      <c r="A631" s="47" t="s">
        <v>897</v>
      </c>
      <c r="B631" s="47">
        <v>54</v>
      </c>
    </row>
    <row r="632" spans="1:2">
      <c r="A632" s="47" t="s">
        <v>898</v>
      </c>
      <c r="B632" s="47">
        <v>80</v>
      </c>
    </row>
    <row r="633" spans="1:2">
      <c r="A633" s="47" t="s">
        <v>899</v>
      </c>
      <c r="B633" s="47">
        <v>72.5</v>
      </c>
    </row>
    <row r="634" spans="1:2">
      <c r="A634" s="47" t="s">
        <v>900</v>
      </c>
      <c r="B634" s="47">
        <v>82</v>
      </c>
    </row>
    <row r="635" spans="1:2">
      <c r="A635" s="102" t="s">
        <v>901</v>
      </c>
      <c r="B635" s="47">
        <v>77</v>
      </c>
    </row>
    <row r="636" spans="1:2">
      <c r="A636" s="47" t="s">
        <v>902</v>
      </c>
      <c r="B636" s="47">
        <v>51</v>
      </c>
    </row>
    <row r="637" spans="1:2">
      <c r="A637" s="47" t="s">
        <v>903</v>
      </c>
      <c r="B637" s="47">
        <v>119.5</v>
      </c>
    </row>
    <row r="638" spans="1:2">
      <c r="A638" s="47" t="s">
        <v>904</v>
      </c>
      <c r="B638" s="47">
        <v>85</v>
      </c>
    </row>
    <row r="639" spans="1:2">
      <c r="A639" s="47" t="s">
        <v>905</v>
      </c>
      <c r="B639" s="47">
        <v>72.5</v>
      </c>
    </row>
    <row r="640" spans="1:2">
      <c r="A640" s="47" t="s">
        <v>906</v>
      </c>
      <c r="B640" s="47">
        <v>60</v>
      </c>
    </row>
    <row r="641" spans="1:2">
      <c r="A641" s="47" t="s">
        <v>907</v>
      </c>
      <c r="B641" s="47">
        <v>100</v>
      </c>
    </row>
    <row r="642" spans="1:2">
      <c r="A642" s="47" t="s">
        <v>908</v>
      </c>
      <c r="B642" s="47">
        <v>71</v>
      </c>
    </row>
    <row r="643" spans="1:2">
      <c r="A643" s="47" t="s">
        <v>909</v>
      </c>
      <c r="B643" s="47">
        <v>86</v>
      </c>
    </row>
    <row r="644" spans="1:2">
      <c r="A644" s="47" t="s">
        <v>910</v>
      </c>
      <c r="B644" s="47">
        <v>70</v>
      </c>
    </row>
    <row r="645" spans="1:2">
      <c r="A645" s="47" t="s">
        <v>911</v>
      </c>
      <c r="B645" s="47">
        <v>70</v>
      </c>
    </row>
    <row r="646" spans="1:2">
      <c r="A646" s="47" t="s">
        <v>912</v>
      </c>
      <c r="B646" s="47">
        <v>65</v>
      </c>
    </row>
    <row r="647" spans="1:2">
      <c r="A647" s="47" t="s">
        <v>914</v>
      </c>
      <c r="B647" s="47">
        <v>75</v>
      </c>
    </row>
    <row r="648" spans="1:2">
      <c r="A648" s="47" t="s">
        <v>915</v>
      </c>
      <c r="B648" s="47">
        <v>72.5</v>
      </c>
    </row>
    <row r="649" spans="1:2">
      <c r="A649" s="103" t="s">
        <v>916</v>
      </c>
      <c r="B649" s="47">
        <v>70</v>
      </c>
    </row>
    <row r="650" spans="1:2">
      <c r="A650" s="47" t="s">
        <v>917</v>
      </c>
      <c r="B650" s="47">
        <v>70</v>
      </c>
    </row>
    <row r="651" spans="1:2">
      <c r="A651" s="47" t="s">
        <v>918</v>
      </c>
      <c r="B651" s="47">
        <v>87.5</v>
      </c>
    </row>
    <row r="652" spans="1:2">
      <c r="A652" s="47" t="s">
        <v>919</v>
      </c>
      <c r="B652" s="47">
        <v>71</v>
      </c>
    </row>
    <row r="653" spans="1:2">
      <c r="A653" s="47" t="s">
        <v>920</v>
      </c>
      <c r="B653" s="47">
        <v>80</v>
      </c>
    </row>
    <row r="654" spans="1:2">
      <c r="A654" s="47" t="s">
        <v>921</v>
      </c>
      <c r="B654" s="47">
        <v>80</v>
      </c>
    </row>
    <row r="655" spans="1:2">
      <c r="A655" s="47" t="s">
        <v>922</v>
      </c>
      <c r="B655" s="47">
        <v>76</v>
      </c>
    </row>
    <row r="656" spans="1:2">
      <c r="A656" s="47" t="s">
        <v>923</v>
      </c>
      <c r="B656" s="47">
        <v>71</v>
      </c>
    </row>
    <row r="657" spans="1:2">
      <c r="A657" s="47" t="s">
        <v>924</v>
      </c>
      <c r="B657" s="47">
        <v>70</v>
      </c>
    </row>
    <row r="658" spans="1:2">
      <c r="A658" s="47" t="s">
        <v>925</v>
      </c>
      <c r="B658" s="47">
        <v>88.5</v>
      </c>
    </row>
    <row r="659" spans="1:2">
      <c r="A659" s="47" t="s">
        <v>926</v>
      </c>
      <c r="B659" s="47">
        <v>75</v>
      </c>
    </row>
    <row r="660" spans="1:2">
      <c r="A660" s="47" t="s">
        <v>927</v>
      </c>
      <c r="B660" s="47">
        <v>76</v>
      </c>
    </row>
    <row r="661" spans="1:2">
      <c r="A661" s="47" t="s">
        <v>928</v>
      </c>
      <c r="B661" s="47">
        <v>75</v>
      </c>
    </row>
    <row r="662" spans="1:2">
      <c r="A662" s="47" t="s">
        <v>930</v>
      </c>
      <c r="B662" s="47">
        <v>91</v>
      </c>
    </row>
    <row r="663" spans="1:2">
      <c r="A663" s="47" t="s">
        <v>931</v>
      </c>
      <c r="B663" s="47">
        <v>75</v>
      </c>
    </row>
    <row r="664" spans="1:2">
      <c r="A664" s="47" t="s">
        <v>932</v>
      </c>
      <c r="B664" s="47">
        <v>70</v>
      </c>
    </row>
    <row r="665" spans="1:2">
      <c r="A665" s="47" t="s">
        <v>933</v>
      </c>
      <c r="B665" s="47">
        <v>55</v>
      </c>
    </row>
    <row r="666" spans="1:2">
      <c r="A666" s="47" t="s">
        <v>934</v>
      </c>
      <c r="B666" s="47">
        <v>50.5</v>
      </c>
    </row>
    <row r="667" spans="1:2">
      <c r="A667" s="47" t="s">
        <v>935</v>
      </c>
      <c r="B667" s="47">
        <v>45</v>
      </c>
    </row>
    <row r="668" spans="1:2">
      <c r="A668" s="47" t="s">
        <v>936</v>
      </c>
      <c r="B668" s="47">
        <v>80</v>
      </c>
    </row>
    <row r="669" spans="1:2">
      <c r="A669" s="47" t="s">
        <v>937</v>
      </c>
      <c r="B669" s="47">
        <v>65</v>
      </c>
    </row>
    <row r="670" spans="1:2">
      <c r="A670" s="47" t="s">
        <v>938</v>
      </c>
      <c r="B670" s="47">
        <v>55</v>
      </c>
    </row>
    <row r="671" spans="1:2">
      <c r="A671" s="47" t="s">
        <v>939</v>
      </c>
      <c r="B671" s="47">
        <v>50</v>
      </c>
    </row>
    <row r="672" spans="1:2">
      <c r="A672" s="47" t="s">
        <v>940</v>
      </c>
      <c r="B672" s="47">
        <v>50</v>
      </c>
    </row>
    <row r="673" spans="1:2">
      <c r="A673" s="47" t="s">
        <v>941</v>
      </c>
      <c r="B673" s="47">
        <v>53.5</v>
      </c>
    </row>
    <row r="674" spans="1:2">
      <c r="A674" s="47" t="s">
        <v>943</v>
      </c>
      <c r="B674" s="47">
        <v>55</v>
      </c>
    </row>
    <row r="675" spans="1:2">
      <c r="A675" s="47" t="s">
        <v>944</v>
      </c>
      <c r="B675" s="47">
        <v>75</v>
      </c>
    </row>
    <row r="676" spans="1:2">
      <c r="A676" s="47" t="s">
        <v>945</v>
      </c>
      <c r="B676" s="47">
        <v>86.5</v>
      </c>
    </row>
    <row r="677" spans="1:2">
      <c r="A677" s="47" t="s">
        <v>946</v>
      </c>
      <c r="B677" s="47">
        <v>77.5</v>
      </c>
    </row>
    <row r="678" spans="1:2">
      <c r="A678" s="47" t="s">
        <v>947</v>
      </c>
      <c r="B678" s="47">
        <v>70</v>
      </c>
    </row>
    <row r="679" spans="1:2">
      <c r="A679" s="47" t="s">
        <v>948</v>
      </c>
      <c r="B679" s="47">
        <v>62.5</v>
      </c>
    </row>
    <row r="680" spans="1:2">
      <c r="A680" s="47" t="s">
        <v>949</v>
      </c>
      <c r="B680" s="47">
        <v>71</v>
      </c>
    </row>
    <row r="681" spans="1:2">
      <c r="A681" s="47" t="s">
        <v>950</v>
      </c>
      <c r="B681" s="47">
        <v>75</v>
      </c>
    </row>
    <row r="682" spans="1:2">
      <c r="A682" s="47" t="s">
        <v>951</v>
      </c>
      <c r="B682" s="47">
        <v>67.5</v>
      </c>
    </row>
    <row r="683" spans="1:2">
      <c r="A683" s="47" t="s">
        <v>952</v>
      </c>
      <c r="B683" s="47">
        <v>52.5</v>
      </c>
    </row>
    <row r="684" spans="1:2">
      <c r="A684" s="47" t="s">
        <v>953</v>
      </c>
      <c r="B684" s="47">
        <v>62.5</v>
      </c>
    </row>
    <row r="685" spans="1:2">
      <c r="A685" s="47" t="s">
        <v>954</v>
      </c>
      <c r="B685" s="47">
        <v>47.5</v>
      </c>
    </row>
    <row r="686" spans="1:2">
      <c r="A686" s="47" t="s">
        <v>956</v>
      </c>
      <c r="B686" s="47">
        <v>65</v>
      </c>
    </row>
    <row r="687" spans="1:2">
      <c r="A687" s="47" t="s">
        <v>957</v>
      </c>
      <c r="B687" s="47">
        <v>71</v>
      </c>
    </row>
    <row r="688" spans="1:2">
      <c r="A688" s="47" t="s">
        <v>958</v>
      </c>
      <c r="B688" s="47">
        <v>65</v>
      </c>
    </row>
    <row r="689" spans="1:2">
      <c r="A689" s="47" t="s">
        <v>959</v>
      </c>
      <c r="B689" s="47">
        <v>55</v>
      </c>
    </row>
    <row r="690" spans="1:2">
      <c r="A690" s="47" t="s">
        <v>960</v>
      </c>
      <c r="B690" s="47">
        <v>50</v>
      </c>
    </row>
    <row r="691" spans="1:2">
      <c r="A691" s="47" t="s">
        <v>961</v>
      </c>
      <c r="B691" s="47">
        <v>77.5</v>
      </c>
    </row>
    <row r="692" spans="1:2">
      <c r="A692" s="47" t="s">
        <v>962</v>
      </c>
      <c r="B692" s="47">
        <v>69.5</v>
      </c>
    </row>
    <row r="693" spans="1:2">
      <c r="A693" s="47" t="s">
        <v>963</v>
      </c>
      <c r="B693" s="47">
        <v>55</v>
      </c>
    </row>
    <row r="694" spans="1:2">
      <c r="A694" s="47" t="s">
        <v>964</v>
      </c>
      <c r="B694" s="47">
        <v>56.5</v>
      </c>
    </row>
    <row r="695" spans="1:2">
      <c r="A695" s="47" t="s">
        <v>61</v>
      </c>
      <c r="B695" s="47">
        <v>52.5</v>
      </c>
    </row>
    <row r="696" spans="1:2">
      <c r="A696" s="47" t="s">
        <v>966</v>
      </c>
      <c r="B696" s="47">
        <v>50</v>
      </c>
    </row>
    <row r="697" spans="1:2">
      <c r="A697" s="47" t="s">
        <v>967</v>
      </c>
      <c r="B697" s="47">
        <v>52</v>
      </c>
    </row>
    <row r="698" spans="1:2">
      <c r="A698" s="47" t="s">
        <v>124</v>
      </c>
      <c r="B698" s="47">
        <v>50</v>
      </c>
    </row>
    <row r="699" spans="1:2">
      <c r="A699" s="104" t="s">
        <v>70</v>
      </c>
      <c r="B699" s="47">
        <v>54.5</v>
      </c>
    </row>
    <row r="700" spans="1:2">
      <c r="A700" s="47" t="s">
        <v>968</v>
      </c>
      <c r="B700" s="47">
        <v>55</v>
      </c>
    </row>
    <row r="701" spans="1:2">
      <c r="A701" s="47" t="s">
        <v>969</v>
      </c>
      <c r="B701" s="47">
        <v>55</v>
      </c>
    </row>
    <row r="702" spans="1:2">
      <c r="A702" s="47" t="s">
        <v>970</v>
      </c>
      <c r="B702" s="47">
        <v>68.5</v>
      </c>
    </row>
    <row r="703" spans="1:2">
      <c r="A703" s="47" t="s">
        <v>971</v>
      </c>
      <c r="B703" s="47">
        <v>67.5</v>
      </c>
    </row>
    <row r="704" spans="1:2">
      <c r="A704" s="47" t="s">
        <v>972</v>
      </c>
      <c r="B704" s="47">
        <v>50</v>
      </c>
    </row>
    <row r="705" spans="1:2">
      <c r="A705" s="47" t="s">
        <v>974</v>
      </c>
      <c r="B705" s="47">
        <v>55</v>
      </c>
    </row>
    <row r="706" spans="1:2">
      <c r="A706" s="47" t="s">
        <v>975</v>
      </c>
      <c r="B706" s="47">
        <v>52.5</v>
      </c>
    </row>
    <row r="707" spans="1:2">
      <c r="A707" s="47" t="s">
        <v>976</v>
      </c>
      <c r="B707" s="47">
        <v>62</v>
      </c>
    </row>
    <row r="708" spans="1:2">
      <c r="A708" s="47" t="s">
        <v>977</v>
      </c>
      <c r="B708" s="47">
        <v>65</v>
      </c>
    </row>
    <row r="709" spans="1:2">
      <c r="A709" s="47" t="s">
        <v>978</v>
      </c>
      <c r="B709" s="47">
        <v>65</v>
      </c>
    </row>
    <row r="710" spans="1:2">
      <c r="A710" s="47" t="s">
        <v>979</v>
      </c>
      <c r="B710" s="47">
        <v>56</v>
      </c>
    </row>
    <row r="711" spans="1:2">
      <c r="A711" s="47" t="s">
        <v>980</v>
      </c>
      <c r="B711" s="47">
        <v>71</v>
      </c>
    </row>
    <row r="712" spans="1:2">
      <c r="A712" s="47" t="s">
        <v>981</v>
      </c>
      <c r="B712" s="47">
        <v>71.5</v>
      </c>
    </row>
    <row r="713" spans="1:2">
      <c r="A713" s="47" t="s">
        <v>982</v>
      </c>
      <c r="B713" s="47">
        <v>47.5</v>
      </c>
    </row>
    <row r="714" spans="1:2">
      <c r="A714" s="47" t="s">
        <v>983</v>
      </c>
      <c r="B714" s="47">
        <v>67</v>
      </c>
    </row>
    <row r="715" spans="1:2">
      <c r="A715" s="47" t="s">
        <v>994</v>
      </c>
      <c r="B715" s="47">
        <v>61</v>
      </c>
    </row>
    <row r="716" spans="1:2">
      <c r="A716" s="47" t="s">
        <v>984</v>
      </c>
      <c r="B716" s="47">
        <v>75</v>
      </c>
    </row>
    <row r="717" spans="1:2">
      <c r="A717" s="47" t="s">
        <v>985</v>
      </c>
      <c r="B717" s="47">
        <v>53.5</v>
      </c>
    </row>
    <row r="718" spans="1:2">
      <c r="A718" s="47" t="s">
        <v>986</v>
      </c>
      <c r="B718" s="47">
        <v>71</v>
      </c>
    </row>
    <row r="719" spans="1:2">
      <c r="A719" s="47" t="s">
        <v>987</v>
      </c>
      <c r="B719" s="47">
        <v>75</v>
      </c>
    </row>
    <row r="720" spans="1:2">
      <c r="A720" s="47" t="s">
        <v>988</v>
      </c>
      <c r="B720" s="47">
        <v>70</v>
      </c>
    </row>
    <row r="721" spans="1:2">
      <c r="A721" s="47" t="s">
        <v>989</v>
      </c>
      <c r="B721" s="47">
        <v>73.5</v>
      </c>
    </row>
    <row r="722" spans="1:2">
      <c r="A722" s="47" t="s">
        <v>990</v>
      </c>
      <c r="B722" s="47">
        <v>65</v>
      </c>
    </row>
    <row r="723" spans="1:2">
      <c r="A723" s="47" t="s">
        <v>991</v>
      </c>
      <c r="B723" s="47">
        <v>58.5</v>
      </c>
    </row>
    <row r="724" spans="1:2">
      <c r="A724" s="47" t="s">
        <v>992</v>
      </c>
      <c r="B724" s="47">
        <v>70</v>
      </c>
    </row>
    <row r="725" spans="1:2">
      <c r="A725" s="47" t="s">
        <v>993</v>
      </c>
      <c r="B725" s="47">
        <v>75</v>
      </c>
    </row>
    <row r="726" spans="1:2">
      <c r="A726" s="47" t="s">
        <v>996</v>
      </c>
      <c r="B726" s="47">
        <v>68.5</v>
      </c>
    </row>
    <row r="727" spans="1:2">
      <c r="A727" s="47" t="s">
        <v>997</v>
      </c>
      <c r="B727" s="47">
        <v>66</v>
      </c>
    </row>
    <row r="728" spans="1:2">
      <c r="A728" s="47" t="s">
        <v>998</v>
      </c>
      <c r="B728" s="47">
        <v>55</v>
      </c>
    </row>
    <row r="729" spans="1:2">
      <c r="A729" s="47" t="s">
        <v>999</v>
      </c>
      <c r="B729" s="47">
        <v>75</v>
      </c>
    </row>
    <row r="730" spans="1:2">
      <c r="A730" s="47" t="s">
        <v>1000</v>
      </c>
      <c r="B730" s="47">
        <v>72.5</v>
      </c>
    </row>
    <row r="731" spans="1:2">
      <c r="A731" s="47" t="s">
        <v>1001</v>
      </c>
      <c r="B731" s="47">
        <v>76</v>
      </c>
    </row>
    <row r="732" spans="1:2">
      <c r="A732" s="47" t="s">
        <v>1002</v>
      </c>
      <c r="B732" s="47">
        <v>64.5</v>
      </c>
    </row>
    <row r="733" spans="1:2">
      <c r="A733" s="47" t="s">
        <v>661</v>
      </c>
      <c r="B733" s="47">
        <v>66</v>
      </c>
    </row>
    <row r="734" spans="1:2">
      <c r="A734" s="47" t="s">
        <v>1003</v>
      </c>
      <c r="B734" s="47">
        <v>55</v>
      </c>
    </row>
    <row r="735" spans="1:2">
      <c r="A735" s="47" t="s">
        <v>1004</v>
      </c>
      <c r="B735" s="47">
        <v>65</v>
      </c>
    </row>
    <row r="736" spans="1:2">
      <c r="A736" s="47" t="s">
        <v>1006</v>
      </c>
      <c r="B736" s="47">
        <v>65</v>
      </c>
    </row>
    <row r="737" spans="1:2">
      <c r="A737" s="105" t="s">
        <v>1007</v>
      </c>
      <c r="B737" s="47">
        <v>68.5</v>
      </c>
    </row>
    <row r="738" spans="1:2">
      <c r="A738" s="47" t="s">
        <v>1008</v>
      </c>
      <c r="B738" s="47">
        <v>72.5</v>
      </c>
    </row>
    <row r="739" spans="1:2">
      <c r="A739" s="47" t="s">
        <v>1009</v>
      </c>
      <c r="B739" s="47">
        <v>62</v>
      </c>
    </row>
    <row r="740" spans="1:2">
      <c r="A740" s="47" t="s">
        <v>1010</v>
      </c>
      <c r="B740" s="47">
        <v>62.5</v>
      </c>
    </row>
    <row r="741" spans="1:2">
      <c r="A741" s="47" t="s">
        <v>1011</v>
      </c>
      <c r="B741" s="47">
        <v>75</v>
      </c>
    </row>
    <row r="742" spans="1:2">
      <c r="A742" s="47" t="s">
        <v>1012</v>
      </c>
      <c r="B742" s="47">
        <v>71</v>
      </c>
    </row>
    <row r="743" spans="1:2">
      <c r="A743" s="47" t="s">
        <v>225</v>
      </c>
      <c r="B743" s="47">
        <v>50</v>
      </c>
    </row>
    <row r="744" spans="1:2">
      <c r="A744" s="47" t="s">
        <v>1013</v>
      </c>
      <c r="B744" s="47">
        <v>50</v>
      </c>
    </row>
    <row r="745" spans="1:2">
      <c r="A745" s="47" t="s">
        <v>1014</v>
      </c>
      <c r="B745" s="47">
        <v>50</v>
      </c>
    </row>
    <row r="746" spans="1:2">
      <c r="A746" s="47" t="s">
        <v>1015</v>
      </c>
      <c r="B746" s="47">
        <v>46</v>
      </c>
    </row>
    <row r="747" spans="1:2">
      <c r="A747" s="47" t="s">
        <v>1017</v>
      </c>
      <c r="B747" s="47">
        <v>50.5</v>
      </c>
    </row>
    <row r="748" spans="1:2">
      <c r="A748" s="47" t="s">
        <v>1019</v>
      </c>
      <c r="B748" s="47">
        <v>65</v>
      </c>
    </row>
    <row r="749" spans="1:2">
      <c r="A749" s="47" t="s">
        <v>1020</v>
      </c>
      <c r="B749" s="47">
        <v>75</v>
      </c>
    </row>
    <row r="750" spans="1:2">
      <c r="A750" s="47" t="s">
        <v>1021</v>
      </c>
      <c r="B750" s="47">
        <v>55</v>
      </c>
    </row>
    <row r="751" spans="1:2">
      <c r="A751" s="47" t="s">
        <v>1022</v>
      </c>
      <c r="B751" s="47">
        <v>82.5</v>
      </c>
    </row>
    <row r="752" spans="1:2">
      <c r="A752" s="47" t="s">
        <v>1023</v>
      </c>
      <c r="B752" s="47">
        <v>84</v>
      </c>
    </row>
    <row r="753" spans="1:2">
      <c r="A753" s="47" t="s">
        <v>1024</v>
      </c>
      <c r="B753" s="47">
        <v>54.5</v>
      </c>
    </row>
    <row r="754" spans="1:2">
      <c r="A754" s="47" t="s">
        <v>1025</v>
      </c>
      <c r="B754" s="47">
        <v>62.5</v>
      </c>
    </row>
    <row r="755" spans="1:2">
      <c r="A755" s="47" t="s">
        <v>1026</v>
      </c>
      <c r="B755" s="47">
        <v>52</v>
      </c>
    </row>
    <row r="756" spans="1:2">
      <c r="A756" s="47" t="s">
        <v>1028</v>
      </c>
      <c r="B756" s="47">
        <v>52.5</v>
      </c>
    </row>
    <row r="757" spans="1:2">
      <c r="A757" s="47" t="s">
        <v>1029</v>
      </c>
      <c r="B757" s="47">
        <v>55</v>
      </c>
    </row>
    <row r="758" spans="1:2">
      <c r="A758" s="47" t="s">
        <v>1036</v>
      </c>
      <c r="B758" s="47">
        <v>65</v>
      </c>
    </row>
    <row r="759" spans="1:2">
      <c r="A759" s="47" t="s">
        <v>1037</v>
      </c>
      <c r="B759" s="47">
        <v>82.5</v>
      </c>
    </row>
    <row r="760" spans="1:2">
      <c r="A760" s="47" t="s">
        <v>1038</v>
      </c>
      <c r="B760" s="47">
        <v>76</v>
      </c>
    </row>
    <row r="761" spans="1:2">
      <c r="A761" s="47" t="s">
        <v>1039</v>
      </c>
      <c r="B761" s="47">
        <v>75</v>
      </c>
    </row>
    <row r="762" spans="1:2">
      <c r="A762" s="47" t="s">
        <v>1040</v>
      </c>
      <c r="B762" s="47">
        <v>55</v>
      </c>
    </row>
    <row r="763" spans="1:2">
      <c r="A763" s="47" t="s">
        <v>1041</v>
      </c>
      <c r="B763" s="47">
        <v>52.5</v>
      </c>
    </row>
    <row r="764" spans="1:2">
      <c r="A764" s="47" t="s">
        <v>1042</v>
      </c>
      <c r="B764" s="47">
        <v>62.5</v>
      </c>
    </row>
    <row r="765" spans="1:2">
      <c r="A765" s="107" t="s">
        <v>1044</v>
      </c>
      <c r="B765" s="47">
        <v>50</v>
      </c>
    </row>
    <row r="766" spans="1:2">
      <c r="A766" s="47" t="s">
        <v>1045</v>
      </c>
      <c r="B766" s="47">
        <v>80</v>
      </c>
    </row>
    <row r="767" spans="1:2">
      <c r="A767" s="47" t="s">
        <v>1046</v>
      </c>
      <c r="B767" s="47">
        <v>77.5</v>
      </c>
    </row>
    <row r="768" spans="1:2">
      <c r="A768" s="47" t="s">
        <v>1047</v>
      </c>
      <c r="B768" s="47">
        <v>65</v>
      </c>
    </row>
    <row r="769" spans="1:2">
      <c r="A769" s="47" t="s">
        <v>1048</v>
      </c>
      <c r="B769" s="47">
        <v>68.5</v>
      </c>
    </row>
    <row r="770" spans="1:2">
      <c r="A770" s="47" t="s">
        <v>1050</v>
      </c>
      <c r="B770" s="47">
        <v>52.5</v>
      </c>
    </row>
    <row r="771" spans="1:2">
      <c r="A771" s="47" t="s">
        <v>1051</v>
      </c>
      <c r="B771" s="47">
        <v>71</v>
      </c>
    </row>
    <row r="772" spans="1:2">
      <c r="A772" s="47" t="s">
        <v>1055</v>
      </c>
      <c r="B772" s="47">
        <v>72.5</v>
      </c>
    </row>
    <row r="773" spans="1:2">
      <c r="A773" s="47" t="s">
        <v>1056</v>
      </c>
      <c r="B773" s="47">
        <v>68.5</v>
      </c>
    </row>
    <row r="774" spans="1:2">
      <c r="A774" s="47" t="s">
        <v>1058</v>
      </c>
      <c r="B774" s="47">
        <v>65</v>
      </c>
    </row>
    <row r="775" spans="1:2">
      <c r="A775" s="47" t="s">
        <v>1057</v>
      </c>
      <c r="B775" s="47">
        <v>75</v>
      </c>
    </row>
    <row r="776" spans="1:2">
      <c r="A776" s="108" t="s">
        <v>1062</v>
      </c>
      <c r="B776" s="47">
        <v>67</v>
      </c>
    </row>
    <row r="777" spans="1:2">
      <c r="A777" s="47" t="s">
        <v>1060</v>
      </c>
      <c r="B777" s="47">
        <v>86</v>
      </c>
    </row>
    <row r="778" spans="1:2">
      <c r="A778" s="47" t="s">
        <v>1061</v>
      </c>
      <c r="B778" s="47">
        <v>72.5</v>
      </c>
    </row>
    <row r="779" spans="1:2">
      <c r="A779" s="108" t="s">
        <v>1064</v>
      </c>
      <c r="B779" s="47">
        <v>70</v>
      </c>
    </row>
    <row r="780" spans="1:2">
      <c r="A780" s="47" t="s">
        <v>1065</v>
      </c>
      <c r="B780" s="47">
        <v>53</v>
      </c>
    </row>
    <row r="781" spans="1:2">
      <c r="A781" s="47" t="s">
        <v>1066</v>
      </c>
      <c r="B781" s="47">
        <v>52</v>
      </c>
    </row>
    <row r="782" spans="1:2">
      <c r="A782" s="47" t="s">
        <v>1067</v>
      </c>
      <c r="B782" s="47">
        <v>68</v>
      </c>
    </row>
    <row r="783" spans="1:2">
      <c r="A783" s="47" t="s">
        <v>1069</v>
      </c>
      <c r="B783" s="47">
        <v>65</v>
      </c>
    </row>
    <row r="784" spans="1:2">
      <c r="A784" s="47" t="s">
        <v>1070</v>
      </c>
      <c r="B784" s="47">
        <v>79</v>
      </c>
    </row>
    <row r="785" spans="1:2">
      <c r="A785" s="47" t="s">
        <v>1073</v>
      </c>
      <c r="B785" s="47">
        <v>82.5</v>
      </c>
    </row>
    <row r="786" spans="1:2">
      <c r="A786" s="47" t="s">
        <v>1075</v>
      </c>
      <c r="B786" s="47">
        <v>75</v>
      </c>
    </row>
    <row r="787" spans="1:2">
      <c r="A787" s="47" t="s">
        <v>1076</v>
      </c>
      <c r="B787" s="47">
        <v>51</v>
      </c>
    </row>
    <row r="788" spans="1:2">
      <c r="A788" s="47" t="s">
        <v>1077</v>
      </c>
      <c r="B788" s="47">
        <v>50</v>
      </c>
    </row>
    <row r="789" spans="1:2">
      <c r="A789" s="47" t="s">
        <v>1078</v>
      </c>
      <c r="B789" s="47">
        <v>60</v>
      </c>
    </row>
    <row r="790" spans="1:2">
      <c r="A790" s="47" t="s">
        <v>1079</v>
      </c>
      <c r="B790" s="47">
        <v>58.5</v>
      </c>
    </row>
    <row r="791" spans="1:2">
      <c r="A791" s="47" t="s">
        <v>1082</v>
      </c>
      <c r="B791" s="47">
        <v>75.5</v>
      </c>
    </row>
    <row r="792" spans="1:2">
      <c r="A792" s="47" t="s">
        <v>1083</v>
      </c>
      <c r="B792" s="47">
        <v>55.5</v>
      </c>
    </row>
    <row r="793" spans="1:2">
      <c r="A793" s="47" t="s">
        <v>1085</v>
      </c>
      <c r="B793" s="47">
        <v>60</v>
      </c>
    </row>
    <row r="794" spans="1:2">
      <c r="A794" s="47" t="s">
        <v>1086</v>
      </c>
      <c r="B794" s="47">
        <v>70</v>
      </c>
    </row>
    <row r="795" spans="1:2">
      <c r="A795" s="47" t="s">
        <v>1087</v>
      </c>
      <c r="B795" s="47">
        <v>70</v>
      </c>
    </row>
    <row r="796" spans="1:2">
      <c r="A796" s="47" t="s">
        <v>1088</v>
      </c>
      <c r="B796" s="47">
        <v>90</v>
      </c>
    </row>
    <row r="797" spans="1:2">
      <c r="A797" s="47" t="s">
        <v>1089</v>
      </c>
      <c r="B797" s="47">
        <v>87.5</v>
      </c>
    </row>
    <row r="798" spans="1:2">
      <c r="A798" s="47" t="s">
        <v>1091</v>
      </c>
      <c r="B798" s="47">
        <v>55</v>
      </c>
    </row>
    <row r="799" spans="1:2">
      <c r="A799" s="47" t="s">
        <v>1092</v>
      </c>
      <c r="B799" s="47">
        <v>53.5</v>
      </c>
    </row>
    <row r="800" spans="1:2">
      <c r="A800" s="47" t="s">
        <v>1094</v>
      </c>
      <c r="B800" s="47">
        <v>72.5</v>
      </c>
    </row>
    <row r="801" spans="1:2">
      <c r="A801" s="47" t="s">
        <v>1095</v>
      </c>
      <c r="B801" s="47">
        <v>71</v>
      </c>
    </row>
    <row r="802" spans="1:2">
      <c r="A802" s="47" t="s">
        <v>1096</v>
      </c>
      <c r="B802" s="47">
        <v>90</v>
      </c>
    </row>
    <row r="803" spans="1:2">
      <c r="A803" s="47" t="s">
        <v>1101</v>
      </c>
      <c r="B803" s="47">
        <v>48.5</v>
      </c>
    </row>
    <row r="804" spans="1:2">
      <c r="A804" s="47" t="s">
        <v>1103</v>
      </c>
      <c r="B804" s="47">
        <v>62.5</v>
      </c>
    </row>
    <row r="805" spans="1:2">
      <c r="A805" s="47" t="s">
        <v>1104</v>
      </c>
      <c r="B805" s="47">
        <v>92.5</v>
      </c>
    </row>
    <row r="806" spans="1:2">
      <c r="A806" s="47" t="s">
        <v>1107</v>
      </c>
      <c r="B806" s="47">
        <v>77.5</v>
      </c>
    </row>
    <row r="807" spans="1:2">
      <c r="A807" s="47" t="s">
        <v>1108</v>
      </c>
      <c r="B807" s="47">
        <v>70</v>
      </c>
    </row>
    <row r="808" spans="1:2">
      <c r="A808" s="47" t="s">
        <v>1109</v>
      </c>
      <c r="B808" s="47">
        <v>55</v>
      </c>
    </row>
    <row r="809" spans="1:2">
      <c r="A809" s="47" t="s">
        <v>1111</v>
      </c>
      <c r="B809" s="47">
        <v>83.5</v>
      </c>
    </row>
    <row r="810" spans="1:2">
      <c r="A810" s="47" t="s">
        <v>1113</v>
      </c>
      <c r="B810" s="47">
        <v>97.5</v>
      </c>
    </row>
    <row r="811" spans="1:2">
      <c r="A811" s="47" t="s">
        <v>1115</v>
      </c>
      <c r="B811" s="47">
        <v>90</v>
      </c>
    </row>
    <row r="812" spans="1:2">
      <c r="A812" s="47" t="s">
        <v>1116</v>
      </c>
      <c r="B812" s="47">
        <v>62.5</v>
      </c>
    </row>
    <row r="813" spans="1:2">
      <c r="A813" s="47" t="s">
        <v>1117</v>
      </c>
      <c r="B813" s="47">
        <v>80</v>
      </c>
    </row>
    <row r="814" spans="1:2">
      <c r="A814" s="47" t="s">
        <v>1118</v>
      </c>
      <c r="B814" s="47">
        <v>65</v>
      </c>
    </row>
    <row r="815" spans="1:2">
      <c r="A815" s="47" t="s">
        <v>1122</v>
      </c>
      <c r="B815" s="47">
        <v>88.5</v>
      </c>
    </row>
    <row r="816" spans="1:2">
      <c r="A816" s="47" t="s">
        <v>1125</v>
      </c>
      <c r="B816" s="47">
        <v>54.5</v>
      </c>
    </row>
    <row r="817" spans="1:2">
      <c r="A817" s="47" t="s">
        <v>1126</v>
      </c>
      <c r="B817" s="47">
        <v>65</v>
      </c>
    </row>
    <row r="818" spans="1:2">
      <c r="A818" s="47" t="s">
        <v>64</v>
      </c>
      <c r="B818" s="47">
        <v>65</v>
      </c>
    </row>
    <row r="819" spans="1:2">
      <c r="A819" s="47" t="s">
        <v>1132</v>
      </c>
      <c r="B819" s="47">
        <v>50</v>
      </c>
    </row>
    <row r="820" spans="1:2">
      <c r="A820" s="47" t="s">
        <v>1137</v>
      </c>
      <c r="B820" s="47">
        <v>84.5</v>
      </c>
    </row>
    <row r="821" spans="1:2">
      <c r="A821" s="47" t="s">
        <v>1133</v>
      </c>
      <c r="B821" s="47">
        <v>77.5</v>
      </c>
    </row>
    <row r="822" spans="1:2">
      <c r="A822" s="47" t="s">
        <v>1138</v>
      </c>
      <c r="B822" s="47">
        <v>52.5</v>
      </c>
    </row>
    <row r="823" spans="1:2">
      <c r="A823" s="47" t="s">
        <v>1134</v>
      </c>
      <c r="B823" s="47">
        <v>70</v>
      </c>
    </row>
    <row r="824" spans="1:2">
      <c r="A824" s="47" t="s">
        <v>1135</v>
      </c>
      <c r="B824" s="47">
        <v>75</v>
      </c>
    </row>
    <row r="825" spans="1:2">
      <c r="A825" s="47" t="s">
        <v>84</v>
      </c>
      <c r="B825" s="47">
        <v>43.5</v>
      </c>
    </row>
    <row r="826" spans="1:2">
      <c r="A826" s="47" t="s">
        <v>1136</v>
      </c>
      <c r="B826" s="47">
        <v>95</v>
      </c>
    </row>
    <row r="827" spans="1:2">
      <c r="A827" s="47" t="s">
        <v>1140</v>
      </c>
      <c r="B827" s="47">
        <v>52.5</v>
      </c>
    </row>
    <row r="828" spans="1:2">
      <c r="A828" s="47" t="s">
        <v>1141</v>
      </c>
      <c r="B828" s="47">
        <v>70</v>
      </c>
    </row>
    <row r="829" spans="1:2">
      <c r="A829" s="47" t="s">
        <v>1142</v>
      </c>
      <c r="B829" s="47">
        <v>95</v>
      </c>
    </row>
    <row r="830" spans="1:2">
      <c r="A830" s="47" t="s">
        <v>1144</v>
      </c>
      <c r="B830" s="47">
        <v>52.5</v>
      </c>
    </row>
    <row r="831" spans="1:2">
      <c r="A831" s="47" t="s">
        <v>1145</v>
      </c>
      <c r="B831" s="47">
        <v>66</v>
      </c>
    </row>
    <row r="832" spans="1:2">
      <c r="A832" s="47" t="s">
        <v>1148</v>
      </c>
      <c r="B832" s="47">
        <v>40</v>
      </c>
    </row>
    <row r="833" spans="1:2">
      <c r="A833" s="47" t="s">
        <v>1147</v>
      </c>
      <c r="B833" s="47">
        <v>52.5</v>
      </c>
    </row>
    <row r="834" spans="1:2">
      <c r="A834" s="47" t="s">
        <v>1150</v>
      </c>
      <c r="B834" s="47">
        <v>85</v>
      </c>
    </row>
    <row r="835" spans="1:2">
      <c r="A835" s="47" t="s">
        <v>1151</v>
      </c>
      <c r="B835" s="47">
        <v>56</v>
      </c>
    </row>
    <row r="836" spans="1:2">
      <c r="A836" s="47" t="s">
        <v>1152</v>
      </c>
      <c r="B836" s="47">
        <v>78.5</v>
      </c>
    </row>
    <row r="837" spans="1:2">
      <c r="A837" s="47" t="s">
        <v>1154</v>
      </c>
      <c r="B837" s="47">
        <v>65</v>
      </c>
    </row>
    <row r="838" spans="1:2">
      <c r="A838" s="47" t="s">
        <v>1155</v>
      </c>
      <c r="B838" s="47">
        <v>55</v>
      </c>
    </row>
    <row r="839" spans="1:2">
      <c r="A839" s="47" t="s">
        <v>1156</v>
      </c>
      <c r="B839" s="47">
        <v>53.5</v>
      </c>
    </row>
    <row r="840" spans="1:2">
      <c r="A840" s="47" t="s">
        <v>1157</v>
      </c>
      <c r="B840" s="47">
        <v>70.5</v>
      </c>
    </row>
    <row r="841" spans="1:2">
      <c r="A841" s="47" t="s">
        <v>1159</v>
      </c>
      <c r="B841" s="47">
        <v>50</v>
      </c>
    </row>
    <row r="842" spans="1:2">
      <c r="A842" s="47" t="s">
        <v>1161</v>
      </c>
      <c r="B842" s="47">
        <v>75</v>
      </c>
    </row>
    <row r="843" spans="1:2">
      <c r="A843" s="47" t="s">
        <v>1163</v>
      </c>
      <c r="B843" s="47">
        <v>85</v>
      </c>
    </row>
    <row r="844" spans="1:2">
      <c r="A844" s="47" t="s">
        <v>1166</v>
      </c>
      <c r="B844" s="47">
        <v>81</v>
      </c>
    </row>
    <row r="845" spans="1:2">
      <c r="A845" s="47" t="s">
        <v>1168</v>
      </c>
      <c r="B845" s="47">
        <v>100</v>
      </c>
    </row>
    <row r="846" spans="1:2">
      <c r="A846" s="47" t="s">
        <v>1170</v>
      </c>
      <c r="B846" s="47">
        <v>97.5</v>
      </c>
    </row>
    <row r="847" spans="1:2">
      <c r="A847" s="47" t="s">
        <v>1172</v>
      </c>
      <c r="B847" s="47">
        <v>51.5</v>
      </c>
    </row>
    <row r="848" spans="1:2">
      <c r="A848" s="47" t="s">
        <v>1175</v>
      </c>
      <c r="B848" s="47">
        <v>53.5</v>
      </c>
    </row>
    <row r="849" spans="1:2">
      <c r="A849" s="47" t="s">
        <v>1176</v>
      </c>
      <c r="B849" s="47">
        <v>50</v>
      </c>
    </row>
    <row r="850" spans="1:2">
      <c r="A850" s="47" t="s">
        <v>1178</v>
      </c>
      <c r="B850" s="47">
        <v>87.5</v>
      </c>
    </row>
    <row r="851" spans="1:2">
      <c r="A851" s="47" t="s">
        <v>1179</v>
      </c>
      <c r="B851" s="47">
        <v>45</v>
      </c>
    </row>
    <row r="852" spans="1:2">
      <c r="A852" s="47" t="s">
        <v>1184</v>
      </c>
      <c r="B852" s="47">
        <v>51</v>
      </c>
    </row>
    <row r="853" spans="1:2">
      <c r="A853" s="47" t="s">
        <v>1185</v>
      </c>
      <c r="B853" s="47">
        <v>52.5</v>
      </c>
    </row>
    <row r="854" spans="1:2">
      <c r="A854" s="47" t="s">
        <v>1186</v>
      </c>
      <c r="B854" s="47">
        <v>56</v>
      </c>
    </row>
    <row r="855" spans="1:2">
      <c r="A855" s="47" t="s">
        <v>1187</v>
      </c>
      <c r="B855" s="47">
        <v>80.5</v>
      </c>
    </row>
    <row r="856" spans="1:2">
      <c r="A856" s="47" t="s">
        <v>1191</v>
      </c>
      <c r="B856" s="47">
        <v>68.5</v>
      </c>
    </row>
    <row r="857" spans="1:2">
      <c r="A857" s="47" t="s">
        <v>1192</v>
      </c>
      <c r="B857" s="47">
        <v>65</v>
      </c>
    </row>
    <row r="858" spans="1:2">
      <c r="A858" s="47" t="s">
        <v>1195</v>
      </c>
      <c r="B858" s="47">
        <v>52.5</v>
      </c>
    </row>
    <row r="859" spans="1:2">
      <c r="A859" s="47" t="s">
        <v>1200</v>
      </c>
      <c r="B859" s="47">
        <v>79.5</v>
      </c>
    </row>
    <row r="860" spans="1:2">
      <c r="A860" s="47" t="s">
        <v>1201</v>
      </c>
      <c r="B860" s="47">
        <v>80.5</v>
      </c>
    </row>
    <row r="861" spans="1:2">
      <c r="A861" s="47" t="s">
        <v>1202</v>
      </c>
      <c r="B861" s="47">
        <v>63.5</v>
      </c>
    </row>
    <row r="862" spans="1:2">
      <c r="A862" s="47" t="s">
        <v>1203</v>
      </c>
      <c r="B862" s="47">
        <v>60</v>
      </c>
    </row>
    <row r="863" spans="1:2">
      <c r="A863" s="47" t="s">
        <v>1206</v>
      </c>
      <c r="B863" s="47">
        <v>75</v>
      </c>
    </row>
    <row r="864" spans="1:2">
      <c r="A864" s="47" t="s">
        <v>1207</v>
      </c>
      <c r="B864" s="47">
        <v>83</v>
      </c>
    </row>
    <row r="865" spans="1:2">
      <c r="A865" s="47" t="s">
        <v>1209</v>
      </c>
      <c r="B865" s="47">
        <v>72.5</v>
      </c>
    </row>
    <row r="866" spans="1:2">
      <c r="A866" s="47" t="s">
        <v>1211</v>
      </c>
      <c r="B866" s="47">
        <v>45</v>
      </c>
    </row>
    <row r="867" spans="1:2">
      <c r="A867" s="47" t="s">
        <v>1212</v>
      </c>
      <c r="B867" s="47">
        <v>53.5</v>
      </c>
    </row>
    <row r="868" spans="1:2">
      <c r="A868" s="47" t="s">
        <v>1216</v>
      </c>
      <c r="B868" s="47">
        <v>79</v>
      </c>
    </row>
    <row r="869" spans="1:2">
      <c r="A869" s="47" t="s">
        <v>1217</v>
      </c>
      <c r="B869" s="47">
        <v>75</v>
      </c>
    </row>
    <row r="870" spans="1:2">
      <c r="A870" s="47" t="s">
        <v>1219</v>
      </c>
      <c r="B870" s="47">
        <v>79.5</v>
      </c>
    </row>
    <row r="871" spans="1:2">
      <c r="A871" s="47" t="s">
        <v>1218</v>
      </c>
      <c r="B871" s="47">
        <v>50</v>
      </c>
    </row>
    <row r="872" spans="1:2">
      <c r="A872" s="47" t="s">
        <v>1221</v>
      </c>
      <c r="B872" s="47">
        <v>55</v>
      </c>
    </row>
    <row r="873" spans="1:2">
      <c r="A873" s="47" t="s">
        <v>1222</v>
      </c>
      <c r="B873" s="47">
        <v>100</v>
      </c>
    </row>
    <row r="874" spans="1:2">
      <c r="A874" s="47" t="s">
        <v>1225</v>
      </c>
      <c r="B874" s="47">
        <v>110</v>
      </c>
    </row>
    <row r="875" spans="1:2">
      <c r="A875" s="47" t="s">
        <v>1226</v>
      </c>
      <c r="B875" s="47">
        <v>77</v>
      </c>
    </row>
    <row r="876" spans="1:2">
      <c r="A876" s="47" t="s">
        <v>1228</v>
      </c>
      <c r="B876" s="47">
        <v>66.5</v>
      </c>
    </row>
    <row r="877" spans="1:2">
      <c r="A877" s="47" t="s">
        <v>1231</v>
      </c>
      <c r="B877" s="47">
        <v>75</v>
      </c>
    </row>
    <row r="878" spans="1:2">
      <c r="A878" s="47" t="s">
        <v>1232</v>
      </c>
      <c r="B878" s="47">
        <v>86.5</v>
      </c>
    </row>
    <row r="879" spans="1:2">
      <c r="A879" s="47" t="s">
        <v>1233</v>
      </c>
      <c r="B879" s="47">
        <v>65</v>
      </c>
    </row>
    <row r="880" spans="1:2">
      <c r="A880" s="47" t="s">
        <v>1235</v>
      </c>
      <c r="B880" s="47">
        <v>81.5</v>
      </c>
    </row>
    <row r="881" spans="1:2">
      <c r="A881" s="47" t="s">
        <v>1237</v>
      </c>
      <c r="B881" s="47">
        <v>50</v>
      </c>
    </row>
    <row r="882" spans="1:2">
      <c r="A882" s="47" t="s">
        <v>1239</v>
      </c>
      <c r="B882" s="47">
        <v>65</v>
      </c>
    </row>
    <row r="883" spans="1:2">
      <c r="A883" s="47" t="s">
        <v>1242</v>
      </c>
      <c r="B883" s="47">
        <v>45</v>
      </c>
    </row>
    <row r="884" spans="1:2">
      <c r="A884" s="47" t="s">
        <v>1243</v>
      </c>
      <c r="B884" s="47">
        <v>55</v>
      </c>
    </row>
    <row r="885" spans="1:2">
      <c r="A885" s="47" t="s">
        <v>1246</v>
      </c>
      <c r="B885" s="47">
        <v>74</v>
      </c>
    </row>
    <row r="886" spans="1:2">
      <c r="A886" s="47" t="s">
        <v>1248</v>
      </c>
      <c r="B886" s="47">
        <v>69</v>
      </c>
    </row>
    <row r="887" spans="1:2">
      <c r="A887" s="47" t="s">
        <v>1249</v>
      </c>
      <c r="B887" s="47">
        <v>65</v>
      </c>
    </row>
    <row r="888" spans="1:2">
      <c r="A888" s="47" t="s">
        <v>1251</v>
      </c>
      <c r="B888" s="47">
        <v>73.5</v>
      </c>
    </row>
    <row r="889" spans="1:2">
      <c r="A889" s="47" t="s">
        <v>1250</v>
      </c>
      <c r="B889" s="47">
        <v>79</v>
      </c>
    </row>
    <row r="890" spans="1:2">
      <c r="A890" s="47" t="s">
        <v>1252</v>
      </c>
      <c r="B890" s="47">
        <v>82.5</v>
      </c>
    </row>
    <row r="891" spans="1:2">
      <c r="A891" s="47" t="s">
        <v>1253</v>
      </c>
      <c r="B891" s="47">
        <v>74</v>
      </c>
    </row>
    <row r="892" spans="1:2">
      <c r="A892" s="47" t="s">
        <v>1254</v>
      </c>
      <c r="B892" s="47">
        <v>85</v>
      </c>
    </row>
    <row r="893" spans="1:2">
      <c r="A893" s="47" t="s">
        <v>1255</v>
      </c>
      <c r="B893" s="47">
        <v>67.5</v>
      </c>
    </row>
    <row r="894" spans="1:2">
      <c r="A894" s="47" t="s">
        <v>1256</v>
      </c>
      <c r="B894" s="47">
        <v>65.5</v>
      </c>
    </row>
    <row r="895" spans="1:2">
      <c r="A895" s="47" t="s">
        <v>1261</v>
      </c>
      <c r="B895" s="47">
        <v>97.5</v>
      </c>
    </row>
    <row r="896" spans="1:2">
      <c r="A896" s="47" t="s">
        <v>1258</v>
      </c>
      <c r="B896" s="47">
        <v>65</v>
      </c>
    </row>
    <row r="897" spans="1:2">
      <c r="A897" s="47" t="s">
        <v>1259</v>
      </c>
      <c r="B897" s="47">
        <v>68</v>
      </c>
    </row>
    <row r="898" spans="1:2">
      <c r="A898" s="47" t="s">
        <v>1247</v>
      </c>
      <c r="B898" s="47">
        <v>65</v>
      </c>
    </row>
    <row r="899" spans="1:2">
      <c r="A899" s="47" t="s">
        <v>1262</v>
      </c>
      <c r="B899" s="47">
        <v>50.5</v>
      </c>
    </row>
    <row r="900" spans="1:2">
      <c r="A900" s="47" t="s">
        <v>1260</v>
      </c>
      <c r="B900" s="47">
        <v>55</v>
      </c>
    </row>
    <row r="901" spans="1:2">
      <c r="A901" s="47" t="s">
        <v>1257</v>
      </c>
      <c r="B901" s="47">
        <v>72.5</v>
      </c>
    </row>
    <row r="902" spans="1:2">
      <c r="A902" s="47" t="s">
        <v>1264</v>
      </c>
      <c r="B902" s="47">
        <v>66</v>
      </c>
    </row>
    <row r="903" spans="1:2">
      <c r="A903" s="47" t="s">
        <v>1265</v>
      </c>
      <c r="B903" s="47">
        <v>84</v>
      </c>
    </row>
    <row r="904" spans="1:2">
      <c r="A904" s="47" t="s">
        <v>1267</v>
      </c>
      <c r="B904" s="47">
        <v>72.5</v>
      </c>
    </row>
    <row r="905" spans="1:2">
      <c r="A905" s="47" t="s">
        <v>1268</v>
      </c>
      <c r="B905" s="47">
        <v>85</v>
      </c>
    </row>
    <row r="906" spans="1:2">
      <c r="A906" s="47" t="s">
        <v>1269</v>
      </c>
      <c r="B906" s="47">
        <v>60</v>
      </c>
    </row>
    <row r="907" spans="1:2">
      <c r="A907" s="47" t="s">
        <v>1271</v>
      </c>
      <c r="B907" s="47">
        <v>52.5</v>
      </c>
    </row>
    <row r="908" spans="1:2">
      <c r="A908" s="47" t="s">
        <v>1272</v>
      </c>
      <c r="B908" s="47">
        <v>50</v>
      </c>
    </row>
    <row r="909" spans="1:2">
      <c r="A909" s="47" t="s">
        <v>1274</v>
      </c>
      <c r="B909" s="47">
        <v>85</v>
      </c>
    </row>
    <row r="910" spans="1:2">
      <c r="A910" s="47" t="s">
        <v>1275</v>
      </c>
      <c r="B910" s="47">
        <v>84.5</v>
      </c>
    </row>
    <row r="911" spans="1:2">
      <c r="A911" s="47" t="s">
        <v>1278</v>
      </c>
      <c r="B911" s="47">
        <v>75.5</v>
      </c>
    </row>
    <row r="912" spans="1:2">
      <c r="A912" s="47" t="s">
        <v>1280</v>
      </c>
      <c r="B912" s="47">
        <v>100</v>
      </c>
    </row>
    <row r="913" spans="1:2">
      <c r="A913" s="47" t="s">
        <v>58</v>
      </c>
      <c r="B913" s="47">
        <v>77.5</v>
      </c>
    </row>
    <row r="914" spans="1:2">
      <c r="A914" s="47" t="s">
        <v>1279</v>
      </c>
      <c r="B914" s="47">
        <v>82.5</v>
      </c>
    </row>
    <row r="915" spans="1:2">
      <c r="A915" s="47" t="s">
        <v>1283</v>
      </c>
      <c r="B915" s="47">
        <v>52.5</v>
      </c>
    </row>
    <row r="916" spans="1:2">
      <c r="A916" s="47" t="s">
        <v>1285</v>
      </c>
      <c r="B916" s="47">
        <v>57.5</v>
      </c>
    </row>
    <row r="917" spans="1:2">
      <c r="A917" s="47" t="s">
        <v>1288</v>
      </c>
      <c r="B917" s="47">
        <v>51</v>
      </c>
    </row>
    <row r="918" spans="1:2">
      <c r="A918" s="47" t="s">
        <v>1289</v>
      </c>
      <c r="B918" s="47">
        <v>87.5</v>
      </c>
    </row>
    <row r="919" spans="1:2">
      <c r="A919" s="47" t="s">
        <v>1292</v>
      </c>
      <c r="B919" s="47">
        <v>87.5</v>
      </c>
    </row>
    <row r="920" spans="1:2">
      <c r="A920" s="47" t="s">
        <v>1293</v>
      </c>
      <c r="B920" s="47">
        <v>77</v>
      </c>
    </row>
    <row r="921" spans="1:2">
      <c r="A921" s="3" t="s">
        <v>1297</v>
      </c>
      <c r="B921" s="47">
        <v>80</v>
      </c>
    </row>
    <row r="922" spans="1:2">
      <c r="A922" s="47" t="s">
        <v>1298</v>
      </c>
      <c r="B922" s="109">
        <v>68</v>
      </c>
    </row>
    <row r="923" spans="1:2">
      <c r="A923" s="47" t="s">
        <v>1299</v>
      </c>
      <c r="B923" s="109">
        <v>70</v>
      </c>
    </row>
    <row r="924" spans="1:2">
      <c r="A924" s="47" t="s">
        <v>1303</v>
      </c>
      <c r="B924" s="109">
        <v>71.5</v>
      </c>
    </row>
    <row r="925" spans="1:2">
      <c r="A925" s="47" t="s">
        <v>1304</v>
      </c>
      <c r="B925" s="109">
        <v>96.5</v>
      </c>
    </row>
    <row r="926" spans="1:2">
      <c r="A926" s="47" t="s">
        <v>1305</v>
      </c>
      <c r="B926" s="109">
        <v>60</v>
      </c>
    </row>
    <row r="927" spans="1:2">
      <c r="A927" s="47" t="s">
        <v>1308</v>
      </c>
      <c r="B927" s="109">
        <v>100</v>
      </c>
    </row>
    <row r="928" spans="1:2">
      <c r="A928" s="47" t="s">
        <v>1309</v>
      </c>
      <c r="B928" s="109">
        <v>102.5</v>
      </c>
    </row>
    <row r="929" spans="1:2">
      <c r="A929" s="47" t="s">
        <v>1310</v>
      </c>
      <c r="B929" s="109">
        <v>81.5</v>
      </c>
    </row>
    <row r="930" spans="1:2">
      <c r="A930" s="47" t="s">
        <v>1311</v>
      </c>
      <c r="B930" s="109">
        <v>53</v>
      </c>
    </row>
    <row r="931" spans="1:2">
      <c r="A931" s="47" t="s">
        <v>1312</v>
      </c>
      <c r="B931" s="109">
        <v>91.5</v>
      </c>
    </row>
    <row r="932" spans="1:2">
      <c r="A932" s="47" t="s">
        <v>1313</v>
      </c>
      <c r="B932" s="109">
        <v>96</v>
      </c>
    </row>
    <row r="933" spans="1:2">
      <c r="A933" s="47" t="s">
        <v>1315</v>
      </c>
      <c r="B933" s="109">
        <v>80</v>
      </c>
    </row>
    <row r="934" spans="1:2">
      <c r="A934" s="47" t="s">
        <v>1316</v>
      </c>
      <c r="B934" s="109">
        <v>81</v>
      </c>
    </row>
    <row r="935" spans="1:2">
      <c r="A935" s="47" t="s">
        <v>1318</v>
      </c>
      <c r="B935" s="109">
        <v>95</v>
      </c>
    </row>
    <row r="936" spans="1:2">
      <c r="A936" s="47" t="s">
        <v>1320</v>
      </c>
      <c r="B936" s="109">
        <v>75.5</v>
      </c>
    </row>
    <row r="937" spans="1:2">
      <c r="A937" s="47" t="s">
        <v>1321</v>
      </c>
      <c r="B937" s="109">
        <v>50</v>
      </c>
    </row>
    <row r="938" spans="1:2">
      <c r="A938" s="47" t="s">
        <v>1322</v>
      </c>
      <c r="B938" s="109">
        <v>45</v>
      </c>
    </row>
    <row r="939" spans="1:2">
      <c r="A939" s="47" t="s">
        <v>1324</v>
      </c>
      <c r="B939" s="109">
        <v>55</v>
      </c>
    </row>
    <row r="940" spans="1:2">
      <c r="A940" s="47" t="s">
        <v>1326</v>
      </c>
      <c r="B940" s="109">
        <v>75</v>
      </c>
    </row>
    <row r="941" spans="1:2">
      <c r="A941" s="47" t="s">
        <v>1327</v>
      </c>
      <c r="B941" s="109">
        <v>65</v>
      </c>
    </row>
    <row r="942" spans="1:2">
      <c r="A942" s="47" t="s">
        <v>1328</v>
      </c>
      <c r="B942" s="109">
        <v>67.5</v>
      </c>
    </row>
    <row r="943" spans="1:2">
      <c r="A943" s="47" t="s">
        <v>1332</v>
      </c>
      <c r="B943" s="109">
        <v>93.5</v>
      </c>
    </row>
    <row r="944" spans="1:2">
      <c r="A944" s="47" t="s">
        <v>771</v>
      </c>
      <c r="B944" s="109">
        <v>80</v>
      </c>
    </row>
    <row r="945" spans="1:2">
      <c r="A945" s="47" t="s">
        <v>1336</v>
      </c>
      <c r="B945" s="109">
        <v>85</v>
      </c>
    </row>
    <row r="946" spans="1:2">
      <c r="A946" s="47" t="s">
        <v>1337</v>
      </c>
      <c r="B946" s="109">
        <v>70</v>
      </c>
    </row>
    <row r="947" spans="1:2">
      <c r="A947" s="47" t="s">
        <v>1338</v>
      </c>
      <c r="B947" s="109">
        <v>81</v>
      </c>
    </row>
    <row r="948" spans="1:2">
      <c r="A948" s="47" t="s">
        <v>1339</v>
      </c>
      <c r="B948" s="109">
        <v>70</v>
      </c>
    </row>
    <row r="949" spans="1:2">
      <c r="A949" s="47" t="s">
        <v>1341</v>
      </c>
      <c r="B949" s="109">
        <v>75</v>
      </c>
    </row>
    <row r="950" spans="1:2">
      <c r="A950" s="47" t="s">
        <v>1342</v>
      </c>
      <c r="B950" s="109">
        <v>80</v>
      </c>
    </row>
    <row r="951" spans="1:2">
      <c r="A951" s="47" t="s">
        <v>1345</v>
      </c>
      <c r="B951" s="109">
        <v>60</v>
      </c>
    </row>
    <row r="952" spans="1:2">
      <c r="A952" s="47" t="s">
        <v>1348</v>
      </c>
      <c r="B952" s="109">
        <v>82.5</v>
      </c>
    </row>
    <row r="953" spans="1:2">
      <c r="A953" s="47" t="s">
        <v>1349</v>
      </c>
      <c r="B953" s="109">
        <v>70</v>
      </c>
    </row>
    <row r="954" spans="1:2">
      <c r="A954" s="47" t="s">
        <v>1353</v>
      </c>
      <c r="B954" s="109">
        <v>65</v>
      </c>
    </row>
    <row r="955" spans="1:2">
      <c r="A955" s="47" t="s">
        <v>1354</v>
      </c>
      <c r="B955" s="109">
        <v>111.5</v>
      </c>
    </row>
    <row r="956" spans="1:2">
      <c r="A956" s="47" t="s">
        <v>1356</v>
      </c>
      <c r="B956" s="109">
        <v>68</v>
      </c>
    </row>
    <row r="957" spans="1:2">
      <c r="A957" s="47" t="s">
        <v>1361</v>
      </c>
      <c r="B957" s="109">
        <v>78.5</v>
      </c>
    </row>
    <row r="958" spans="1:2">
      <c r="A958" s="47" t="s">
        <v>1362</v>
      </c>
      <c r="B958" s="109">
        <v>71</v>
      </c>
    </row>
    <row r="959" spans="1:2">
      <c r="A959" s="47" t="s">
        <v>1363</v>
      </c>
      <c r="B959" s="109">
        <v>55</v>
      </c>
    </row>
    <row r="960" spans="1:2">
      <c r="A960" s="47" t="s">
        <v>1360</v>
      </c>
      <c r="B960" s="109">
        <v>75</v>
      </c>
    </row>
    <row r="961" spans="1:2">
      <c r="A961" s="47" t="s">
        <v>1358</v>
      </c>
      <c r="B961" s="109">
        <v>66</v>
      </c>
    </row>
    <row r="962" spans="1:2">
      <c r="A962" s="47" t="s">
        <v>1359</v>
      </c>
      <c r="B962" s="109">
        <v>62.5</v>
      </c>
    </row>
    <row r="963" spans="1:2">
      <c r="A963" s="47" t="s">
        <v>1364</v>
      </c>
      <c r="B963" s="109">
        <v>65</v>
      </c>
    </row>
    <row r="964" spans="1:2">
      <c r="A964" s="47" t="s">
        <v>1369</v>
      </c>
      <c r="B964" s="109">
        <v>60</v>
      </c>
    </row>
    <row r="965" spans="1:2">
      <c r="A965" s="47" t="s">
        <v>1371</v>
      </c>
      <c r="B965" s="109">
        <v>76</v>
      </c>
    </row>
    <row r="966" spans="1:2">
      <c r="A966" s="47" t="s">
        <v>1373</v>
      </c>
      <c r="B966" s="109">
        <v>52.5</v>
      </c>
    </row>
    <row r="967" spans="1:2">
      <c r="A967" s="47" t="s">
        <v>1378</v>
      </c>
      <c r="B967" s="109">
        <v>68</v>
      </c>
    </row>
    <row r="968" spans="1:2">
      <c r="A968" s="47" t="s">
        <v>1376</v>
      </c>
      <c r="B968" s="109">
        <v>75</v>
      </c>
    </row>
    <row r="969" spans="1:2">
      <c r="A969" s="47" t="s">
        <v>1377</v>
      </c>
      <c r="B969" s="109">
        <v>71</v>
      </c>
    </row>
    <row r="970" spans="1:2">
      <c r="A970" s="47" t="s">
        <v>1381</v>
      </c>
      <c r="B970" s="109">
        <v>84</v>
      </c>
    </row>
    <row r="971" spans="1:2">
      <c r="A971" s="47" t="s">
        <v>1384</v>
      </c>
      <c r="B971" s="109">
        <v>76</v>
      </c>
    </row>
    <row r="972" spans="1:2">
      <c r="A972" s="47" t="s">
        <v>1386</v>
      </c>
      <c r="B972" s="109">
        <v>57.5</v>
      </c>
    </row>
    <row r="973" spans="1:2">
      <c r="A973" s="47" t="s">
        <v>1387</v>
      </c>
      <c r="B973" s="109">
        <v>73</v>
      </c>
    </row>
    <row r="974" spans="1:2">
      <c r="A974" s="47" t="s">
        <v>1389</v>
      </c>
      <c r="B974" s="109">
        <v>72.5</v>
      </c>
    </row>
    <row r="975" spans="1:2">
      <c r="A975" s="47" t="s">
        <v>1390</v>
      </c>
      <c r="B975" s="109">
        <v>92.5</v>
      </c>
    </row>
    <row r="976" spans="1:2">
      <c r="A976" s="47" t="s">
        <v>1394</v>
      </c>
      <c r="B976" s="109">
        <v>90</v>
      </c>
    </row>
    <row r="977" spans="1:2">
      <c r="A977" s="47" t="s">
        <v>1395</v>
      </c>
      <c r="B977" s="109">
        <v>75</v>
      </c>
    </row>
    <row r="978" spans="1:2">
      <c r="A978" s="47" t="s">
        <v>1400</v>
      </c>
      <c r="B978" s="109">
        <v>76</v>
      </c>
    </row>
    <row r="979" spans="1:2">
      <c r="A979" s="47" t="s">
        <v>1404</v>
      </c>
      <c r="B979" s="109">
        <v>79.5</v>
      </c>
    </row>
    <row r="980" spans="1:2">
      <c r="A980" s="47" t="s">
        <v>1403</v>
      </c>
      <c r="B980" s="109">
        <v>75</v>
      </c>
    </row>
    <row r="981" spans="1:2">
      <c r="A981" s="47" t="s">
        <v>60</v>
      </c>
      <c r="B981" s="109">
        <v>50</v>
      </c>
    </row>
    <row r="982" spans="1:2">
      <c r="A982" s="47" t="s">
        <v>1407</v>
      </c>
      <c r="B982" s="109">
        <v>79</v>
      </c>
    </row>
    <row r="983" spans="1:2">
      <c r="A983" s="47" t="s">
        <v>1408</v>
      </c>
      <c r="B983" s="109">
        <v>66.5</v>
      </c>
    </row>
    <row r="984" spans="1:2">
      <c r="A984" s="47" t="s">
        <v>1409</v>
      </c>
      <c r="B984" s="109">
        <v>55</v>
      </c>
    </row>
    <row r="985" spans="1:2">
      <c r="A985" s="47" t="s">
        <v>1413</v>
      </c>
      <c r="B985" s="109">
        <v>60</v>
      </c>
    </row>
    <row r="986" spans="1:2">
      <c r="A986" s="47" t="s">
        <v>1415</v>
      </c>
      <c r="B986" s="109">
        <v>72.5</v>
      </c>
    </row>
    <row r="987" spans="1:2">
      <c r="A987" s="47" t="s">
        <v>1416</v>
      </c>
      <c r="B987" s="109">
        <v>75</v>
      </c>
    </row>
    <row r="988" spans="1:2">
      <c r="A988" s="47" t="s">
        <v>1419</v>
      </c>
      <c r="B988" s="109">
        <v>70</v>
      </c>
    </row>
    <row r="989" spans="1:2">
      <c r="A989" s="47" t="s">
        <v>1427</v>
      </c>
      <c r="B989" s="109">
        <v>75</v>
      </c>
    </row>
    <row r="990" spans="1:2">
      <c r="A990" s="47" t="s">
        <v>1428</v>
      </c>
      <c r="B990" s="109">
        <v>65</v>
      </c>
    </row>
    <row r="991" spans="1:2">
      <c r="A991" s="47" t="s">
        <v>1423</v>
      </c>
      <c r="B991" s="109">
        <v>75</v>
      </c>
    </row>
    <row r="992" spans="1:2">
      <c r="A992" s="47" t="s">
        <v>1425</v>
      </c>
      <c r="B992" s="109">
        <v>75</v>
      </c>
    </row>
    <row r="993" spans="1:3">
      <c r="A993" s="47" t="s">
        <v>1426</v>
      </c>
      <c r="B993" s="109">
        <v>70</v>
      </c>
    </row>
    <row r="994" spans="1:3">
      <c r="A994" s="47" t="s">
        <v>1438</v>
      </c>
      <c r="B994" s="109">
        <v>68</v>
      </c>
    </row>
    <row r="995" spans="1:3">
      <c r="A995" s="47" t="s">
        <v>1436</v>
      </c>
      <c r="B995" s="109">
        <v>87.5</v>
      </c>
    </row>
    <row r="996" spans="1:3">
      <c r="A996" s="47" t="s">
        <v>1437</v>
      </c>
      <c r="B996" s="109">
        <v>82.5</v>
      </c>
    </row>
    <row r="997" spans="1:3">
      <c r="A997" s="47" t="s">
        <v>393</v>
      </c>
      <c r="B997" s="109">
        <v>81</v>
      </c>
    </row>
    <row r="998" spans="1:3">
      <c r="A998" s="47" t="s">
        <v>1446</v>
      </c>
      <c r="B998" s="109">
        <v>55</v>
      </c>
    </row>
    <row r="999" spans="1:3">
      <c r="A999" s="47" t="s">
        <v>1447</v>
      </c>
      <c r="B999" s="109">
        <v>75</v>
      </c>
    </row>
    <row r="1000" spans="1:3">
      <c r="A1000" s="47" t="s">
        <v>1448</v>
      </c>
      <c r="B1000" s="109">
        <v>60</v>
      </c>
    </row>
    <row r="1001" spans="1:3">
      <c r="A1001" s="47" t="s">
        <v>1457</v>
      </c>
      <c r="B1001" s="109">
        <v>70</v>
      </c>
      <c r="C1001">
        <v>379298</v>
      </c>
    </row>
    <row r="1002" spans="1:3">
      <c r="A1002" s="47" t="s">
        <v>1567</v>
      </c>
      <c r="B1002" s="109">
        <v>65</v>
      </c>
    </row>
    <row r="1003" spans="1:3">
      <c r="A1003" s="47" t="s">
        <v>1658</v>
      </c>
      <c r="B1003" s="109">
        <v>66</v>
      </c>
    </row>
  </sheetData>
  <autoFilter ref="A1:A805"/>
  <phoneticPr fontId="2" type="noConversion"/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6.5"/>
  <cols>
    <col min="1" max="1" width="22.625" style="113" bestFit="1" customWidth="1"/>
    <col min="2" max="2" width="5.5" style="113" hidden="1" customWidth="1"/>
    <col min="3" max="3" width="11.375" style="179" hidden="1" customWidth="1"/>
    <col min="4" max="4" width="8.375" style="180" hidden="1" customWidth="1"/>
    <col min="5" max="5" width="9.5" style="180" hidden="1" customWidth="1"/>
    <col min="6" max="6" width="8.375" style="180" customWidth="1"/>
    <col min="7" max="7" width="24.75" style="113" hidden="1" customWidth="1"/>
    <col min="8" max="8" width="2.375" style="113" hidden="1" customWidth="1"/>
    <col min="9" max="9" width="14.125" style="181" customWidth="1"/>
    <col min="10" max="12" width="14.125" style="181" hidden="1" customWidth="1"/>
    <col min="13" max="13" width="14.125" style="181" customWidth="1"/>
    <col min="14" max="14" width="0" style="113" hidden="1" customWidth="1"/>
    <col min="15" max="15" width="15.875" style="113" hidden="1" customWidth="1"/>
    <col min="16" max="16" width="23.375" style="113" hidden="1" customWidth="1"/>
    <col min="17" max="17" width="12.25" style="179" hidden="1" customWidth="1"/>
    <col min="18" max="18" width="11.375" style="179" hidden="1" customWidth="1"/>
    <col min="19" max="20" width="11.375" style="113" hidden="1" customWidth="1"/>
    <col min="21" max="24" width="11.375" style="113" customWidth="1"/>
    <col min="25" max="25" width="9" style="113"/>
    <col min="26" max="27" width="12.125" style="113" bestFit="1" customWidth="1"/>
    <col min="28" max="28" width="10" style="113" bestFit="1" customWidth="1"/>
    <col min="29" max="29" width="5.875" style="113" bestFit="1" customWidth="1"/>
    <col min="30" max="30" width="9" style="113"/>
    <col min="31" max="31" width="10.375" style="113" customWidth="1"/>
    <col min="32" max="16384" width="9" style="113"/>
  </cols>
  <sheetData>
    <row r="1" spans="1:33">
      <c r="A1" s="116" t="s">
        <v>1674</v>
      </c>
      <c r="B1" s="117" t="s">
        <v>1788</v>
      </c>
      <c r="C1" s="118" t="s">
        <v>1789</v>
      </c>
      <c r="D1" s="119" t="s">
        <v>1676</v>
      </c>
      <c r="E1" s="164" t="s">
        <v>1790</v>
      </c>
      <c r="F1" s="119" t="s">
        <v>1791</v>
      </c>
      <c r="G1" s="121" t="s">
        <v>1792</v>
      </c>
      <c r="H1" s="122" t="s">
        <v>1678</v>
      </c>
      <c r="I1" s="165" t="s">
        <v>1793</v>
      </c>
      <c r="J1" s="166" t="s">
        <v>1794</v>
      </c>
      <c r="K1" s="166" t="s">
        <v>1795</v>
      </c>
      <c r="L1" s="166" t="s">
        <v>1796</v>
      </c>
      <c r="M1" s="166" t="s">
        <v>1797</v>
      </c>
      <c r="N1" s="123" t="s">
        <v>1679</v>
      </c>
      <c r="O1" s="124" t="s">
        <v>1798</v>
      </c>
      <c r="P1" s="124" t="s">
        <v>1680</v>
      </c>
      <c r="Q1" s="167" t="s">
        <v>1681</v>
      </c>
      <c r="R1" s="125" t="s">
        <v>1675</v>
      </c>
      <c r="S1" s="126" t="s">
        <v>1799</v>
      </c>
      <c r="T1" s="126" t="s">
        <v>1682</v>
      </c>
      <c r="U1" s="126"/>
      <c r="V1" s="126"/>
      <c r="W1" s="126"/>
      <c r="X1" s="126"/>
      <c r="Y1" s="127"/>
    </row>
    <row r="2" spans="1:33" ht="18.75">
      <c r="A2" s="128" t="s">
        <v>1800</v>
      </c>
      <c r="B2" s="129" t="s">
        <v>1801</v>
      </c>
      <c r="C2" s="168">
        <v>350</v>
      </c>
      <c r="D2" s="130" t="s">
        <v>1683</v>
      </c>
      <c r="E2" s="147">
        <v>225522</v>
      </c>
      <c r="F2" s="144">
        <v>45.5</v>
      </c>
      <c r="G2" s="131" t="s">
        <v>1802</v>
      </c>
      <c r="H2" s="128" t="s">
        <v>1803</v>
      </c>
      <c r="I2" s="169" t="s">
        <v>1865</v>
      </c>
      <c r="J2" s="169" t="str">
        <f>IF(E2&gt;=3*10^5,"A",IF(E2&gt;=2*10^5,"B",IF(E2&gt;=10^5,"C",IF(E2&lt;10^5,"D","NG"))))</f>
        <v>B</v>
      </c>
      <c r="K2" s="169" t="str">
        <f>I2&amp;J2</f>
        <v>SB</v>
      </c>
      <c r="L2" s="170" t="s">
        <v>1685</v>
      </c>
      <c r="M2" s="170">
        <v>500</v>
      </c>
      <c r="N2" s="132" t="s">
        <v>1684</v>
      </c>
      <c r="O2" s="133">
        <v>30</v>
      </c>
      <c r="P2" s="133">
        <v>130</v>
      </c>
      <c r="Q2" s="160" t="s">
        <v>1685</v>
      </c>
      <c r="R2" s="171">
        <v>500</v>
      </c>
      <c r="S2" s="134" t="s">
        <v>1686</v>
      </c>
      <c r="T2" s="134" t="s">
        <v>1687</v>
      </c>
      <c r="U2" s="134"/>
      <c r="V2" s="135" t="s">
        <v>1843</v>
      </c>
      <c r="W2" s="135" t="s">
        <v>1844</v>
      </c>
      <c r="X2" s="135" t="s">
        <v>1845</v>
      </c>
      <c r="Z2" s="188" t="s">
        <v>1856</v>
      </c>
      <c r="AA2" s="188" t="s">
        <v>1681</v>
      </c>
      <c r="AB2" s="188" t="s">
        <v>1688</v>
      </c>
      <c r="AC2" s="189" t="s">
        <v>1681</v>
      </c>
      <c r="AE2" s="190" t="s">
        <v>1689</v>
      </c>
      <c r="AF2" s="190" t="s">
        <v>1690</v>
      </c>
      <c r="AG2" s="192" t="s">
        <v>1691</v>
      </c>
    </row>
    <row r="3" spans="1:33">
      <c r="A3" s="128" t="s">
        <v>1804</v>
      </c>
      <c r="B3" s="129" t="s">
        <v>1805</v>
      </c>
      <c r="C3" s="157">
        <v>3500</v>
      </c>
      <c r="D3" s="130" t="s">
        <v>1683</v>
      </c>
      <c r="E3" s="147">
        <v>156786</v>
      </c>
      <c r="F3" s="144">
        <v>52.5</v>
      </c>
      <c r="G3" s="139" t="s">
        <v>1806</v>
      </c>
      <c r="H3" s="140" t="s">
        <v>1693</v>
      </c>
      <c r="I3" s="169" t="str">
        <f>IF(F3="","",IF(F3&lt;55,"A",IF(F3&lt;65,"B",IF(F3&lt;75,"C",IF(F3&lt;85,"D",IF(F3&gt;84,"E"))))))</f>
        <v>A</v>
      </c>
      <c r="J3" s="169" t="str">
        <f t="shared" ref="J3:J66" si="0">IF(E3&gt;=3*10^5,"A",IF(E3&gt;=2*10^5,"B",IF(E3&gt;=10^5,"C",IF(E3&lt;10^5,"D","NG"))))</f>
        <v>C</v>
      </c>
      <c r="K3" s="169" t="str">
        <f t="shared" ref="K3:K66" si="1">I3&amp;J3</f>
        <v>AC</v>
      </c>
      <c r="L3" s="169" t="str">
        <f t="shared" ref="L3:L66" si="2">VLOOKUP(K3,AE:AF,2,0)</f>
        <v>B</v>
      </c>
      <c r="M3" s="169">
        <f>IF(F3="","",VLOOKUP(I3,$V$3:$X$7,3,0))</f>
        <v>3000</v>
      </c>
      <c r="N3" s="132" t="s">
        <v>1694</v>
      </c>
      <c r="O3" s="133">
        <v>60</v>
      </c>
      <c r="P3" s="133">
        <v>1920</v>
      </c>
      <c r="Q3" s="160" t="s">
        <v>1807</v>
      </c>
      <c r="R3" s="161">
        <v>5000</v>
      </c>
      <c r="S3" s="134" t="s">
        <v>1808</v>
      </c>
      <c r="T3" s="141" t="s">
        <v>1809</v>
      </c>
      <c r="U3" s="141"/>
      <c r="V3" s="136" t="s">
        <v>1846</v>
      </c>
      <c r="W3" s="135" t="s">
        <v>1847</v>
      </c>
      <c r="X3" s="184">
        <v>3000</v>
      </c>
      <c r="Y3" s="185" t="s">
        <v>1810</v>
      </c>
      <c r="Z3" s="188" t="s">
        <v>1857</v>
      </c>
      <c r="AA3" s="189" t="s">
        <v>1686</v>
      </c>
      <c r="AB3" s="188" t="s">
        <v>1858</v>
      </c>
      <c r="AC3" s="189" t="s">
        <v>1686</v>
      </c>
      <c r="AD3" s="172" t="s">
        <v>1811</v>
      </c>
      <c r="AE3" s="191" t="s">
        <v>1812</v>
      </c>
      <c r="AF3" s="143" t="s">
        <v>1686</v>
      </c>
      <c r="AG3" s="138">
        <v>3000</v>
      </c>
    </row>
    <row r="4" spans="1:33">
      <c r="A4" s="128" t="s">
        <v>1091</v>
      </c>
      <c r="B4" s="129" t="s">
        <v>1692</v>
      </c>
      <c r="C4" s="157">
        <v>3500</v>
      </c>
      <c r="D4" s="130" t="s">
        <v>1683</v>
      </c>
      <c r="E4" s="147">
        <v>287956</v>
      </c>
      <c r="F4" s="144">
        <v>55</v>
      </c>
      <c r="G4" s="139" t="s">
        <v>1696</v>
      </c>
      <c r="H4" s="140" t="s">
        <v>1697</v>
      </c>
      <c r="I4" s="169" t="str">
        <f t="shared" ref="I4:I67" si="3">IF(F4="","",IF(F4&lt;55,"A",IF(F4&lt;65,"B",IF(F4&lt;75,"C",IF(F4&lt;85,"D",IF(F4&gt;84,"E"))))))</f>
        <v>B</v>
      </c>
      <c r="J4" s="169" t="str">
        <f t="shared" si="0"/>
        <v>B</v>
      </c>
      <c r="K4" s="169" t="str">
        <f t="shared" si="1"/>
        <v>BB</v>
      </c>
      <c r="L4" s="169" t="str">
        <f t="shared" si="2"/>
        <v>C</v>
      </c>
      <c r="M4" s="169">
        <f t="shared" ref="M4:M67" si="4">IF(F4="","",VLOOKUP(I4,$V$3:$X$7,3,0))</f>
        <v>8000</v>
      </c>
      <c r="N4" s="132" t="s">
        <v>1694</v>
      </c>
      <c r="O4" s="133">
        <v>370</v>
      </c>
      <c r="P4" s="133">
        <v>4983</v>
      </c>
      <c r="Q4" s="160" t="s">
        <v>1686</v>
      </c>
      <c r="R4" s="161">
        <v>3000</v>
      </c>
      <c r="S4" s="134" t="s">
        <v>1686</v>
      </c>
      <c r="T4" s="134" t="s">
        <v>1687</v>
      </c>
      <c r="U4" s="134"/>
      <c r="V4" s="136" t="s">
        <v>1848</v>
      </c>
      <c r="W4" s="135" t="s">
        <v>1849</v>
      </c>
      <c r="X4" s="138">
        <v>8000</v>
      </c>
      <c r="Y4" s="186" t="s">
        <v>1813</v>
      </c>
      <c r="Z4" s="188" t="s">
        <v>1859</v>
      </c>
      <c r="AA4" s="189" t="s">
        <v>1687</v>
      </c>
      <c r="AB4" s="188" t="s">
        <v>1860</v>
      </c>
      <c r="AC4" s="189" t="s">
        <v>1687</v>
      </c>
      <c r="AD4" s="173" t="s">
        <v>1814</v>
      </c>
      <c r="AE4" s="191" t="s">
        <v>1815</v>
      </c>
      <c r="AF4" s="143" t="s">
        <v>1816</v>
      </c>
      <c r="AG4" s="138">
        <v>3000</v>
      </c>
    </row>
    <row r="5" spans="1:33">
      <c r="A5" s="128" t="s">
        <v>328</v>
      </c>
      <c r="B5" s="129" t="s">
        <v>1817</v>
      </c>
      <c r="C5" s="157">
        <v>3200</v>
      </c>
      <c r="D5" s="130" t="s">
        <v>1698</v>
      </c>
      <c r="E5" s="147">
        <v>309916</v>
      </c>
      <c r="F5" s="144">
        <v>62.5</v>
      </c>
      <c r="G5" s="139" t="s">
        <v>1818</v>
      </c>
      <c r="H5" s="122" t="s">
        <v>1699</v>
      </c>
      <c r="I5" s="169" t="str">
        <f t="shared" si="3"/>
        <v>B</v>
      </c>
      <c r="J5" s="169" t="str">
        <f t="shared" si="0"/>
        <v>A</v>
      </c>
      <c r="K5" s="169" t="str">
        <f t="shared" si="1"/>
        <v>BA</v>
      </c>
      <c r="L5" s="169" t="str">
        <f t="shared" si="2"/>
        <v>B</v>
      </c>
      <c r="M5" s="169">
        <f t="shared" si="4"/>
        <v>8000</v>
      </c>
      <c r="N5" s="132" t="s">
        <v>1694</v>
      </c>
      <c r="O5" s="133">
        <v>290</v>
      </c>
      <c r="P5" s="133">
        <v>4388</v>
      </c>
      <c r="Q5" s="160" t="s">
        <v>1816</v>
      </c>
      <c r="R5" s="161">
        <v>3000</v>
      </c>
      <c r="S5" s="134" t="s">
        <v>1816</v>
      </c>
      <c r="T5" s="141" t="s">
        <v>1816</v>
      </c>
      <c r="U5" s="141"/>
      <c r="V5" s="136" t="s">
        <v>1850</v>
      </c>
      <c r="W5" s="135" t="s">
        <v>1851</v>
      </c>
      <c r="X5" s="146">
        <v>20000</v>
      </c>
      <c r="Y5" s="186" t="s">
        <v>1819</v>
      </c>
      <c r="Z5" s="188" t="s">
        <v>1861</v>
      </c>
      <c r="AA5" s="189" t="s">
        <v>1695</v>
      </c>
      <c r="AB5" s="188" t="s">
        <v>1862</v>
      </c>
      <c r="AC5" s="189" t="s">
        <v>1695</v>
      </c>
      <c r="AD5" s="173" t="s">
        <v>1820</v>
      </c>
      <c r="AE5" s="191" t="s">
        <v>1821</v>
      </c>
      <c r="AF5" s="145" t="s">
        <v>1822</v>
      </c>
      <c r="AG5" s="146">
        <v>5000</v>
      </c>
    </row>
    <row r="6" spans="1:33">
      <c r="A6" s="128" t="s">
        <v>79</v>
      </c>
      <c r="B6" s="129" t="s">
        <v>1823</v>
      </c>
      <c r="C6" s="157">
        <v>4500</v>
      </c>
      <c r="D6" s="130" t="s">
        <v>1701</v>
      </c>
      <c r="E6" s="147">
        <v>145018</v>
      </c>
      <c r="F6" s="144">
        <v>47.5</v>
      </c>
      <c r="G6" s="205" t="s">
        <v>1824</v>
      </c>
      <c r="H6" s="122" t="s">
        <v>1702</v>
      </c>
      <c r="I6" s="169" t="str">
        <f t="shared" si="3"/>
        <v>A</v>
      </c>
      <c r="J6" s="169" t="str">
        <f t="shared" si="0"/>
        <v>C</v>
      </c>
      <c r="K6" s="169" t="str">
        <f t="shared" si="1"/>
        <v>AC</v>
      </c>
      <c r="L6" s="169" t="str">
        <f t="shared" si="2"/>
        <v>B</v>
      </c>
      <c r="M6" s="169">
        <f t="shared" si="4"/>
        <v>3000</v>
      </c>
      <c r="N6" s="132" t="s">
        <v>1694</v>
      </c>
      <c r="O6" s="133">
        <v>65</v>
      </c>
      <c r="P6" s="133">
        <v>1555</v>
      </c>
      <c r="Q6" s="160" t="s">
        <v>1822</v>
      </c>
      <c r="R6" s="161">
        <v>5000</v>
      </c>
      <c r="S6" s="134" t="s">
        <v>1825</v>
      </c>
      <c r="T6" s="141" t="s">
        <v>1826</v>
      </c>
      <c r="U6" s="141"/>
      <c r="V6" s="136" t="s">
        <v>1853</v>
      </c>
      <c r="W6" s="135" t="s">
        <v>1852</v>
      </c>
      <c r="X6" s="149">
        <v>50000</v>
      </c>
      <c r="Y6" s="187" t="s">
        <v>1827</v>
      </c>
      <c r="Z6" s="188" t="s">
        <v>1863</v>
      </c>
      <c r="AA6" s="189" t="s">
        <v>1828</v>
      </c>
      <c r="AB6" s="188" t="s">
        <v>1864</v>
      </c>
      <c r="AC6" s="189" t="s">
        <v>1828</v>
      </c>
      <c r="AD6" s="173" t="s">
        <v>1829</v>
      </c>
      <c r="AE6" s="191" t="s">
        <v>1830</v>
      </c>
      <c r="AF6" s="145" t="s">
        <v>1831</v>
      </c>
      <c r="AG6" s="146">
        <v>5000</v>
      </c>
    </row>
    <row r="7" spans="1:33">
      <c r="A7" s="128" t="s">
        <v>505</v>
      </c>
      <c r="B7" s="129" t="s">
        <v>1832</v>
      </c>
      <c r="C7" s="157">
        <v>4500</v>
      </c>
      <c r="D7" s="130" t="s">
        <v>1701</v>
      </c>
      <c r="E7" s="147">
        <v>70218</v>
      </c>
      <c r="F7" s="144">
        <v>47.5</v>
      </c>
      <c r="G7" s="206"/>
      <c r="H7" s="122" t="s">
        <v>1703</v>
      </c>
      <c r="I7" s="169" t="str">
        <f t="shared" si="3"/>
        <v>A</v>
      </c>
      <c r="J7" s="169" t="str">
        <f t="shared" si="0"/>
        <v>D</v>
      </c>
      <c r="K7" s="169" t="str">
        <f t="shared" si="1"/>
        <v>AD</v>
      </c>
      <c r="L7" s="169" t="str">
        <f t="shared" si="2"/>
        <v>B</v>
      </c>
      <c r="M7" s="169">
        <f t="shared" si="4"/>
        <v>3000</v>
      </c>
      <c r="N7" s="132" t="s">
        <v>1694</v>
      </c>
      <c r="O7" s="133">
        <v>1180</v>
      </c>
      <c r="P7" s="133">
        <v>5330</v>
      </c>
      <c r="Q7" s="160" t="s">
        <v>1831</v>
      </c>
      <c r="R7" s="161">
        <v>5000</v>
      </c>
      <c r="S7" s="134" t="s">
        <v>1833</v>
      </c>
      <c r="T7" s="141" t="s">
        <v>1828</v>
      </c>
      <c r="U7" s="141"/>
      <c r="V7" s="136" t="s">
        <v>1855</v>
      </c>
      <c r="W7" s="135" t="s">
        <v>1854</v>
      </c>
      <c r="X7" s="149">
        <v>80000</v>
      </c>
      <c r="AE7" s="191" t="s">
        <v>1834</v>
      </c>
      <c r="AF7" s="145" t="s">
        <v>1687</v>
      </c>
      <c r="AG7" s="146">
        <v>5000</v>
      </c>
    </row>
    <row r="8" spans="1:33">
      <c r="A8" s="128" t="s">
        <v>77</v>
      </c>
      <c r="B8" s="129" t="s">
        <v>1704</v>
      </c>
      <c r="C8" s="157">
        <v>9000</v>
      </c>
      <c r="D8" s="130" t="s">
        <v>1683</v>
      </c>
      <c r="E8" s="147">
        <v>136368</v>
      </c>
      <c r="F8" s="144">
        <v>55</v>
      </c>
      <c r="G8" s="139"/>
      <c r="H8" s="122" t="s">
        <v>1705</v>
      </c>
      <c r="I8" s="169" t="str">
        <f t="shared" si="3"/>
        <v>B</v>
      </c>
      <c r="J8" s="169" t="str">
        <f t="shared" si="0"/>
        <v>C</v>
      </c>
      <c r="K8" s="169" t="str">
        <f t="shared" si="1"/>
        <v>BC</v>
      </c>
      <c r="L8" s="169" t="str">
        <f t="shared" si="2"/>
        <v>C</v>
      </c>
      <c r="M8" s="169">
        <f t="shared" si="4"/>
        <v>8000</v>
      </c>
      <c r="N8" s="132" t="s">
        <v>1694</v>
      </c>
      <c r="O8" s="133">
        <v>210</v>
      </c>
      <c r="P8" s="133">
        <v>2410</v>
      </c>
      <c r="Q8" s="160" t="s">
        <v>1687</v>
      </c>
      <c r="R8" s="161">
        <v>5000</v>
      </c>
      <c r="S8" s="134" t="s">
        <v>1686</v>
      </c>
      <c r="T8" s="141" t="s">
        <v>1695</v>
      </c>
      <c r="U8" s="141"/>
      <c r="V8" s="141"/>
      <c r="W8" s="141"/>
      <c r="X8" s="141"/>
      <c r="AA8" s="40"/>
      <c r="AB8" s="40"/>
      <c r="AE8" s="191" t="s">
        <v>1706</v>
      </c>
      <c r="AF8" s="148" t="s">
        <v>1695</v>
      </c>
      <c r="AG8" s="149">
        <v>10000</v>
      </c>
    </row>
    <row r="9" spans="1:33">
      <c r="A9" s="128" t="s">
        <v>76</v>
      </c>
      <c r="B9" s="129" t="s">
        <v>1704</v>
      </c>
      <c r="C9" s="157">
        <v>9000</v>
      </c>
      <c r="D9" s="130" t="s">
        <v>1683</v>
      </c>
      <c r="E9" s="147">
        <v>175518</v>
      </c>
      <c r="F9" s="144">
        <v>50</v>
      </c>
      <c r="G9" s="139"/>
      <c r="H9" s="122" t="s">
        <v>1705</v>
      </c>
      <c r="I9" s="169" t="str">
        <f t="shared" si="3"/>
        <v>A</v>
      </c>
      <c r="J9" s="169" t="str">
        <f t="shared" si="0"/>
        <v>C</v>
      </c>
      <c r="K9" s="169" t="str">
        <f t="shared" si="1"/>
        <v>AC</v>
      </c>
      <c r="L9" s="169" t="str">
        <f t="shared" si="2"/>
        <v>B</v>
      </c>
      <c r="M9" s="169">
        <f t="shared" si="4"/>
        <v>3000</v>
      </c>
      <c r="N9" s="132" t="s">
        <v>1694</v>
      </c>
      <c r="O9" s="133">
        <v>350</v>
      </c>
      <c r="P9" s="133">
        <v>4106</v>
      </c>
      <c r="Q9" s="160" t="s">
        <v>1687</v>
      </c>
      <c r="R9" s="161">
        <v>5000</v>
      </c>
      <c r="S9" s="134" t="s">
        <v>1686</v>
      </c>
      <c r="T9" s="141" t="s">
        <v>1695</v>
      </c>
      <c r="U9" s="141"/>
      <c r="V9" s="141"/>
      <c r="W9" s="141"/>
      <c r="X9" s="141"/>
      <c r="AA9" s="40"/>
      <c r="AB9" s="40"/>
      <c r="AE9" s="191" t="s">
        <v>1835</v>
      </c>
      <c r="AF9" s="148" t="s">
        <v>1695</v>
      </c>
      <c r="AG9" s="149">
        <v>10000</v>
      </c>
    </row>
    <row r="10" spans="1:33">
      <c r="A10" s="128" t="s">
        <v>692</v>
      </c>
      <c r="B10" s="129" t="s">
        <v>1704</v>
      </c>
      <c r="C10" s="157">
        <v>5000</v>
      </c>
      <c r="D10" s="130" t="s">
        <v>1707</v>
      </c>
      <c r="E10" s="147">
        <v>137857</v>
      </c>
      <c r="F10" s="144">
        <v>55</v>
      </c>
      <c r="G10" s="139"/>
      <c r="H10" s="122" t="s">
        <v>1708</v>
      </c>
      <c r="I10" s="169" t="str">
        <f t="shared" si="3"/>
        <v>B</v>
      </c>
      <c r="J10" s="169" t="str">
        <f t="shared" si="0"/>
        <v>C</v>
      </c>
      <c r="K10" s="169" t="str">
        <f t="shared" si="1"/>
        <v>BC</v>
      </c>
      <c r="L10" s="169" t="str">
        <f t="shared" si="2"/>
        <v>C</v>
      </c>
      <c r="M10" s="169">
        <f t="shared" si="4"/>
        <v>8000</v>
      </c>
      <c r="N10" s="132" t="s">
        <v>1694</v>
      </c>
      <c r="O10" s="133">
        <v>500</v>
      </c>
      <c r="P10" s="133">
        <v>1908</v>
      </c>
      <c r="Q10" s="160" t="s">
        <v>1687</v>
      </c>
      <c r="R10" s="161">
        <v>5000</v>
      </c>
      <c r="S10" s="134" t="s">
        <v>1686</v>
      </c>
      <c r="T10" s="141" t="s">
        <v>1695</v>
      </c>
      <c r="U10" s="141"/>
      <c r="V10" s="141"/>
      <c r="W10" s="141"/>
      <c r="X10" s="141"/>
      <c r="AE10" s="191" t="s">
        <v>1709</v>
      </c>
      <c r="AF10" s="150" t="s">
        <v>470</v>
      </c>
      <c r="AG10" s="147">
        <v>20000</v>
      </c>
    </row>
    <row r="11" spans="1:33">
      <c r="A11" s="128" t="s">
        <v>655</v>
      </c>
      <c r="B11" s="129" t="s">
        <v>1704</v>
      </c>
      <c r="C11" s="157">
        <v>7500</v>
      </c>
      <c r="D11" s="130" t="s">
        <v>1683</v>
      </c>
      <c r="E11" s="147">
        <v>132170</v>
      </c>
      <c r="F11" s="144">
        <v>57.5</v>
      </c>
      <c r="G11" s="139"/>
      <c r="H11" s="122" t="s">
        <v>1693</v>
      </c>
      <c r="I11" s="169" t="str">
        <f t="shared" si="3"/>
        <v>B</v>
      </c>
      <c r="J11" s="169" t="str">
        <f t="shared" si="0"/>
        <v>C</v>
      </c>
      <c r="K11" s="169" t="str">
        <f t="shared" si="1"/>
        <v>BC</v>
      </c>
      <c r="L11" s="169" t="str">
        <f t="shared" si="2"/>
        <v>C</v>
      </c>
      <c r="M11" s="169">
        <f t="shared" si="4"/>
        <v>8000</v>
      </c>
      <c r="N11" s="132" t="s">
        <v>1694</v>
      </c>
      <c r="O11" s="133">
        <v>190</v>
      </c>
      <c r="P11" s="133">
        <v>3758</v>
      </c>
      <c r="Q11" s="160" t="s">
        <v>1687</v>
      </c>
      <c r="R11" s="161">
        <v>5000</v>
      </c>
      <c r="S11" s="134" t="s">
        <v>1686</v>
      </c>
      <c r="T11" s="141" t="s">
        <v>1695</v>
      </c>
      <c r="U11" s="141"/>
      <c r="V11" s="141"/>
      <c r="W11" s="141"/>
      <c r="X11" s="141"/>
      <c r="AE11" s="191" t="s">
        <v>1710</v>
      </c>
      <c r="AF11" s="145" t="s">
        <v>1687</v>
      </c>
      <c r="AG11" s="146">
        <v>5000</v>
      </c>
    </row>
    <row r="12" spans="1:33">
      <c r="A12" s="128" t="s">
        <v>48</v>
      </c>
      <c r="B12" s="129" t="s">
        <v>1704</v>
      </c>
      <c r="C12" s="157">
        <v>6600</v>
      </c>
      <c r="D12" s="130" t="s">
        <v>1683</v>
      </c>
      <c r="E12" s="147">
        <v>116118</v>
      </c>
      <c r="F12" s="144">
        <v>60</v>
      </c>
      <c r="G12" s="139"/>
      <c r="H12" s="122" t="s">
        <v>1708</v>
      </c>
      <c r="I12" s="169" t="str">
        <f t="shared" si="3"/>
        <v>B</v>
      </c>
      <c r="J12" s="169" t="str">
        <f t="shared" si="0"/>
        <v>C</v>
      </c>
      <c r="K12" s="169" t="str">
        <f t="shared" si="1"/>
        <v>BC</v>
      </c>
      <c r="L12" s="169" t="str">
        <f t="shared" si="2"/>
        <v>C</v>
      </c>
      <c r="M12" s="169">
        <f t="shared" si="4"/>
        <v>8000</v>
      </c>
      <c r="N12" s="132" t="s">
        <v>1694</v>
      </c>
      <c r="O12" s="133">
        <v>210</v>
      </c>
      <c r="P12" s="133">
        <v>3132</v>
      </c>
      <c r="Q12" s="160" t="s">
        <v>1687</v>
      </c>
      <c r="R12" s="161">
        <v>5000</v>
      </c>
      <c r="S12" s="134" t="s">
        <v>1686</v>
      </c>
      <c r="T12" s="141" t="s">
        <v>1695</v>
      </c>
      <c r="U12" s="141"/>
      <c r="V12" s="141" t="s">
        <v>1866</v>
      </c>
      <c r="W12" s="141" t="s">
        <v>1867</v>
      </c>
      <c r="X12" s="141"/>
      <c r="AE12" s="191" t="s">
        <v>1711</v>
      </c>
      <c r="AF12" s="148" t="s">
        <v>1695</v>
      </c>
      <c r="AG12" s="149">
        <v>10000</v>
      </c>
    </row>
    <row r="13" spans="1:33">
      <c r="A13" s="128" t="s">
        <v>74</v>
      </c>
      <c r="B13" s="129" t="s">
        <v>1704</v>
      </c>
      <c r="C13" s="157">
        <v>6600</v>
      </c>
      <c r="D13" s="130" t="s">
        <v>1683</v>
      </c>
      <c r="E13" s="147">
        <v>135018</v>
      </c>
      <c r="F13" s="144">
        <v>62.5</v>
      </c>
      <c r="G13" s="139"/>
      <c r="H13" s="122" t="s">
        <v>1712</v>
      </c>
      <c r="I13" s="169" t="str">
        <f t="shared" si="3"/>
        <v>B</v>
      </c>
      <c r="J13" s="169" t="str">
        <f t="shared" si="0"/>
        <v>C</v>
      </c>
      <c r="K13" s="169" t="str">
        <f t="shared" si="1"/>
        <v>BC</v>
      </c>
      <c r="L13" s="169" t="str">
        <f t="shared" si="2"/>
        <v>C</v>
      </c>
      <c r="M13" s="169">
        <f t="shared" si="4"/>
        <v>8000</v>
      </c>
      <c r="N13" s="132" t="s">
        <v>1694</v>
      </c>
      <c r="O13" s="133">
        <v>120</v>
      </c>
      <c r="P13" s="133">
        <v>2064</v>
      </c>
      <c r="Q13" s="160" t="s">
        <v>1687</v>
      </c>
      <c r="R13" s="161">
        <v>5000</v>
      </c>
      <c r="S13" s="134" t="s">
        <v>1686</v>
      </c>
      <c r="T13" s="141" t="s">
        <v>1695</v>
      </c>
      <c r="U13" s="141"/>
      <c r="V13" s="141"/>
      <c r="W13" s="141"/>
      <c r="X13" s="141"/>
      <c r="AE13" s="191" t="s">
        <v>1713</v>
      </c>
      <c r="AF13" s="150" t="s">
        <v>470</v>
      </c>
      <c r="AG13" s="147">
        <v>20000</v>
      </c>
    </row>
    <row r="14" spans="1:33">
      <c r="A14" s="128" t="s">
        <v>64</v>
      </c>
      <c r="B14" s="129" t="s">
        <v>1704</v>
      </c>
      <c r="C14" s="157">
        <v>15000</v>
      </c>
      <c r="D14" s="130" t="s">
        <v>1683</v>
      </c>
      <c r="E14" s="147">
        <v>116118</v>
      </c>
      <c r="F14" s="144">
        <v>65</v>
      </c>
      <c r="G14" s="139"/>
      <c r="H14" s="140" t="s">
        <v>1714</v>
      </c>
      <c r="I14" s="169" t="str">
        <f t="shared" si="3"/>
        <v>C</v>
      </c>
      <c r="J14" s="169" t="str">
        <f t="shared" si="0"/>
        <v>C</v>
      </c>
      <c r="K14" s="169" t="str">
        <f t="shared" si="1"/>
        <v>CC</v>
      </c>
      <c r="L14" s="169" t="str">
        <f t="shared" si="2"/>
        <v>D</v>
      </c>
      <c r="M14" s="169">
        <f t="shared" si="4"/>
        <v>20000</v>
      </c>
      <c r="N14" s="132" t="s">
        <v>1694</v>
      </c>
      <c r="O14" s="133">
        <v>610</v>
      </c>
      <c r="P14" s="133">
        <v>12846</v>
      </c>
      <c r="Q14" s="160" t="s">
        <v>1695</v>
      </c>
      <c r="R14" s="161">
        <v>10000</v>
      </c>
      <c r="S14" s="141" t="s">
        <v>1687</v>
      </c>
      <c r="T14" s="141" t="s">
        <v>1695</v>
      </c>
      <c r="U14" s="141"/>
      <c r="V14" s="141"/>
      <c r="W14" s="141"/>
      <c r="X14" s="141"/>
      <c r="AE14" s="191" t="s">
        <v>1715</v>
      </c>
      <c r="AF14" s="150" t="s">
        <v>470</v>
      </c>
      <c r="AG14" s="147">
        <v>20000</v>
      </c>
    </row>
    <row r="15" spans="1:33">
      <c r="A15" s="128" t="s">
        <v>419</v>
      </c>
      <c r="B15" s="129" t="s">
        <v>1704</v>
      </c>
      <c r="C15" s="157">
        <v>10000</v>
      </c>
      <c r="D15" s="130" t="s">
        <v>1707</v>
      </c>
      <c r="E15" s="147">
        <v>286310</v>
      </c>
      <c r="F15" s="144">
        <v>65</v>
      </c>
      <c r="G15" s="139"/>
      <c r="H15" s="122" t="s">
        <v>1716</v>
      </c>
      <c r="I15" s="169" t="str">
        <f t="shared" si="3"/>
        <v>C</v>
      </c>
      <c r="J15" s="169" t="str">
        <f t="shared" si="0"/>
        <v>B</v>
      </c>
      <c r="K15" s="169" t="str">
        <f t="shared" si="1"/>
        <v>CB</v>
      </c>
      <c r="L15" s="169" t="str">
        <f t="shared" si="2"/>
        <v>C</v>
      </c>
      <c r="M15" s="169">
        <f t="shared" si="4"/>
        <v>20000</v>
      </c>
      <c r="N15" s="132" t="s">
        <v>1694</v>
      </c>
      <c r="O15" s="133">
        <v>1910</v>
      </c>
      <c r="P15" s="133">
        <v>10040</v>
      </c>
      <c r="Q15" s="160" t="s">
        <v>1695</v>
      </c>
      <c r="R15" s="161">
        <v>10000</v>
      </c>
      <c r="S15" s="141" t="s">
        <v>1687</v>
      </c>
      <c r="T15" s="134" t="s">
        <v>1687</v>
      </c>
      <c r="U15" s="134"/>
      <c r="V15" s="134"/>
      <c r="W15" s="134"/>
      <c r="X15" s="134"/>
      <c r="AE15" s="191" t="s">
        <v>1717</v>
      </c>
      <c r="AF15" s="145" t="s">
        <v>1687</v>
      </c>
      <c r="AG15" s="146">
        <v>5000</v>
      </c>
    </row>
    <row r="16" spans="1:33">
      <c r="A16" s="128" t="s">
        <v>721</v>
      </c>
      <c r="B16" s="129" t="s">
        <v>1704</v>
      </c>
      <c r="C16" s="157">
        <v>16000</v>
      </c>
      <c r="D16" s="130" t="s">
        <v>1707</v>
      </c>
      <c r="E16" s="147">
        <v>197218</v>
      </c>
      <c r="F16" s="144">
        <v>65</v>
      </c>
      <c r="G16" s="139"/>
      <c r="H16" s="122" t="s">
        <v>1718</v>
      </c>
      <c r="I16" s="169" t="str">
        <f t="shared" si="3"/>
        <v>C</v>
      </c>
      <c r="J16" s="169" t="str">
        <f t="shared" si="0"/>
        <v>C</v>
      </c>
      <c r="K16" s="169" t="str">
        <f t="shared" si="1"/>
        <v>CC</v>
      </c>
      <c r="L16" s="169" t="str">
        <f t="shared" si="2"/>
        <v>D</v>
      </c>
      <c r="M16" s="169">
        <f t="shared" si="4"/>
        <v>20000</v>
      </c>
      <c r="N16" s="132" t="s">
        <v>1694</v>
      </c>
      <c r="O16" s="133">
        <v>5230</v>
      </c>
      <c r="P16" s="133">
        <v>17090</v>
      </c>
      <c r="Q16" s="160" t="s">
        <v>1695</v>
      </c>
      <c r="R16" s="161">
        <v>10000</v>
      </c>
      <c r="S16" s="141" t="s">
        <v>1687</v>
      </c>
      <c r="T16" s="141" t="s">
        <v>1695</v>
      </c>
      <c r="U16" s="141"/>
      <c r="V16" s="141"/>
      <c r="W16" s="141"/>
      <c r="X16" s="141"/>
      <c r="AE16" s="191" t="s">
        <v>1719</v>
      </c>
      <c r="AF16" s="148" t="s">
        <v>1695</v>
      </c>
      <c r="AG16" s="149">
        <v>10000</v>
      </c>
    </row>
    <row r="17" spans="1:33">
      <c r="A17" s="128" t="s">
        <v>1298</v>
      </c>
      <c r="B17" s="129" t="s">
        <v>1704</v>
      </c>
      <c r="C17" s="157">
        <v>5000</v>
      </c>
      <c r="D17" s="130" t="s">
        <v>1683</v>
      </c>
      <c r="E17" s="147">
        <v>232298</v>
      </c>
      <c r="F17" s="144">
        <v>68</v>
      </c>
      <c r="G17" s="139"/>
      <c r="H17" s="122" t="s">
        <v>1720</v>
      </c>
      <c r="I17" s="169" t="str">
        <f t="shared" si="3"/>
        <v>C</v>
      </c>
      <c r="J17" s="169" t="str">
        <f t="shared" si="0"/>
        <v>B</v>
      </c>
      <c r="K17" s="169" t="str">
        <f t="shared" si="1"/>
        <v>CB</v>
      </c>
      <c r="L17" s="169" t="str">
        <f t="shared" si="2"/>
        <v>C</v>
      </c>
      <c r="M17" s="169">
        <f t="shared" si="4"/>
        <v>20000</v>
      </c>
      <c r="N17" s="132" t="s">
        <v>1694</v>
      </c>
      <c r="O17" s="133">
        <v>1100</v>
      </c>
      <c r="P17" s="133">
        <v>9571</v>
      </c>
      <c r="Q17" s="160" t="s">
        <v>1695</v>
      </c>
      <c r="R17" s="161">
        <v>10000</v>
      </c>
      <c r="S17" s="141" t="s">
        <v>1687</v>
      </c>
      <c r="T17" s="134" t="s">
        <v>1687</v>
      </c>
      <c r="U17" s="134"/>
      <c r="V17" s="134"/>
      <c r="W17" s="134"/>
      <c r="X17" s="134"/>
      <c r="AE17" s="191" t="s">
        <v>1721</v>
      </c>
      <c r="AF17" s="150" t="s">
        <v>470</v>
      </c>
      <c r="AG17" s="147">
        <v>20000</v>
      </c>
    </row>
    <row r="18" spans="1:33" ht="17.25" thickBot="1">
      <c r="A18" s="151" t="s">
        <v>823</v>
      </c>
      <c r="B18" s="152" t="s">
        <v>1704</v>
      </c>
      <c r="C18" s="174">
        <v>9500</v>
      </c>
      <c r="D18" s="152" t="s">
        <v>1707</v>
      </c>
      <c r="E18" s="175">
        <v>168138</v>
      </c>
      <c r="F18" s="154">
        <v>71</v>
      </c>
      <c r="G18" s="155"/>
      <c r="H18" s="122" t="s">
        <v>1718</v>
      </c>
      <c r="I18" s="169" t="str">
        <f t="shared" si="3"/>
        <v>C</v>
      </c>
      <c r="J18" s="169" t="str">
        <f t="shared" si="0"/>
        <v>C</v>
      </c>
      <c r="K18" s="169" t="str">
        <f t="shared" si="1"/>
        <v>CC</v>
      </c>
      <c r="L18" s="169" t="str">
        <f t="shared" si="2"/>
        <v>D</v>
      </c>
      <c r="M18" s="169">
        <f t="shared" si="4"/>
        <v>20000</v>
      </c>
      <c r="N18" s="156" t="s">
        <v>1694</v>
      </c>
      <c r="O18" s="153">
        <v>3635</v>
      </c>
      <c r="P18" s="153">
        <v>16120</v>
      </c>
      <c r="Q18" s="160" t="s">
        <v>1695</v>
      </c>
      <c r="R18" s="176">
        <v>10000</v>
      </c>
      <c r="S18" s="141" t="s">
        <v>1687</v>
      </c>
      <c r="T18" s="141" t="s">
        <v>1695</v>
      </c>
      <c r="U18" s="141"/>
      <c r="V18" s="141"/>
      <c r="W18" s="141"/>
      <c r="X18" s="141"/>
      <c r="AE18" s="191" t="s">
        <v>1722</v>
      </c>
      <c r="AF18" s="150" t="s">
        <v>470</v>
      </c>
      <c r="AG18" s="147">
        <v>20000</v>
      </c>
    </row>
    <row r="19" spans="1:33">
      <c r="A19" s="128" t="s">
        <v>45</v>
      </c>
      <c r="B19" s="129" t="s">
        <v>1704</v>
      </c>
      <c r="C19" s="157"/>
      <c r="D19" s="130">
        <v>90</v>
      </c>
      <c r="E19" s="147">
        <v>175710</v>
      </c>
      <c r="F19" s="144">
        <v>55</v>
      </c>
      <c r="G19" s="139"/>
      <c r="H19" s="122" t="s">
        <v>1705</v>
      </c>
      <c r="I19" s="169" t="str">
        <f t="shared" si="3"/>
        <v>B</v>
      </c>
      <c r="J19" s="169" t="str">
        <f t="shared" si="0"/>
        <v>C</v>
      </c>
      <c r="K19" s="169" t="str">
        <f t="shared" si="1"/>
        <v>BC</v>
      </c>
      <c r="L19" s="169" t="str">
        <f t="shared" si="2"/>
        <v>C</v>
      </c>
      <c r="M19" s="169">
        <f t="shared" si="4"/>
        <v>8000</v>
      </c>
      <c r="N19" s="158" t="s">
        <v>1684</v>
      </c>
      <c r="O19" s="159">
        <v>990</v>
      </c>
      <c r="P19" s="159">
        <v>3990</v>
      </c>
      <c r="Q19" s="160" t="s">
        <v>1687</v>
      </c>
      <c r="R19" s="161">
        <v>5000</v>
      </c>
      <c r="S19" s="134" t="s">
        <v>1686</v>
      </c>
      <c r="T19" s="141" t="s">
        <v>1695</v>
      </c>
      <c r="U19" s="141"/>
      <c r="V19" s="141"/>
      <c r="W19" s="141"/>
      <c r="X19" s="141"/>
    </row>
    <row r="20" spans="1:33">
      <c r="A20" s="128" t="s">
        <v>1322</v>
      </c>
      <c r="B20" s="129" t="s">
        <v>1700</v>
      </c>
      <c r="C20" s="157"/>
      <c r="D20" s="130">
        <v>90</v>
      </c>
      <c r="E20" s="147">
        <v>374641</v>
      </c>
      <c r="F20" s="144">
        <v>45</v>
      </c>
      <c r="G20" s="139"/>
      <c r="H20" s="122" t="s">
        <v>1723</v>
      </c>
      <c r="I20" s="169" t="str">
        <f t="shared" si="3"/>
        <v>A</v>
      </c>
      <c r="J20" s="169" t="str">
        <f t="shared" si="0"/>
        <v>A</v>
      </c>
      <c r="K20" s="169" t="str">
        <f t="shared" si="1"/>
        <v>AA</v>
      </c>
      <c r="L20" s="169" t="str">
        <f t="shared" si="2"/>
        <v>A</v>
      </c>
      <c r="M20" s="169">
        <f t="shared" si="4"/>
        <v>3000</v>
      </c>
      <c r="N20" s="132" t="s">
        <v>1684</v>
      </c>
      <c r="O20" s="133">
        <v>1580</v>
      </c>
      <c r="P20" s="133">
        <v>4480</v>
      </c>
      <c r="Q20" s="160" t="s">
        <v>1686</v>
      </c>
      <c r="R20" s="161">
        <v>3000</v>
      </c>
      <c r="S20" s="134" t="s">
        <v>1686</v>
      </c>
      <c r="T20" s="141" t="s">
        <v>1686</v>
      </c>
      <c r="U20" s="141"/>
      <c r="V20" s="141"/>
      <c r="W20" s="141"/>
      <c r="X20" s="141"/>
    </row>
    <row r="21" spans="1:33">
      <c r="A21" s="128" t="s">
        <v>51</v>
      </c>
      <c r="B21" s="129" t="s">
        <v>1704</v>
      </c>
      <c r="C21" s="157"/>
      <c r="D21" s="130">
        <v>100</v>
      </c>
      <c r="E21" s="147">
        <v>112068</v>
      </c>
      <c r="F21" s="144">
        <v>62</v>
      </c>
      <c r="G21" s="139"/>
      <c r="H21" s="122" t="s">
        <v>1712</v>
      </c>
      <c r="I21" s="169" t="str">
        <f t="shared" si="3"/>
        <v>B</v>
      </c>
      <c r="J21" s="169" t="str">
        <f t="shared" si="0"/>
        <v>C</v>
      </c>
      <c r="K21" s="169" t="str">
        <f t="shared" si="1"/>
        <v>BC</v>
      </c>
      <c r="L21" s="169" t="str">
        <f t="shared" si="2"/>
        <v>C</v>
      </c>
      <c r="M21" s="169">
        <f t="shared" si="4"/>
        <v>8000</v>
      </c>
      <c r="N21" s="132" t="s">
        <v>1684</v>
      </c>
      <c r="O21" s="133">
        <v>990</v>
      </c>
      <c r="P21" s="133">
        <v>2642</v>
      </c>
      <c r="Q21" s="160" t="s">
        <v>1687</v>
      </c>
      <c r="R21" s="161">
        <v>5000</v>
      </c>
      <c r="S21" s="134" t="s">
        <v>1686</v>
      </c>
      <c r="T21" s="141" t="s">
        <v>1695</v>
      </c>
      <c r="U21" s="141"/>
      <c r="V21" s="141"/>
      <c r="W21" s="141"/>
      <c r="X21" s="141"/>
    </row>
    <row r="22" spans="1:33">
      <c r="A22" s="128" t="s">
        <v>484</v>
      </c>
      <c r="B22" s="129" t="s">
        <v>1704</v>
      </c>
      <c r="C22" s="157"/>
      <c r="D22" s="130">
        <v>100</v>
      </c>
      <c r="E22" s="147">
        <v>140418</v>
      </c>
      <c r="F22" s="144">
        <v>62.5</v>
      </c>
      <c r="G22" s="139"/>
      <c r="H22" s="122" t="s">
        <v>1712</v>
      </c>
      <c r="I22" s="169" t="str">
        <f t="shared" si="3"/>
        <v>B</v>
      </c>
      <c r="J22" s="169" t="str">
        <f t="shared" si="0"/>
        <v>C</v>
      </c>
      <c r="K22" s="169" t="str">
        <f t="shared" si="1"/>
        <v>BC</v>
      </c>
      <c r="L22" s="169" t="str">
        <f t="shared" si="2"/>
        <v>C</v>
      </c>
      <c r="M22" s="169">
        <f t="shared" si="4"/>
        <v>8000</v>
      </c>
      <c r="N22" s="132" t="s">
        <v>1684</v>
      </c>
      <c r="O22" s="133">
        <v>30</v>
      </c>
      <c r="P22" s="133">
        <v>540</v>
      </c>
      <c r="Q22" s="160" t="s">
        <v>1687</v>
      </c>
      <c r="R22" s="161">
        <v>5000</v>
      </c>
      <c r="S22" s="134" t="s">
        <v>1686</v>
      </c>
      <c r="T22" s="141" t="s">
        <v>1695</v>
      </c>
      <c r="U22" s="141"/>
      <c r="V22" s="141"/>
      <c r="W22" s="141"/>
      <c r="X22" s="141"/>
    </row>
    <row r="23" spans="1:33">
      <c r="A23" s="128" t="s">
        <v>656</v>
      </c>
      <c r="B23" s="129" t="s">
        <v>1700</v>
      </c>
      <c r="C23" s="157"/>
      <c r="D23" s="130">
        <v>100</v>
      </c>
      <c r="E23" s="147">
        <v>120170</v>
      </c>
      <c r="F23" s="144">
        <v>53.5</v>
      </c>
      <c r="G23" s="139"/>
      <c r="H23" s="122" t="s">
        <v>1724</v>
      </c>
      <c r="I23" s="169" t="str">
        <f t="shared" si="3"/>
        <v>A</v>
      </c>
      <c r="J23" s="169" t="str">
        <f t="shared" si="0"/>
        <v>C</v>
      </c>
      <c r="K23" s="169" t="str">
        <f t="shared" si="1"/>
        <v>AC</v>
      </c>
      <c r="L23" s="169" t="str">
        <f t="shared" si="2"/>
        <v>B</v>
      </c>
      <c r="M23" s="169">
        <f t="shared" si="4"/>
        <v>3000</v>
      </c>
      <c r="N23" s="132" t="s">
        <v>1684</v>
      </c>
      <c r="O23" s="133">
        <v>60</v>
      </c>
      <c r="P23" s="133">
        <v>220</v>
      </c>
      <c r="Q23" s="160" t="s">
        <v>1687</v>
      </c>
      <c r="R23" s="161">
        <v>5000</v>
      </c>
      <c r="S23" s="134" t="s">
        <v>1686</v>
      </c>
      <c r="T23" s="141" t="s">
        <v>1695</v>
      </c>
      <c r="U23" s="141"/>
      <c r="V23" s="141"/>
      <c r="W23" s="141"/>
      <c r="X23" s="141"/>
    </row>
    <row r="24" spans="1:33">
      <c r="A24" s="128" t="s">
        <v>56</v>
      </c>
      <c r="B24" s="129" t="s">
        <v>1704</v>
      </c>
      <c r="C24" s="157"/>
      <c r="D24" s="130">
        <v>100</v>
      </c>
      <c r="E24" s="147">
        <v>57618</v>
      </c>
      <c r="F24" s="144">
        <v>60</v>
      </c>
      <c r="G24" s="139"/>
      <c r="H24" s="122" t="s">
        <v>1725</v>
      </c>
      <c r="I24" s="169" t="str">
        <f t="shared" si="3"/>
        <v>B</v>
      </c>
      <c r="J24" s="169" t="str">
        <f t="shared" si="0"/>
        <v>D</v>
      </c>
      <c r="K24" s="169" t="str">
        <f t="shared" si="1"/>
        <v>BD</v>
      </c>
      <c r="L24" s="169" t="str">
        <f t="shared" si="2"/>
        <v>D</v>
      </c>
      <c r="M24" s="169">
        <f t="shared" si="4"/>
        <v>8000</v>
      </c>
      <c r="N24" s="132" t="s">
        <v>1684</v>
      </c>
      <c r="O24" s="133">
        <v>885</v>
      </c>
      <c r="P24" s="133">
        <v>3675</v>
      </c>
      <c r="Q24" s="160" t="s">
        <v>1687</v>
      </c>
      <c r="R24" s="161">
        <v>5000</v>
      </c>
      <c r="S24" s="134" t="s">
        <v>1686</v>
      </c>
      <c r="T24" s="141" t="s">
        <v>470</v>
      </c>
      <c r="U24" s="141"/>
      <c r="V24" s="141"/>
      <c r="W24" s="141"/>
      <c r="X24" s="141"/>
    </row>
    <row r="25" spans="1:33">
      <c r="A25" s="128" t="s">
        <v>1309</v>
      </c>
      <c r="B25" s="129" t="s">
        <v>1726</v>
      </c>
      <c r="C25" s="157"/>
      <c r="D25" s="130">
        <v>200</v>
      </c>
      <c r="E25" s="147">
        <v>105713</v>
      </c>
      <c r="F25" s="144">
        <v>102.5</v>
      </c>
      <c r="G25" s="139"/>
      <c r="H25" s="122" t="s">
        <v>1727</v>
      </c>
      <c r="I25" s="169" t="str">
        <f t="shared" si="3"/>
        <v>E</v>
      </c>
      <c r="J25" s="169" t="str">
        <f t="shared" si="0"/>
        <v>C</v>
      </c>
      <c r="K25" s="169" t="str">
        <f t="shared" si="1"/>
        <v>EC</v>
      </c>
      <c r="L25" s="169" t="e">
        <f t="shared" si="2"/>
        <v>#N/A</v>
      </c>
      <c r="M25" s="169">
        <f t="shared" si="4"/>
        <v>80000</v>
      </c>
      <c r="N25" s="132" t="s">
        <v>1684</v>
      </c>
      <c r="O25" s="133">
        <v>3380</v>
      </c>
      <c r="P25" s="133">
        <v>50730</v>
      </c>
      <c r="Q25" s="160" t="s">
        <v>470</v>
      </c>
      <c r="R25" s="161">
        <v>20000</v>
      </c>
      <c r="S25" s="141" t="s">
        <v>470</v>
      </c>
      <c r="T25" s="141" t="s">
        <v>1695</v>
      </c>
      <c r="U25" s="141"/>
      <c r="V25" s="141"/>
      <c r="W25" s="141"/>
      <c r="X25" s="141"/>
    </row>
    <row r="26" spans="1:33">
      <c r="A26" s="128" t="s">
        <v>793</v>
      </c>
      <c r="B26" s="129" t="s">
        <v>1726</v>
      </c>
      <c r="C26" s="157"/>
      <c r="D26" s="130">
        <v>100</v>
      </c>
      <c r="E26" s="147">
        <v>172825</v>
      </c>
      <c r="F26" s="144">
        <v>90</v>
      </c>
      <c r="G26" s="139"/>
      <c r="H26" s="122" t="s">
        <v>1727</v>
      </c>
      <c r="I26" s="169" t="str">
        <f t="shared" si="3"/>
        <v>E</v>
      </c>
      <c r="J26" s="169" t="str">
        <f t="shared" si="0"/>
        <v>C</v>
      </c>
      <c r="K26" s="169" t="str">
        <f t="shared" si="1"/>
        <v>EC</v>
      </c>
      <c r="L26" s="169" t="e">
        <f t="shared" si="2"/>
        <v>#N/A</v>
      </c>
      <c r="M26" s="169">
        <f t="shared" si="4"/>
        <v>80000</v>
      </c>
      <c r="N26" s="132" t="s">
        <v>1684</v>
      </c>
      <c r="O26" s="133">
        <v>725</v>
      </c>
      <c r="P26" s="133">
        <v>6030</v>
      </c>
      <c r="Q26" s="160" t="s">
        <v>470</v>
      </c>
      <c r="R26" s="161">
        <v>20000</v>
      </c>
      <c r="S26" s="141" t="s">
        <v>1695</v>
      </c>
      <c r="T26" s="141" t="s">
        <v>1695</v>
      </c>
      <c r="U26" s="141"/>
      <c r="V26" s="141"/>
      <c r="W26" s="141"/>
      <c r="X26" s="141"/>
    </row>
    <row r="27" spans="1:33">
      <c r="A27" s="128" t="s">
        <v>695</v>
      </c>
      <c r="B27" s="129" t="s">
        <v>1726</v>
      </c>
      <c r="C27" s="157"/>
      <c r="D27" s="130">
        <v>125</v>
      </c>
      <c r="E27" s="147">
        <v>135961</v>
      </c>
      <c r="F27" s="144">
        <v>97</v>
      </c>
      <c r="G27" s="139"/>
      <c r="H27" s="122" t="s">
        <v>1728</v>
      </c>
      <c r="I27" s="169" t="str">
        <f t="shared" si="3"/>
        <v>E</v>
      </c>
      <c r="J27" s="169" t="str">
        <f t="shared" si="0"/>
        <v>C</v>
      </c>
      <c r="K27" s="169" t="str">
        <f t="shared" si="1"/>
        <v>EC</v>
      </c>
      <c r="L27" s="169" t="e">
        <f t="shared" si="2"/>
        <v>#N/A</v>
      </c>
      <c r="M27" s="169">
        <f t="shared" si="4"/>
        <v>80000</v>
      </c>
      <c r="N27" s="132" t="s">
        <v>1684</v>
      </c>
      <c r="O27" s="133">
        <v>3770</v>
      </c>
      <c r="P27" s="133">
        <v>13410</v>
      </c>
      <c r="Q27" s="160" t="s">
        <v>470</v>
      </c>
      <c r="R27" s="161">
        <v>20000</v>
      </c>
      <c r="S27" s="141" t="s">
        <v>1695</v>
      </c>
      <c r="T27" s="141" t="s">
        <v>1695</v>
      </c>
      <c r="U27" s="141"/>
      <c r="V27" s="141"/>
      <c r="W27" s="141"/>
      <c r="X27" s="141"/>
    </row>
    <row r="28" spans="1:33">
      <c r="A28" s="128" t="s">
        <v>239</v>
      </c>
      <c r="B28" s="129" t="s">
        <v>1704</v>
      </c>
      <c r="C28" s="157"/>
      <c r="D28" s="130">
        <v>200</v>
      </c>
      <c r="E28" s="147">
        <v>112389</v>
      </c>
      <c r="F28" s="144">
        <v>70</v>
      </c>
      <c r="G28" s="139"/>
      <c r="H28" s="122" t="s">
        <v>1716</v>
      </c>
      <c r="I28" s="169" t="str">
        <f t="shared" si="3"/>
        <v>C</v>
      </c>
      <c r="J28" s="169" t="str">
        <f t="shared" si="0"/>
        <v>C</v>
      </c>
      <c r="K28" s="169" t="str">
        <f t="shared" si="1"/>
        <v>CC</v>
      </c>
      <c r="L28" s="169" t="str">
        <f t="shared" si="2"/>
        <v>D</v>
      </c>
      <c r="M28" s="169">
        <f t="shared" si="4"/>
        <v>20000</v>
      </c>
      <c r="N28" s="132" t="s">
        <v>1684</v>
      </c>
      <c r="O28" s="133" t="e">
        <v>#N/A</v>
      </c>
      <c r="P28" s="133" t="e">
        <v>#N/A</v>
      </c>
      <c r="Q28" s="160" t="s">
        <v>1695</v>
      </c>
      <c r="R28" s="161">
        <v>10000</v>
      </c>
      <c r="S28" s="141" t="s">
        <v>1687</v>
      </c>
      <c r="T28" s="141" t="s">
        <v>1695</v>
      </c>
      <c r="U28" s="141"/>
      <c r="V28" s="141"/>
      <c r="W28" s="141"/>
      <c r="X28" s="141"/>
    </row>
    <row r="29" spans="1:33">
      <c r="A29" s="128" t="s">
        <v>240</v>
      </c>
      <c r="B29" s="129" t="s">
        <v>1726</v>
      </c>
      <c r="C29" s="157"/>
      <c r="D29" s="130">
        <v>200</v>
      </c>
      <c r="E29" s="147">
        <v>42584</v>
      </c>
      <c r="F29" s="144">
        <v>103.5</v>
      </c>
      <c r="G29" s="139"/>
      <c r="H29" s="122" t="s">
        <v>1727</v>
      </c>
      <c r="I29" s="169" t="str">
        <f t="shared" si="3"/>
        <v>E</v>
      </c>
      <c r="J29" s="169" t="str">
        <f t="shared" si="0"/>
        <v>D</v>
      </c>
      <c r="K29" s="169" t="str">
        <f t="shared" si="1"/>
        <v>ED</v>
      </c>
      <c r="L29" s="169" t="e">
        <f t="shared" si="2"/>
        <v>#N/A</v>
      </c>
      <c r="M29" s="169">
        <f t="shared" si="4"/>
        <v>80000</v>
      </c>
      <c r="N29" s="132" t="s">
        <v>1684</v>
      </c>
      <c r="O29" s="133">
        <v>9275</v>
      </c>
      <c r="P29" s="133">
        <v>49710</v>
      </c>
      <c r="Q29" s="160" t="s">
        <v>470</v>
      </c>
      <c r="R29" s="161">
        <v>20000</v>
      </c>
      <c r="S29" s="141" t="s">
        <v>470</v>
      </c>
      <c r="T29" s="141" t="s">
        <v>470</v>
      </c>
      <c r="U29" s="141"/>
      <c r="V29" s="141"/>
      <c r="W29" s="141"/>
      <c r="X29" s="141"/>
    </row>
    <row r="30" spans="1:33">
      <c r="A30" s="128" t="s">
        <v>241</v>
      </c>
      <c r="B30" s="129" t="s">
        <v>1726</v>
      </c>
      <c r="C30" s="157"/>
      <c r="D30" s="130">
        <v>125</v>
      </c>
      <c r="E30" s="147">
        <v>68808</v>
      </c>
      <c r="F30" s="144">
        <v>85</v>
      </c>
      <c r="G30" s="139"/>
      <c r="H30" s="122" t="s">
        <v>1716</v>
      </c>
      <c r="I30" s="169" t="str">
        <f t="shared" si="3"/>
        <v>E</v>
      </c>
      <c r="J30" s="169" t="str">
        <f t="shared" si="0"/>
        <v>D</v>
      </c>
      <c r="K30" s="169" t="str">
        <f t="shared" si="1"/>
        <v>ED</v>
      </c>
      <c r="L30" s="169" t="e">
        <f t="shared" si="2"/>
        <v>#N/A</v>
      </c>
      <c r="M30" s="169">
        <f t="shared" si="4"/>
        <v>80000</v>
      </c>
      <c r="N30" s="132" t="s">
        <v>1684</v>
      </c>
      <c r="O30" s="133" t="e">
        <v>#N/A</v>
      </c>
      <c r="P30" s="133" t="e">
        <v>#N/A</v>
      </c>
      <c r="Q30" s="160" t="s">
        <v>470</v>
      </c>
      <c r="R30" s="161">
        <v>20000</v>
      </c>
      <c r="S30" s="141" t="s">
        <v>1695</v>
      </c>
      <c r="T30" s="141" t="s">
        <v>470</v>
      </c>
      <c r="U30" s="141"/>
      <c r="V30" s="141"/>
      <c r="W30" s="141"/>
      <c r="X30" s="141"/>
    </row>
    <row r="31" spans="1:33">
      <c r="A31" s="128" t="s">
        <v>1312</v>
      </c>
      <c r="B31" s="129" t="s">
        <v>1726</v>
      </c>
      <c r="C31" s="157"/>
      <c r="D31" s="130">
        <v>125</v>
      </c>
      <c r="E31" s="147">
        <v>69841</v>
      </c>
      <c r="F31" s="144">
        <v>91.5</v>
      </c>
      <c r="G31" s="139"/>
      <c r="H31" s="122" t="s">
        <v>1729</v>
      </c>
      <c r="I31" s="169" t="str">
        <f t="shared" si="3"/>
        <v>E</v>
      </c>
      <c r="J31" s="169" t="str">
        <f t="shared" si="0"/>
        <v>D</v>
      </c>
      <c r="K31" s="169" t="str">
        <f t="shared" si="1"/>
        <v>ED</v>
      </c>
      <c r="L31" s="169" t="e">
        <f t="shared" si="2"/>
        <v>#N/A</v>
      </c>
      <c r="M31" s="169">
        <f t="shared" si="4"/>
        <v>80000</v>
      </c>
      <c r="N31" s="132" t="s">
        <v>1684</v>
      </c>
      <c r="O31" s="133">
        <v>17730</v>
      </c>
      <c r="P31" s="133">
        <v>33840</v>
      </c>
      <c r="Q31" s="160" t="s">
        <v>470</v>
      </c>
      <c r="R31" s="161">
        <v>20000</v>
      </c>
      <c r="S31" s="141" t="s">
        <v>1695</v>
      </c>
      <c r="T31" s="141" t="s">
        <v>470</v>
      </c>
      <c r="U31" s="141"/>
      <c r="V31" s="141"/>
      <c r="W31" s="141"/>
      <c r="X31" s="141"/>
    </row>
    <row r="32" spans="1:33">
      <c r="A32" s="128" t="s">
        <v>1326</v>
      </c>
      <c r="B32" s="129" t="s">
        <v>1726</v>
      </c>
      <c r="C32" s="157"/>
      <c r="D32" s="130">
        <v>200</v>
      </c>
      <c r="E32" s="147">
        <v>130494</v>
      </c>
      <c r="F32" s="144">
        <v>75</v>
      </c>
      <c r="G32" s="139"/>
      <c r="H32" s="122" t="s">
        <v>1730</v>
      </c>
      <c r="I32" s="169" t="str">
        <f t="shared" si="3"/>
        <v>D</v>
      </c>
      <c r="J32" s="169" t="str">
        <f t="shared" si="0"/>
        <v>C</v>
      </c>
      <c r="K32" s="169" t="str">
        <f t="shared" si="1"/>
        <v>DC</v>
      </c>
      <c r="L32" s="169" t="str">
        <f t="shared" si="2"/>
        <v>D</v>
      </c>
      <c r="M32" s="169">
        <f t="shared" si="4"/>
        <v>50000</v>
      </c>
      <c r="N32" s="132" t="s">
        <v>1684</v>
      </c>
      <c r="O32" s="133" t="e">
        <v>#N/A</v>
      </c>
      <c r="P32" s="133" t="e">
        <v>#N/A</v>
      </c>
      <c r="Q32" s="160" t="s">
        <v>1695</v>
      </c>
      <c r="R32" s="161">
        <v>10000</v>
      </c>
      <c r="S32" s="141" t="s">
        <v>1687</v>
      </c>
      <c r="T32" s="141" t="s">
        <v>1695</v>
      </c>
      <c r="U32" s="141"/>
      <c r="V32" s="141"/>
      <c r="W32" s="141"/>
      <c r="X32" s="141"/>
    </row>
    <row r="33" spans="1:24">
      <c r="A33" s="128" t="s">
        <v>1308</v>
      </c>
      <c r="B33" s="129" t="s">
        <v>1726</v>
      </c>
      <c r="C33" s="157"/>
      <c r="D33" s="130">
        <v>125</v>
      </c>
      <c r="E33" s="147">
        <v>37009</v>
      </c>
      <c r="F33" s="144">
        <v>100</v>
      </c>
      <c r="G33" s="139"/>
      <c r="H33" s="122" t="s">
        <v>1727</v>
      </c>
      <c r="I33" s="169" t="str">
        <f t="shared" si="3"/>
        <v>E</v>
      </c>
      <c r="J33" s="169" t="str">
        <f t="shared" si="0"/>
        <v>D</v>
      </c>
      <c r="K33" s="169" t="str">
        <f t="shared" si="1"/>
        <v>ED</v>
      </c>
      <c r="L33" s="169" t="e">
        <f t="shared" si="2"/>
        <v>#N/A</v>
      </c>
      <c r="M33" s="169">
        <f t="shared" si="4"/>
        <v>80000</v>
      </c>
      <c r="N33" s="132" t="s">
        <v>1684</v>
      </c>
      <c r="O33" s="133">
        <v>26370</v>
      </c>
      <c r="P33" s="133">
        <v>53500</v>
      </c>
      <c r="Q33" s="160" t="s">
        <v>470</v>
      </c>
      <c r="R33" s="161">
        <v>20000</v>
      </c>
      <c r="S33" s="141" t="s">
        <v>470</v>
      </c>
      <c r="T33" s="141" t="s">
        <v>470</v>
      </c>
      <c r="U33" s="141"/>
      <c r="V33" s="141"/>
      <c r="W33" s="141"/>
      <c r="X33" s="141"/>
    </row>
    <row r="34" spans="1:24">
      <c r="A34" s="128" t="s">
        <v>1328</v>
      </c>
      <c r="B34" s="129" t="s">
        <v>1704</v>
      </c>
      <c r="C34" s="157"/>
      <c r="D34" s="130">
        <v>100</v>
      </c>
      <c r="E34" s="147">
        <v>199601</v>
      </c>
      <c r="F34" s="144">
        <v>67.5</v>
      </c>
      <c r="G34" s="139"/>
      <c r="H34" s="122" t="s">
        <v>1731</v>
      </c>
      <c r="I34" s="169" t="str">
        <f t="shared" si="3"/>
        <v>C</v>
      </c>
      <c r="J34" s="169" t="str">
        <f t="shared" si="0"/>
        <v>C</v>
      </c>
      <c r="K34" s="169" t="str">
        <f t="shared" si="1"/>
        <v>CC</v>
      </c>
      <c r="L34" s="169" t="str">
        <f t="shared" si="2"/>
        <v>D</v>
      </c>
      <c r="M34" s="169">
        <f t="shared" si="4"/>
        <v>20000</v>
      </c>
      <c r="N34" s="132" t="s">
        <v>1684</v>
      </c>
      <c r="O34" s="133">
        <v>1000</v>
      </c>
      <c r="P34" s="133">
        <v>2746</v>
      </c>
      <c r="Q34" s="160" t="s">
        <v>1695</v>
      </c>
      <c r="R34" s="161">
        <v>10000</v>
      </c>
      <c r="S34" s="141" t="s">
        <v>1687</v>
      </c>
      <c r="T34" s="141" t="s">
        <v>1695</v>
      </c>
      <c r="U34" s="141"/>
      <c r="V34" s="141"/>
      <c r="W34" s="141"/>
      <c r="X34" s="141"/>
    </row>
    <row r="35" spans="1:24">
      <c r="A35" s="128" t="s">
        <v>258</v>
      </c>
      <c r="B35" s="129" t="s">
        <v>1726</v>
      </c>
      <c r="C35" s="157"/>
      <c r="D35" s="130">
        <v>100</v>
      </c>
      <c r="E35" s="147">
        <v>235561</v>
      </c>
      <c r="F35" s="144">
        <v>75</v>
      </c>
      <c r="G35" s="139"/>
      <c r="H35" s="122" t="s">
        <v>1732</v>
      </c>
      <c r="I35" s="169" t="str">
        <f t="shared" si="3"/>
        <v>D</v>
      </c>
      <c r="J35" s="169" t="str">
        <f t="shared" si="0"/>
        <v>B</v>
      </c>
      <c r="K35" s="169" t="str">
        <f t="shared" si="1"/>
        <v>DB</v>
      </c>
      <c r="L35" s="169" t="str">
        <f t="shared" si="2"/>
        <v>C</v>
      </c>
      <c r="M35" s="169">
        <f t="shared" si="4"/>
        <v>50000</v>
      </c>
      <c r="N35" s="132" t="s">
        <v>1684</v>
      </c>
      <c r="O35" s="133">
        <v>70</v>
      </c>
      <c r="P35" s="133">
        <v>1079</v>
      </c>
      <c r="Q35" s="160" t="s">
        <v>1695</v>
      </c>
      <c r="R35" s="161">
        <v>10000</v>
      </c>
      <c r="S35" s="141" t="s">
        <v>1687</v>
      </c>
      <c r="T35" s="134" t="s">
        <v>1687</v>
      </c>
      <c r="U35" s="134"/>
      <c r="V35" s="134"/>
      <c r="W35" s="134"/>
      <c r="X35" s="134"/>
    </row>
    <row r="36" spans="1:24">
      <c r="A36" s="128" t="s">
        <v>283</v>
      </c>
      <c r="B36" s="129" t="s">
        <v>1726</v>
      </c>
      <c r="C36" s="157"/>
      <c r="D36" s="130">
        <v>200</v>
      </c>
      <c r="E36" s="147">
        <v>84916</v>
      </c>
      <c r="F36" s="144">
        <v>75</v>
      </c>
      <c r="G36" s="139"/>
      <c r="H36" s="122" t="s">
        <v>1733</v>
      </c>
      <c r="I36" s="169" t="str">
        <f t="shared" si="3"/>
        <v>D</v>
      </c>
      <c r="J36" s="169" t="str">
        <f t="shared" si="0"/>
        <v>D</v>
      </c>
      <c r="K36" s="169" t="str">
        <f t="shared" si="1"/>
        <v>DD</v>
      </c>
      <c r="L36" s="169" t="str">
        <f t="shared" si="2"/>
        <v>D</v>
      </c>
      <c r="M36" s="169">
        <f t="shared" si="4"/>
        <v>50000</v>
      </c>
      <c r="N36" s="132" t="s">
        <v>1684</v>
      </c>
      <c r="O36" s="133">
        <v>3875</v>
      </c>
      <c r="P36" s="133">
        <v>16303</v>
      </c>
      <c r="Q36" s="160" t="s">
        <v>470</v>
      </c>
      <c r="R36" s="161">
        <v>20000</v>
      </c>
      <c r="S36" s="141" t="s">
        <v>1687</v>
      </c>
      <c r="T36" s="141" t="s">
        <v>470</v>
      </c>
      <c r="U36" s="141"/>
      <c r="V36" s="141"/>
      <c r="W36" s="141"/>
      <c r="X36" s="141"/>
    </row>
    <row r="37" spans="1:24">
      <c r="A37" s="128" t="s">
        <v>292</v>
      </c>
      <c r="B37" s="129" t="s">
        <v>1726</v>
      </c>
      <c r="C37" s="157"/>
      <c r="D37" s="130">
        <v>100</v>
      </c>
      <c r="E37" s="147">
        <v>142058</v>
      </c>
      <c r="F37" s="144">
        <v>75</v>
      </c>
      <c r="G37" s="139"/>
      <c r="H37" s="122" t="s">
        <v>1727</v>
      </c>
      <c r="I37" s="169" t="str">
        <f t="shared" si="3"/>
        <v>D</v>
      </c>
      <c r="J37" s="169" t="str">
        <f t="shared" si="0"/>
        <v>C</v>
      </c>
      <c r="K37" s="169" t="str">
        <f t="shared" si="1"/>
        <v>DC</v>
      </c>
      <c r="L37" s="169" t="str">
        <f t="shared" si="2"/>
        <v>D</v>
      </c>
      <c r="M37" s="169">
        <f t="shared" si="4"/>
        <v>50000</v>
      </c>
      <c r="N37" s="132" t="s">
        <v>1684</v>
      </c>
      <c r="O37" s="133">
        <v>380</v>
      </c>
      <c r="P37" s="133">
        <v>6444</v>
      </c>
      <c r="Q37" s="160" t="s">
        <v>1695</v>
      </c>
      <c r="R37" s="161">
        <v>10000</v>
      </c>
      <c r="S37" s="141" t="s">
        <v>1687</v>
      </c>
      <c r="T37" s="141" t="s">
        <v>1695</v>
      </c>
      <c r="U37" s="141"/>
      <c r="V37" s="141"/>
      <c r="W37" s="141"/>
      <c r="X37" s="141"/>
    </row>
    <row r="38" spans="1:24">
      <c r="A38" s="128" t="s">
        <v>1337</v>
      </c>
      <c r="B38" s="129" t="s">
        <v>1704</v>
      </c>
      <c r="C38" s="157"/>
      <c r="D38" s="130">
        <v>100</v>
      </c>
      <c r="E38" s="147">
        <v>343676</v>
      </c>
      <c r="F38" s="144">
        <v>70</v>
      </c>
      <c r="G38" s="139"/>
      <c r="H38" s="122" t="s">
        <v>1734</v>
      </c>
      <c r="I38" s="169" t="str">
        <f t="shared" si="3"/>
        <v>C</v>
      </c>
      <c r="J38" s="169" t="str">
        <f t="shared" si="0"/>
        <v>A</v>
      </c>
      <c r="K38" s="169" t="str">
        <f t="shared" si="1"/>
        <v>CA</v>
      </c>
      <c r="L38" s="169" t="str">
        <f t="shared" si="2"/>
        <v>B</v>
      </c>
      <c r="M38" s="169">
        <f t="shared" si="4"/>
        <v>20000</v>
      </c>
      <c r="N38" s="132" t="s">
        <v>1684</v>
      </c>
      <c r="O38" s="133">
        <v>35</v>
      </c>
      <c r="P38" s="133">
        <v>40</v>
      </c>
      <c r="Q38" s="160" t="s">
        <v>1687</v>
      </c>
      <c r="R38" s="161">
        <v>5000</v>
      </c>
      <c r="S38" s="141" t="s">
        <v>1687</v>
      </c>
      <c r="T38" s="141" t="s">
        <v>1686</v>
      </c>
      <c r="U38" s="141"/>
      <c r="V38" s="141"/>
      <c r="W38" s="141"/>
      <c r="X38" s="141"/>
    </row>
    <row r="39" spans="1:24">
      <c r="A39" s="128" t="s">
        <v>1332</v>
      </c>
      <c r="B39" s="129" t="s">
        <v>1726</v>
      </c>
      <c r="C39" s="157"/>
      <c r="D39" s="130">
        <v>125</v>
      </c>
      <c r="E39" s="147">
        <v>168310</v>
      </c>
      <c r="F39" s="144">
        <v>93.5</v>
      </c>
      <c r="G39" s="139"/>
      <c r="H39" s="122" t="s">
        <v>1735</v>
      </c>
      <c r="I39" s="169" t="str">
        <f t="shared" si="3"/>
        <v>E</v>
      </c>
      <c r="J39" s="169" t="str">
        <f t="shared" si="0"/>
        <v>C</v>
      </c>
      <c r="K39" s="169" t="str">
        <f t="shared" si="1"/>
        <v>EC</v>
      </c>
      <c r="L39" s="169" t="e">
        <f t="shared" si="2"/>
        <v>#N/A</v>
      </c>
      <c r="M39" s="169">
        <f t="shared" si="4"/>
        <v>80000</v>
      </c>
      <c r="N39" s="132" t="s">
        <v>1684</v>
      </c>
      <c r="O39" s="133" t="e">
        <v>#N/A</v>
      </c>
      <c r="P39" s="133" t="e">
        <v>#N/A</v>
      </c>
      <c r="Q39" s="160" t="s">
        <v>470</v>
      </c>
      <c r="R39" s="161">
        <v>20000</v>
      </c>
      <c r="S39" s="141" t="s">
        <v>1695</v>
      </c>
      <c r="T39" s="141" t="s">
        <v>1695</v>
      </c>
      <c r="U39" s="141"/>
      <c r="V39" s="141"/>
      <c r="W39" s="141"/>
      <c r="X39" s="141"/>
    </row>
    <row r="40" spans="1:24">
      <c r="A40" s="128" t="s">
        <v>300</v>
      </c>
      <c r="B40" s="129" t="s">
        <v>1726</v>
      </c>
      <c r="C40" s="157"/>
      <c r="D40" s="130">
        <v>100</v>
      </c>
      <c r="E40" s="147">
        <v>187486</v>
      </c>
      <c r="F40" s="144">
        <v>75</v>
      </c>
      <c r="G40" s="139"/>
      <c r="H40" s="122" t="s">
        <v>1736</v>
      </c>
      <c r="I40" s="169" t="str">
        <f t="shared" si="3"/>
        <v>D</v>
      </c>
      <c r="J40" s="169" t="str">
        <f t="shared" si="0"/>
        <v>C</v>
      </c>
      <c r="K40" s="169" t="str">
        <f t="shared" si="1"/>
        <v>DC</v>
      </c>
      <c r="L40" s="169" t="str">
        <f t="shared" si="2"/>
        <v>D</v>
      </c>
      <c r="M40" s="169">
        <f t="shared" si="4"/>
        <v>50000</v>
      </c>
      <c r="N40" s="132" t="s">
        <v>1684</v>
      </c>
      <c r="O40" s="133">
        <v>55</v>
      </c>
      <c r="P40" s="133">
        <v>2993</v>
      </c>
      <c r="Q40" s="160" t="s">
        <v>1695</v>
      </c>
      <c r="R40" s="161">
        <v>10000</v>
      </c>
      <c r="S40" s="141" t="s">
        <v>1687</v>
      </c>
      <c r="T40" s="141" t="s">
        <v>1695</v>
      </c>
      <c r="U40" s="141"/>
      <c r="V40" s="141"/>
      <c r="W40" s="141"/>
      <c r="X40" s="141"/>
    </row>
    <row r="41" spans="1:24">
      <c r="A41" s="128" t="s">
        <v>307</v>
      </c>
      <c r="B41" s="129" t="s">
        <v>1726</v>
      </c>
      <c r="C41" s="157"/>
      <c r="D41" s="130">
        <v>150</v>
      </c>
      <c r="E41" s="147">
        <v>139978</v>
      </c>
      <c r="F41" s="144">
        <v>75</v>
      </c>
      <c r="G41" s="139"/>
      <c r="H41" s="122" t="s">
        <v>1737</v>
      </c>
      <c r="I41" s="169" t="str">
        <f t="shared" si="3"/>
        <v>D</v>
      </c>
      <c r="J41" s="169" t="str">
        <f t="shared" si="0"/>
        <v>C</v>
      </c>
      <c r="K41" s="169" t="str">
        <f t="shared" si="1"/>
        <v>DC</v>
      </c>
      <c r="L41" s="169" t="str">
        <f t="shared" si="2"/>
        <v>D</v>
      </c>
      <c r="M41" s="169">
        <f t="shared" si="4"/>
        <v>50000</v>
      </c>
      <c r="N41" s="132" t="s">
        <v>1684</v>
      </c>
      <c r="O41" s="133">
        <v>1860</v>
      </c>
      <c r="P41" s="133">
        <v>7896</v>
      </c>
      <c r="Q41" s="160" t="s">
        <v>1695</v>
      </c>
      <c r="R41" s="161">
        <v>10000</v>
      </c>
      <c r="S41" s="141" t="s">
        <v>1687</v>
      </c>
      <c r="T41" s="141" t="s">
        <v>1695</v>
      </c>
      <c r="U41" s="141"/>
      <c r="V41" s="141"/>
      <c r="W41" s="141"/>
      <c r="X41" s="141"/>
    </row>
    <row r="42" spans="1:24">
      <c r="A42" s="128" t="s">
        <v>308</v>
      </c>
      <c r="B42" s="129" t="s">
        <v>1726</v>
      </c>
      <c r="C42" s="157"/>
      <c r="D42" s="130">
        <v>150</v>
      </c>
      <c r="E42" s="147">
        <v>115298</v>
      </c>
      <c r="F42" s="144">
        <v>78</v>
      </c>
      <c r="G42" s="139"/>
      <c r="H42" s="122" t="s">
        <v>1737</v>
      </c>
      <c r="I42" s="169" t="str">
        <f t="shared" si="3"/>
        <v>D</v>
      </c>
      <c r="J42" s="169" t="str">
        <f t="shared" si="0"/>
        <v>C</v>
      </c>
      <c r="K42" s="169" t="str">
        <f t="shared" si="1"/>
        <v>DC</v>
      </c>
      <c r="L42" s="169" t="str">
        <f t="shared" si="2"/>
        <v>D</v>
      </c>
      <c r="M42" s="169">
        <f t="shared" si="4"/>
        <v>50000</v>
      </c>
      <c r="N42" s="132" t="s">
        <v>1684</v>
      </c>
      <c r="O42" s="133">
        <v>630</v>
      </c>
      <c r="P42" s="133">
        <v>3135</v>
      </c>
      <c r="Q42" s="160" t="s">
        <v>1695</v>
      </c>
      <c r="R42" s="161">
        <v>10000</v>
      </c>
      <c r="S42" s="141" t="s">
        <v>1687</v>
      </c>
      <c r="T42" s="141" t="s">
        <v>1695</v>
      </c>
      <c r="U42" s="141"/>
      <c r="V42" s="141"/>
      <c r="W42" s="141"/>
      <c r="X42" s="141"/>
    </row>
    <row r="43" spans="1:24">
      <c r="A43" s="128" t="s">
        <v>309</v>
      </c>
      <c r="B43" s="129" t="s">
        <v>1692</v>
      </c>
      <c r="C43" s="157"/>
      <c r="D43" s="130">
        <v>125</v>
      </c>
      <c r="E43" s="147">
        <v>225730</v>
      </c>
      <c r="F43" s="144">
        <v>69.5</v>
      </c>
      <c r="G43" s="139"/>
      <c r="H43" s="122" t="s">
        <v>1738</v>
      </c>
      <c r="I43" s="169" t="str">
        <f t="shared" si="3"/>
        <v>C</v>
      </c>
      <c r="J43" s="169" t="str">
        <f t="shared" si="0"/>
        <v>B</v>
      </c>
      <c r="K43" s="169" t="str">
        <f t="shared" si="1"/>
        <v>CB</v>
      </c>
      <c r="L43" s="169" t="str">
        <f t="shared" si="2"/>
        <v>C</v>
      </c>
      <c r="M43" s="169">
        <f t="shared" si="4"/>
        <v>20000</v>
      </c>
      <c r="N43" s="132" t="s">
        <v>1684</v>
      </c>
      <c r="O43" s="133" t="e">
        <v>#N/A</v>
      </c>
      <c r="P43" s="133" t="e">
        <v>#N/A</v>
      </c>
      <c r="Q43" s="160" t="s">
        <v>1695</v>
      </c>
      <c r="R43" s="161">
        <v>10000</v>
      </c>
      <c r="S43" s="141" t="s">
        <v>1687</v>
      </c>
      <c r="T43" s="134" t="s">
        <v>1687</v>
      </c>
      <c r="U43" s="134"/>
      <c r="V43" s="134"/>
      <c r="W43" s="134"/>
      <c r="X43" s="134"/>
    </row>
    <row r="44" spans="1:24">
      <c r="A44" s="128" t="s">
        <v>324</v>
      </c>
      <c r="B44" s="129" t="s">
        <v>1704</v>
      </c>
      <c r="C44" s="157"/>
      <c r="D44" s="130">
        <v>100</v>
      </c>
      <c r="E44" s="147">
        <v>170641</v>
      </c>
      <c r="F44" s="144">
        <v>65</v>
      </c>
      <c r="G44" s="139"/>
      <c r="H44" s="122" t="s">
        <v>1739</v>
      </c>
      <c r="I44" s="169" t="str">
        <f t="shared" si="3"/>
        <v>C</v>
      </c>
      <c r="J44" s="169" t="str">
        <f t="shared" si="0"/>
        <v>C</v>
      </c>
      <c r="K44" s="169" t="str">
        <f t="shared" si="1"/>
        <v>CC</v>
      </c>
      <c r="L44" s="169" t="str">
        <f t="shared" si="2"/>
        <v>D</v>
      </c>
      <c r="M44" s="169">
        <f t="shared" si="4"/>
        <v>20000</v>
      </c>
      <c r="N44" s="132" t="s">
        <v>1684</v>
      </c>
      <c r="O44" s="133">
        <v>165</v>
      </c>
      <c r="P44" s="133">
        <v>350</v>
      </c>
      <c r="Q44" s="160" t="s">
        <v>1695</v>
      </c>
      <c r="R44" s="161">
        <v>10000</v>
      </c>
      <c r="S44" s="141" t="s">
        <v>1687</v>
      </c>
      <c r="T44" s="141" t="s">
        <v>1695</v>
      </c>
      <c r="U44" s="141"/>
      <c r="V44" s="141"/>
      <c r="W44" s="141"/>
      <c r="X44" s="141"/>
    </row>
    <row r="45" spans="1:24">
      <c r="A45" s="128" t="s">
        <v>217</v>
      </c>
      <c r="B45" s="129" t="s">
        <v>1726</v>
      </c>
      <c r="C45" s="157"/>
      <c r="D45" s="130">
        <v>150</v>
      </c>
      <c r="E45" s="147">
        <v>146060</v>
      </c>
      <c r="F45" s="144">
        <v>75</v>
      </c>
      <c r="G45" s="139"/>
      <c r="H45" s="122" t="s">
        <v>1740</v>
      </c>
      <c r="I45" s="169" t="str">
        <f t="shared" si="3"/>
        <v>D</v>
      </c>
      <c r="J45" s="169" t="str">
        <f t="shared" si="0"/>
        <v>C</v>
      </c>
      <c r="K45" s="169" t="str">
        <f t="shared" si="1"/>
        <v>DC</v>
      </c>
      <c r="L45" s="169" t="str">
        <f t="shared" si="2"/>
        <v>D</v>
      </c>
      <c r="M45" s="169">
        <f t="shared" si="4"/>
        <v>50000</v>
      </c>
      <c r="N45" s="132" t="s">
        <v>1684</v>
      </c>
      <c r="O45" s="133" t="e">
        <v>#N/A</v>
      </c>
      <c r="P45" s="133" t="e">
        <v>#N/A</v>
      </c>
      <c r="Q45" s="160" t="s">
        <v>1695</v>
      </c>
      <c r="R45" s="161">
        <v>10000</v>
      </c>
      <c r="S45" s="141" t="s">
        <v>1687</v>
      </c>
      <c r="T45" s="141" t="s">
        <v>1695</v>
      </c>
      <c r="U45" s="141"/>
      <c r="V45" s="141"/>
      <c r="W45" s="141"/>
      <c r="X45" s="141"/>
    </row>
    <row r="46" spans="1:24">
      <c r="A46" s="128" t="s">
        <v>1336</v>
      </c>
      <c r="B46" s="129" t="s">
        <v>1726</v>
      </c>
      <c r="C46" s="157"/>
      <c r="D46" s="130">
        <v>125</v>
      </c>
      <c r="E46" s="147">
        <v>199446</v>
      </c>
      <c r="F46" s="144">
        <v>85</v>
      </c>
      <c r="G46" s="139"/>
      <c r="H46" s="122" t="s">
        <v>1735</v>
      </c>
      <c r="I46" s="169" t="str">
        <f t="shared" si="3"/>
        <v>E</v>
      </c>
      <c r="J46" s="169" t="str">
        <f t="shared" si="0"/>
        <v>C</v>
      </c>
      <c r="K46" s="169" t="str">
        <f t="shared" si="1"/>
        <v>EC</v>
      </c>
      <c r="L46" s="169" t="e">
        <f t="shared" si="2"/>
        <v>#N/A</v>
      </c>
      <c r="M46" s="169">
        <f t="shared" si="4"/>
        <v>80000</v>
      </c>
      <c r="N46" s="132" t="s">
        <v>1684</v>
      </c>
      <c r="O46" s="133">
        <v>6430</v>
      </c>
      <c r="P46" s="133">
        <v>9330</v>
      </c>
      <c r="Q46" s="160" t="s">
        <v>470</v>
      </c>
      <c r="R46" s="161">
        <v>20000</v>
      </c>
      <c r="S46" s="141" t="s">
        <v>1695</v>
      </c>
      <c r="T46" s="141" t="s">
        <v>1695</v>
      </c>
      <c r="U46" s="141"/>
      <c r="V46" s="141"/>
      <c r="W46" s="141"/>
      <c r="X46" s="141"/>
    </row>
    <row r="47" spans="1:24">
      <c r="A47" s="128" t="s">
        <v>331</v>
      </c>
      <c r="B47" s="129" t="s">
        <v>1726</v>
      </c>
      <c r="C47" s="157"/>
      <c r="D47" s="130">
        <v>175</v>
      </c>
      <c r="E47" s="147">
        <v>215752</v>
      </c>
      <c r="F47" s="144">
        <v>90</v>
      </c>
      <c r="G47" s="139"/>
      <c r="H47" s="122" t="s">
        <v>1741</v>
      </c>
      <c r="I47" s="169" t="str">
        <f t="shared" si="3"/>
        <v>E</v>
      </c>
      <c r="J47" s="169" t="str">
        <f t="shared" si="0"/>
        <v>B</v>
      </c>
      <c r="K47" s="169" t="str">
        <f t="shared" si="1"/>
        <v>EB</v>
      </c>
      <c r="L47" s="169" t="e">
        <f t="shared" si="2"/>
        <v>#N/A</v>
      </c>
      <c r="M47" s="169">
        <f t="shared" si="4"/>
        <v>80000</v>
      </c>
      <c r="N47" s="132" t="s">
        <v>1684</v>
      </c>
      <c r="O47" s="133">
        <v>600</v>
      </c>
      <c r="P47" s="133">
        <v>790</v>
      </c>
      <c r="Q47" s="160" t="s">
        <v>1695</v>
      </c>
      <c r="R47" s="161">
        <v>10000</v>
      </c>
      <c r="S47" s="141" t="s">
        <v>1695</v>
      </c>
      <c r="T47" s="134" t="s">
        <v>1687</v>
      </c>
      <c r="U47" s="134"/>
      <c r="V47" s="134"/>
      <c r="W47" s="134"/>
      <c r="X47" s="134"/>
    </row>
    <row r="48" spans="1:24">
      <c r="A48" s="128" t="s">
        <v>332</v>
      </c>
      <c r="B48" s="129" t="s">
        <v>1692</v>
      </c>
      <c r="C48" s="157"/>
      <c r="D48" s="130">
        <v>125</v>
      </c>
      <c r="E48" s="147">
        <v>220396</v>
      </c>
      <c r="F48" s="144">
        <v>65</v>
      </c>
      <c r="G48" s="139"/>
      <c r="H48" s="122" t="s">
        <v>1742</v>
      </c>
      <c r="I48" s="169" t="str">
        <f t="shared" si="3"/>
        <v>C</v>
      </c>
      <c r="J48" s="169" t="str">
        <f t="shared" si="0"/>
        <v>B</v>
      </c>
      <c r="K48" s="169" t="str">
        <f t="shared" si="1"/>
        <v>CB</v>
      </c>
      <c r="L48" s="169" t="str">
        <f t="shared" si="2"/>
        <v>C</v>
      </c>
      <c r="M48" s="169">
        <f t="shared" si="4"/>
        <v>20000</v>
      </c>
      <c r="N48" s="132" t="s">
        <v>1684</v>
      </c>
      <c r="O48" s="133" t="e">
        <v>#N/A</v>
      </c>
      <c r="P48" s="133" t="e">
        <v>#N/A</v>
      </c>
      <c r="Q48" s="160" t="s">
        <v>1695</v>
      </c>
      <c r="R48" s="161">
        <v>10000</v>
      </c>
      <c r="S48" s="141" t="s">
        <v>1687</v>
      </c>
      <c r="T48" s="134" t="s">
        <v>1687</v>
      </c>
      <c r="U48" s="134"/>
      <c r="V48" s="134"/>
      <c r="W48" s="134"/>
      <c r="X48" s="134"/>
    </row>
    <row r="49" spans="1:24">
      <c r="A49" s="128" t="s">
        <v>1313</v>
      </c>
      <c r="B49" s="129" t="s">
        <v>1726</v>
      </c>
      <c r="C49" s="157"/>
      <c r="D49" s="130">
        <v>125</v>
      </c>
      <c r="E49" s="147">
        <v>91329</v>
      </c>
      <c r="F49" s="144">
        <v>96</v>
      </c>
      <c r="G49" s="139"/>
      <c r="H49" s="122" t="s">
        <v>1727</v>
      </c>
      <c r="I49" s="169" t="str">
        <f t="shared" si="3"/>
        <v>E</v>
      </c>
      <c r="J49" s="169" t="str">
        <f t="shared" si="0"/>
        <v>D</v>
      </c>
      <c r="K49" s="169" t="str">
        <f t="shared" si="1"/>
        <v>ED</v>
      </c>
      <c r="L49" s="169" t="e">
        <f t="shared" si="2"/>
        <v>#N/A</v>
      </c>
      <c r="M49" s="169">
        <f t="shared" si="4"/>
        <v>80000</v>
      </c>
      <c r="N49" s="132" t="s">
        <v>1684</v>
      </c>
      <c r="O49" s="133">
        <v>18870</v>
      </c>
      <c r="P49" s="133">
        <v>23780</v>
      </c>
      <c r="Q49" s="160" t="s">
        <v>470</v>
      </c>
      <c r="R49" s="161">
        <v>20000</v>
      </c>
      <c r="S49" s="141" t="s">
        <v>1695</v>
      </c>
      <c r="T49" s="141" t="s">
        <v>470</v>
      </c>
      <c r="U49" s="141"/>
      <c r="V49" s="141"/>
      <c r="W49" s="141"/>
      <c r="X49" s="141"/>
    </row>
    <row r="50" spans="1:24">
      <c r="A50" s="128" t="s">
        <v>335</v>
      </c>
      <c r="B50" s="129" t="s">
        <v>1726</v>
      </c>
      <c r="C50" s="157"/>
      <c r="D50" s="130">
        <v>100</v>
      </c>
      <c r="E50" s="147">
        <v>123241</v>
      </c>
      <c r="F50" s="144">
        <v>100</v>
      </c>
      <c r="G50" s="139"/>
      <c r="H50" s="122" t="s">
        <v>1729</v>
      </c>
      <c r="I50" s="169" t="str">
        <f t="shared" si="3"/>
        <v>E</v>
      </c>
      <c r="J50" s="169" t="str">
        <f t="shared" si="0"/>
        <v>C</v>
      </c>
      <c r="K50" s="169" t="str">
        <f t="shared" si="1"/>
        <v>EC</v>
      </c>
      <c r="L50" s="169" t="e">
        <f t="shared" si="2"/>
        <v>#N/A</v>
      </c>
      <c r="M50" s="169">
        <f t="shared" si="4"/>
        <v>80000</v>
      </c>
      <c r="N50" s="132" t="s">
        <v>1684</v>
      </c>
      <c r="O50" s="133">
        <v>355</v>
      </c>
      <c r="P50" s="133">
        <v>3302</v>
      </c>
      <c r="Q50" s="160" t="s">
        <v>470</v>
      </c>
      <c r="R50" s="161">
        <v>20000</v>
      </c>
      <c r="S50" s="141" t="s">
        <v>470</v>
      </c>
      <c r="T50" s="141" t="s">
        <v>1695</v>
      </c>
      <c r="U50" s="141"/>
      <c r="V50" s="141"/>
      <c r="W50" s="141"/>
      <c r="X50" s="141"/>
    </row>
    <row r="51" spans="1:24">
      <c r="A51" s="128" t="s">
        <v>133</v>
      </c>
      <c r="B51" s="129" t="s">
        <v>1726</v>
      </c>
      <c r="C51" s="157"/>
      <c r="D51" s="130">
        <v>100</v>
      </c>
      <c r="E51" s="147">
        <v>134029</v>
      </c>
      <c r="F51" s="144">
        <v>75</v>
      </c>
      <c r="G51" s="139"/>
      <c r="H51" s="122" t="s">
        <v>1736</v>
      </c>
      <c r="I51" s="169" t="str">
        <f t="shared" si="3"/>
        <v>D</v>
      </c>
      <c r="J51" s="169" t="str">
        <f t="shared" si="0"/>
        <v>C</v>
      </c>
      <c r="K51" s="169" t="str">
        <f t="shared" si="1"/>
        <v>DC</v>
      </c>
      <c r="L51" s="169" t="str">
        <f t="shared" si="2"/>
        <v>D</v>
      </c>
      <c r="M51" s="169">
        <f t="shared" si="4"/>
        <v>50000</v>
      </c>
      <c r="N51" s="132" t="s">
        <v>1684</v>
      </c>
      <c r="O51" s="133" t="e">
        <v>#N/A</v>
      </c>
      <c r="P51" s="133" t="e">
        <v>#N/A</v>
      </c>
      <c r="Q51" s="160" t="s">
        <v>1695</v>
      </c>
      <c r="R51" s="161">
        <v>10000</v>
      </c>
      <c r="S51" s="141" t="s">
        <v>1687</v>
      </c>
      <c r="T51" s="141" t="s">
        <v>1695</v>
      </c>
      <c r="U51" s="141"/>
      <c r="V51" s="141"/>
      <c r="W51" s="141"/>
      <c r="X51" s="141"/>
    </row>
    <row r="52" spans="1:24">
      <c r="A52" s="128" t="s">
        <v>341</v>
      </c>
      <c r="B52" s="129" t="s">
        <v>1704</v>
      </c>
      <c r="C52" s="157"/>
      <c r="D52" s="130">
        <v>150</v>
      </c>
      <c r="E52" s="147">
        <v>140654</v>
      </c>
      <c r="F52" s="144">
        <v>67.5</v>
      </c>
      <c r="G52" s="139"/>
      <c r="H52" s="122" t="s">
        <v>1740</v>
      </c>
      <c r="I52" s="169" t="str">
        <f t="shared" si="3"/>
        <v>C</v>
      </c>
      <c r="J52" s="169" t="str">
        <f t="shared" si="0"/>
        <v>C</v>
      </c>
      <c r="K52" s="169" t="str">
        <f t="shared" si="1"/>
        <v>CC</v>
      </c>
      <c r="L52" s="169" t="str">
        <f t="shared" si="2"/>
        <v>D</v>
      </c>
      <c r="M52" s="169">
        <f t="shared" si="4"/>
        <v>20000</v>
      </c>
      <c r="N52" s="132" t="s">
        <v>1684</v>
      </c>
      <c r="O52" s="133">
        <v>945</v>
      </c>
      <c r="P52" s="133">
        <v>11400</v>
      </c>
      <c r="Q52" s="160" t="s">
        <v>1695</v>
      </c>
      <c r="R52" s="161">
        <v>10000</v>
      </c>
      <c r="S52" s="141" t="s">
        <v>1687</v>
      </c>
      <c r="T52" s="141" t="s">
        <v>1695</v>
      </c>
      <c r="U52" s="141"/>
      <c r="V52" s="141"/>
      <c r="W52" s="141"/>
      <c r="X52" s="141"/>
    </row>
    <row r="53" spans="1:24">
      <c r="A53" s="128" t="s">
        <v>1315</v>
      </c>
      <c r="B53" s="129" t="s">
        <v>1726</v>
      </c>
      <c r="C53" s="157"/>
      <c r="D53" s="130">
        <v>150</v>
      </c>
      <c r="E53" s="147">
        <v>101100</v>
      </c>
      <c r="F53" s="144">
        <v>80</v>
      </c>
      <c r="G53" s="139"/>
      <c r="H53" s="122" t="s">
        <v>1743</v>
      </c>
      <c r="I53" s="169" t="str">
        <f t="shared" si="3"/>
        <v>D</v>
      </c>
      <c r="J53" s="169" t="str">
        <f t="shared" si="0"/>
        <v>C</v>
      </c>
      <c r="K53" s="169" t="str">
        <f t="shared" si="1"/>
        <v>DC</v>
      </c>
      <c r="L53" s="169" t="str">
        <f t="shared" si="2"/>
        <v>D</v>
      </c>
      <c r="M53" s="169">
        <f t="shared" si="4"/>
        <v>50000</v>
      </c>
      <c r="N53" s="132" t="s">
        <v>1684</v>
      </c>
      <c r="O53" s="133" t="e">
        <v>#N/A</v>
      </c>
      <c r="P53" s="133" t="e">
        <v>#N/A</v>
      </c>
      <c r="Q53" s="160" t="s">
        <v>470</v>
      </c>
      <c r="R53" s="161">
        <v>20000</v>
      </c>
      <c r="S53" s="141" t="s">
        <v>1695</v>
      </c>
      <c r="T53" s="141" t="s">
        <v>1695</v>
      </c>
      <c r="U53" s="141"/>
      <c r="V53" s="141"/>
      <c r="W53" s="141"/>
      <c r="X53" s="141"/>
    </row>
    <row r="54" spans="1:24">
      <c r="A54" s="128" t="s">
        <v>1046</v>
      </c>
      <c r="B54" s="129" t="s">
        <v>1726</v>
      </c>
      <c r="C54" s="157"/>
      <c r="D54" s="130">
        <v>125</v>
      </c>
      <c r="E54" s="147">
        <v>176384</v>
      </c>
      <c r="F54" s="144">
        <v>77.5</v>
      </c>
      <c r="G54" s="139"/>
      <c r="H54" s="122" t="s">
        <v>1739</v>
      </c>
      <c r="I54" s="169" t="str">
        <f t="shared" si="3"/>
        <v>D</v>
      </c>
      <c r="J54" s="169" t="str">
        <f t="shared" si="0"/>
        <v>C</v>
      </c>
      <c r="K54" s="169" t="str">
        <f t="shared" si="1"/>
        <v>DC</v>
      </c>
      <c r="L54" s="169" t="str">
        <f t="shared" si="2"/>
        <v>D</v>
      </c>
      <c r="M54" s="169">
        <f t="shared" si="4"/>
        <v>50000</v>
      </c>
      <c r="N54" s="132" t="s">
        <v>1684</v>
      </c>
      <c r="O54" s="133" t="e">
        <v>#N/A</v>
      </c>
      <c r="P54" s="133" t="e">
        <v>#N/A</v>
      </c>
      <c r="Q54" s="160" t="s">
        <v>1695</v>
      </c>
      <c r="R54" s="161">
        <v>10000</v>
      </c>
      <c r="S54" s="141" t="s">
        <v>1687</v>
      </c>
      <c r="T54" s="141" t="s">
        <v>1695</v>
      </c>
      <c r="U54" s="141"/>
      <c r="V54" s="141"/>
      <c r="W54" s="141"/>
      <c r="X54" s="141"/>
    </row>
    <row r="55" spans="1:24">
      <c r="A55" s="128" t="s">
        <v>928</v>
      </c>
      <c r="B55" s="129" t="s">
        <v>1726</v>
      </c>
      <c r="C55" s="157"/>
      <c r="D55" s="130">
        <v>90</v>
      </c>
      <c r="E55" s="147">
        <v>337740</v>
      </c>
      <c r="F55" s="144">
        <v>75</v>
      </c>
      <c r="G55" s="139"/>
      <c r="H55" s="122" t="s">
        <v>1744</v>
      </c>
      <c r="I55" s="169" t="str">
        <f t="shared" si="3"/>
        <v>D</v>
      </c>
      <c r="J55" s="169" t="str">
        <f t="shared" si="0"/>
        <v>A</v>
      </c>
      <c r="K55" s="169" t="str">
        <f t="shared" si="1"/>
        <v>DA</v>
      </c>
      <c r="L55" s="169" t="str">
        <f t="shared" si="2"/>
        <v>B</v>
      </c>
      <c r="M55" s="169">
        <f t="shared" si="4"/>
        <v>50000</v>
      </c>
      <c r="N55" s="132" t="s">
        <v>1684</v>
      </c>
      <c r="O55" s="133">
        <v>1050</v>
      </c>
      <c r="P55" s="133">
        <v>4781</v>
      </c>
      <c r="Q55" s="160" t="s">
        <v>1687</v>
      </c>
      <c r="R55" s="161">
        <v>5000</v>
      </c>
      <c r="S55" s="141" t="s">
        <v>1687</v>
      </c>
      <c r="T55" s="141" t="s">
        <v>1686</v>
      </c>
      <c r="U55" s="141"/>
      <c r="V55" s="141"/>
      <c r="W55" s="141"/>
      <c r="X55" s="141"/>
    </row>
    <row r="56" spans="1:24">
      <c r="A56" s="128" t="s">
        <v>1320</v>
      </c>
      <c r="B56" s="129" t="s">
        <v>1726</v>
      </c>
      <c r="C56" s="157"/>
      <c r="D56" s="130">
        <v>150</v>
      </c>
      <c r="E56" s="147">
        <v>117228</v>
      </c>
      <c r="F56" s="144">
        <v>75.5</v>
      </c>
      <c r="G56" s="139"/>
      <c r="H56" s="122" t="s">
        <v>1743</v>
      </c>
      <c r="I56" s="169" t="str">
        <f t="shared" si="3"/>
        <v>D</v>
      </c>
      <c r="J56" s="169" t="str">
        <f t="shared" si="0"/>
        <v>C</v>
      </c>
      <c r="K56" s="169" t="str">
        <f t="shared" si="1"/>
        <v>DC</v>
      </c>
      <c r="L56" s="169" t="str">
        <f t="shared" si="2"/>
        <v>D</v>
      </c>
      <c r="M56" s="169">
        <f t="shared" si="4"/>
        <v>50000</v>
      </c>
      <c r="N56" s="132" t="s">
        <v>1684</v>
      </c>
      <c r="O56" s="133">
        <v>620</v>
      </c>
      <c r="P56" s="133">
        <v>1930</v>
      </c>
      <c r="Q56" s="160" t="s">
        <v>1695</v>
      </c>
      <c r="R56" s="161">
        <v>10000</v>
      </c>
      <c r="S56" s="141" t="s">
        <v>1687</v>
      </c>
      <c r="T56" s="141" t="s">
        <v>1695</v>
      </c>
      <c r="U56" s="141"/>
      <c r="V56" s="141"/>
      <c r="W56" s="141"/>
      <c r="X56" s="141"/>
    </row>
    <row r="57" spans="1:24">
      <c r="A57" s="128" t="s">
        <v>856</v>
      </c>
      <c r="B57" s="129" t="s">
        <v>1726</v>
      </c>
      <c r="C57" s="157"/>
      <c r="D57" s="130">
        <v>100</v>
      </c>
      <c r="E57" s="147">
        <v>176670</v>
      </c>
      <c r="F57" s="144">
        <v>90</v>
      </c>
      <c r="G57" s="139"/>
      <c r="H57" s="122" t="s">
        <v>1733</v>
      </c>
      <c r="I57" s="169" t="str">
        <f t="shared" si="3"/>
        <v>E</v>
      </c>
      <c r="J57" s="169" t="str">
        <f t="shared" si="0"/>
        <v>C</v>
      </c>
      <c r="K57" s="169" t="str">
        <f t="shared" si="1"/>
        <v>EC</v>
      </c>
      <c r="L57" s="169" t="e">
        <f t="shared" si="2"/>
        <v>#N/A</v>
      </c>
      <c r="M57" s="169">
        <f t="shared" si="4"/>
        <v>80000</v>
      </c>
      <c r="N57" s="132" t="s">
        <v>1684</v>
      </c>
      <c r="O57" s="133">
        <v>875</v>
      </c>
      <c r="P57" s="133">
        <v>15205</v>
      </c>
      <c r="Q57" s="160" t="s">
        <v>470</v>
      </c>
      <c r="R57" s="161">
        <v>20000</v>
      </c>
      <c r="S57" s="141" t="s">
        <v>1695</v>
      </c>
      <c r="T57" s="141" t="s">
        <v>1695</v>
      </c>
      <c r="U57" s="141"/>
      <c r="V57" s="141"/>
      <c r="W57" s="141"/>
      <c r="X57" s="141"/>
    </row>
    <row r="58" spans="1:24">
      <c r="A58" s="128" t="s">
        <v>362</v>
      </c>
      <c r="B58" s="129" t="s">
        <v>1704</v>
      </c>
      <c r="C58" s="157"/>
      <c r="D58" s="130">
        <v>150</v>
      </c>
      <c r="E58" s="147">
        <v>179268</v>
      </c>
      <c r="F58" s="144">
        <v>73.5</v>
      </c>
      <c r="G58" s="139"/>
      <c r="H58" s="122" t="s">
        <v>1730</v>
      </c>
      <c r="I58" s="169" t="str">
        <f t="shared" si="3"/>
        <v>C</v>
      </c>
      <c r="J58" s="169" t="str">
        <f t="shared" si="0"/>
        <v>C</v>
      </c>
      <c r="K58" s="169" t="str">
        <f t="shared" si="1"/>
        <v>CC</v>
      </c>
      <c r="L58" s="169" t="str">
        <f t="shared" si="2"/>
        <v>D</v>
      </c>
      <c r="M58" s="169">
        <f t="shared" si="4"/>
        <v>20000</v>
      </c>
      <c r="N58" s="132" t="s">
        <v>1684</v>
      </c>
      <c r="O58" s="133">
        <v>8995</v>
      </c>
      <c r="P58" s="133">
        <v>21258</v>
      </c>
      <c r="Q58" s="160" t="s">
        <v>1695</v>
      </c>
      <c r="R58" s="161">
        <v>10000</v>
      </c>
      <c r="S58" s="141" t="s">
        <v>1687</v>
      </c>
      <c r="T58" s="141" t="s">
        <v>1695</v>
      </c>
      <c r="U58" s="141"/>
      <c r="V58" s="141"/>
      <c r="W58" s="141"/>
      <c r="X58" s="141"/>
    </row>
    <row r="59" spans="1:24">
      <c r="A59" s="128" t="s">
        <v>365</v>
      </c>
      <c r="B59" s="129" t="s">
        <v>1726</v>
      </c>
      <c r="C59" s="157"/>
      <c r="D59" s="130">
        <v>100</v>
      </c>
      <c r="E59" s="147">
        <v>359166</v>
      </c>
      <c r="F59" s="144">
        <v>75</v>
      </c>
      <c r="G59" s="139"/>
      <c r="H59" s="122" t="s">
        <v>1741</v>
      </c>
      <c r="I59" s="169" t="str">
        <f t="shared" si="3"/>
        <v>D</v>
      </c>
      <c r="J59" s="169" t="str">
        <f t="shared" si="0"/>
        <v>A</v>
      </c>
      <c r="K59" s="169" t="str">
        <f t="shared" si="1"/>
        <v>DA</v>
      </c>
      <c r="L59" s="169" t="str">
        <f t="shared" si="2"/>
        <v>B</v>
      </c>
      <c r="M59" s="169">
        <f t="shared" si="4"/>
        <v>50000</v>
      </c>
      <c r="N59" s="132" t="s">
        <v>1684</v>
      </c>
      <c r="O59" s="133">
        <v>1145</v>
      </c>
      <c r="P59" s="133">
        <v>7785</v>
      </c>
      <c r="Q59" s="160" t="s">
        <v>1687</v>
      </c>
      <c r="R59" s="161">
        <v>5000</v>
      </c>
      <c r="S59" s="141" t="s">
        <v>1687</v>
      </c>
      <c r="T59" s="141" t="s">
        <v>1686</v>
      </c>
      <c r="U59" s="141"/>
      <c r="V59" s="141"/>
      <c r="W59" s="141"/>
      <c r="X59" s="141"/>
    </row>
    <row r="60" spans="1:24">
      <c r="A60" s="128" t="s">
        <v>366</v>
      </c>
      <c r="B60" s="129" t="s">
        <v>1726</v>
      </c>
      <c r="C60" s="157"/>
      <c r="D60" s="130">
        <v>150</v>
      </c>
      <c r="E60" s="147">
        <v>123001</v>
      </c>
      <c r="F60" s="144">
        <v>78.5</v>
      </c>
      <c r="G60" s="139"/>
      <c r="H60" s="122" t="s">
        <v>1742</v>
      </c>
      <c r="I60" s="169" t="str">
        <f t="shared" si="3"/>
        <v>D</v>
      </c>
      <c r="J60" s="169" t="str">
        <f t="shared" si="0"/>
        <v>C</v>
      </c>
      <c r="K60" s="169" t="str">
        <f t="shared" si="1"/>
        <v>DC</v>
      </c>
      <c r="L60" s="169" t="str">
        <f t="shared" si="2"/>
        <v>D</v>
      </c>
      <c r="M60" s="169">
        <f t="shared" si="4"/>
        <v>50000</v>
      </c>
      <c r="N60" s="132" t="s">
        <v>1684</v>
      </c>
      <c r="O60" s="133">
        <v>5970</v>
      </c>
      <c r="P60" s="133">
        <v>14682</v>
      </c>
      <c r="Q60" s="160" t="s">
        <v>1695</v>
      </c>
      <c r="R60" s="161">
        <v>10000</v>
      </c>
      <c r="S60" s="141" t="s">
        <v>1687</v>
      </c>
      <c r="T60" s="141" t="s">
        <v>1695</v>
      </c>
      <c r="U60" s="141"/>
      <c r="V60" s="141"/>
      <c r="W60" s="141"/>
      <c r="X60" s="141"/>
    </row>
    <row r="61" spans="1:24">
      <c r="A61" s="128" t="s">
        <v>608</v>
      </c>
      <c r="B61" s="129" t="s">
        <v>1726</v>
      </c>
      <c r="C61" s="157"/>
      <c r="D61" s="130">
        <v>150</v>
      </c>
      <c r="E61" s="147">
        <v>312140</v>
      </c>
      <c r="F61" s="144">
        <v>82</v>
      </c>
      <c r="G61" s="139"/>
      <c r="H61" s="122" t="s">
        <v>1741</v>
      </c>
      <c r="I61" s="169" t="str">
        <f t="shared" si="3"/>
        <v>D</v>
      </c>
      <c r="J61" s="169" t="str">
        <f t="shared" si="0"/>
        <v>A</v>
      </c>
      <c r="K61" s="169" t="str">
        <f t="shared" si="1"/>
        <v>DA</v>
      </c>
      <c r="L61" s="169" t="str">
        <f t="shared" si="2"/>
        <v>B</v>
      </c>
      <c r="M61" s="169">
        <f t="shared" si="4"/>
        <v>50000</v>
      </c>
      <c r="N61" s="132" t="s">
        <v>1684</v>
      </c>
      <c r="O61" s="133">
        <v>750</v>
      </c>
      <c r="P61" s="133">
        <v>4206</v>
      </c>
      <c r="Q61" s="160" t="s">
        <v>1687</v>
      </c>
      <c r="R61" s="161">
        <v>5000</v>
      </c>
      <c r="S61" s="141" t="s">
        <v>1695</v>
      </c>
      <c r="T61" s="141" t="s">
        <v>1686</v>
      </c>
      <c r="U61" s="141"/>
      <c r="V61" s="141"/>
      <c r="W61" s="141"/>
      <c r="X61" s="141"/>
    </row>
    <row r="62" spans="1:24">
      <c r="A62" s="128" t="s">
        <v>1132</v>
      </c>
      <c r="B62" s="129" t="s">
        <v>1700</v>
      </c>
      <c r="C62" s="157"/>
      <c r="D62" s="130">
        <v>150</v>
      </c>
      <c r="E62" s="147">
        <v>267456</v>
      </c>
      <c r="F62" s="144">
        <v>50</v>
      </c>
      <c r="G62" s="139"/>
      <c r="H62" s="122" t="s">
        <v>1699</v>
      </c>
      <c r="I62" s="169" t="str">
        <f t="shared" si="3"/>
        <v>A</v>
      </c>
      <c r="J62" s="169" t="str">
        <f t="shared" si="0"/>
        <v>B</v>
      </c>
      <c r="K62" s="169" t="str">
        <f t="shared" si="1"/>
        <v>AB</v>
      </c>
      <c r="L62" s="169" t="str">
        <f t="shared" si="2"/>
        <v>A</v>
      </c>
      <c r="M62" s="169">
        <f t="shared" si="4"/>
        <v>3000</v>
      </c>
      <c r="N62" s="132" t="s">
        <v>1684</v>
      </c>
      <c r="O62" s="133">
        <v>310</v>
      </c>
      <c r="P62" s="133">
        <v>1950</v>
      </c>
      <c r="Q62" s="160" t="s">
        <v>1686</v>
      </c>
      <c r="R62" s="161">
        <v>3000</v>
      </c>
      <c r="S62" s="134" t="s">
        <v>1686</v>
      </c>
      <c r="T62" s="134" t="s">
        <v>1687</v>
      </c>
      <c r="U62" s="134"/>
      <c r="V62" s="134"/>
      <c r="W62" s="134"/>
      <c r="X62" s="134"/>
    </row>
    <row r="63" spans="1:24">
      <c r="A63" s="128" t="s">
        <v>372</v>
      </c>
      <c r="B63" s="129" t="s">
        <v>1726</v>
      </c>
      <c r="C63" s="157"/>
      <c r="D63" s="130">
        <v>200</v>
      </c>
      <c r="E63" s="147">
        <v>106514</v>
      </c>
      <c r="F63" s="144">
        <v>75</v>
      </c>
      <c r="G63" s="139"/>
      <c r="H63" s="122" t="s">
        <v>1740</v>
      </c>
      <c r="I63" s="169" t="str">
        <f t="shared" si="3"/>
        <v>D</v>
      </c>
      <c r="J63" s="169" t="str">
        <f t="shared" si="0"/>
        <v>C</v>
      </c>
      <c r="K63" s="169" t="str">
        <f t="shared" si="1"/>
        <v>DC</v>
      </c>
      <c r="L63" s="169" t="str">
        <f t="shared" si="2"/>
        <v>D</v>
      </c>
      <c r="M63" s="169">
        <f t="shared" si="4"/>
        <v>50000</v>
      </c>
      <c r="N63" s="132" t="s">
        <v>1684</v>
      </c>
      <c r="O63" s="133">
        <v>1920</v>
      </c>
      <c r="P63" s="133">
        <v>8602</v>
      </c>
      <c r="Q63" s="160" t="s">
        <v>1695</v>
      </c>
      <c r="R63" s="161">
        <v>10000</v>
      </c>
      <c r="S63" s="141" t="s">
        <v>1687</v>
      </c>
      <c r="T63" s="141" t="s">
        <v>1695</v>
      </c>
      <c r="U63" s="141"/>
      <c r="V63" s="141"/>
      <c r="W63" s="141"/>
      <c r="X63" s="141"/>
    </row>
    <row r="64" spans="1:24">
      <c r="A64" s="128" t="s">
        <v>800</v>
      </c>
      <c r="B64" s="129" t="s">
        <v>1704</v>
      </c>
      <c r="C64" s="157"/>
      <c r="D64" s="130">
        <v>150</v>
      </c>
      <c r="E64" s="147">
        <v>168996</v>
      </c>
      <c r="F64" s="144">
        <v>65</v>
      </c>
      <c r="G64" s="139"/>
      <c r="H64" s="122" t="s">
        <v>1740</v>
      </c>
      <c r="I64" s="169" t="str">
        <f t="shared" si="3"/>
        <v>C</v>
      </c>
      <c r="J64" s="169" t="str">
        <f t="shared" si="0"/>
        <v>C</v>
      </c>
      <c r="K64" s="169" t="str">
        <f t="shared" si="1"/>
        <v>CC</v>
      </c>
      <c r="L64" s="169" t="str">
        <f t="shared" si="2"/>
        <v>D</v>
      </c>
      <c r="M64" s="169">
        <f t="shared" si="4"/>
        <v>20000</v>
      </c>
      <c r="N64" s="132" t="s">
        <v>1684</v>
      </c>
      <c r="O64" s="133">
        <v>1380</v>
      </c>
      <c r="P64" s="133">
        <v>2850</v>
      </c>
      <c r="Q64" s="160" t="s">
        <v>1695</v>
      </c>
      <c r="R64" s="161">
        <v>10000</v>
      </c>
      <c r="S64" s="141" t="s">
        <v>1687</v>
      </c>
      <c r="T64" s="141" t="s">
        <v>1695</v>
      </c>
      <c r="U64" s="141"/>
      <c r="V64" s="141"/>
      <c r="W64" s="141"/>
      <c r="X64" s="141"/>
    </row>
    <row r="65" spans="1:24">
      <c r="A65" s="128" t="s">
        <v>373</v>
      </c>
      <c r="B65" s="129" t="s">
        <v>1692</v>
      </c>
      <c r="C65" s="157"/>
      <c r="D65" s="130">
        <v>125</v>
      </c>
      <c r="E65" s="147">
        <v>223110</v>
      </c>
      <c r="F65" s="144">
        <v>62.5</v>
      </c>
      <c r="G65" s="139"/>
      <c r="H65" s="122" t="s">
        <v>1740</v>
      </c>
      <c r="I65" s="169" t="str">
        <f t="shared" si="3"/>
        <v>B</v>
      </c>
      <c r="J65" s="169" t="str">
        <f t="shared" si="0"/>
        <v>B</v>
      </c>
      <c r="K65" s="169" t="str">
        <f t="shared" si="1"/>
        <v>BB</v>
      </c>
      <c r="L65" s="169" t="str">
        <f t="shared" si="2"/>
        <v>C</v>
      </c>
      <c r="M65" s="169">
        <f t="shared" si="4"/>
        <v>8000</v>
      </c>
      <c r="N65" s="132" t="s">
        <v>1684</v>
      </c>
      <c r="O65" s="133" t="e">
        <v>#N/A</v>
      </c>
      <c r="P65" s="133" t="e">
        <v>#N/A</v>
      </c>
      <c r="Q65" s="160" t="s">
        <v>1686</v>
      </c>
      <c r="R65" s="161">
        <v>3000</v>
      </c>
      <c r="S65" s="134" t="s">
        <v>1686</v>
      </c>
      <c r="T65" s="134" t="s">
        <v>1687</v>
      </c>
      <c r="U65" s="134"/>
      <c r="V65" s="134"/>
      <c r="W65" s="134"/>
      <c r="X65" s="134"/>
    </row>
    <row r="66" spans="1:24">
      <c r="A66" s="128" t="s">
        <v>374</v>
      </c>
      <c r="B66" s="129" t="s">
        <v>1704</v>
      </c>
      <c r="C66" s="157"/>
      <c r="D66" s="130">
        <v>150</v>
      </c>
      <c r="E66" s="147">
        <v>145760</v>
      </c>
      <c r="F66" s="144">
        <v>60</v>
      </c>
      <c r="G66" s="139"/>
      <c r="H66" s="122" t="s">
        <v>1740</v>
      </c>
      <c r="I66" s="169" t="str">
        <f t="shared" si="3"/>
        <v>B</v>
      </c>
      <c r="J66" s="169" t="str">
        <f t="shared" si="0"/>
        <v>C</v>
      </c>
      <c r="K66" s="169" t="str">
        <f t="shared" si="1"/>
        <v>BC</v>
      </c>
      <c r="L66" s="169" t="str">
        <f t="shared" si="2"/>
        <v>C</v>
      </c>
      <c r="M66" s="169">
        <f t="shared" si="4"/>
        <v>8000</v>
      </c>
      <c r="N66" s="132" t="s">
        <v>1684</v>
      </c>
      <c r="O66" s="133" t="e">
        <v>#N/A</v>
      </c>
      <c r="P66" s="133" t="e">
        <v>#N/A</v>
      </c>
      <c r="Q66" s="160" t="s">
        <v>1687</v>
      </c>
      <c r="R66" s="161">
        <v>5000</v>
      </c>
      <c r="S66" s="134" t="s">
        <v>1686</v>
      </c>
      <c r="T66" s="141" t="s">
        <v>1695</v>
      </c>
      <c r="U66" s="141"/>
      <c r="V66" s="141"/>
      <c r="W66" s="141"/>
      <c r="X66" s="141"/>
    </row>
    <row r="67" spans="1:24">
      <c r="A67" s="128" t="s">
        <v>375</v>
      </c>
      <c r="B67" s="129" t="s">
        <v>1704</v>
      </c>
      <c r="C67" s="157"/>
      <c r="D67" s="130">
        <v>100</v>
      </c>
      <c r="E67" s="147">
        <v>322266</v>
      </c>
      <c r="F67" s="144">
        <v>65</v>
      </c>
      <c r="G67" s="139"/>
      <c r="H67" s="122" t="s">
        <v>1745</v>
      </c>
      <c r="I67" s="169" t="str">
        <f t="shared" si="3"/>
        <v>C</v>
      </c>
      <c r="J67" s="169" t="str">
        <f t="shared" ref="J67:J130" si="5">IF(E67&gt;=3*10^5,"A",IF(E67&gt;=2*10^5,"B",IF(E67&gt;=10^5,"C",IF(E67&lt;10^5,"D","NG"))))</f>
        <v>A</v>
      </c>
      <c r="K67" s="169" t="str">
        <f t="shared" ref="K67:K130" si="6">I67&amp;J67</f>
        <v>CA</v>
      </c>
      <c r="L67" s="169" t="str">
        <f t="shared" ref="L67:L130" si="7">VLOOKUP(K67,AE:AF,2,0)</f>
        <v>B</v>
      </c>
      <c r="M67" s="169">
        <f t="shared" si="4"/>
        <v>20000</v>
      </c>
      <c r="N67" s="132" t="s">
        <v>1684</v>
      </c>
      <c r="O67" s="133">
        <v>125</v>
      </c>
      <c r="P67" s="133">
        <v>1928</v>
      </c>
      <c r="Q67" s="160" t="s">
        <v>1687</v>
      </c>
      <c r="R67" s="161">
        <v>5000</v>
      </c>
      <c r="S67" s="141" t="s">
        <v>1687</v>
      </c>
      <c r="T67" s="141" t="s">
        <v>1686</v>
      </c>
      <c r="U67" s="141"/>
      <c r="V67" s="141"/>
      <c r="W67" s="141"/>
      <c r="X67" s="141"/>
    </row>
    <row r="68" spans="1:24">
      <c r="A68" s="128" t="s">
        <v>974</v>
      </c>
      <c r="B68" s="129" t="s">
        <v>1700</v>
      </c>
      <c r="C68" s="157"/>
      <c r="D68" s="130">
        <v>100</v>
      </c>
      <c r="E68" s="147">
        <v>271276</v>
      </c>
      <c r="F68" s="144">
        <v>55</v>
      </c>
      <c r="G68" s="139"/>
      <c r="H68" s="122" t="s">
        <v>1741</v>
      </c>
      <c r="I68" s="169" t="str">
        <f t="shared" ref="I68:I131" si="8">IF(F68="","",IF(F68&lt;55,"A",IF(F68&lt;65,"B",IF(F68&lt;75,"C",IF(F68&lt;85,"D",IF(F68&gt;84,"E"))))))</f>
        <v>B</v>
      </c>
      <c r="J68" s="169" t="str">
        <f t="shared" si="5"/>
        <v>B</v>
      </c>
      <c r="K68" s="169" t="str">
        <f t="shared" si="6"/>
        <v>BB</v>
      </c>
      <c r="L68" s="169" t="str">
        <f t="shared" si="7"/>
        <v>C</v>
      </c>
      <c r="M68" s="169">
        <f t="shared" ref="M68:M131" si="9">IF(F68="","",VLOOKUP(I68,$V$3:$X$7,3,0))</f>
        <v>8000</v>
      </c>
      <c r="N68" s="132" t="s">
        <v>1684</v>
      </c>
      <c r="O68" s="133">
        <v>490</v>
      </c>
      <c r="P68" s="133">
        <v>1200</v>
      </c>
      <c r="Q68" s="160" t="s">
        <v>1686</v>
      </c>
      <c r="R68" s="161">
        <v>3000</v>
      </c>
      <c r="S68" s="134" t="s">
        <v>1686</v>
      </c>
      <c r="T68" s="134" t="s">
        <v>1687</v>
      </c>
      <c r="U68" s="134"/>
      <c r="V68" s="134"/>
      <c r="W68" s="134"/>
      <c r="X68" s="134"/>
    </row>
    <row r="69" spans="1:24">
      <c r="A69" s="128" t="s">
        <v>967</v>
      </c>
      <c r="B69" s="129" t="s">
        <v>1700</v>
      </c>
      <c r="C69" s="157"/>
      <c r="D69" s="130">
        <v>100</v>
      </c>
      <c r="E69" s="147">
        <v>264256</v>
      </c>
      <c r="F69" s="144">
        <v>52</v>
      </c>
      <c r="G69" s="139"/>
      <c r="H69" s="122" t="s">
        <v>1741</v>
      </c>
      <c r="I69" s="169" t="str">
        <f t="shared" si="8"/>
        <v>A</v>
      </c>
      <c r="J69" s="169" t="str">
        <f t="shared" si="5"/>
        <v>B</v>
      </c>
      <c r="K69" s="169" t="str">
        <f t="shared" si="6"/>
        <v>AB</v>
      </c>
      <c r="L69" s="169" t="str">
        <f t="shared" si="7"/>
        <v>A</v>
      </c>
      <c r="M69" s="169">
        <f t="shared" si="9"/>
        <v>3000</v>
      </c>
      <c r="N69" s="132" t="s">
        <v>1684</v>
      </c>
      <c r="O69" s="133" t="e">
        <v>#N/A</v>
      </c>
      <c r="P69" s="133" t="e">
        <v>#N/A</v>
      </c>
      <c r="Q69" s="160" t="s">
        <v>1686</v>
      </c>
      <c r="R69" s="161">
        <v>3000</v>
      </c>
      <c r="S69" s="134" t="s">
        <v>1686</v>
      </c>
      <c r="T69" s="134" t="s">
        <v>1687</v>
      </c>
      <c r="U69" s="134"/>
      <c r="V69" s="134"/>
      <c r="W69" s="134"/>
      <c r="X69" s="134"/>
    </row>
    <row r="70" spans="1:24">
      <c r="A70" s="128" t="s">
        <v>1299</v>
      </c>
      <c r="B70" s="129" t="s">
        <v>1704</v>
      </c>
      <c r="C70" s="157"/>
      <c r="D70" s="130">
        <v>150</v>
      </c>
      <c r="E70" s="147">
        <v>173876</v>
      </c>
      <c r="F70" s="144">
        <v>70</v>
      </c>
      <c r="G70" s="139"/>
      <c r="H70" s="122" t="s">
        <v>1730</v>
      </c>
      <c r="I70" s="169" t="str">
        <f t="shared" si="8"/>
        <v>C</v>
      </c>
      <c r="J70" s="169" t="str">
        <f t="shared" si="5"/>
        <v>C</v>
      </c>
      <c r="K70" s="169" t="str">
        <f t="shared" si="6"/>
        <v>CC</v>
      </c>
      <c r="L70" s="169" t="str">
        <f t="shared" si="7"/>
        <v>D</v>
      </c>
      <c r="M70" s="169">
        <f t="shared" si="9"/>
        <v>20000</v>
      </c>
      <c r="N70" s="132" t="s">
        <v>1684</v>
      </c>
      <c r="O70" s="133">
        <v>435</v>
      </c>
      <c r="P70" s="133">
        <v>480</v>
      </c>
      <c r="Q70" s="160" t="s">
        <v>1695</v>
      </c>
      <c r="R70" s="161">
        <v>10000</v>
      </c>
      <c r="S70" s="141" t="s">
        <v>1687</v>
      </c>
      <c r="T70" s="141" t="s">
        <v>1695</v>
      </c>
      <c r="U70" s="141"/>
      <c r="V70" s="141"/>
      <c r="W70" s="141"/>
      <c r="X70" s="141"/>
    </row>
    <row r="71" spans="1:24">
      <c r="A71" s="128" t="s">
        <v>1292</v>
      </c>
      <c r="B71" s="129" t="s">
        <v>1726</v>
      </c>
      <c r="C71" s="157"/>
      <c r="D71" s="130">
        <v>125</v>
      </c>
      <c r="E71" s="147">
        <v>267130</v>
      </c>
      <c r="F71" s="144">
        <v>87.5</v>
      </c>
      <c r="G71" s="139"/>
      <c r="H71" s="122" t="s">
        <v>1746</v>
      </c>
      <c r="I71" s="169" t="str">
        <f t="shared" si="8"/>
        <v>E</v>
      </c>
      <c r="J71" s="169" t="str">
        <f t="shared" si="5"/>
        <v>B</v>
      </c>
      <c r="K71" s="169" t="str">
        <f t="shared" si="6"/>
        <v>EB</v>
      </c>
      <c r="L71" s="169" t="e">
        <f t="shared" si="7"/>
        <v>#N/A</v>
      </c>
      <c r="M71" s="169">
        <f t="shared" si="9"/>
        <v>80000</v>
      </c>
      <c r="N71" s="132" t="s">
        <v>1684</v>
      </c>
      <c r="O71" s="133">
        <v>1885</v>
      </c>
      <c r="P71" s="133">
        <v>2420</v>
      </c>
      <c r="Q71" s="160" t="s">
        <v>1695</v>
      </c>
      <c r="R71" s="161">
        <v>10000</v>
      </c>
      <c r="S71" s="141" t="s">
        <v>1695</v>
      </c>
      <c r="T71" s="134" t="s">
        <v>1687</v>
      </c>
      <c r="U71" s="134"/>
      <c r="V71" s="134"/>
      <c r="W71" s="134"/>
      <c r="X71" s="134"/>
    </row>
    <row r="72" spans="1:24">
      <c r="A72" s="128" t="s">
        <v>1324</v>
      </c>
      <c r="B72" s="129" t="s">
        <v>1692</v>
      </c>
      <c r="C72" s="157"/>
      <c r="D72" s="130">
        <v>100</v>
      </c>
      <c r="E72" s="147">
        <v>374054</v>
      </c>
      <c r="F72" s="144">
        <v>55</v>
      </c>
      <c r="G72" s="139"/>
      <c r="H72" s="122" t="s">
        <v>1747</v>
      </c>
      <c r="I72" s="169" t="str">
        <f t="shared" si="8"/>
        <v>B</v>
      </c>
      <c r="J72" s="169" t="str">
        <f t="shared" si="5"/>
        <v>A</v>
      </c>
      <c r="K72" s="169" t="str">
        <f t="shared" si="6"/>
        <v>BA</v>
      </c>
      <c r="L72" s="169" t="str">
        <f t="shared" si="7"/>
        <v>B</v>
      </c>
      <c r="M72" s="169">
        <f t="shared" si="9"/>
        <v>8000</v>
      </c>
      <c r="N72" s="132" t="s">
        <v>1684</v>
      </c>
      <c r="O72" s="133">
        <v>6230</v>
      </c>
      <c r="P72" s="133">
        <v>12180</v>
      </c>
      <c r="Q72" s="160" t="s">
        <v>1686</v>
      </c>
      <c r="R72" s="161">
        <v>3000</v>
      </c>
      <c r="S72" s="134" t="s">
        <v>1686</v>
      </c>
      <c r="T72" s="141" t="s">
        <v>1686</v>
      </c>
      <c r="U72" s="141"/>
      <c r="V72" s="141"/>
      <c r="W72" s="141"/>
      <c r="X72" s="141"/>
    </row>
    <row r="73" spans="1:24">
      <c r="A73" s="128" t="s">
        <v>861</v>
      </c>
      <c r="B73" s="129" t="s">
        <v>1704</v>
      </c>
      <c r="C73" s="157"/>
      <c r="D73" s="130">
        <v>150</v>
      </c>
      <c r="E73" s="147">
        <v>185862</v>
      </c>
      <c r="F73" s="144">
        <v>70</v>
      </c>
      <c r="G73" s="139"/>
      <c r="H73" s="122" t="s">
        <v>1744</v>
      </c>
      <c r="I73" s="169" t="str">
        <f t="shared" si="8"/>
        <v>C</v>
      </c>
      <c r="J73" s="169" t="str">
        <f t="shared" si="5"/>
        <v>C</v>
      </c>
      <c r="K73" s="169" t="str">
        <f t="shared" si="6"/>
        <v>CC</v>
      </c>
      <c r="L73" s="169" t="str">
        <f t="shared" si="7"/>
        <v>D</v>
      </c>
      <c r="M73" s="169">
        <f t="shared" si="9"/>
        <v>20000</v>
      </c>
      <c r="N73" s="132" t="s">
        <v>1684</v>
      </c>
      <c r="O73" s="133" t="e">
        <v>#N/A</v>
      </c>
      <c r="P73" s="133" t="e">
        <v>#N/A</v>
      </c>
      <c r="Q73" s="160" t="s">
        <v>1695</v>
      </c>
      <c r="R73" s="161">
        <v>10000</v>
      </c>
      <c r="S73" s="141" t="s">
        <v>1687</v>
      </c>
      <c r="T73" s="141" t="s">
        <v>1695</v>
      </c>
      <c r="U73" s="141"/>
      <c r="V73" s="141"/>
      <c r="W73" s="141"/>
      <c r="X73" s="141"/>
    </row>
    <row r="74" spans="1:24">
      <c r="A74" s="128" t="s">
        <v>1095</v>
      </c>
      <c r="B74" s="129" t="s">
        <v>1704</v>
      </c>
      <c r="C74" s="157"/>
      <c r="D74" s="130">
        <v>100</v>
      </c>
      <c r="E74" s="147">
        <v>213540</v>
      </c>
      <c r="F74" s="144">
        <v>71</v>
      </c>
      <c r="G74" s="139"/>
      <c r="H74" s="122" t="s">
        <v>1739</v>
      </c>
      <c r="I74" s="169" t="str">
        <f t="shared" si="8"/>
        <v>C</v>
      </c>
      <c r="J74" s="169" t="str">
        <f t="shared" si="5"/>
        <v>B</v>
      </c>
      <c r="K74" s="169" t="str">
        <f t="shared" si="6"/>
        <v>CB</v>
      </c>
      <c r="L74" s="169" t="str">
        <f t="shared" si="7"/>
        <v>C</v>
      </c>
      <c r="M74" s="169">
        <f t="shared" si="9"/>
        <v>20000</v>
      </c>
      <c r="N74" s="132" t="s">
        <v>1684</v>
      </c>
      <c r="O74" s="133">
        <v>8390</v>
      </c>
      <c r="P74" s="133">
        <v>98620</v>
      </c>
      <c r="Q74" s="160" t="s">
        <v>1695</v>
      </c>
      <c r="R74" s="161">
        <v>10000</v>
      </c>
      <c r="S74" s="141" t="s">
        <v>1687</v>
      </c>
      <c r="T74" s="134" t="s">
        <v>1687</v>
      </c>
      <c r="U74" s="134"/>
      <c r="V74" s="134"/>
      <c r="W74" s="134"/>
      <c r="X74" s="134"/>
    </row>
    <row r="75" spans="1:24">
      <c r="A75" s="128" t="s">
        <v>488</v>
      </c>
      <c r="B75" s="129" t="s">
        <v>1692</v>
      </c>
      <c r="C75" s="157"/>
      <c r="D75" s="130">
        <v>100</v>
      </c>
      <c r="E75" s="147">
        <v>427700</v>
      </c>
      <c r="F75" s="144">
        <v>53.5</v>
      </c>
      <c r="G75" s="139"/>
      <c r="H75" s="122" t="s">
        <v>1716</v>
      </c>
      <c r="I75" s="169" t="str">
        <f t="shared" si="8"/>
        <v>A</v>
      </c>
      <c r="J75" s="169" t="str">
        <f t="shared" si="5"/>
        <v>A</v>
      </c>
      <c r="K75" s="169" t="str">
        <f t="shared" si="6"/>
        <v>AA</v>
      </c>
      <c r="L75" s="169" t="str">
        <f t="shared" si="7"/>
        <v>A</v>
      </c>
      <c r="M75" s="169">
        <f t="shared" si="9"/>
        <v>3000</v>
      </c>
      <c r="N75" s="132" t="s">
        <v>1684</v>
      </c>
      <c r="O75" s="133" t="e">
        <v>#N/A</v>
      </c>
      <c r="P75" s="133" t="e">
        <v>#N/A</v>
      </c>
      <c r="Q75" s="160" t="s">
        <v>1686</v>
      </c>
      <c r="R75" s="161">
        <v>3000</v>
      </c>
      <c r="S75" s="134" t="s">
        <v>1686</v>
      </c>
      <c r="T75" s="141" t="s">
        <v>1686</v>
      </c>
      <c r="U75" s="141"/>
      <c r="V75" s="141"/>
      <c r="W75" s="141"/>
      <c r="X75" s="141"/>
    </row>
    <row r="76" spans="1:24">
      <c r="A76" s="128" t="s">
        <v>614</v>
      </c>
      <c r="B76" s="129" t="s">
        <v>1692</v>
      </c>
      <c r="C76" s="157"/>
      <c r="D76" s="130">
        <v>100</v>
      </c>
      <c r="E76" s="147">
        <v>396144</v>
      </c>
      <c r="F76" s="144">
        <v>50</v>
      </c>
      <c r="G76" s="139"/>
      <c r="H76" s="122" t="s">
        <v>1744</v>
      </c>
      <c r="I76" s="169" t="str">
        <f t="shared" si="8"/>
        <v>A</v>
      </c>
      <c r="J76" s="169" t="str">
        <f t="shared" si="5"/>
        <v>A</v>
      </c>
      <c r="K76" s="169" t="str">
        <f t="shared" si="6"/>
        <v>AA</v>
      </c>
      <c r="L76" s="169" t="str">
        <f t="shared" si="7"/>
        <v>A</v>
      </c>
      <c r="M76" s="169">
        <f t="shared" si="9"/>
        <v>3000</v>
      </c>
      <c r="N76" s="132" t="s">
        <v>1684</v>
      </c>
      <c r="O76" s="133">
        <v>30</v>
      </c>
      <c r="P76" s="133">
        <v>145</v>
      </c>
      <c r="Q76" s="160" t="s">
        <v>1686</v>
      </c>
      <c r="R76" s="161">
        <v>3000</v>
      </c>
      <c r="S76" s="134" t="s">
        <v>1686</v>
      </c>
      <c r="T76" s="141" t="s">
        <v>1686</v>
      </c>
      <c r="U76" s="141"/>
      <c r="V76" s="141"/>
      <c r="W76" s="141"/>
      <c r="X76" s="141"/>
    </row>
    <row r="77" spans="1:24">
      <c r="A77" s="128" t="s">
        <v>1289</v>
      </c>
      <c r="B77" s="129" t="s">
        <v>1726</v>
      </c>
      <c r="C77" s="157"/>
      <c r="D77" s="130">
        <v>125</v>
      </c>
      <c r="E77" s="147">
        <v>142588</v>
      </c>
      <c r="F77" s="144">
        <v>87.5</v>
      </c>
      <c r="G77" s="139"/>
      <c r="H77" s="122" t="s">
        <v>1730</v>
      </c>
      <c r="I77" s="169" t="str">
        <f t="shared" si="8"/>
        <v>E</v>
      </c>
      <c r="J77" s="169" t="str">
        <f t="shared" si="5"/>
        <v>C</v>
      </c>
      <c r="K77" s="169" t="str">
        <f t="shared" si="6"/>
        <v>EC</v>
      </c>
      <c r="L77" s="169" t="e">
        <f t="shared" si="7"/>
        <v>#N/A</v>
      </c>
      <c r="M77" s="169">
        <f t="shared" si="9"/>
        <v>80000</v>
      </c>
      <c r="N77" s="132" t="s">
        <v>1684</v>
      </c>
      <c r="O77" s="133">
        <v>4135</v>
      </c>
      <c r="P77" s="133">
        <v>10972</v>
      </c>
      <c r="Q77" s="160" t="s">
        <v>470</v>
      </c>
      <c r="R77" s="161">
        <v>20000</v>
      </c>
      <c r="S77" s="141" t="s">
        <v>1695</v>
      </c>
      <c r="T77" s="141" t="s">
        <v>1695</v>
      </c>
      <c r="U77" s="141"/>
      <c r="V77" s="141"/>
      <c r="W77" s="141"/>
      <c r="X77" s="141"/>
    </row>
    <row r="78" spans="1:24">
      <c r="A78" s="128" t="s">
        <v>1109</v>
      </c>
      <c r="B78" s="129" t="s">
        <v>1700</v>
      </c>
      <c r="C78" s="157"/>
      <c r="D78" s="130">
        <v>100</v>
      </c>
      <c r="E78" s="147">
        <v>270686</v>
      </c>
      <c r="F78" s="144">
        <v>55</v>
      </c>
      <c r="G78" s="139"/>
      <c r="H78" s="122" t="s">
        <v>1741</v>
      </c>
      <c r="I78" s="169" t="str">
        <f t="shared" si="8"/>
        <v>B</v>
      </c>
      <c r="J78" s="169" t="str">
        <f t="shared" si="5"/>
        <v>B</v>
      </c>
      <c r="K78" s="169" t="str">
        <f t="shared" si="6"/>
        <v>BB</v>
      </c>
      <c r="L78" s="169" t="str">
        <f t="shared" si="7"/>
        <v>C</v>
      </c>
      <c r="M78" s="169">
        <f t="shared" si="9"/>
        <v>8000</v>
      </c>
      <c r="N78" s="132" t="s">
        <v>1684</v>
      </c>
      <c r="O78" s="133">
        <v>160</v>
      </c>
      <c r="P78" s="133">
        <v>922</v>
      </c>
      <c r="Q78" s="160" t="s">
        <v>1686</v>
      </c>
      <c r="R78" s="161">
        <v>3000</v>
      </c>
      <c r="S78" s="134" t="s">
        <v>1686</v>
      </c>
      <c r="T78" s="134" t="s">
        <v>1687</v>
      </c>
      <c r="U78" s="134"/>
      <c r="V78" s="134"/>
      <c r="W78" s="134"/>
      <c r="X78" s="134"/>
    </row>
    <row r="79" spans="1:24">
      <c r="A79" s="128" t="s">
        <v>584</v>
      </c>
      <c r="B79" s="129" t="s">
        <v>1726</v>
      </c>
      <c r="C79" s="157"/>
      <c r="D79" s="130">
        <v>150</v>
      </c>
      <c r="E79" s="147">
        <v>87182</v>
      </c>
      <c r="F79" s="144">
        <v>80.5</v>
      </c>
      <c r="G79" s="139"/>
      <c r="H79" s="122" t="s">
        <v>1748</v>
      </c>
      <c r="I79" s="169" t="str">
        <f t="shared" si="8"/>
        <v>D</v>
      </c>
      <c r="J79" s="169" t="str">
        <f t="shared" si="5"/>
        <v>D</v>
      </c>
      <c r="K79" s="169" t="str">
        <f t="shared" si="6"/>
        <v>DD</v>
      </c>
      <c r="L79" s="169" t="str">
        <f t="shared" si="7"/>
        <v>D</v>
      </c>
      <c r="M79" s="169">
        <f t="shared" si="9"/>
        <v>50000</v>
      </c>
      <c r="N79" s="132" t="s">
        <v>1684</v>
      </c>
      <c r="O79" s="133">
        <v>480</v>
      </c>
      <c r="P79" s="133">
        <v>1010</v>
      </c>
      <c r="Q79" s="160" t="s">
        <v>470</v>
      </c>
      <c r="R79" s="161">
        <v>20000</v>
      </c>
      <c r="S79" s="141" t="s">
        <v>1695</v>
      </c>
      <c r="T79" s="141" t="s">
        <v>470</v>
      </c>
      <c r="U79" s="141"/>
      <c r="V79" s="141"/>
      <c r="W79" s="141"/>
      <c r="X79" s="141"/>
    </row>
    <row r="80" spans="1:24">
      <c r="A80" s="128" t="s">
        <v>854</v>
      </c>
      <c r="B80" s="129" t="s">
        <v>1704</v>
      </c>
      <c r="C80" s="157"/>
      <c r="D80" s="130">
        <v>100</v>
      </c>
      <c r="E80" s="147">
        <v>356344</v>
      </c>
      <c r="F80" s="144">
        <v>65</v>
      </c>
      <c r="G80" s="139"/>
      <c r="H80" s="122" t="s">
        <v>1749</v>
      </c>
      <c r="I80" s="169" t="str">
        <f t="shared" si="8"/>
        <v>C</v>
      </c>
      <c r="J80" s="169" t="str">
        <f t="shared" si="5"/>
        <v>A</v>
      </c>
      <c r="K80" s="169" t="str">
        <f t="shared" si="6"/>
        <v>CA</v>
      </c>
      <c r="L80" s="169" t="str">
        <f t="shared" si="7"/>
        <v>B</v>
      </c>
      <c r="M80" s="169">
        <f t="shared" si="9"/>
        <v>20000</v>
      </c>
      <c r="N80" s="132" t="s">
        <v>1684</v>
      </c>
      <c r="O80" s="133">
        <v>530</v>
      </c>
      <c r="P80" s="133">
        <v>1784</v>
      </c>
      <c r="Q80" s="160" t="s">
        <v>1687</v>
      </c>
      <c r="R80" s="161">
        <v>5000</v>
      </c>
      <c r="S80" s="141" t="s">
        <v>1687</v>
      </c>
      <c r="T80" s="141" t="s">
        <v>1686</v>
      </c>
      <c r="U80" s="141"/>
      <c r="V80" s="141"/>
      <c r="W80" s="141"/>
      <c r="X80" s="141"/>
    </row>
    <row r="81" spans="1:24">
      <c r="A81" s="128" t="s">
        <v>850</v>
      </c>
      <c r="B81" s="129" t="s">
        <v>1704</v>
      </c>
      <c r="C81" s="157"/>
      <c r="D81" s="130">
        <v>150</v>
      </c>
      <c r="E81" s="147">
        <v>184270</v>
      </c>
      <c r="F81" s="144">
        <v>69</v>
      </c>
      <c r="G81" s="139"/>
      <c r="H81" s="122" t="s">
        <v>1716</v>
      </c>
      <c r="I81" s="169" t="str">
        <f t="shared" si="8"/>
        <v>C</v>
      </c>
      <c r="J81" s="169" t="str">
        <f t="shared" si="5"/>
        <v>C</v>
      </c>
      <c r="K81" s="169" t="str">
        <f t="shared" si="6"/>
        <v>CC</v>
      </c>
      <c r="L81" s="169" t="str">
        <f t="shared" si="7"/>
        <v>D</v>
      </c>
      <c r="M81" s="169">
        <f t="shared" si="9"/>
        <v>20000</v>
      </c>
      <c r="N81" s="132" t="s">
        <v>1684</v>
      </c>
      <c r="O81" s="133">
        <v>690</v>
      </c>
      <c r="P81" s="133">
        <v>125260</v>
      </c>
      <c r="Q81" s="160" t="s">
        <v>1695</v>
      </c>
      <c r="R81" s="161">
        <v>10000</v>
      </c>
      <c r="S81" s="141" t="s">
        <v>1687</v>
      </c>
      <c r="T81" s="141" t="s">
        <v>1695</v>
      </c>
      <c r="U81" s="141"/>
      <c r="V81" s="141"/>
      <c r="W81" s="141"/>
      <c r="X81" s="141"/>
    </row>
    <row r="82" spans="1:24">
      <c r="A82" s="128" t="s">
        <v>1297</v>
      </c>
      <c r="B82" s="129" t="s">
        <v>1726</v>
      </c>
      <c r="C82" s="157"/>
      <c r="D82" s="130">
        <v>100</v>
      </c>
      <c r="E82" s="147">
        <v>142382</v>
      </c>
      <c r="F82" s="144">
        <v>80</v>
      </c>
      <c r="G82" s="139"/>
      <c r="H82" s="122" t="s">
        <v>1750</v>
      </c>
      <c r="I82" s="169" t="str">
        <f t="shared" si="8"/>
        <v>D</v>
      </c>
      <c r="J82" s="169" t="str">
        <f t="shared" si="5"/>
        <v>C</v>
      </c>
      <c r="K82" s="169" t="str">
        <f t="shared" si="6"/>
        <v>DC</v>
      </c>
      <c r="L82" s="169" t="str">
        <f t="shared" si="7"/>
        <v>D</v>
      </c>
      <c r="M82" s="169">
        <f t="shared" si="9"/>
        <v>50000</v>
      </c>
      <c r="N82" s="132" t="s">
        <v>1684</v>
      </c>
      <c r="O82" s="133">
        <v>745</v>
      </c>
      <c r="P82" s="133">
        <v>865</v>
      </c>
      <c r="Q82" s="160" t="s">
        <v>470</v>
      </c>
      <c r="R82" s="161">
        <v>20000</v>
      </c>
      <c r="S82" s="141" t="s">
        <v>1695</v>
      </c>
      <c r="T82" s="141" t="s">
        <v>1695</v>
      </c>
      <c r="U82" s="141"/>
      <c r="V82" s="141"/>
      <c r="W82" s="141"/>
      <c r="X82" s="141"/>
    </row>
    <row r="83" spans="1:24">
      <c r="A83" s="128" t="s">
        <v>1304</v>
      </c>
      <c r="B83" s="129" t="s">
        <v>1726</v>
      </c>
      <c r="C83" s="157"/>
      <c r="D83" s="130">
        <v>125</v>
      </c>
      <c r="E83" s="147">
        <v>132112</v>
      </c>
      <c r="F83" s="144">
        <v>96.5</v>
      </c>
      <c r="G83" s="139"/>
      <c r="H83" s="122" t="s">
        <v>1751</v>
      </c>
      <c r="I83" s="169" t="str">
        <f t="shared" si="8"/>
        <v>E</v>
      </c>
      <c r="J83" s="169" t="str">
        <f t="shared" si="5"/>
        <v>C</v>
      </c>
      <c r="K83" s="169" t="str">
        <f t="shared" si="6"/>
        <v>EC</v>
      </c>
      <c r="L83" s="169" t="e">
        <f t="shared" si="7"/>
        <v>#N/A</v>
      </c>
      <c r="M83" s="169">
        <f t="shared" si="9"/>
        <v>80000</v>
      </c>
      <c r="N83" s="132" t="s">
        <v>1684</v>
      </c>
      <c r="O83" s="133" t="e">
        <v>#N/A</v>
      </c>
      <c r="P83" s="133" t="e">
        <v>#N/A</v>
      </c>
      <c r="Q83" s="160" t="s">
        <v>470</v>
      </c>
      <c r="R83" s="161">
        <v>20000</v>
      </c>
      <c r="S83" s="141" t="s">
        <v>1695</v>
      </c>
      <c r="T83" s="141" t="s">
        <v>1695</v>
      </c>
      <c r="U83" s="141"/>
      <c r="V83" s="141"/>
      <c r="W83" s="141"/>
      <c r="X83" s="141"/>
    </row>
    <row r="84" spans="1:24">
      <c r="A84" s="128" t="s">
        <v>1348</v>
      </c>
      <c r="B84" s="129" t="s">
        <v>1726</v>
      </c>
      <c r="C84" s="157"/>
      <c r="D84" s="130">
        <v>150</v>
      </c>
      <c r="E84" s="147">
        <v>130792</v>
      </c>
      <c r="F84" s="144">
        <v>82.5</v>
      </c>
      <c r="G84" s="139"/>
      <c r="H84" s="122" t="s">
        <v>1730</v>
      </c>
      <c r="I84" s="169" t="str">
        <f t="shared" si="8"/>
        <v>D</v>
      </c>
      <c r="J84" s="169" t="str">
        <f t="shared" si="5"/>
        <v>C</v>
      </c>
      <c r="K84" s="169" t="str">
        <f t="shared" si="6"/>
        <v>DC</v>
      </c>
      <c r="L84" s="169" t="str">
        <f t="shared" si="7"/>
        <v>D</v>
      </c>
      <c r="M84" s="169">
        <f t="shared" si="9"/>
        <v>50000</v>
      </c>
      <c r="N84" s="132" t="s">
        <v>1684</v>
      </c>
      <c r="O84" s="133" t="e">
        <v>#N/A</v>
      </c>
      <c r="P84" s="133" t="e">
        <v>#N/A</v>
      </c>
      <c r="Q84" s="160" t="s">
        <v>470</v>
      </c>
      <c r="R84" s="161">
        <v>20000</v>
      </c>
      <c r="S84" s="141" t="s">
        <v>1695</v>
      </c>
      <c r="T84" s="141" t="s">
        <v>1695</v>
      </c>
      <c r="U84" s="141"/>
      <c r="V84" s="141"/>
      <c r="W84" s="141"/>
      <c r="X84" s="141"/>
    </row>
    <row r="85" spans="1:24">
      <c r="A85" s="128" t="s">
        <v>1246</v>
      </c>
      <c r="B85" s="129" t="s">
        <v>1726</v>
      </c>
      <c r="C85" s="157"/>
      <c r="D85" s="130">
        <v>125</v>
      </c>
      <c r="E85" s="147">
        <v>172602</v>
      </c>
      <c r="F85" s="144">
        <v>85</v>
      </c>
      <c r="G85" s="139"/>
      <c r="H85" s="122" t="s">
        <v>1752</v>
      </c>
      <c r="I85" s="169" t="str">
        <f t="shared" si="8"/>
        <v>E</v>
      </c>
      <c r="J85" s="169" t="str">
        <f t="shared" si="5"/>
        <v>C</v>
      </c>
      <c r="K85" s="169" t="str">
        <f t="shared" si="6"/>
        <v>EC</v>
      </c>
      <c r="L85" s="169" t="e">
        <f t="shared" si="7"/>
        <v>#N/A</v>
      </c>
      <c r="M85" s="169">
        <f t="shared" si="9"/>
        <v>80000</v>
      </c>
      <c r="N85" s="132" t="s">
        <v>1684</v>
      </c>
      <c r="O85" s="133" t="e">
        <v>#N/A</v>
      </c>
      <c r="P85" s="133" t="e">
        <v>#N/A</v>
      </c>
      <c r="Q85" s="160" t="s">
        <v>470</v>
      </c>
      <c r="R85" s="161">
        <v>20000</v>
      </c>
      <c r="S85" s="141" t="s">
        <v>1695</v>
      </c>
      <c r="T85" s="141" t="s">
        <v>1695</v>
      </c>
      <c r="U85" s="141"/>
      <c r="V85" s="141"/>
      <c r="W85" s="141"/>
      <c r="X85" s="141"/>
    </row>
    <row r="86" spans="1:24">
      <c r="A86" s="128" t="s">
        <v>1338</v>
      </c>
      <c r="B86" s="129" t="s">
        <v>1726</v>
      </c>
      <c r="C86" s="157"/>
      <c r="D86" s="130">
        <v>150</v>
      </c>
      <c r="E86" s="147">
        <v>107164</v>
      </c>
      <c r="F86" s="144">
        <v>81</v>
      </c>
      <c r="G86" s="139"/>
      <c r="H86" s="122" t="s">
        <v>1718</v>
      </c>
      <c r="I86" s="169" t="str">
        <f t="shared" si="8"/>
        <v>D</v>
      </c>
      <c r="J86" s="169" t="str">
        <f t="shared" si="5"/>
        <v>C</v>
      </c>
      <c r="K86" s="169" t="str">
        <f t="shared" si="6"/>
        <v>DC</v>
      </c>
      <c r="L86" s="169" t="str">
        <f t="shared" si="7"/>
        <v>D</v>
      </c>
      <c r="M86" s="169">
        <f t="shared" si="9"/>
        <v>50000</v>
      </c>
      <c r="N86" s="132" t="s">
        <v>1684</v>
      </c>
      <c r="O86" s="133">
        <v>16745</v>
      </c>
      <c r="P86" s="133">
        <v>38370</v>
      </c>
      <c r="Q86" s="160" t="s">
        <v>470</v>
      </c>
      <c r="R86" s="161">
        <v>20000</v>
      </c>
      <c r="S86" s="141" t="s">
        <v>1695</v>
      </c>
      <c r="T86" s="141" t="s">
        <v>1695</v>
      </c>
      <c r="U86" s="141"/>
      <c r="V86" s="141"/>
      <c r="W86" s="141"/>
      <c r="X86" s="141"/>
    </row>
    <row r="87" spans="1:24">
      <c r="A87" s="128" t="s">
        <v>598</v>
      </c>
      <c r="B87" s="129" t="s">
        <v>1726</v>
      </c>
      <c r="C87" s="157"/>
      <c r="D87" s="130">
        <v>150</v>
      </c>
      <c r="E87" s="147">
        <v>213577</v>
      </c>
      <c r="F87" s="144">
        <v>80</v>
      </c>
      <c r="G87" s="139"/>
      <c r="H87" s="122" t="s">
        <v>1708</v>
      </c>
      <c r="I87" s="169" t="str">
        <f t="shared" si="8"/>
        <v>D</v>
      </c>
      <c r="J87" s="169" t="str">
        <f t="shared" si="5"/>
        <v>B</v>
      </c>
      <c r="K87" s="169" t="str">
        <f t="shared" si="6"/>
        <v>DB</v>
      </c>
      <c r="L87" s="169" t="str">
        <f t="shared" si="7"/>
        <v>C</v>
      </c>
      <c r="M87" s="169">
        <f t="shared" si="9"/>
        <v>50000</v>
      </c>
      <c r="N87" s="132" t="s">
        <v>1684</v>
      </c>
      <c r="O87" s="133">
        <v>735</v>
      </c>
      <c r="P87" s="133">
        <v>26939</v>
      </c>
      <c r="Q87" s="160" t="s">
        <v>1695</v>
      </c>
      <c r="R87" s="161">
        <v>10000</v>
      </c>
      <c r="S87" s="141" t="s">
        <v>1695</v>
      </c>
      <c r="T87" s="134" t="s">
        <v>1687</v>
      </c>
      <c r="U87" s="134"/>
      <c r="V87" s="134"/>
      <c r="W87" s="134"/>
      <c r="X87" s="134"/>
    </row>
    <row r="88" spans="1:24">
      <c r="A88" s="128" t="s">
        <v>388</v>
      </c>
      <c r="B88" s="129" t="s">
        <v>1692</v>
      </c>
      <c r="C88" s="157"/>
      <c r="D88" s="130">
        <v>125</v>
      </c>
      <c r="E88" s="147">
        <v>307285</v>
      </c>
      <c r="F88" s="144">
        <v>62.5</v>
      </c>
      <c r="G88" s="139"/>
      <c r="H88" s="122" t="s">
        <v>1703</v>
      </c>
      <c r="I88" s="169" t="str">
        <f t="shared" si="8"/>
        <v>B</v>
      </c>
      <c r="J88" s="169" t="str">
        <f t="shared" si="5"/>
        <v>A</v>
      </c>
      <c r="K88" s="169" t="str">
        <f t="shared" si="6"/>
        <v>BA</v>
      </c>
      <c r="L88" s="169" t="str">
        <f t="shared" si="7"/>
        <v>B</v>
      </c>
      <c r="M88" s="169">
        <f t="shared" si="9"/>
        <v>8000</v>
      </c>
      <c r="N88" s="132" t="s">
        <v>1684</v>
      </c>
      <c r="O88" s="133">
        <v>1320</v>
      </c>
      <c r="P88" s="133">
        <v>19420</v>
      </c>
      <c r="Q88" s="160" t="s">
        <v>1686</v>
      </c>
      <c r="R88" s="161">
        <v>3000</v>
      </c>
      <c r="S88" s="134" t="s">
        <v>1686</v>
      </c>
      <c r="T88" s="141" t="s">
        <v>1686</v>
      </c>
      <c r="U88" s="141"/>
      <c r="V88" s="141"/>
      <c r="W88" s="141"/>
      <c r="X88" s="141"/>
    </row>
    <row r="89" spans="1:24">
      <c r="A89" s="128" t="s">
        <v>650</v>
      </c>
      <c r="B89" s="129" t="s">
        <v>1726</v>
      </c>
      <c r="C89" s="157"/>
      <c r="D89" s="130">
        <v>150</v>
      </c>
      <c r="E89" s="147">
        <v>162769</v>
      </c>
      <c r="F89" s="144">
        <v>77.5</v>
      </c>
      <c r="G89" s="139"/>
      <c r="H89" s="122" t="s">
        <v>1708</v>
      </c>
      <c r="I89" s="169" t="str">
        <f t="shared" si="8"/>
        <v>D</v>
      </c>
      <c r="J89" s="169" t="str">
        <f t="shared" si="5"/>
        <v>C</v>
      </c>
      <c r="K89" s="169" t="str">
        <f t="shared" si="6"/>
        <v>DC</v>
      </c>
      <c r="L89" s="169" t="str">
        <f t="shared" si="7"/>
        <v>D</v>
      </c>
      <c r="M89" s="169">
        <f t="shared" si="9"/>
        <v>50000</v>
      </c>
      <c r="N89" s="132" t="s">
        <v>1684</v>
      </c>
      <c r="O89" s="133">
        <v>920</v>
      </c>
      <c r="P89" s="133">
        <v>5070</v>
      </c>
      <c r="Q89" s="160" t="s">
        <v>1695</v>
      </c>
      <c r="R89" s="161">
        <v>10000</v>
      </c>
      <c r="S89" s="141" t="s">
        <v>1687</v>
      </c>
      <c r="T89" s="141" t="s">
        <v>1695</v>
      </c>
      <c r="U89" s="141"/>
      <c r="V89" s="141"/>
      <c r="W89" s="141"/>
      <c r="X89" s="141"/>
    </row>
    <row r="90" spans="1:24">
      <c r="A90" s="128" t="s">
        <v>884</v>
      </c>
      <c r="B90" s="129" t="s">
        <v>1726</v>
      </c>
      <c r="C90" s="157"/>
      <c r="D90" s="130">
        <v>200</v>
      </c>
      <c r="E90" s="147">
        <v>132241</v>
      </c>
      <c r="F90" s="144">
        <v>86.5</v>
      </c>
      <c r="G90" s="139"/>
      <c r="H90" s="122" t="s">
        <v>1727</v>
      </c>
      <c r="I90" s="169" t="str">
        <f t="shared" si="8"/>
        <v>E</v>
      </c>
      <c r="J90" s="169" t="str">
        <f t="shared" si="5"/>
        <v>C</v>
      </c>
      <c r="K90" s="169" t="str">
        <f t="shared" si="6"/>
        <v>EC</v>
      </c>
      <c r="L90" s="169" t="e">
        <f t="shared" si="7"/>
        <v>#N/A</v>
      </c>
      <c r="M90" s="169">
        <f t="shared" si="9"/>
        <v>80000</v>
      </c>
      <c r="N90" s="132" t="s">
        <v>1684</v>
      </c>
      <c r="O90" s="133">
        <v>815</v>
      </c>
      <c r="P90" s="133">
        <v>30580</v>
      </c>
      <c r="Q90" s="160" t="s">
        <v>470</v>
      </c>
      <c r="R90" s="161">
        <v>20000</v>
      </c>
      <c r="S90" s="141" t="s">
        <v>1695</v>
      </c>
      <c r="T90" s="141" t="s">
        <v>1695</v>
      </c>
      <c r="U90" s="141"/>
      <c r="V90" s="141"/>
      <c r="W90" s="141"/>
      <c r="X90" s="141"/>
    </row>
    <row r="91" spans="1:24">
      <c r="A91" s="128" t="s">
        <v>887</v>
      </c>
      <c r="B91" s="129" t="s">
        <v>1726</v>
      </c>
      <c r="C91" s="157"/>
      <c r="D91" s="130">
        <v>200</v>
      </c>
      <c r="E91" s="147">
        <v>125713</v>
      </c>
      <c r="F91" s="144">
        <v>75</v>
      </c>
      <c r="G91" s="139"/>
      <c r="H91" s="122" t="s">
        <v>1727</v>
      </c>
      <c r="I91" s="169" t="str">
        <f t="shared" si="8"/>
        <v>D</v>
      </c>
      <c r="J91" s="169" t="str">
        <f t="shared" si="5"/>
        <v>C</v>
      </c>
      <c r="K91" s="169" t="str">
        <f t="shared" si="6"/>
        <v>DC</v>
      </c>
      <c r="L91" s="169" t="str">
        <f t="shared" si="7"/>
        <v>D</v>
      </c>
      <c r="M91" s="169">
        <f t="shared" si="9"/>
        <v>50000</v>
      </c>
      <c r="N91" s="132" t="s">
        <v>1684</v>
      </c>
      <c r="O91" s="133">
        <v>3530</v>
      </c>
      <c r="P91" s="133">
        <v>31353</v>
      </c>
      <c r="Q91" s="160" t="s">
        <v>1695</v>
      </c>
      <c r="R91" s="161">
        <v>10000</v>
      </c>
      <c r="S91" s="141" t="s">
        <v>1687</v>
      </c>
      <c r="T91" s="141" t="s">
        <v>1695</v>
      </c>
      <c r="U91" s="141"/>
      <c r="V91" s="141"/>
      <c r="W91" s="141"/>
      <c r="X91" s="141"/>
    </row>
    <row r="92" spans="1:24">
      <c r="A92" s="128" t="s">
        <v>493</v>
      </c>
      <c r="B92" s="129" t="s">
        <v>1726</v>
      </c>
      <c r="C92" s="157"/>
      <c r="D92" s="130">
        <v>200</v>
      </c>
      <c r="E92" s="147">
        <v>106285</v>
      </c>
      <c r="F92" s="144">
        <v>80</v>
      </c>
      <c r="G92" s="139"/>
      <c r="H92" s="122" t="s">
        <v>1727</v>
      </c>
      <c r="I92" s="169" t="str">
        <f t="shared" si="8"/>
        <v>D</v>
      </c>
      <c r="J92" s="169" t="str">
        <f t="shared" si="5"/>
        <v>C</v>
      </c>
      <c r="K92" s="169" t="str">
        <f t="shared" si="6"/>
        <v>DC</v>
      </c>
      <c r="L92" s="169" t="str">
        <f t="shared" si="7"/>
        <v>D</v>
      </c>
      <c r="M92" s="169">
        <f t="shared" si="9"/>
        <v>50000</v>
      </c>
      <c r="N92" s="132" t="s">
        <v>1684</v>
      </c>
      <c r="O92" s="133">
        <v>1070</v>
      </c>
      <c r="P92" s="133">
        <v>1920</v>
      </c>
      <c r="Q92" s="160" t="s">
        <v>470</v>
      </c>
      <c r="R92" s="161">
        <v>20000</v>
      </c>
      <c r="S92" s="141" t="s">
        <v>1695</v>
      </c>
      <c r="T92" s="141" t="s">
        <v>1695</v>
      </c>
      <c r="U92" s="141"/>
      <c r="V92" s="141"/>
      <c r="W92" s="141"/>
      <c r="X92" s="141"/>
    </row>
    <row r="93" spans="1:24">
      <c r="A93" s="128" t="s">
        <v>815</v>
      </c>
      <c r="B93" s="129" t="s">
        <v>1726</v>
      </c>
      <c r="C93" s="157"/>
      <c r="D93" s="130">
        <v>100</v>
      </c>
      <c r="E93" s="147">
        <v>127813</v>
      </c>
      <c r="F93" s="144">
        <v>76.5</v>
      </c>
      <c r="G93" s="139"/>
      <c r="H93" s="122" t="s">
        <v>1727</v>
      </c>
      <c r="I93" s="169" t="str">
        <f t="shared" si="8"/>
        <v>D</v>
      </c>
      <c r="J93" s="169" t="str">
        <f t="shared" si="5"/>
        <v>C</v>
      </c>
      <c r="K93" s="169" t="str">
        <f t="shared" si="6"/>
        <v>DC</v>
      </c>
      <c r="L93" s="169" t="str">
        <f t="shared" si="7"/>
        <v>D</v>
      </c>
      <c r="M93" s="169">
        <f t="shared" si="9"/>
        <v>50000</v>
      </c>
      <c r="N93" s="132" t="s">
        <v>1684</v>
      </c>
      <c r="O93" s="133">
        <v>905</v>
      </c>
      <c r="P93" s="133">
        <v>9406</v>
      </c>
      <c r="Q93" s="160" t="s">
        <v>1695</v>
      </c>
      <c r="R93" s="161">
        <v>10000</v>
      </c>
      <c r="S93" s="141" t="s">
        <v>1687</v>
      </c>
      <c r="T93" s="141" t="s">
        <v>1695</v>
      </c>
      <c r="U93" s="141"/>
      <c r="V93" s="141"/>
      <c r="W93" s="141"/>
      <c r="X93" s="141"/>
    </row>
    <row r="94" spans="1:24">
      <c r="A94" s="128" t="s">
        <v>393</v>
      </c>
      <c r="B94" s="129" t="s">
        <v>1726</v>
      </c>
      <c r="C94" s="157"/>
      <c r="D94" s="130">
        <v>150</v>
      </c>
      <c r="E94" s="147">
        <v>200845</v>
      </c>
      <c r="F94" s="144">
        <v>81</v>
      </c>
      <c r="G94" s="139"/>
      <c r="H94" s="122" t="s">
        <v>1753</v>
      </c>
      <c r="I94" s="169" t="str">
        <f t="shared" si="8"/>
        <v>D</v>
      </c>
      <c r="J94" s="169" t="str">
        <f t="shared" si="5"/>
        <v>B</v>
      </c>
      <c r="K94" s="169" t="str">
        <f t="shared" si="6"/>
        <v>DB</v>
      </c>
      <c r="L94" s="169" t="str">
        <f t="shared" si="7"/>
        <v>C</v>
      </c>
      <c r="M94" s="169">
        <f t="shared" si="9"/>
        <v>50000</v>
      </c>
      <c r="N94" s="132" t="s">
        <v>1684</v>
      </c>
      <c r="O94" s="133">
        <v>7505</v>
      </c>
      <c r="P94" s="133">
        <v>137220</v>
      </c>
      <c r="Q94" s="160" t="s">
        <v>1695</v>
      </c>
      <c r="R94" s="161">
        <v>10000</v>
      </c>
      <c r="S94" s="141" t="s">
        <v>1695</v>
      </c>
      <c r="T94" s="134" t="s">
        <v>1687</v>
      </c>
      <c r="U94" s="134"/>
      <c r="V94" s="134"/>
      <c r="W94" s="134"/>
      <c r="X94" s="134"/>
    </row>
    <row r="95" spans="1:24">
      <c r="A95" s="128" t="s">
        <v>590</v>
      </c>
      <c r="B95" s="129" t="s">
        <v>1726</v>
      </c>
      <c r="C95" s="157"/>
      <c r="D95" s="130">
        <v>125</v>
      </c>
      <c r="E95" s="147">
        <v>162865</v>
      </c>
      <c r="F95" s="144">
        <v>95</v>
      </c>
      <c r="G95" s="139"/>
      <c r="H95" s="122" t="s">
        <v>1699</v>
      </c>
      <c r="I95" s="169" t="str">
        <f t="shared" si="8"/>
        <v>E</v>
      </c>
      <c r="J95" s="169" t="str">
        <f t="shared" si="5"/>
        <v>C</v>
      </c>
      <c r="K95" s="169" t="str">
        <f t="shared" si="6"/>
        <v>EC</v>
      </c>
      <c r="L95" s="169" t="e">
        <f t="shared" si="7"/>
        <v>#N/A</v>
      </c>
      <c r="M95" s="169">
        <f t="shared" si="9"/>
        <v>80000</v>
      </c>
      <c r="N95" s="132" t="s">
        <v>1684</v>
      </c>
      <c r="O95" s="133">
        <v>14490</v>
      </c>
      <c r="P95" s="133">
        <v>27723</v>
      </c>
      <c r="Q95" s="160" t="s">
        <v>470</v>
      </c>
      <c r="R95" s="161">
        <v>20000</v>
      </c>
      <c r="S95" s="141" t="s">
        <v>1695</v>
      </c>
      <c r="T95" s="141" t="s">
        <v>1695</v>
      </c>
      <c r="U95" s="141"/>
      <c r="V95" s="141"/>
      <c r="W95" s="141"/>
      <c r="X95" s="141"/>
    </row>
    <row r="96" spans="1:24">
      <c r="A96" s="128" t="s">
        <v>618</v>
      </c>
      <c r="B96" s="129" t="s">
        <v>1704</v>
      </c>
      <c r="C96" s="157"/>
      <c r="D96" s="130">
        <v>100</v>
      </c>
      <c r="E96" s="147">
        <v>254173</v>
      </c>
      <c r="F96" s="144">
        <v>65</v>
      </c>
      <c r="G96" s="139"/>
      <c r="H96" s="122" t="s">
        <v>1699</v>
      </c>
      <c r="I96" s="169" t="str">
        <f t="shared" si="8"/>
        <v>C</v>
      </c>
      <c r="J96" s="169" t="str">
        <f t="shared" si="5"/>
        <v>B</v>
      </c>
      <c r="K96" s="169" t="str">
        <f t="shared" si="6"/>
        <v>CB</v>
      </c>
      <c r="L96" s="169" t="str">
        <f t="shared" si="7"/>
        <v>C</v>
      </c>
      <c r="M96" s="169">
        <f t="shared" si="9"/>
        <v>20000</v>
      </c>
      <c r="N96" s="132" t="s">
        <v>1684</v>
      </c>
      <c r="O96" s="133">
        <v>135</v>
      </c>
      <c r="P96" s="133">
        <v>2174</v>
      </c>
      <c r="Q96" s="160" t="s">
        <v>1695</v>
      </c>
      <c r="R96" s="161">
        <v>10000</v>
      </c>
      <c r="S96" s="141" t="s">
        <v>1687</v>
      </c>
      <c r="T96" s="134" t="s">
        <v>1687</v>
      </c>
      <c r="U96" s="134"/>
      <c r="V96" s="134"/>
      <c r="W96" s="134"/>
      <c r="X96" s="134"/>
    </row>
    <row r="97" spans="1:24">
      <c r="A97" s="128" t="s">
        <v>395</v>
      </c>
      <c r="B97" s="129" t="s">
        <v>1726</v>
      </c>
      <c r="C97" s="157"/>
      <c r="D97" s="130">
        <v>150</v>
      </c>
      <c r="E97" s="147">
        <v>171470</v>
      </c>
      <c r="F97" s="144">
        <v>75</v>
      </c>
      <c r="G97" s="139"/>
      <c r="H97" s="122" t="s">
        <v>1739</v>
      </c>
      <c r="I97" s="169" t="str">
        <f t="shared" si="8"/>
        <v>D</v>
      </c>
      <c r="J97" s="169" t="str">
        <f t="shared" si="5"/>
        <v>C</v>
      </c>
      <c r="K97" s="169" t="str">
        <f t="shared" si="6"/>
        <v>DC</v>
      </c>
      <c r="L97" s="169" t="str">
        <f t="shared" si="7"/>
        <v>D</v>
      </c>
      <c r="M97" s="169">
        <f t="shared" si="9"/>
        <v>50000</v>
      </c>
      <c r="N97" s="132" t="s">
        <v>1684</v>
      </c>
      <c r="O97" s="133">
        <v>3670</v>
      </c>
      <c r="P97" s="133">
        <v>33484</v>
      </c>
      <c r="Q97" s="160" t="s">
        <v>1695</v>
      </c>
      <c r="R97" s="161">
        <v>10000</v>
      </c>
      <c r="S97" s="141" t="s">
        <v>1687</v>
      </c>
      <c r="T97" s="141" t="s">
        <v>1695</v>
      </c>
      <c r="U97" s="141"/>
      <c r="V97" s="141"/>
      <c r="W97" s="141"/>
      <c r="X97" s="141"/>
    </row>
    <row r="98" spans="1:24">
      <c r="A98" s="128" t="s">
        <v>396</v>
      </c>
      <c r="B98" s="129" t="s">
        <v>1726</v>
      </c>
      <c r="C98" s="157"/>
      <c r="D98" s="130">
        <v>150</v>
      </c>
      <c r="E98" s="147">
        <v>155950</v>
      </c>
      <c r="F98" s="144">
        <v>75</v>
      </c>
      <c r="G98" s="139"/>
      <c r="H98" s="122" t="s">
        <v>1716</v>
      </c>
      <c r="I98" s="169" t="str">
        <f t="shared" si="8"/>
        <v>D</v>
      </c>
      <c r="J98" s="169" t="str">
        <f t="shared" si="5"/>
        <v>C</v>
      </c>
      <c r="K98" s="169" t="str">
        <f t="shared" si="6"/>
        <v>DC</v>
      </c>
      <c r="L98" s="169" t="str">
        <f t="shared" si="7"/>
        <v>D</v>
      </c>
      <c r="M98" s="169">
        <f t="shared" si="9"/>
        <v>50000</v>
      </c>
      <c r="N98" s="132" t="s">
        <v>1684</v>
      </c>
      <c r="O98" s="133">
        <v>4550</v>
      </c>
      <c r="P98" s="133">
        <v>17810</v>
      </c>
      <c r="Q98" s="160" t="s">
        <v>1695</v>
      </c>
      <c r="R98" s="161">
        <v>10000</v>
      </c>
      <c r="S98" s="141" t="s">
        <v>1687</v>
      </c>
      <c r="T98" s="141" t="s">
        <v>1695</v>
      </c>
      <c r="U98" s="141"/>
      <c r="V98" s="141"/>
      <c r="W98" s="141"/>
      <c r="X98" s="141"/>
    </row>
    <row r="99" spans="1:24">
      <c r="A99" s="128" t="s">
        <v>400</v>
      </c>
      <c r="B99" s="129" t="s">
        <v>1726</v>
      </c>
      <c r="C99" s="157"/>
      <c r="D99" s="130">
        <v>150</v>
      </c>
      <c r="E99" s="147">
        <v>137245</v>
      </c>
      <c r="F99" s="144">
        <v>100</v>
      </c>
      <c r="G99" s="139"/>
      <c r="H99" s="122" t="s">
        <v>1733</v>
      </c>
      <c r="I99" s="169" t="str">
        <f t="shared" si="8"/>
        <v>E</v>
      </c>
      <c r="J99" s="169" t="str">
        <f t="shared" si="5"/>
        <v>C</v>
      </c>
      <c r="K99" s="169" t="str">
        <f t="shared" si="6"/>
        <v>EC</v>
      </c>
      <c r="L99" s="169" t="e">
        <f t="shared" si="7"/>
        <v>#N/A</v>
      </c>
      <c r="M99" s="169">
        <f t="shared" si="9"/>
        <v>80000</v>
      </c>
      <c r="N99" s="132" t="s">
        <v>1684</v>
      </c>
      <c r="O99" s="133">
        <v>14480</v>
      </c>
      <c r="P99" s="133">
        <v>80360</v>
      </c>
      <c r="Q99" s="160" t="s">
        <v>470</v>
      </c>
      <c r="R99" s="161">
        <v>20000</v>
      </c>
      <c r="S99" s="141" t="s">
        <v>470</v>
      </c>
      <c r="T99" s="141" t="s">
        <v>1695</v>
      </c>
      <c r="U99" s="141"/>
      <c r="V99" s="141"/>
      <c r="W99" s="141"/>
      <c r="X99" s="141"/>
    </row>
    <row r="100" spans="1:24">
      <c r="A100" s="128" t="s">
        <v>508</v>
      </c>
      <c r="B100" s="129" t="s">
        <v>1726</v>
      </c>
      <c r="C100" s="157"/>
      <c r="D100" s="130">
        <v>200</v>
      </c>
      <c r="E100" s="147">
        <v>108229</v>
      </c>
      <c r="F100" s="144">
        <v>75</v>
      </c>
      <c r="G100" s="139"/>
      <c r="H100" s="122" t="s">
        <v>1742</v>
      </c>
      <c r="I100" s="169" t="str">
        <f t="shared" si="8"/>
        <v>D</v>
      </c>
      <c r="J100" s="169" t="str">
        <f t="shared" si="5"/>
        <v>C</v>
      </c>
      <c r="K100" s="169" t="str">
        <f t="shared" si="6"/>
        <v>DC</v>
      </c>
      <c r="L100" s="169" t="str">
        <f t="shared" si="7"/>
        <v>D</v>
      </c>
      <c r="M100" s="169">
        <f t="shared" si="9"/>
        <v>50000</v>
      </c>
      <c r="N100" s="132" t="s">
        <v>1684</v>
      </c>
      <c r="O100" s="133">
        <v>3060</v>
      </c>
      <c r="P100" s="133">
        <v>16892</v>
      </c>
      <c r="Q100" s="160" t="s">
        <v>1695</v>
      </c>
      <c r="R100" s="161">
        <v>10000</v>
      </c>
      <c r="S100" s="141" t="s">
        <v>1687</v>
      </c>
      <c r="T100" s="141" t="s">
        <v>1695</v>
      </c>
      <c r="U100" s="141"/>
      <c r="V100" s="141"/>
      <c r="W100" s="141"/>
      <c r="X100" s="141"/>
    </row>
    <row r="101" spans="1:24">
      <c r="A101" s="128" t="s">
        <v>402</v>
      </c>
      <c r="B101" s="129" t="s">
        <v>1726</v>
      </c>
      <c r="C101" s="157"/>
      <c r="D101" s="130">
        <v>200</v>
      </c>
      <c r="E101" s="147">
        <v>132565</v>
      </c>
      <c r="F101" s="144">
        <v>79</v>
      </c>
      <c r="G101" s="139"/>
      <c r="H101" s="122" t="s">
        <v>1739</v>
      </c>
      <c r="I101" s="169" t="str">
        <f t="shared" si="8"/>
        <v>D</v>
      </c>
      <c r="J101" s="169" t="str">
        <f t="shared" si="5"/>
        <v>C</v>
      </c>
      <c r="K101" s="169" t="str">
        <f t="shared" si="6"/>
        <v>DC</v>
      </c>
      <c r="L101" s="169" t="str">
        <f t="shared" si="7"/>
        <v>D</v>
      </c>
      <c r="M101" s="169">
        <f t="shared" si="9"/>
        <v>50000</v>
      </c>
      <c r="N101" s="132" t="s">
        <v>1684</v>
      </c>
      <c r="O101" s="133">
        <v>935</v>
      </c>
      <c r="P101" s="133">
        <v>4582</v>
      </c>
      <c r="Q101" s="160" t="s">
        <v>1695</v>
      </c>
      <c r="R101" s="161">
        <v>10000</v>
      </c>
      <c r="S101" s="141" t="s">
        <v>1687</v>
      </c>
      <c r="T101" s="141" t="s">
        <v>1695</v>
      </c>
      <c r="U101" s="141"/>
      <c r="V101" s="141"/>
      <c r="W101" s="141"/>
      <c r="X101" s="141"/>
    </row>
    <row r="102" spans="1:24">
      <c r="A102" s="128" t="s">
        <v>826</v>
      </c>
      <c r="B102" s="129" t="s">
        <v>1704</v>
      </c>
      <c r="C102" s="157"/>
      <c r="D102" s="130">
        <v>100</v>
      </c>
      <c r="E102" s="147">
        <v>121075</v>
      </c>
      <c r="F102" s="144">
        <v>65</v>
      </c>
      <c r="G102" s="139"/>
      <c r="H102" s="122" t="s">
        <v>1733</v>
      </c>
      <c r="I102" s="169" t="str">
        <f t="shared" si="8"/>
        <v>C</v>
      </c>
      <c r="J102" s="169" t="str">
        <f t="shared" si="5"/>
        <v>C</v>
      </c>
      <c r="K102" s="169" t="str">
        <f t="shared" si="6"/>
        <v>CC</v>
      </c>
      <c r="L102" s="169" t="str">
        <f t="shared" si="7"/>
        <v>D</v>
      </c>
      <c r="M102" s="169">
        <f t="shared" si="9"/>
        <v>20000</v>
      </c>
      <c r="N102" s="132" t="s">
        <v>1684</v>
      </c>
      <c r="O102" s="133" t="e">
        <v>#N/A</v>
      </c>
      <c r="P102" s="133" t="e">
        <v>#N/A</v>
      </c>
      <c r="Q102" s="160" t="s">
        <v>1695</v>
      </c>
      <c r="R102" s="161">
        <v>10000</v>
      </c>
      <c r="S102" s="141" t="s">
        <v>1687</v>
      </c>
      <c r="T102" s="141" t="s">
        <v>1695</v>
      </c>
      <c r="U102" s="141"/>
      <c r="V102" s="141"/>
      <c r="W102" s="141"/>
      <c r="X102" s="141"/>
    </row>
    <row r="103" spans="1:24">
      <c r="A103" s="128" t="s">
        <v>593</v>
      </c>
      <c r="B103" s="129" t="s">
        <v>1726</v>
      </c>
      <c r="C103" s="157"/>
      <c r="D103" s="130">
        <v>150</v>
      </c>
      <c r="E103" s="147">
        <v>64729</v>
      </c>
      <c r="F103" s="144">
        <v>100</v>
      </c>
      <c r="G103" s="139"/>
      <c r="H103" s="122" t="s">
        <v>1754</v>
      </c>
      <c r="I103" s="169" t="str">
        <f t="shared" si="8"/>
        <v>E</v>
      </c>
      <c r="J103" s="169" t="str">
        <f t="shared" si="5"/>
        <v>D</v>
      </c>
      <c r="K103" s="169" t="str">
        <f t="shared" si="6"/>
        <v>ED</v>
      </c>
      <c r="L103" s="169" t="e">
        <f t="shared" si="7"/>
        <v>#N/A</v>
      </c>
      <c r="M103" s="169">
        <f t="shared" si="9"/>
        <v>80000</v>
      </c>
      <c r="N103" s="132" t="s">
        <v>1684</v>
      </c>
      <c r="O103" s="133">
        <v>10370</v>
      </c>
      <c r="P103" s="133">
        <v>41526</v>
      </c>
      <c r="Q103" s="160" t="s">
        <v>470</v>
      </c>
      <c r="R103" s="161">
        <v>20000</v>
      </c>
      <c r="S103" s="141" t="s">
        <v>470</v>
      </c>
      <c r="T103" s="141" t="s">
        <v>470</v>
      </c>
      <c r="U103" s="141"/>
      <c r="V103" s="141"/>
      <c r="W103" s="141"/>
      <c r="X103" s="141"/>
    </row>
    <row r="104" spans="1:24">
      <c r="A104" s="128" t="s">
        <v>1036</v>
      </c>
      <c r="B104" s="129" t="s">
        <v>1704</v>
      </c>
      <c r="C104" s="157"/>
      <c r="D104" s="130">
        <v>150</v>
      </c>
      <c r="E104" s="147">
        <v>248062</v>
      </c>
      <c r="F104" s="144">
        <v>65</v>
      </c>
      <c r="G104" s="139"/>
      <c r="H104" s="122" t="s">
        <v>1716</v>
      </c>
      <c r="I104" s="169" t="str">
        <f t="shared" si="8"/>
        <v>C</v>
      </c>
      <c r="J104" s="169" t="str">
        <f t="shared" si="5"/>
        <v>B</v>
      </c>
      <c r="K104" s="169" t="str">
        <f t="shared" si="6"/>
        <v>CB</v>
      </c>
      <c r="L104" s="169" t="str">
        <f t="shared" si="7"/>
        <v>C</v>
      </c>
      <c r="M104" s="169">
        <f t="shared" si="9"/>
        <v>20000</v>
      </c>
      <c r="N104" s="132" t="s">
        <v>1684</v>
      </c>
      <c r="O104" s="133">
        <v>880</v>
      </c>
      <c r="P104" s="133">
        <v>13422</v>
      </c>
      <c r="Q104" s="160" t="s">
        <v>1695</v>
      </c>
      <c r="R104" s="161">
        <v>10000</v>
      </c>
      <c r="S104" s="141" t="s">
        <v>1687</v>
      </c>
      <c r="T104" s="134" t="s">
        <v>1687</v>
      </c>
      <c r="U104" s="134"/>
      <c r="V104" s="134"/>
      <c r="W104" s="134"/>
      <c r="X104" s="134"/>
    </row>
    <row r="105" spans="1:24">
      <c r="A105" s="128" t="s">
        <v>652</v>
      </c>
      <c r="B105" s="129" t="s">
        <v>1692</v>
      </c>
      <c r="C105" s="157"/>
      <c r="D105" s="130">
        <v>125</v>
      </c>
      <c r="E105" s="147">
        <v>322102</v>
      </c>
      <c r="F105" s="144">
        <v>71</v>
      </c>
      <c r="G105" s="139"/>
      <c r="H105" s="122" t="s">
        <v>1716</v>
      </c>
      <c r="I105" s="169" t="s">
        <v>1894</v>
      </c>
      <c r="J105" s="169" t="str">
        <f t="shared" si="5"/>
        <v>A</v>
      </c>
      <c r="K105" s="169" t="str">
        <f t="shared" si="6"/>
        <v>BA</v>
      </c>
      <c r="L105" s="169" t="str">
        <f t="shared" si="7"/>
        <v>B</v>
      </c>
      <c r="M105" s="169">
        <f t="shared" si="9"/>
        <v>8000</v>
      </c>
      <c r="N105" s="132" t="s">
        <v>1684</v>
      </c>
      <c r="O105" s="133">
        <v>180</v>
      </c>
      <c r="P105" s="133">
        <v>580</v>
      </c>
      <c r="Q105" s="160" t="s">
        <v>1687</v>
      </c>
      <c r="R105" s="161">
        <v>5000</v>
      </c>
      <c r="S105" s="141" t="s">
        <v>1687</v>
      </c>
      <c r="T105" s="141" t="s">
        <v>1686</v>
      </c>
      <c r="U105" s="141" t="s">
        <v>1895</v>
      </c>
      <c r="V105" s="141"/>
      <c r="W105" s="141"/>
      <c r="X105" s="141"/>
    </row>
    <row r="106" spans="1:24">
      <c r="A106" s="128" t="s">
        <v>1243</v>
      </c>
      <c r="B106" s="129" t="s">
        <v>1692</v>
      </c>
      <c r="C106" s="157"/>
      <c r="D106" s="130">
        <v>100</v>
      </c>
      <c r="E106" s="147">
        <v>413150</v>
      </c>
      <c r="F106" s="144">
        <v>55</v>
      </c>
      <c r="G106" s="139"/>
      <c r="H106" s="122" t="s">
        <v>1755</v>
      </c>
      <c r="I106" s="169" t="str">
        <f t="shared" si="8"/>
        <v>B</v>
      </c>
      <c r="J106" s="169" t="str">
        <f t="shared" si="5"/>
        <v>A</v>
      </c>
      <c r="K106" s="169" t="str">
        <f t="shared" si="6"/>
        <v>BA</v>
      </c>
      <c r="L106" s="169" t="str">
        <f t="shared" si="7"/>
        <v>B</v>
      </c>
      <c r="M106" s="169">
        <f t="shared" si="9"/>
        <v>8000</v>
      </c>
      <c r="N106" s="132" t="s">
        <v>1684</v>
      </c>
      <c r="O106" s="133" t="e">
        <v>#N/A</v>
      </c>
      <c r="P106" s="133" t="e">
        <v>#N/A</v>
      </c>
      <c r="Q106" s="160" t="s">
        <v>1686</v>
      </c>
      <c r="R106" s="161">
        <v>3000</v>
      </c>
      <c r="S106" s="134" t="s">
        <v>1686</v>
      </c>
      <c r="T106" s="141" t="s">
        <v>1686</v>
      </c>
      <c r="U106" s="141"/>
      <c r="V106" s="141"/>
      <c r="W106" s="141"/>
      <c r="X106" s="141"/>
    </row>
    <row r="107" spans="1:24">
      <c r="A107" s="128" t="s">
        <v>1321</v>
      </c>
      <c r="B107" s="129" t="s">
        <v>1692</v>
      </c>
      <c r="C107" s="157"/>
      <c r="D107" s="130">
        <v>100</v>
      </c>
      <c r="E107" s="147">
        <v>304586</v>
      </c>
      <c r="F107" s="144">
        <v>50</v>
      </c>
      <c r="G107" s="139"/>
      <c r="H107" s="140" t="s">
        <v>1756</v>
      </c>
      <c r="I107" s="169" t="str">
        <f t="shared" si="8"/>
        <v>A</v>
      </c>
      <c r="J107" s="169" t="str">
        <f t="shared" si="5"/>
        <v>A</v>
      </c>
      <c r="K107" s="169" t="str">
        <f t="shared" si="6"/>
        <v>AA</v>
      </c>
      <c r="L107" s="169" t="str">
        <f t="shared" si="7"/>
        <v>A</v>
      </c>
      <c r="M107" s="169">
        <f t="shared" si="9"/>
        <v>3000</v>
      </c>
      <c r="N107" s="132" t="s">
        <v>1684</v>
      </c>
      <c r="O107" s="133" t="e">
        <v>#N/A</v>
      </c>
      <c r="P107" s="133" t="e">
        <v>#N/A</v>
      </c>
      <c r="Q107" s="160" t="s">
        <v>1686</v>
      </c>
      <c r="R107" s="161">
        <v>3000</v>
      </c>
      <c r="S107" s="134" t="s">
        <v>1686</v>
      </c>
      <c r="T107" s="141" t="s">
        <v>1686</v>
      </c>
      <c r="U107" s="141"/>
      <c r="V107" s="141"/>
      <c r="W107" s="141"/>
      <c r="X107" s="141"/>
    </row>
    <row r="108" spans="1:24">
      <c r="A108" s="128" t="s">
        <v>58</v>
      </c>
      <c r="B108" s="129" t="s">
        <v>1726</v>
      </c>
      <c r="C108" s="157"/>
      <c r="D108" s="130">
        <v>125</v>
      </c>
      <c r="E108" s="147">
        <v>133788</v>
      </c>
      <c r="F108" s="144">
        <v>77.5</v>
      </c>
      <c r="G108" s="139"/>
      <c r="H108" s="122" t="s">
        <v>1729</v>
      </c>
      <c r="I108" s="169" t="str">
        <f t="shared" si="8"/>
        <v>D</v>
      </c>
      <c r="J108" s="169" t="str">
        <f t="shared" si="5"/>
        <v>C</v>
      </c>
      <c r="K108" s="169" t="str">
        <f t="shared" si="6"/>
        <v>DC</v>
      </c>
      <c r="L108" s="169" t="str">
        <f t="shared" si="7"/>
        <v>D</v>
      </c>
      <c r="M108" s="169">
        <f t="shared" si="9"/>
        <v>50000</v>
      </c>
      <c r="N108" s="132" t="s">
        <v>1684</v>
      </c>
      <c r="O108" s="133">
        <v>890</v>
      </c>
      <c r="P108" s="133">
        <v>12048</v>
      </c>
      <c r="Q108" s="160" t="s">
        <v>1695</v>
      </c>
      <c r="R108" s="161">
        <v>10000</v>
      </c>
      <c r="S108" s="141" t="s">
        <v>1687</v>
      </c>
      <c r="T108" s="141" t="s">
        <v>1695</v>
      </c>
      <c r="U108" s="141"/>
      <c r="V108" s="141"/>
      <c r="W108" s="141"/>
      <c r="X108" s="141"/>
    </row>
    <row r="109" spans="1:24">
      <c r="A109" s="128" t="s">
        <v>1360</v>
      </c>
      <c r="B109" s="129" t="s">
        <v>1726</v>
      </c>
      <c r="C109" s="157"/>
      <c r="D109" s="130">
        <v>125</v>
      </c>
      <c r="E109" s="147">
        <v>189522</v>
      </c>
      <c r="F109" s="144">
        <v>75</v>
      </c>
      <c r="G109" s="139"/>
      <c r="H109" s="122" t="s">
        <v>1730</v>
      </c>
      <c r="I109" s="169" t="str">
        <f t="shared" si="8"/>
        <v>D</v>
      </c>
      <c r="J109" s="169" t="str">
        <f t="shared" si="5"/>
        <v>C</v>
      </c>
      <c r="K109" s="169" t="str">
        <f t="shared" si="6"/>
        <v>DC</v>
      </c>
      <c r="L109" s="169" t="str">
        <f t="shared" si="7"/>
        <v>D</v>
      </c>
      <c r="M109" s="169">
        <f t="shared" si="9"/>
        <v>50000</v>
      </c>
      <c r="N109" s="132" t="s">
        <v>1684</v>
      </c>
      <c r="O109" s="133" t="e">
        <v>#N/A</v>
      </c>
      <c r="P109" s="133" t="e">
        <v>#N/A</v>
      </c>
      <c r="Q109" s="160" t="s">
        <v>1695</v>
      </c>
      <c r="R109" s="161">
        <v>10000</v>
      </c>
      <c r="S109" s="141" t="s">
        <v>1687</v>
      </c>
      <c r="T109" s="141" t="s">
        <v>1695</v>
      </c>
      <c r="U109" s="141"/>
      <c r="V109" s="141"/>
      <c r="W109" s="141"/>
      <c r="X109" s="141"/>
    </row>
    <row r="110" spans="1:24">
      <c r="A110" s="128" t="s">
        <v>970</v>
      </c>
      <c r="B110" s="129" t="s">
        <v>1704</v>
      </c>
      <c r="C110" s="157"/>
      <c r="D110" s="130">
        <v>100</v>
      </c>
      <c r="E110" s="147">
        <v>181590</v>
      </c>
      <c r="F110" s="144">
        <v>68.5</v>
      </c>
      <c r="G110" s="139"/>
      <c r="H110" s="122" t="s">
        <v>1728</v>
      </c>
      <c r="I110" s="169" t="str">
        <f t="shared" si="8"/>
        <v>C</v>
      </c>
      <c r="J110" s="169" t="str">
        <f t="shared" si="5"/>
        <v>C</v>
      </c>
      <c r="K110" s="169" t="str">
        <f t="shared" si="6"/>
        <v>CC</v>
      </c>
      <c r="L110" s="169" t="str">
        <f t="shared" si="7"/>
        <v>D</v>
      </c>
      <c r="M110" s="169">
        <f t="shared" si="9"/>
        <v>20000</v>
      </c>
      <c r="N110" s="132" t="s">
        <v>1684</v>
      </c>
      <c r="O110" s="133">
        <v>1185</v>
      </c>
      <c r="P110" s="133">
        <v>8788</v>
      </c>
      <c r="Q110" s="160" t="s">
        <v>1695</v>
      </c>
      <c r="R110" s="161">
        <v>10000</v>
      </c>
      <c r="S110" s="141" t="s">
        <v>1687</v>
      </c>
      <c r="T110" s="141" t="s">
        <v>1695</v>
      </c>
      <c r="U110" s="141"/>
      <c r="V110" s="141"/>
      <c r="W110" s="141"/>
      <c r="X110" s="141"/>
    </row>
    <row r="111" spans="1:24">
      <c r="A111" s="128" t="s">
        <v>1004</v>
      </c>
      <c r="B111" s="129" t="s">
        <v>1704</v>
      </c>
      <c r="C111" s="157"/>
      <c r="D111" s="130">
        <v>100</v>
      </c>
      <c r="E111" s="147">
        <v>166481</v>
      </c>
      <c r="F111" s="144">
        <v>65</v>
      </c>
      <c r="G111" s="139"/>
      <c r="H111" s="122" t="s">
        <v>1728</v>
      </c>
      <c r="I111" s="169" t="str">
        <f t="shared" si="8"/>
        <v>C</v>
      </c>
      <c r="J111" s="169" t="str">
        <f t="shared" si="5"/>
        <v>C</v>
      </c>
      <c r="K111" s="169" t="str">
        <f t="shared" si="6"/>
        <v>CC</v>
      </c>
      <c r="L111" s="169" t="str">
        <f t="shared" si="7"/>
        <v>D</v>
      </c>
      <c r="M111" s="169">
        <f t="shared" si="9"/>
        <v>20000</v>
      </c>
      <c r="N111" s="132" t="s">
        <v>1684</v>
      </c>
      <c r="O111" s="133">
        <v>310</v>
      </c>
      <c r="P111" s="133">
        <v>2550</v>
      </c>
      <c r="Q111" s="160" t="s">
        <v>1695</v>
      </c>
      <c r="R111" s="161">
        <v>10000</v>
      </c>
      <c r="S111" s="141" t="s">
        <v>1687</v>
      </c>
      <c r="T111" s="141" t="s">
        <v>1695</v>
      </c>
      <c r="U111" s="141"/>
      <c r="V111" s="141"/>
      <c r="W111" s="141"/>
      <c r="X111" s="141"/>
    </row>
    <row r="112" spans="1:24">
      <c r="A112" s="128" t="s">
        <v>434</v>
      </c>
      <c r="B112" s="129" t="s">
        <v>1700</v>
      </c>
      <c r="C112" s="157"/>
      <c r="D112" s="130">
        <v>100</v>
      </c>
      <c r="E112" s="147">
        <v>270801</v>
      </c>
      <c r="F112" s="144">
        <v>55</v>
      </c>
      <c r="G112" s="139"/>
      <c r="H112" s="122" t="s">
        <v>1757</v>
      </c>
      <c r="I112" s="169" t="str">
        <f t="shared" si="8"/>
        <v>B</v>
      </c>
      <c r="J112" s="169" t="str">
        <f t="shared" si="5"/>
        <v>B</v>
      </c>
      <c r="K112" s="169" t="str">
        <f t="shared" si="6"/>
        <v>BB</v>
      </c>
      <c r="L112" s="169" t="str">
        <f t="shared" si="7"/>
        <v>C</v>
      </c>
      <c r="M112" s="169">
        <f t="shared" si="9"/>
        <v>8000</v>
      </c>
      <c r="N112" s="132" t="s">
        <v>1684</v>
      </c>
      <c r="O112" s="133">
        <v>30</v>
      </c>
      <c r="P112" s="133">
        <v>1420</v>
      </c>
      <c r="Q112" s="160" t="s">
        <v>1686</v>
      </c>
      <c r="R112" s="161">
        <v>3000</v>
      </c>
      <c r="S112" s="134" t="s">
        <v>1686</v>
      </c>
      <c r="T112" s="134" t="s">
        <v>1687</v>
      </c>
      <c r="U112" s="134"/>
      <c r="V112" s="134"/>
      <c r="W112" s="134"/>
      <c r="X112" s="134"/>
    </row>
    <row r="113" spans="1:24">
      <c r="A113" s="128" t="s">
        <v>646</v>
      </c>
      <c r="B113" s="129" t="s">
        <v>1692</v>
      </c>
      <c r="C113" s="157"/>
      <c r="D113" s="130">
        <v>100</v>
      </c>
      <c r="E113" s="147">
        <v>305052</v>
      </c>
      <c r="F113" s="144">
        <v>55</v>
      </c>
      <c r="G113" s="139"/>
      <c r="H113" s="122" t="s">
        <v>1758</v>
      </c>
      <c r="I113" s="169" t="str">
        <f t="shared" si="8"/>
        <v>B</v>
      </c>
      <c r="J113" s="169" t="str">
        <f t="shared" si="5"/>
        <v>A</v>
      </c>
      <c r="K113" s="169" t="str">
        <f t="shared" si="6"/>
        <v>BA</v>
      </c>
      <c r="L113" s="169" t="str">
        <f t="shared" si="7"/>
        <v>B</v>
      </c>
      <c r="M113" s="169">
        <f t="shared" si="9"/>
        <v>8000</v>
      </c>
      <c r="N113" s="132" t="s">
        <v>1684</v>
      </c>
      <c r="O113" s="133">
        <v>70</v>
      </c>
      <c r="P113" s="133">
        <v>101960</v>
      </c>
      <c r="Q113" s="160" t="s">
        <v>1686</v>
      </c>
      <c r="R113" s="161">
        <v>3000</v>
      </c>
      <c r="S113" s="134" t="s">
        <v>1686</v>
      </c>
      <c r="T113" s="141" t="s">
        <v>1686</v>
      </c>
      <c r="U113" s="141"/>
      <c r="V113" s="141"/>
      <c r="W113" s="141"/>
      <c r="X113" s="141"/>
    </row>
    <row r="114" spans="1:24">
      <c r="A114" s="128" t="s">
        <v>436</v>
      </c>
      <c r="B114" s="129" t="s">
        <v>1704</v>
      </c>
      <c r="C114" s="157"/>
      <c r="D114" s="130">
        <v>150</v>
      </c>
      <c r="E114" s="147">
        <v>167152</v>
      </c>
      <c r="F114" s="144">
        <v>65</v>
      </c>
      <c r="G114" s="139"/>
      <c r="H114" s="122" t="s">
        <v>1716</v>
      </c>
      <c r="I114" s="169" t="str">
        <f t="shared" si="8"/>
        <v>C</v>
      </c>
      <c r="J114" s="169" t="str">
        <f t="shared" si="5"/>
        <v>C</v>
      </c>
      <c r="K114" s="169" t="str">
        <f t="shared" si="6"/>
        <v>CC</v>
      </c>
      <c r="L114" s="169" t="str">
        <f t="shared" si="7"/>
        <v>D</v>
      </c>
      <c r="M114" s="169">
        <f t="shared" si="9"/>
        <v>20000</v>
      </c>
      <c r="N114" s="132" t="s">
        <v>1684</v>
      </c>
      <c r="O114" s="133">
        <v>970</v>
      </c>
      <c r="P114" s="133">
        <v>2540</v>
      </c>
      <c r="Q114" s="160" t="s">
        <v>1695</v>
      </c>
      <c r="R114" s="161">
        <v>10000</v>
      </c>
      <c r="S114" s="141" t="s">
        <v>1687</v>
      </c>
      <c r="T114" s="141" t="s">
        <v>1695</v>
      </c>
      <c r="U114" s="141"/>
      <c r="V114" s="141"/>
      <c r="W114" s="141"/>
      <c r="X114" s="141"/>
    </row>
    <row r="115" spans="1:24">
      <c r="A115" s="128" t="s">
        <v>902</v>
      </c>
      <c r="B115" s="129" t="s">
        <v>1692</v>
      </c>
      <c r="C115" s="157"/>
      <c r="D115" s="130">
        <v>100</v>
      </c>
      <c r="E115" s="147">
        <v>439376</v>
      </c>
      <c r="F115" s="144">
        <v>51</v>
      </c>
      <c r="G115" s="139"/>
      <c r="H115" s="122" t="s">
        <v>1759</v>
      </c>
      <c r="I115" s="169" t="str">
        <f t="shared" si="8"/>
        <v>A</v>
      </c>
      <c r="J115" s="169" t="str">
        <f t="shared" si="5"/>
        <v>A</v>
      </c>
      <c r="K115" s="169" t="str">
        <f t="shared" si="6"/>
        <v>AA</v>
      </c>
      <c r="L115" s="169" t="str">
        <f t="shared" si="7"/>
        <v>A</v>
      </c>
      <c r="M115" s="169">
        <f t="shared" si="9"/>
        <v>3000</v>
      </c>
      <c r="N115" s="132" t="s">
        <v>1684</v>
      </c>
      <c r="O115" s="133" t="e">
        <v>#N/A</v>
      </c>
      <c r="P115" s="133" t="e">
        <v>#N/A</v>
      </c>
      <c r="Q115" s="160" t="s">
        <v>1686</v>
      </c>
      <c r="R115" s="161">
        <v>3000</v>
      </c>
      <c r="S115" s="134" t="s">
        <v>1686</v>
      </c>
      <c r="T115" s="141" t="s">
        <v>1686</v>
      </c>
      <c r="U115" s="141"/>
      <c r="V115" s="141"/>
      <c r="W115" s="141"/>
      <c r="X115" s="141"/>
    </row>
    <row r="116" spans="1:24">
      <c r="A116" s="128" t="s">
        <v>1361</v>
      </c>
      <c r="B116" s="129" t="s">
        <v>1726</v>
      </c>
      <c r="C116" s="157"/>
      <c r="D116" s="130">
        <v>100</v>
      </c>
      <c r="E116" s="147">
        <v>249125</v>
      </c>
      <c r="F116" s="144">
        <v>78.5</v>
      </c>
      <c r="G116" s="139"/>
      <c r="H116" s="122" t="s">
        <v>1760</v>
      </c>
      <c r="I116" s="169" t="str">
        <f t="shared" si="8"/>
        <v>D</v>
      </c>
      <c r="J116" s="169" t="str">
        <f t="shared" si="5"/>
        <v>B</v>
      </c>
      <c r="K116" s="169" t="str">
        <f t="shared" si="6"/>
        <v>DB</v>
      </c>
      <c r="L116" s="169" t="str">
        <f t="shared" si="7"/>
        <v>C</v>
      </c>
      <c r="M116" s="169">
        <f t="shared" si="9"/>
        <v>50000</v>
      </c>
      <c r="N116" s="132" t="s">
        <v>1684</v>
      </c>
      <c r="O116" s="133">
        <v>190</v>
      </c>
      <c r="P116" s="133">
        <v>5590</v>
      </c>
      <c r="Q116" s="160" t="s">
        <v>1695</v>
      </c>
      <c r="R116" s="161">
        <v>10000</v>
      </c>
      <c r="S116" s="141" t="s">
        <v>1687</v>
      </c>
      <c r="T116" s="134" t="s">
        <v>1687</v>
      </c>
      <c r="U116" s="134"/>
      <c r="V116" s="134"/>
      <c r="W116" s="134"/>
      <c r="X116" s="134"/>
    </row>
    <row r="117" spans="1:24">
      <c r="A117" s="128" t="s">
        <v>1363</v>
      </c>
      <c r="B117" s="129" t="s">
        <v>1700</v>
      </c>
      <c r="C117" s="157"/>
      <c r="D117" s="130">
        <v>100</v>
      </c>
      <c r="E117" s="147">
        <v>184498</v>
      </c>
      <c r="F117" s="144">
        <v>55</v>
      </c>
      <c r="G117" s="139"/>
      <c r="H117" s="122" t="s">
        <v>1761</v>
      </c>
      <c r="I117" s="169" t="str">
        <f t="shared" si="8"/>
        <v>B</v>
      </c>
      <c r="J117" s="169" t="str">
        <f t="shared" si="5"/>
        <v>C</v>
      </c>
      <c r="K117" s="169" t="str">
        <f t="shared" si="6"/>
        <v>BC</v>
      </c>
      <c r="L117" s="169" t="str">
        <f t="shared" si="7"/>
        <v>C</v>
      </c>
      <c r="M117" s="169">
        <f t="shared" si="9"/>
        <v>8000</v>
      </c>
      <c r="N117" s="132" t="s">
        <v>1684</v>
      </c>
      <c r="O117" s="133">
        <v>360</v>
      </c>
      <c r="P117" s="133">
        <v>990</v>
      </c>
      <c r="Q117" s="160" t="s">
        <v>1687</v>
      </c>
      <c r="R117" s="161">
        <v>5000</v>
      </c>
      <c r="S117" s="134" t="s">
        <v>1686</v>
      </c>
      <c r="T117" s="141" t="s">
        <v>1695</v>
      </c>
      <c r="U117" s="141"/>
      <c r="V117" s="141"/>
      <c r="W117" s="141"/>
      <c r="X117" s="141"/>
    </row>
    <row r="118" spans="1:24">
      <c r="A118" s="128" t="s">
        <v>1283</v>
      </c>
      <c r="B118" s="129" t="s">
        <v>1700</v>
      </c>
      <c r="C118" s="157"/>
      <c r="D118" s="130">
        <v>100</v>
      </c>
      <c r="E118" s="147">
        <v>264244</v>
      </c>
      <c r="F118" s="144">
        <v>52.5</v>
      </c>
      <c r="G118" s="139"/>
      <c r="H118" s="122" t="s">
        <v>1762</v>
      </c>
      <c r="I118" s="169" t="str">
        <f t="shared" si="8"/>
        <v>A</v>
      </c>
      <c r="J118" s="169" t="str">
        <f t="shared" si="5"/>
        <v>B</v>
      </c>
      <c r="K118" s="169" t="str">
        <f t="shared" si="6"/>
        <v>AB</v>
      </c>
      <c r="L118" s="169" t="str">
        <f t="shared" si="7"/>
        <v>A</v>
      </c>
      <c r="M118" s="169">
        <f t="shared" si="9"/>
        <v>3000</v>
      </c>
      <c r="N118" s="132" t="s">
        <v>1684</v>
      </c>
      <c r="O118" s="133">
        <v>80</v>
      </c>
      <c r="P118" s="133">
        <v>348</v>
      </c>
      <c r="Q118" s="160" t="s">
        <v>1686</v>
      </c>
      <c r="R118" s="161">
        <v>3000</v>
      </c>
      <c r="S118" s="134" t="s">
        <v>1686</v>
      </c>
      <c r="T118" s="134" t="s">
        <v>1687</v>
      </c>
      <c r="U118" s="134"/>
      <c r="V118" s="134"/>
      <c r="W118" s="134"/>
      <c r="X118" s="134"/>
    </row>
    <row r="119" spans="1:24">
      <c r="A119" s="128" t="s">
        <v>673</v>
      </c>
      <c r="B119" s="129" t="s">
        <v>1692</v>
      </c>
      <c r="C119" s="157"/>
      <c r="D119" s="130">
        <v>100</v>
      </c>
      <c r="E119" s="147">
        <v>494042</v>
      </c>
      <c r="F119" s="144">
        <v>55</v>
      </c>
      <c r="G119" s="139"/>
      <c r="H119" s="122" t="s">
        <v>1763</v>
      </c>
      <c r="I119" s="169" t="str">
        <f t="shared" si="8"/>
        <v>B</v>
      </c>
      <c r="J119" s="169" t="str">
        <f t="shared" si="5"/>
        <v>A</v>
      </c>
      <c r="K119" s="169" t="str">
        <f t="shared" si="6"/>
        <v>BA</v>
      </c>
      <c r="L119" s="169" t="str">
        <f t="shared" si="7"/>
        <v>B</v>
      </c>
      <c r="M119" s="169">
        <f t="shared" si="9"/>
        <v>8000</v>
      </c>
      <c r="N119" s="132" t="s">
        <v>1684</v>
      </c>
      <c r="O119" s="133" t="e">
        <v>#N/A</v>
      </c>
      <c r="P119" s="133" t="e">
        <v>#N/A</v>
      </c>
      <c r="Q119" s="160" t="s">
        <v>1686</v>
      </c>
      <c r="R119" s="161">
        <v>3000</v>
      </c>
      <c r="S119" s="134" t="s">
        <v>1686</v>
      </c>
      <c r="T119" s="141" t="s">
        <v>1686</v>
      </c>
      <c r="U119" s="141"/>
      <c r="V119" s="141"/>
      <c r="W119" s="141"/>
      <c r="X119" s="141"/>
    </row>
    <row r="120" spans="1:24">
      <c r="A120" s="128" t="s">
        <v>1339</v>
      </c>
      <c r="B120" s="129" t="s">
        <v>1704</v>
      </c>
      <c r="C120" s="157"/>
      <c r="D120" s="130">
        <v>100</v>
      </c>
      <c r="E120" s="147">
        <v>143330</v>
      </c>
      <c r="F120" s="144">
        <v>70</v>
      </c>
      <c r="G120" s="139"/>
      <c r="H120" s="140" t="s">
        <v>1756</v>
      </c>
      <c r="I120" s="169" t="str">
        <f t="shared" si="8"/>
        <v>C</v>
      </c>
      <c r="J120" s="169" t="str">
        <f t="shared" si="5"/>
        <v>C</v>
      </c>
      <c r="K120" s="169" t="str">
        <f t="shared" si="6"/>
        <v>CC</v>
      </c>
      <c r="L120" s="169" t="str">
        <f t="shared" si="7"/>
        <v>D</v>
      </c>
      <c r="M120" s="169">
        <f t="shared" si="9"/>
        <v>20000</v>
      </c>
      <c r="N120" s="132" t="s">
        <v>1684</v>
      </c>
      <c r="O120" s="133">
        <v>1080</v>
      </c>
      <c r="P120" s="133">
        <v>1080</v>
      </c>
      <c r="Q120" s="160" t="s">
        <v>1695</v>
      </c>
      <c r="R120" s="161">
        <v>10000</v>
      </c>
      <c r="S120" s="141" t="s">
        <v>1687</v>
      </c>
      <c r="T120" s="141" t="s">
        <v>1695</v>
      </c>
      <c r="U120" s="141"/>
      <c r="V120" s="141"/>
      <c r="W120" s="141"/>
      <c r="X120" s="141"/>
    </row>
    <row r="121" spans="1:24">
      <c r="A121" s="128" t="s">
        <v>130</v>
      </c>
      <c r="B121" s="129" t="s">
        <v>1704</v>
      </c>
      <c r="C121" s="157"/>
      <c r="D121" s="130">
        <v>100</v>
      </c>
      <c r="E121" s="147">
        <v>130968</v>
      </c>
      <c r="F121" s="144">
        <v>52.5</v>
      </c>
      <c r="G121" s="139"/>
      <c r="H121" s="122" t="s">
        <v>1702</v>
      </c>
      <c r="I121" s="169" t="str">
        <f t="shared" si="8"/>
        <v>A</v>
      </c>
      <c r="J121" s="169" t="str">
        <f t="shared" si="5"/>
        <v>C</v>
      </c>
      <c r="K121" s="169" t="str">
        <f t="shared" si="6"/>
        <v>AC</v>
      </c>
      <c r="L121" s="169" t="str">
        <f t="shared" si="7"/>
        <v>B</v>
      </c>
      <c r="M121" s="169">
        <f t="shared" si="9"/>
        <v>3000</v>
      </c>
      <c r="N121" s="132" t="s">
        <v>1684</v>
      </c>
      <c r="O121" s="133">
        <v>315</v>
      </c>
      <c r="P121" s="133">
        <v>1913</v>
      </c>
      <c r="Q121" s="160" t="s">
        <v>1687</v>
      </c>
      <c r="R121" s="161">
        <v>5000</v>
      </c>
      <c r="S121" s="134" t="s">
        <v>1686</v>
      </c>
      <c r="T121" s="141" t="s">
        <v>1695</v>
      </c>
      <c r="U121" s="141"/>
      <c r="V121" s="141"/>
      <c r="W121" s="141"/>
      <c r="X121" s="141"/>
    </row>
    <row r="122" spans="1:24">
      <c r="A122" s="128" t="s">
        <v>65</v>
      </c>
      <c r="B122" s="129" t="s">
        <v>1704</v>
      </c>
      <c r="C122" s="157"/>
      <c r="D122" s="130">
        <v>100</v>
      </c>
      <c r="E122" s="147">
        <v>126378</v>
      </c>
      <c r="F122" s="144">
        <v>62</v>
      </c>
      <c r="G122" s="139"/>
      <c r="H122" s="122" t="s">
        <v>1712</v>
      </c>
      <c r="I122" s="169" t="str">
        <f t="shared" si="8"/>
        <v>B</v>
      </c>
      <c r="J122" s="169" t="str">
        <f t="shared" si="5"/>
        <v>C</v>
      </c>
      <c r="K122" s="169" t="str">
        <f t="shared" si="6"/>
        <v>BC</v>
      </c>
      <c r="L122" s="169" t="str">
        <f t="shared" si="7"/>
        <v>C</v>
      </c>
      <c r="M122" s="169">
        <f t="shared" si="9"/>
        <v>8000</v>
      </c>
      <c r="N122" s="132" t="s">
        <v>1684</v>
      </c>
      <c r="O122" s="133">
        <v>40</v>
      </c>
      <c r="P122" s="133">
        <v>1224</v>
      </c>
      <c r="Q122" s="160" t="s">
        <v>1687</v>
      </c>
      <c r="R122" s="161">
        <v>5000</v>
      </c>
      <c r="S122" s="134" t="s">
        <v>1686</v>
      </c>
      <c r="T122" s="141" t="s">
        <v>1695</v>
      </c>
      <c r="U122" s="141"/>
      <c r="V122" s="141"/>
      <c r="W122" s="141"/>
      <c r="X122" s="141"/>
    </row>
    <row r="123" spans="1:24">
      <c r="A123" s="128" t="s">
        <v>66</v>
      </c>
      <c r="B123" s="129" t="s">
        <v>1704</v>
      </c>
      <c r="C123" s="157"/>
      <c r="D123" s="130">
        <v>100</v>
      </c>
      <c r="E123" s="147">
        <v>112068</v>
      </c>
      <c r="F123" s="144">
        <v>62</v>
      </c>
      <c r="G123" s="139"/>
      <c r="H123" s="140" t="s">
        <v>1714</v>
      </c>
      <c r="I123" s="169" t="str">
        <f t="shared" si="8"/>
        <v>B</v>
      </c>
      <c r="J123" s="169" t="str">
        <f t="shared" si="5"/>
        <v>C</v>
      </c>
      <c r="K123" s="169" t="str">
        <f t="shared" si="6"/>
        <v>BC</v>
      </c>
      <c r="L123" s="169" t="str">
        <f t="shared" si="7"/>
        <v>C</v>
      </c>
      <c r="M123" s="169">
        <f t="shared" si="9"/>
        <v>8000</v>
      </c>
      <c r="N123" s="132" t="s">
        <v>1684</v>
      </c>
      <c r="O123" s="133">
        <v>190</v>
      </c>
      <c r="P123" s="133">
        <v>9100</v>
      </c>
      <c r="Q123" s="160" t="s">
        <v>1687</v>
      </c>
      <c r="R123" s="161">
        <v>5000</v>
      </c>
      <c r="S123" s="134" t="s">
        <v>1686</v>
      </c>
      <c r="T123" s="141" t="s">
        <v>1695</v>
      </c>
      <c r="U123" s="141"/>
      <c r="V123" s="141"/>
      <c r="W123" s="141"/>
      <c r="X123" s="141"/>
    </row>
    <row r="124" spans="1:24">
      <c r="A124" s="128" t="s">
        <v>938</v>
      </c>
      <c r="B124" s="129" t="s">
        <v>1704</v>
      </c>
      <c r="C124" s="157"/>
      <c r="D124" s="130">
        <v>100</v>
      </c>
      <c r="E124" s="147">
        <v>124218</v>
      </c>
      <c r="F124" s="144">
        <v>55</v>
      </c>
      <c r="G124" s="139"/>
      <c r="H124" s="122" t="s">
        <v>1729</v>
      </c>
      <c r="I124" s="169" t="str">
        <f t="shared" si="8"/>
        <v>B</v>
      </c>
      <c r="J124" s="169" t="str">
        <f t="shared" si="5"/>
        <v>C</v>
      </c>
      <c r="K124" s="169" t="str">
        <f t="shared" si="6"/>
        <v>BC</v>
      </c>
      <c r="L124" s="169" t="str">
        <f t="shared" si="7"/>
        <v>C</v>
      </c>
      <c r="M124" s="169">
        <f t="shared" si="9"/>
        <v>8000</v>
      </c>
      <c r="N124" s="132" t="s">
        <v>1684</v>
      </c>
      <c r="O124" s="133">
        <v>785</v>
      </c>
      <c r="P124" s="133">
        <v>5652</v>
      </c>
      <c r="Q124" s="160" t="s">
        <v>1687</v>
      </c>
      <c r="R124" s="161">
        <v>5000</v>
      </c>
      <c r="S124" s="134" t="s">
        <v>1686</v>
      </c>
      <c r="T124" s="141" t="s">
        <v>1695</v>
      </c>
      <c r="U124" s="141"/>
      <c r="V124" s="141"/>
      <c r="W124" s="141"/>
      <c r="X124" s="141"/>
    </row>
    <row r="125" spans="1:24">
      <c r="A125" s="128" t="s">
        <v>37</v>
      </c>
      <c r="B125" s="129" t="s">
        <v>1704</v>
      </c>
      <c r="C125" s="157"/>
      <c r="D125" s="130">
        <v>100</v>
      </c>
      <c r="E125" s="147">
        <v>138016</v>
      </c>
      <c r="F125" s="144">
        <v>52.5</v>
      </c>
      <c r="G125" s="139"/>
      <c r="H125" s="122" t="s">
        <v>1723</v>
      </c>
      <c r="I125" s="169" t="str">
        <f t="shared" si="8"/>
        <v>A</v>
      </c>
      <c r="J125" s="169" t="str">
        <f t="shared" si="5"/>
        <v>C</v>
      </c>
      <c r="K125" s="169" t="str">
        <f t="shared" si="6"/>
        <v>AC</v>
      </c>
      <c r="L125" s="169" t="str">
        <f t="shared" si="7"/>
        <v>B</v>
      </c>
      <c r="M125" s="169">
        <f t="shared" si="9"/>
        <v>3000</v>
      </c>
      <c r="N125" s="132" t="s">
        <v>1684</v>
      </c>
      <c r="O125" s="133">
        <v>50</v>
      </c>
      <c r="P125" s="133">
        <v>1770</v>
      </c>
      <c r="Q125" s="160" t="s">
        <v>1687</v>
      </c>
      <c r="R125" s="161">
        <v>5000</v>
      </c>
      <c r="S125" s="134" t="s">
        <v>1686</v>
      </c>
      <c r="T125" s="141" t="s">
        <v>1695</v>
      </c>
      <c r="U125" s="141"/>
      <c r="V125" s="141"/>
      <c r="W125" s="141"/>
      <c r="X125" s="141"/>
    </row>
    <row r="126" spans="1:24">
      <c r="A126" s="128" t="s">
        <v>124</v>
      </c>
      <c r="B126" s="129" t="s">
        <v>1700</v>
      </c>
      <c r="C126" s="157"/>
      <c r="D126" s="130">
        <v>90</v>
      </c>
      <c r="E126" s="147">
        <v>187218</v>
      </c>
      <c r="F126" s="144">
        <v>50</v>
      </c>
      <c r="G126" s="139"/>
      <c r="H126" s="122" t="s">
        <v>1708</v>
      </c>
      <c r="I126" s="169" t="str">
        <f t="shared" si="8"/>
        <v>A</v>
      </c>
      <c r="J126" s="169" t="str">
        <f t="shared" si="5"/>
        <v>C</v>
      </c>
      <c r="K126" s="169" t="str">
        <f t="shared" si="6"/>
        <v>AC</v>
      </c>
      <c r="L126" s="169" t="str">
        <f t="shared" si="7"/>
        <v>B</v>
      </c>
      <c r="M126" s="169">
        <f t="shared" si="9"/>
        <v>3000</v>
      </c>
      <c r="N126" s="132" t="s">
        <v>1684</v>
      </c>
      <c r="O126" s="133">
        <v>985</v>
      </c>
      <c r="P126" s="133">
        <v>1870</v>
      </c>
      <c r="Q126" s="160" t="s">
        <v>1687</v>
      </c>
      <c r="R126" s="161">
        <v>5000</v>
      </c>
      <c r="S126" s="134" t="s">
        <v>1686</v>
      </c>
      <c r="T126" s="141" t="s">
        <v>1695</v>
      </c>
      <c r="U126" s="141"/>
      <c r="V126" s="141"/>
      <c r="W126" s="141"/>
      <c r="X126" s="141"/>
    </row>
    <row r="127" spans="1:24">
      <c r="A127" s="128" t="s">
        <v>72</v>
      </c>
      <c r="B127" s="129" t="s">
        <v>1704</v>
      </c>
      <c r="C127" s="157"/>
      <c r="D127" s="130">
        <v>100</v>
      </c>
      <c r="E127" s="147">
        <v>136368</v>
      </c>
      <c r="F127" s="144">
        <v>60</v>
      </c>
      <c r="G127" s="139"/>
      <c r="H127" s="140" t="s">
        <v>1764</v>
      </c>
      <c r="I127" s="169" t="str">
        <f t="shared" si="8"/>
        <v>B</v>
      </c>
      <c r="J127" s="169" t="str">
        <f t="shared" si="5"/>
        <v>C</v>
      </c>
      <c r="K127" s="169" t="str">
        <f t="shared" si="6"/>
        <v>BC</v>
      </c>
      <c r="L127" s="169" t="str">
        <f t="shared" si="7"/>
        <v>C</v>
      </c>
      <c r="M127" s="169">
        <f t="shared" si="9"/>
        <v>8000</v>
      </c>
      <c r="N127" s="132" t="s">
        <v>1684</v>
      </c>
      <c r="O127" s="133">
        <v>60</v>
      </c>
      <c r="P127" s="133">
        <v>9671</v>
      </c>
      <c r="Q127" s="160" t="s">
        <v>1687</v>
      </c>
      <c r="R127" s="161">
        <v>5000</v>
      </c>
      <c r="S127" s="134" t="s">
        <v>1686</v>
      </c>
      <c r="T127" s="141" t="s">
        <v>1695</v>
      </c>
      <c r="U127" s="141"/>
      <c r="V127" s="141"/>
      <c r="W127" s="141"/>
      <c r="X127" s="141"/>
    </row>
    <row r="128" spans="1:24">
      <c r="A128" s="128" t="s">
        <v>771</v>
      </c>
      <c r="B128" s="129" t="s">
        <v>1726</v>
      </c>
      <c r="C128" s="157"/>
      <c r="D128" s="130">
        <v>100</v>
      </c>
      <c r="E128" s="147">
        <v>358483</v>
      </c>
      <c r="F128" s="144">
        <v>80</v>
      </c>
      <c r="G128" s="139"/>
      <c r="H128" s="122" t="s">
        <v>1765</v>
      </c>
      <c r="I128" s="169" t="str">
        <f t="shared" si="8"/>
        <v>D</v>
      </c>
      <c r="J128" s="169" t="str">
        <f t="shared" si="5"/>
        <v>A</v>
      </c>
      <c r="K128" s="169" t="str">
        <f t="shared" si="6"/>
        <v>DA</v>
      </c>
      <c r="L128" s="169" t="str">
        <f t="shared" si="7"/>
        <v>B</v>
      </c>
      <c r="M128" s="169">
        <f t="shared" si="9"/>
        <v>50000</v>
      </c>
      <c r="N128" s="132" t="s">
        <v>1684</v>
      </c>
      <c r="O128" s="133" t="e">
        <v>#N/A</v>
      </c>
      <c r="P128" s="133" t="e">
        <v>#N/A</v>
      </c>
      <c r="Q128" s="160" t="s">
        <v>1687</v>
      </c>
      <c r="R128" s="161">
        <v>5000</v>
      </c>
      <c r="S128" s="141" t="s">
        <v>1695</v>
      </c>
      <c r="T128" s="141" t="s">
        <v>1686</v>
      </c>
      <c r="U128" s="141"/>
      <c r="V128" s="141"/>
      <c r="W128" s="141"/>
      <c r="X128" s="141"/>
    </row>
    <row r="129" spans="1:24">
      <c r="A129" s="128" t="s">
        <v>458</v>
      </c>
      <c r="B129" s="129" t="s">
        <v>1726</v>
      </c>
      <c r="C129" s="157"/>
      <c r="D129" s="130">
        <v>125</v>
      </c>
      <c r="E129" s="147">
        <v>191742</v>
      </c>
      <c r="F129" s="144">
        <v>87.5</v>
      </c>
      <c r="G129" s="139"/>
      <c r="H129" s="122" t="s">
        <v>1766</v>
      </c>
      <c r="I129" s="169" t="str">
        <f t="shared" si="8"/>
        <v>E</v>
      </c>
      <c r="J129" s="169" t="str">
        <f t="shared" si="5"/>
        <v>C</v>
      </c>
      <c r="K129" s="169" t="str">
        <f t="shared" si="6"/>
        <v>EC</v>
      </c>
      <c r="L129" s="169" t="e">
        <f t="shared" si="7"/>
        <v>#N/A</v>
      </c>
      <c r="M129" s="169">
        <f t="shared" si="9"/>
        <v>80000</v>
      </c>
      <c r="N129" s="132" t="s">
        <v>1684</v>
      </c>
      <c r="O129" s="133" t="e">
        <v>#N/A</v>
      </c>
      <c r="P129" s="133" t="e">
        <v>#N/A</v>
      </c>
      <c r="Q129" s="160" t="s">
        <v>470</v>
      </c>
      <c r="R129" s="161">
        <v>20000</v>
      </c>
      <c r="S129" s="141" t="s">
        <v>1695</v>
      </c>
      <c r="T129" s="141" t="s">
        <v>1695</v>
      </c>
      <c r="U129" s="141"/>
      <c r="V129" s="141"/>
      <c r="W129" s="141"/>
      <c r="X129" s="141"/>
    </row>
    <row r="130" spans="1:24">
      <c r="A130" s="128" t="s">
        <v>702</v>
      </c>
      <c r="B130" s="129" t="s">
        <v>1726</v>
      </c>
      <c r="C130" s="157"/>
      <c r="D130" s="130">
        <v>100</v>
      </c>
      <c r="E130" s="147">
        <v>34578</v>
      </c>
      <c r="F130" s="144">
        <v>90</v>
      </c>
      <c r="G130" s="139"/>
      <c r="H130" s="122" t="s">
        <v>1697</v>
      </c>
      <c r="I130" s="169" t="str">
        <f t="shared" si="8"/>
        <v>E</v>
      </c>
      <c r="J130" s="169" t="str">
        <f t="shared" si="5"/>
        <v>D</v>
      </c>
      <c r="K130" s="169" t="str">
        <f t="shared" si="6"/>
        <v>ED</v>
      </c>
      <c r="L130" s="169" t="e">
        <f t="shared" si="7"/>
        <v>#N/A</v>
      </c>
      <c r="M130" s="169">
        <f t="shared" si="9"/>
        <v>80000</v>
      </c>
      <c r="N130" s="132" t="s">
        <v>1684</v>
      </c>
      <c r="O130" s="133">
        <v>13030</v>
      </c>
      <c r="P130" s="133">
        <v>24850</v>
      </c>
      <c r="Q130" s="160" t="s">
        <v>470</v>
      </c>
      <c r="R130" s="161">
        <v>20000</v>
      </c>
      <c r="S130" s="141" t="s">
        <v>1695</v>
      </c>
      <c r="T130" s="141" t="s">
        <v>470</v>
      </c>
      <c r="U130" s="141"/>
      <c r="V130" s="141"/>
      <c r="W130" s="141"/>
      <c r="X130" s="141"/>
    </row>
    <row r="131" spans="1:24">
      <c r="A131" s="128" t="s">
        <v>1115</v>
      </c>
      <c r="B131" s="129" t="s">
        <v>1726</v>
      </c>
      <c r="C131" s="157"/>
      <c r="D131" s="130">
        <v>100</v>
      </c>
      <c r="E131" s="147">
        <v>34578</v>
      </c>
      <c r="F131" s="144">
        <v>90</v>
      </c>
      <c r="G131" s="139"/>
      <c r="H131" s="122" t="s">
        <v>1697</v>
      </c>
      <c r="I131" s="169" t="str">
        <f t="shared" si="8"/>
        <v>E</v>
      </c>
      <c r="J131" s="169" t="str">
        <f t="shared" ref="J131:J173" si="10">IF(E131&gt;=3*10^5,"A",IF(E131&gt;=2*10^5,"B",IF(E131&gt;=10^5,"C",IF(E131&lt;10^5,"D","NG"))))</f>
        <v>D</v>
      </c>
      <c r="K131" s="169" t="str">
        <f t="shared" ref="K131:K173" si="11">I131&amp;J131</f>
        <v>ED</v>
      </c>
      <c r="L131" s="169" t="e">
        <f t="shared" ref="L131:L194" si="12">VLOOKUP(K131,AE:AF,2,0)</f>
        <v>#N/A</v>
      </c>
      <c r="M131" s="169">
        <f t="shared" si="9"/>
        <v>80000</v>
      </c>
      <c r="N131" s="132" t="s">
        <v>1684</v>
      </c>
      <c r="O131" s="133">
        <v>3520</v>
      </c>
      <c r="P131" s="133">
        <v>30716</v>
      </c>
      <c r="Q131" s="160" t="s">
        <v>470</v>
      </c>
      <c r="R131" s="161">
        <v>20000</v>
      </c>
      <c r="S131" s="141" t="s">
        <v>1695</v>
      </c>
      <c r="T131" s="141" t="s">
        <v>470</v>
      </c>
      <c r="U131" s="141"/>
      <c r="V131" s="141"/>
      <c r="W131" s="141"/>
      <c r="X131" s="141"/>
    </row>
    <row r="132" spans="1:24">
      <c r="A132" s="128" t="s">
        <v>740</v>
      </c>
      <c r="B132" s="129" t="s">
        <v>1704</v>
      </c>
      <c r="C132" s="157"/>
      <c r="D132" s="130">
        <v>100</v>
      </c>
      <c r="E132" s="147">
        <v>61618</v>
      </c>
      <c r="F132" s="144">
        <v>65</v>
      </c>
      <c r="G132" s="139"/>
      <c r="H132" s="122" t="s">
        <v>1712</v>
      </c>
      <c r="I132" s="169" t="str">
        <f t="shared" ref="I132:I174" si="13">IF(F132="","",IF(F132&lt;55,"A",IF(F132&lt;65,"B",IF(F132&lt;75,"C",IF(F132&lt;85,"D",IF(F132&gt;84,"E"))))))</f>
        <v>C</v>
      </c>
      <c r="J132" s="169" t="str">
        <f t="shared" si="10"/>
        <v>D</v>
      </c>
      <c r="K132" s="169" t="str">
        <f t="shared" si="11"/>
        <v>CD</v>
      </c>
      <c r="L132" s="169" t="str">
        <f t="shared" si="12"/>
        <v>D</v>
      </c>
      <c r="M132" s="169">
        <f t="shared" ref="M132:M174" si="14">IF(F132="","",VLOOKUP(I132,$V$3:$X$7,3,0))</f>
        <v>20000</v>
      </c>
      <c r="N132" s="132" t="s">
        <v>1684</v>
      </c>
      <c r="O132" s="133">
        <v>50</v>
      </c>
      <c r="P132" s="133">
        <v>2260</v>
      </c>
      <c r="Q132" s="160" t="s">
        <v>470</v>
      </c>
      <c r="R132" s="161">
        <v>20000</v>
      </c>
      <c r="S132" s="141" t="s">
        <v>1687</v>
      </c>
      <c r="T132" s="141" t="s">
        <v>470</v>
      </c>
      <c r="U132" s="141"/>
      <c r="V132" s="141"/>
      <c r="W132" s="141"/>
      <c r="X132" s="141"/>
    </row>
    <row r="133" spans="1:24">
      <c r="A133" s="128" t="s">
        <v>460</v>
      </c>
      <c r="B133" s="129" t="s">
        <v>1704</v>
      </c>
      <c r="C133" s="157"/>
      <c r="D133" s="130">
        <v>100</v>
      </c>
      <c r="E133" s="147">
        <v>147858</v>
      </c>
      <c r="F133" s="144">
        <v>66</v>
      </c>
      <c r="G133" s="139"/>
      <c r="H133" s="140" t="s">
        <v>1767</v>
      </c>
      <c r="I133" s="169" t="str">
        <f t="shared" si="13"/>
        <v>C</v>
      </c>
      <c r="J133" s="169" t="str">
        <f t="shared" si="10"/>
        <v>C</v>
      </c>
      <c r="K133" s="169" t="str">
        <f t="shared" si="11"/>
        <v>CC</v>
      </c>
      <c r="L133" s="169" t="str">
        <f t="shared" si="12"/>
        <v>D</v>
      </c>
      <c r="M133" s="169">
        <f t="shared" si="14"/>
        <v>20000</v>
      </c>
      <c r="N133" s="132" t="s">
        <v>1684</v>
      </c>
      <c r="O133" s="133">
        <v>190</v>
      </c>
      <c r="P133" s="133">
        <v>4072</v>
      </c>
      <c r="Q133" s="160" t="s">
        <v>1695</v>
      </c>
      <c r="R133" s="161">
        <v>10000</v>
      </c>
      <c r="S133" s="141" t="s">
        <v>1687</v>
      </c>
      <c r="T133" s="141" t="s">
        <v>1695</v>
      </c>
      <c r="U133" s="141"/>
      <c r="V133" s="141"/>
      <c r="W133" s="141"/>
      <c r="X133" s="141"/>
    </row>
    <row r="134" spans="1:24">
      <c r="A134" s="128" t="s">
        <v>829</v>
      </c>
      <c r="B134" s="129" t="s">
        <v>1704</v>
      </c>
      <c r="C134" s="157"/>
      <c r="D134" s="130">
        <v>100</v>
      </c>
      <c r="E134" s="147">
        <v>92418</v>
      </c>
      <c r="F134" s="144">
        <v>69</v>
      </c>
      <c r="G134" s="139"/>
      <c r="H134" s="140" t="s">
        <v>1768</v>
      </c>
      <c r="I134" s="169" t="str">
        <f t="shared" si="13"/>
        <v>C</v>
      </c>
      <c r="J134" s="169" t="str">
        <f t="shared" si="10"/>
        <v>D</v>
      </c>
      <c r="K134" s="169" t="str">
        <f t="shared" si="11"/>
        <v>CD</v>
      </c>
      <c r="L134" s="169" t="str">
        <f t="shared" si="12"/>
        <v>D</v>
      </c>
      <c r="M134" s="169">
        <f t="shared" si="14"/>
        <v>20000</v>
      </c>
      <c r="N134" s="132" t="s">
        <v>1684</v>
      </c>
      <c r="O134" s="133">
        <v>1595</v>
      </c>
      <c r="P134" s="133">
        <v>4380</v>
      </c>
      <c r="Q134" s="160" t="s">
        <v>470</v>
      </c>
      <c r="R134" s="161">
        <v>20000</v>
      </c>
      <c r="S134" s="141" t="s">
        <v>1687</v>
      </c>
      <c r="T134" s="141" t="s">
        <v>470</v>
      </c>
      <c r="U134" s="141"/>
      <c r="V134" s="141"/>
      <c r="W134" s="141"/>
      <c r="X134" s="141"/>
    </row>
    <row r="135" spans="1:24">
      <c r="A135" s="128" t="s">
        <v>725</v>
      </c>
      <c r="B135" s="129" t="s">
        <v>1704</v>
      </c>
      <c r="C135" s="157"/>
      <c r="D135" s="130">
        <v>100</v>
      </c>
      <c r="E135" s="147">
        <v>143378</v>
      </c>
      <c r="F135" s="144">
        <v>70</v>
      </c>
      <c r="G135" s="139"/>
      <c r="H135" s="122" t="s">
        <v>1728</v>
      </c>
      <c r="I135" s="169" t="str">
        <f t="shared" si="13"/>
        <v>C</v>
      </c>
      <c r="J135" s="169" t="str">
        <f t="shared" si="10"/>
        <v>C</v>
      </c>
      <c r="K135" s="169" t="str">
        <f t="shared" si="11"/>
        <v>CC</v>
      </c>
      <c r="L135" s="169" t="str">
        <f t="shared" si="12"/>
        <v>D</v>
      </c>
      <c r="M135" s="169">
        <f t="shared" si="14"/>
        <v>20000</v>
      </c>
      <c r="N135" s="132" t="s">
        <v>1684</v>
      </c>
      <c r="O135" s="133">
        <v>185</v>
      </c>
      <c r="P135" s="133">
        <v>5117</v>
      </c>
      <c r="Q135" s="160" t="s">
        <v>1695</v>
      </c>
      <c r="R135" s="161">
        <v>10000</v>
      </c>
      <c r="S135" s="141" t="s">
        <v>1687</v>
      </c>
      <c r="T135" s="141" t="s">
        <v>1695</v>
      </c>
      <c r="U135" s="141"/>
      <c r="V135" s="141"/>
      <c r="W135" s="141"/>
      <c r="X135" s="141"/>
    </row>
    <row r="136" spans="1:24">
      <c r="A136" s="128" t="s">
        <v>714</v>
      </c>
      <c r="B136" s="129" t="s">
        <v>1726</v>
      </c>
      <c r="C136" s="157"/>
      <c r="D136" s="130">
        <v>150</v>
      </c>
      <c r="E136" s="147">
        <v>136018</v>
      </c>
      <c r="F136" s="144">
        <v>98</v>
      </c>
      <c r="G136" s="139"/>
      <c r="H136" s="122" t="s">
        <v>1728</v>
      </c>
      <c r="I136" s="169" t="str">
        <f t="shared" si="13"/>
        <v>E</v>
      </c>
      <c r="J136" s="169" t="str">
        <f t="shared" si="10"/>
        <v>C</v>
      </c>
      <c r="K136" s="169" t="str">
        <f t="shared" si="11"/>
        <v>EC</v>
      </c>
      <c r="L136" s="169" t="e">
        <f t="shared" si="12"/>
        <v>#N/A</v>
      </c>
      <c r="M136" s="169">
        <f t="shared" si="14"/>
        <v>80000</v>
      </c>
      <c r="N136" s="132" t="s">
        <v>1684</v>
      </c>
      <c r="O136" s="133">
        <v>250</v>
      </c>
      <c r="P136" s="133">
        <v>690</v>
      </c>
      <c r="Q136" s="160" t="s">
        <v>470</v>
      </c>
      <c r="R136" s="161">
        <v>20000</v>
      </c>
      <c r="S136" s="141" t="s">
        <v>1695</v>
      </c>
      <c r="T136" s="141" t="s">
        <v>1695</v>
      </c>
      <c r="U136" s="141"/>
      <c r="V136" s="141"/>
      <c r="W136" s="141"/>
      <c r="X136" s="141"/>
    </row>
    <row r="137" spans="1:24">
      <c r="A137" s="128" t="s">
        <v>605</v>
      </c>
      <c r="B137" s="129" t="s">
        <v>1704</v>
      </c>
      <c r="C137" s="157"/>
      <c r="D137" s="130">
        <v>100</v>
      </c>
      <c r="E137" s="147">
        <v>87018</v>
      </c>
      <c r="F137" s="144">
        <v>57.5</v>
      </c>
      <c r="G137" s="139"/>
      <c r="H137" s="122" t="s">
        <v>1728</v>
      </c>
      <c r="I137" s="169" t="str">
        <f t="shared" si="13"/>
        <v>B</v>
      </c>
      <c r="J137" s="169" t="str">
        <f t="shared" si="10"/>
        <v>D</v>
      </c>
      <c r="K137" s="169" t="str">
        <f t="shared" si="11"/>
        <v>BD</v>
      </c>
      <c r="L137" s="169" t="str">
        <f t="shared" si="12"/>
        <v>D</v>
      </c>
      <c r="M137" s="169">
        <f t="shared" si="14"/>
        <v>8000</v>
      </c>
      <c r="N137" s="132" t="s">
        <v>1684</v>
      </c>
      <c r="O137" s="133">
        <v>60</v>
      </c>
      <c r="P137" s="133">
        <v>3179</v>
      </c>
      <c r="Q137" s="160" t="s">
        <v>1687</v>
      </c>
      <c r="R137" s="161">
        <v>5000</v>
      </c>
      <c r="S137" s="134" t="s">
        <v>1686</v>
      </c>
      <c r="T137" s="141" t="s">
        <v>470</v>
      </c>
      <c r="U137" s="141"/>
      <c r="V137" s="141"/>
      <c r="W137" s="141"/>
      <c r="X137" s="141"/>
    </row>
    <row r="138" spans="1:24">
      <c r="A138" s="128" t="s">
        <v>701</v>
      </c>
      <c r="B138" s="129" t="s">
        <v>1704</v>
      </c>
      <c r="C138" s="157"/>
      <c r="D138" s="130">
        <v>100</v>
      </c>
      <c r="E138" s="147">
        <v>122896</v>
      </c>
      <c r="F138" s="144">
        <v>52.5</v>
      </c>
      <c r="G138" s="139"/>
      <c r="H138" s="122" t="s">
        <v>1769</v>
      </c>
      <c r="I138" s="169" t="str">
        <f t="shared" si="13"/>
        <v>A</v>
      </c>
      <c r="J138" s="169" t="str">
        <f t="shared" si="10"/>
        <v>C</v>
      </c>
      <c r="K138" s="169" t="str">
        <f t="shared" si="11"/>
        <v>AC</v>
      </c>
      <c r="L138" s="169" t="str">
        <f t="shared" si="12"/>
        <v>B</v>
      </c>
      <c r="M138" s="169">
        <f t="shared" si="14"/>
        <v>3000</v>
      </c>
      <c r="N138" s="132" t="s">
        <v>1684</v>
      </c>
      <c r="O138" s="133">
        <v>1980</v>
      </c>
      <c r="P138" s="133">
        <v>5659</v>
      </c>
      <c r="Q138" s="160" t="s">
        <v>1687</v>
      </c>
      <c r="R138" s="161">
        <v>5000</v>
      </c>
      <c r="S138" s="134" t="s">
        <v>1686</v>
      </c>
      <c r="T138" s="141" t="s">
        <v>1695</v>
      </c>
      <c r="U138" s="141"/>
      <c r="V138" s="141"/>
      <c r="W138" s="141"/>
      <c r="X138" s="141"/>
    </row>
    <row r="139" spans="1:24">
      <c r="A139" s="128" t="s">
        <v>795</v>
      </c>
      <c r="B139" s="129" t="s">
        <v>1704</v>
      </c>
      <c r="C139" s="157"/>
      <c r="D139" s="130">
        <v>100</v>
      </c>
      <c r="E139" s="147">
        <v>122898</v>
      </c>
      <c r="F139" s="144">
        <v>52.5</v>
      </c>
      <c r="G139" s="139"/>
      <c r="H139" s="122" t="s">
        <v>1769</v>
      </c>
      <c r="I139" s="169" t="str">
        <f t="shared" si="13"/>
        <v>A</v>
      </c>
      <c r="J139" s="169" t="str">
        <f t="shared" si="10"/>
        <v>C</v>
      </c>
      <c r="K139" s="169" t="str">
        <f t="shared" si="11"/>
        <v>AC</v>
      </c>
      <c r="L139" s="169" t="str">
        <f t="shared" si="12"/>
        <v>B</v>
      </c>
      <c r="M139" s="169">
        <f t="shared" si="14"/>
        <v>3000</v>
      </c>
      <c r="N139" s="132" t="s">
        <v>1684</v>
      </c>
      <c r="O139" s="133">
        <v>55</v>
      </c>
      <c r="P139" s="133">
        <v>190</v>
      </c>
      <c r="Q139" s="160" t="s">
        <v>1687</v>
      </c>
      <c r="R139" s="161">
        <v>5000</v>
      </c>
      <c r="S139" s="134" t="s">
        <v>1686</v>
      </c>
      <c r="T139" s="141" t="s">
        <v>1695</v>
      </c>
      <c r="U139" s="141"/>
      <c r="V139" s="141"/>
      <c r="W139" s="141"/>
      <c r="X139" s="141"/>
    </row>
    <row r="140" spans="1:24">
      <c r="A140" s="128" t="s">
        <v>1288</v>
      </c>
      <c r="B140" s="129" t="s">
        <v>1704</v>
      </c>
      <c r="C140" s="157"/>
      <c r="D140" s="130">
        <v>100</v>
      </c>
      <c r="E140" s="147">
        <v>59425</v>
      </c>
      <c r="F140" s="144">
        <v>51</v>
      </c>
      <c r="G140" s="139"/>
      <c r="H140" s="122" t="s">
        <v>1702</v>
      </c>
      <c r="I140" s="169" t="str">
        <f t="shared" si="13"/>
        <v>A</v>
      </c>
      <c r="J140" s="169" t="str">
        <f t="shared" si="10"/>
        <v>D</v>
      </c>
      <c r="K140" s="169" t="str">
        <f t="shared" si="11"/>
        <v>AD</v>
      </c>
      <c r="L140" s="169" t="str">
        <f t="shared" si="12"/>
        <v>B</v>
      </c>
      <c r="M140" s="169">
        <f t="shared" si="14"/>
        <v>3000</v>
      </c>
      <c r="N140" s="132" t="s">
        <v>1684</v>
      </c>
      <c r="O140" s="133">
        <v>920</v>
      </c>
      <c r="P140" s="133">
        <v>3446</v>
      </c>
      <c r="Q140" s="160" t="s">
        <v>1687</v>
      </c>
      <c r="R140" s="161">
        <v>5000</v>
      </c>
      <c r="S140" s="134" t="s">
        <v>1686</v>
      </c>
      <c r="T140" s="141" t="s">
        <v>470</v>
      </c>
      <c r="U140" s="141"/>
      <c r="V140" s="141"/>
      <c r="W140" s="141"/>
      <c r="X140" s="141"/>
    </row>
    <row r="141" spans="1:24">
      <c r="A141" s="128" t="s">
        <v>776</v>
      </c>
      <c r="B141" s="129" t="s">
        <v>1700</v>
      </c>
      <c r="C141" s="157"/>
      <c r="D141" s="130">
        <v>100</v>
      </c>
      <c r="E141" s="147">
        <v>83257</v>
      </c>
      <c r="F141" s="144">
        <v>50</v>
      </c>
      <c r="G141" s="139"/>
      <c r="H141" s="122" t="s">
        <v>1699</v>
      </c>
      <c r="I141" s="169" t="str">
        <f t="shared" si="13"/>
        <v>A</v>
      </c>
      <c r="J141" s="169" t="str">
        <f t="shared" si="10"/>
        <v>D</v>
      </c>
      <c r="K141" s="169" t="str">
        <f t="shared" si="11"/>
        <v>AD</v>
      </c>
      <c r="L141" s="169" t="str">
        <f t="shared" si="12"/>
        <v>B</v>
      </c>
      <c r="M141" s="169">
        <f t="shared" si="14"/>
        <v>3000</v>
      </c>
      <c r="N141" s="132" t="s">
        <v>1684</v>
      </c>
      <c r="O141" s="133">
        <v>20</v>
      </c>
      <c r="P141" s="133">
        <v>424</v>
      </c>
      <c r="Q141" s="160" t="s">
        <v>1687</v>
      </c>
      <c r="R141" s="161">
        <v>5000</v>
      </c>
      <c r="S141" s="134" t="s">
        <v>1686</v>
      </c>
      <c r="T141" s="141" t="s">
        <v>470</v>
      </c>
      <c r="U141" s="141"/>
      <c r="V141" s="141"/>
      <c r="W141" s="141"/>
      <c r="X141" s="141"/>
    </row>
    <row r="142" spans="1:24">
      <c r="A142" s="128" t="s">
        <v>1311</v>
      </c>
      <c r="B142" s="129" t="s">
        <v>1704</v>
      </c>
      <c r="C142" s="157"/>
      <c r="D142" s="130">
        <v>100</v>
      </c>
      <c r="E142" s="147">
        <v>128818</v>
      </c>
      <c r="F142" s="144">
        <v>53</v>
      </c>
      <c r="G142" s="139"/>
      <c r="H142" s="122" t="s">
        <v>1723</v>
      </c>
      <c r="I142" s="169" t="str">
        <f t="shared" si="13"/>
        <v>A</v>
      </c>
      <c r="J142" s="169" t="str">
        <f t="shared" si="10"/>
        <v>C</v>
      </c>
      <c r="K142" s="169" t="str">
        <f t="shared" si="11"/>
        <v>AC</v>
      </c>
      <c r="L142" s="169" t="str">
        <f t="shared" si="12"/>
        <v>B</v>
      </c>
      <c r="M142" s="169">
        <f t="shared" si="14"/>
        <v>3000</v>
      </c>
      <c r="N142" s="132" t="s">
        <v>1684</v>
      </c>
      <c r="O142" s="133" t="e">
        <v>#N/A</v>
      </c>
      <c r="P142" s="133" t="e">
        <v>#N/A</v>
      </c>
      <c r="Q142" s="160" t="s">
        <v>1687</v>
      </c>
      <c r="R142" s="161">
        <v>5000</v>
      </c>
      <c r="S142" s="134" t="s">
        <v>1686</v>
      </c>
      <c r="T142" s="141" t="s">
        <v>1695</v>
      </c>
      <c r="U142" s="141"/>
      <c r="V142" s="141"/>
      <c r="W142" s="141"/>
      <c r="X142" s="141"/>
    </row>
    <row r="143" spans="1:24">
      <c r="A143" s="128" t="s">
        <v>1305</v>
      </c>
      <c r="B143" s="129" t="s">
        <v>1704</v>
      </c>
      <c r="C143" s="157"/>
      <c r="D143" s="130">
        <v>100</v>
      </c>
      <c r="E143" s="147">
        <v>128818</v>
      </c>
      <c r="F143" s="144">
        <v>60</v>
      </c>
      <c r="G143" s="139"/>
      <c r="H143" s="122" t="s">
        <v>1758</v>
      </c>
      <c r="I143" s="169" t="str">
        <f t="shared" si="13"/>
        <v>B</v>
      </c>
      <c r="J143" s="169" t="str">
        <f t="shared" si="10"/>
        <v>C</v>
      </c>
      <c r="K143" s="169" t="str">
        <f t="shared" si="11"/>
        <v>BC</v>
      </c>
      <c r="L143" s="169" t="str">
        <f t="shared" si="12"/>
        <v>C</v>
      </c>
      <c r="M143" s="169">
        <f t="shared" si="14"/>
        <v>8000</v>
      </c>
      <c r="N143" s="132" t="s">
        <v>1684</v>
      </c>
      <c r="O143" s="133">
        <v>1630</v>
      </c>
      <c r="P143" s="133">
        <v>2450</v>
      </c>
      <c r="Q143" s="160" t="s">
        <v>1687</v>
      </c>
      <c r="R143" s="161">
        <v>5000</v>
      </c>
      <c r="S143" s="134" t="s">
        <v>1686</v>
      </c>
      <c r="T143" s="141" t="s">
        <v>1695</v>
      </c>
      <c r="U143" s="141"/>
      <c r="V143" s="141"/>
      <c r="W143" s="141"/>
      <c r="X143" s="141"/>
    </row>
    <row r="144" spans="1:24">
      <c r="A144" s="128" t="s">
        <v>86</v>
      </c>
      <c r="B144" s="129" t="s">
        <v>1700</v>
      </c>
      <c r="C144" s="157"/>
      <c r="D144" s="130">
        <v>90</v>
      </c>
      <c r="E144" s="147">
        <v>51018</v>
      </c>
      <c r="F144" s="144">
        <v>47.5</v>
      </c>
      <c r="G144" s="139"/>
      <c r="H144" s="122" t="s">
        <v>1770</v>
      </c>
      <c r="I144" s="169" t="str">
        <f t="shared" si="13"/>
        <v>A</v>
      </c>
      <c r="J144" s="169" t="str">
        <f t="shared" si="10"/>
        <v>D</v>
      </c>
      <c r="K144" s="169" t="str">
        <f t="shared" si="11"/>
        <v>AD</v>
      </c>
      <c r="L144" s="169" t="str">
        <f t="shared" si="12"/>
        <v>B</v>
      </c>
      <c r="M144" s="169">
        <f t="shared" si="14"/>
        <v>3000</v>
      </c>
      <c r="N144" s="132" t="s">
        <v>1684</v>
      </c>
      <c r="O144" s="133">
        <v>20</v>
      </c>
      <c r="P144" s="133">
        <v>86</v>
      </c>
      <c r="Q144" s="160" t="s">
        <v>1687</v>
      </c>
      <c r="R144" s="161">
        <v>5000</v>
      </c>
      <c r="S144" s="134" t="s">
        <v>1686</v>
      </c>
      <c r="T144" s="141" t="s">
        <v>470</v>
      </c>
      <c r="U144" s="141"/>
      <c r="V144" s="141"/>
      <c r="W144" s="141"/>
      <c r="X144" s="141"/>
    </row>
    <row r="145" spans="1:24">
      <c r="A145" s="128" t="s">
        <v>1007</v>
      </c>
      <c r="B145" s="129" t="s">
        <v>1704</v>
      </c>
      <c r="C145" s="157"/>
      <c r="D145" s="130">
        <v>100</v>
      </c>
      <c r="E145" s="147">
        <v>148518</v>
      </c>
      <c r="F145" s="144">
        <v>68.5</v>
      </c>
      <c r="G145" s="139"/>
      <c r="H145" s="140" t="s">
        <v>1771</v>
      </c>
      <c r="I145" s="169" t="str">
        <f t="shared" si="13"/>
        <v>C</v>
      </c>
      <c r="J145" s="169" t="str">
        <f t="shared" si="10"/>
        <v>C</v>
      </c>
      <c r="K145" s="169" t="str">
        <f t="shared" si="11"/>
        <v>CC</v>
      </c>
      <c r="L145" s="169" t="str">
        <f t="shared" si="12"/>
        <v>D</v>
      </c>
      <c r="M145" s="169">
        <f t="shared" si="14"/>
        <v>20000</v>
      </c>
      <c r="N145" s="132" t="s">
        <v>1684</v>
      </c>
      <c r="O145" s="133">
        <v>170</v>
      </c>
      <c r="P145" s="133">
        <v>7840</v>
      </c>
      <c r="Q145" s="160" t="s">
        <v>1695</v>
      </c>
      <c r="R145" s="161">
        <v>10000</v>
      </c>
      <c r="S145" s="141" t="s">
        <v>1687</v>
      </c>
      <c r="T145" s="141" t="s">
        <v>1695</v>
      </c>
      <c r="U145" s="141"/>
      <c r="V145" s="141"/>
      <c r="W145" s="141"/>
      <c r="X145" s="141"/>
    </row>
    <row r="146" spans="1:24">
      <c r="A146" s="128" t="s">
        <v>80</v>
      </c>
      <c r="B146" s="129" t="s">
        <v>1700</v>
      </c>
      <c r="C146" s="157"/>
      <c r="D146" s="130">
        <v>100</v>
      </c>
      <c r="E146" s="147">
        <v>178816</v>
      </c>
      <c r="F146" s="144">
        <v>50.5</v>
      </c>
      <c r="G146" s="139"/>
      <c r="H146" s="122" t="s">
        <v>1772</v>
      </c>
      <c r="I146" s="169" t="str">
        <f t="shared" si="13"/>
        <v>A</v>
      </c>
      <c r="J146" s="169" t="str">
        <f t="shared" si="10"/>
        <v>C</v>
      </c>
      <c r="K146" s="169" t="str">
        <f t="shared" si="11"/>
        <v>AC</v>
      </c>
      <c r="L146" s="169" t="str">
        <f t="shared" si="12"/>
        <v>B</v>
      </c>
      <c r="M146" s="169">
        <f t="shared" si="14"/>
        <v>3000</v>
      </c>
      <c r="N146" s="132" t="s">
        <v>1684</v>
      </c>
      <c r="O146" s="133">
        <v>170</v>
      </c>
      <c r="P146" s="133">
        <v>713</v>
      </c>
      <c r="Q146" s="160" t="s">
        <v>1687</v>
      </c>
      <c r="R146" s="161">
        <v>5000</v>
      </c>
      <c r="S146" s="134" t="s">
        <v>1686</v>
      </c>
      <c r="T146" s="141" t="s">
        <v>1695</v>
      </c>
      <c r="U146" s="141"/>
      <c r="V146" s="141"/>
      <c r="W146" s="141"/>
      <c r="X146" s="141"/>
    </row>
    <row r="147" spans="1:24">
      <c r="A147" s="128" t="s">
        <v>1050</v>
      </c>
      <c r="B147" s="129" t="s">
        <v>1704</v>
      </c>
      <c r="C147" s="157"/>
      <c r="D147" s="130">
        <v>100</v>
      </c>
      <c r="E147" s="147">
        <v>178744</v>
      </c>
      <c r="F147" s="144">
        <v>52.5</v>
      </c>
      <c r="G147" s="139"/>
      <c r="H147" s="122" t="s">
        <v>1755</v>
      </c>
      <c r="I147" s="169" t="str">
        <f t="shared" si="13"/>
        <v>A</v>
      </c>
      <c r="J147" s="169" t="str">
        <f t="shared" si="10"/>
        <v>C</v>
      </c>
      <c r="K147" s="169" t="str">
        <f t="shared" si="11"/>
        <v>AC</v>
      </c>
      <c r="L147" s="169" t="str">
        <f t="shared" si="12"/>
        <v>B</v>
      </c>
      <c r="M147" s="169">
        <f t="shared" si="14"/>
        <v>3000</v>
      </c>
      <c r="N147" s="132" t="s">
        <v>1684</v>
      </c>
      <c r="O147" s="133" t="e">
        <v>#N/A</v>
      </c>
      <c r="P147" s="133" t="e">
        <v>#N/A</v>
      </c>
      <c r="Q147" s="160" t="s">
        <v>1687</v>
      </c>
      <c r="R147" s="161">
        <v>5000</v>
      </c>
      <c r="S147" s="134" t="s">
        <v>1686</v>
      </c>
      <c r="T147" s="141" t="s">
        <v>1695</v>
      </c>
      <c r="U147" s="141"/>
      <c r="V147" s="141"/>
      <c r="W147" s="141"/>
      <c r="X147" s="141"/>
    </row>
    <row r="148" spans="1:24">
      <c r="A148" s="128" t="s">
        <v>852</v>
      </c>
      <c r="B148" s="129" t="s">
        <v>1700</v>
      </c>
      <c r="C148" s="157"/>
      <c r="D148" s="130">
        <v>100</v>
      </c>
      <c r="E148" s="147">
        <v>287298</v>
      </c>
      <c r="F148" s="144">
        <v>55</v>
      </c>
      <c r="G148" s="139"/>
      <c r="H148" s="140" t="s">
        <v>1697</v>
      </c>
      <c r="I148" s="169" t="str">
        <f t="shared" si="13"/>
        <v>B</v>
      </c>
      <c r="J148" s="169" t="str">
        <f t="shared" si="10"/>
        <v>B</v>
      </c>
      <c r="K148" s="169" t="str">
        <f t="shared" si="11"/>
        <v>BB</v>
      </c>
      <c r="L148" s="169" t="str">
        <f t="shared" si="12"/>
        <v>C</v>
      </c>
      <c r="M148" s="169">
        <f t="shared" si="14"/>
        <v>8000</v>
      </c>
      <c r="N148" s="132" t="s">
        <v>1684</v>
      </c>
      <c r="O148" s="133">
        <v>30</v>
      </c>
      <c r="P148" s="133">
        <v>67</v>
      </c>
      <c r="Q148" s="160" t="s">
        <v>1686</v>
      </c>
      <c r="R148" s="161">
        <v>3000</v>
      </c>
      <c r="S148" s="134" t="s">
        <v>1686</v>
      </c>
      <c r="T148" s="134" t="s">
        <v>1687</v>
      </c>
      <c r="U148" s="134"/>
      <c r="V148" s="134"/>
      <c r="W148" s="134"/>
      <c r="X148" s="134"/>
    </row>
    <row r="149" spans="1:24">
      <c r="A149" s="128" t="s">
        <v>1138</v>
      </c>
      <c r="B149" s="129" t="s">
        <v>1700</v>
      </c>
      <c r="C149" s="157"/>
      <c r="D149" s="130">
        <v>100</v>
      </c>
      <c r="E149" s="147">
        <v>273858</v>
      </c>
      <c r="F149" s="144">
        <v>52.5</v>
      </c>
      <c r="G149" s="139"/>
      <c r="H149" s="140" t="s">
        <v>1773</v>
      </c>
      <c r="I149" s="169" t="str">
        <f t="shared" si="13"/>
        <v>A</v>
      </c>
      <c r="J149" s="169" t="str">
        <f t="shared" si="10"/>
        <v>B</v>
      </c>
      <c r="K149" s="169" t="str">
        <f t="shared" si="11"/>
        <v>AB</v>
      </c>
      <c r="L149" s="169" t="str">
        <f t="shared" si="12"/>
        <v>A</v>
      </c>
      <c r="M149" s="169">
        <f t="shared" si="14"/>
        <v>3000</v>
      </c>
      <c r="N149" s="132" t="s">
        <v>1684</v>
      </c>
      <c r="O149" s="133">
        <v>350</v>
      </c>
      <c r="P149" s="133">
        <v>1174</v>
      </c>
      <c r="Q149" s="160" t="s">
        <v>1686</v>
      </c>
      <c r="R149" s="161">
        <v>3000</v>
      </c>
      <c r="S149" s="134" t="s">
        <v>1686</v>
      </c>
      <c r="T149" s="134" t="s">
        <v>1687</v>
      </c>
      <c r="U149" s="134"/>
      <c r="V149" s="134"/>
      <c r="W149" s="134"/>
      <c r="X149" s="134"/>
    </row>
    <row r="150" spans="1:24">
      <c r="A150" s="128" t="s">
        <v>1303</v>
      </c>
      <c r="B150" s="129" t="s">
        <v>1704</v>
      </c>
      <c r="C150" s="157"/>
      <c r="D150" s="130">
        <v>100</v>
      </c>
      <c r="E150" s="147">
        <v>283746</v>
      </c>
      <c r="F150" s="144">
        <v>71.5</v>
      </c>
      <c r="G150" s="139"/>
      <c r="H150" s="122" t="s">
        <v>1774</v>
      </c>
      <c r="I150" s="169" t="str">
        <f t="shared" si="13"/>
        <v>C</v>
      </c>
      <c r="J150" s="169" t="str">
        <f t="shared" si="10"/>
        <v>B</v>
      </c>
      <c r="K150" s="169" t="str">
        <f t="shared" si="11"/>
        <v>CB</v>
      </c>
      <c r="L150" s="169" t="str">
        <f t="shared" si="12"/>
        <v>C</v>
      </c>
      <c r="M150" s="169">
        <f t="shared" si="14"/>
        <v>20000</v>
      </c>
      <c r="N150" s="132" t="s">
        <v>1684</v>
      </c>
      <c r="O150" s="133">
        <v>100</v>
      </c>
      <c r="P150" s="133">
        <v>660</v>
      </c>
      <c r="Q150" s="160" t="s">
        <v>1695</v>
      </c>
      <c r="R150" s="161">
        <v>10000</v>
      </c>
      <c r="S150" s="141" t="s">
        <v>1687</v>
      </c>
      <c r="T150" s="134" t="s">
        <v>1687</v>
      </c>
      <c r="U150" s="134"/>
      <c r="V150" s="134"/>
      <c r="W150" s="134"/>
      <c r="X150" s="134"/>
    </row>
    <row r="151" spans="1:24">
      <c r="A151" s="128">
        <v>4213416</v>
      </c>
      <c r="B151" s="162" t="s">
        <v>1836</v>
      </c>
      <c r="C151" s="157"/>
      <c r="D151" s="130">
        <v>100</v>
      </c>
      <c r="E151" s="147">
        <v>42027</v>
      </c>
      <c r="F151" s="144">
        <v>117.5</v>
      </c>
      <c r="G151" s="139"/>
      <c r="H151" s="122" t="s">
        <v>1766</v>
      </c>
      <c r="I151" s="169" t="str">
        <f t="shared" si="13"/>
        <v>E</v>
      </c>
      <c r="J151" s="169" t="str">
        <f t="shared" si="10"/>
        <v>D</v>
      </c>
      <c r="K151" s="169" t="str">
        <f t="shared" si="11"/>
        <v>ED</v>
      </c>
      <c r="L151" s="169" t="e">
        <f t="shared" si="12"/>
        <v>#N/A</v>
      </c>
      <c r="M151" s="169">
        <f t="shared" si="14"/>
        <v>80000</v>
      </c>
      <c r="N151" s="132" t="s">
        <v>1775</v>
      </c>
      <c r="O151" s="133" t="e">
        <v>#N/A</v>
      </c>
      <c r="P151" s="133" t="e">
        <v>#N/A</v>
      </c>
      <c r="Q151" s="160" t="s">
        <v>470</v>
      </c>
      <c r="R151" s="161">
        <v>20000</v>
      </c>
      <c r="S151" s="141" t="s">
        <v>470</v>
      </c>
      <c r="T151" s="141" t="s">
        <v>470</v>
      </c>
      <c r="U151" s="141"/>
      <c r="V151" s="141"/>
      <c r="W151" s="141"/>
      <c r="X151" s="141"/>
    </row>
    <row r="152" spans="1:24">
      <c r="A152" s="128" t="s">
        <v>1318</v>
      </c>
      <c r="B152" s="162" t="s">
        <v>1836</v>
      </c>
      <c r="C152" s="157"/>
      <c r="D152" s="130">
        <v>150</v>
      </c>
      <c r="E152" s="147">
        <v>61710</v>
      </c>
      <c r="F152" s="144">
        <v>95</v>
      </c>
      <c r="G152" s="139"/>
      <c r="H152" s="122" t="s">
        <v>1731</v>
      </c>
      <c r="I152" s="169" t="str">
        <f t="shared" si="13"/>
        <v>E</v>
      </c>
      <c r="J152" s="169" t="str">
        <f t="shared" si="10"/>
        <v>D</v>
      </c>
      <c r="K152" s="169" t="str">
        <f t="shared" si="11"/>
        <v>ED</v>
      </c>
      <c r="L152" s="169" t="e">
        <f t="shared" si="12"/>
        <v>#N/A</v>
      </c>
      <c r="M152" s="169">
        <f t="shared" si="14"/>
        <v>80000</v>
      </c>
      <c r="N152" s="132" t="s">
        <v>1775</v>
      </c>
      <c r="O152" s="133" t="e">
        <v>#N/A</v>
      </c>
      <c r="P152" s="133" t="e">
        <v>#N/A</v>
      </c>
      <c r="Q152" s="160" t="s">
        <v>470</v>
      </c>
      <c r="R152" s="161">
        <v>20000</v>
      </c>
      <c r="S152" s="141" t="s">
        <v>1695</v>
      </c>
      <c r="T152" s="141" t="s">
        <v>470</v>
      </c>
      <c r="U152" s="141"/>
      <c r="V152" s="141"/>
      <c r="W152" s="141"/>
      <c r="X152" s="141"/>
    </row>
    <row r="153" spans="1:24">
      <c r="A153" s="128" t="s">
        <v>245</v>
      </c>
      <c r="B153" s="162" t="s">
        <v>1836</v>
      </c>
      <c r="C153" s="157"/>
      <c r="D153" s="130">
        <v>150</v>
      </c>
      <c r="E153" s="147">
        <v>88826</v>
      </c>
      <c r="F153" s="144">
        <v>67</v>
      </c>
      <c r="G153" s="139"/>
      <c r="H153" s="122" t="s">
        <v>1716</v>
      </c>
      <c r="I153" s="169" t="str">
        <f t="shared" si="13"/>
        <v>C</v>
      </c>
      <c r="J153" s="169" t="str">
        <f t="shared" si="10"/>
        <v>D</v>
      </c>
      <c r="K153" s="169" t="str">
        <f t="shared" si="11"/>
        <v>CD</v>
      </c>
      <c r="L153" s="169" t="str">
        <f t="shared" si="12"/>
        <v>D</v>
      </c>
      <c r="M153" s="169">
        <f t="shared" si="14"/>
        <v>20000</v>
      </c>
      <c r="N153" s="132" t="s">
        <v>1775</v>
      </c>
      <c r="O153" s="133" t="e">
        <v>#N/A</v>
      </c>
      <c r="P153" s="133" t="e">
        <v>#N/A</v>
      </c>
      <c r="Q153" s="160" t="s">
        <v>470</v>
      </c>
      <c r="R153" s="161">
        <v>20000</v>
      </c>
      <c r="S153" s="141" t="s">
        <v>1687</v>
      </c>
      <c r="T153" s="141" t="s">
        <v>470</v>
      </c>
      <c r="U153" s="141"/>
      <c r="V153" s="141"/>
      <c r="W153" s="141"/>
      <c r="X153" s="141"/>
    </row>
    <row r="154" spans="1:24">
      <c r="A154" s="128" t="s">
        <v>1316</v>
      </c>
      <c r="B154" s="162" t="s">
        <v>1836</v>
      </c>
      <c r="C154" s="157"/>
      <c r="D154" s="130">
        <v>150</v>
      </c>
      <c r="E154" s="147">
        <v>167616</v>
      </c>
      <c r="F154" s="144">
        <v>81</v>
      </c>
      <c r="G154" s="139"/>
      <c r="H154" s="122" t="s">
        <v>1733</v>
      </c>
      <c r="I154" s="169" t="str">
        <f t="shared" si="13"/>
        <v>D</v>
      </c>
      <c r="J154" s="169" t="str">
        <f t="shared" si="10"/>
        <v>C</v>
      </c>
      <c r="K154" s="169" t="str">
        <f t="shared" si="11"/>
        <v>DC</v>
      </c>
      <c r="L154" s="169" t="str">
        <f t="shared" si="12"/>
        <v>D</v>
      </c>
      <c r="M154" s="169">
        <f t="shared" si="14"/>
        <v>50000</v>
      </c>
      <c r="N154" s="132" t="s">
        <v>1775</v>
      </c>
      <c r="O154" s="133" t="e">
        <v>#N/A</v>
      </c>
      <c r="P154" s="133" t="e">
        <v>#N/A</v>
      </c>
      <c r="Q154" s="160" t="s">
        <v>470</v>
      </c>
      <c r="R154" s="161">
        <v>20000</v>
      </c>
      <c r="S154" s="141" t="s">
        <v>1695</v>
      </c>
      <c r="T154" s="141" t="s">
        <v>1695</v>
      </c>
      <c r="U154" s="141"/>
      <c r="V154" s="141"/>
      <c r="W154" s="141"/>
      <c r="X154" s="141"/>
    </row>
    <row r="155" spans="1:24">
      <c r="A155" s="128" t="s">
        <v>253</v>
      </c>
      <c r="B155" s="162" t="s">
        <v>1836</v>
      </c>
      <c r="C155" s="157"/>
      <c r="D155" s="130">
        <v>150</v>
      </c>
      <c r="E155" s="147">
        <v>135802</v>
      </c>
      <c r="F155" s="144">
        <v>75</v>
      </c>
      <c r="G155" s="139"/>
      <c r="H155" s="122" t="s">
        <v>1733</v>
      </c>
      <c r="I155" s="169" t="str">
        <f t="shared" si="13"/>
        <v>D</v>
      </c>
      <c r="J155" s="169" t="str">
        <f t="shared" si="10"/>
        <v>C</v>
      </c>
      <c r="K155" s="169" t="str">
        <f t="shared" si="11"/>
        <v>DC</v>
      </c>
      <c r="L155" s="169" t="str">
        <f t="shared" si="12"/>
        <v>D</v>
      </c>
      <c r="M155" s="169">
        <f t="shared" si="14"/>
        <v>50000</v>
      </c>
      <c r="N155" s="132" t="s">
        <v>1775</v>
      </c>
      <c r="O155" s="133" t="e">
        <v>#N/A</v>
      </c>
      <c r="P155" s="133" t="e">
        <v>#N/A</v>
      </c>
      <c r="Q155" s="160" t="s">
        <v>1695</v>
      </c>
      <c r="R155" s="161">
        <v>10000</v>
      </c>
      <c r="S155" s="141" t="s">
        <v>1687</v>
      </c>
      <c r="T155" s="141" t="s">
        <v>1695</v>
      </c>
      <c r="U155" s="141"/>
      <c r="V155" s="141"/>
      <c r="W155" s="141"/>
      <c r="X155" s="141"/>
    </row>
    <row r="156" spans="1:24">
      <c r="A156" s="128" t="s">
        <v>256</v>
      </c>
      <c r="B156" s="162" t="s">
        <v>1836</v>
      </c>
      <c r="C156" s="157"/>
      <c r="D156" s="130">
        <v>200</v>
      </c>
      <c r="E156" s="147">
        <v>103364</v>
      </c>
      <c r="F156" s="144">
        <v>75</v>
      </c>
      <c r="G156" s="139"/>
      <c r="H156" s="122" t="s">
        <v>1776</v>
      </c>
      <c r="I156" s="169" t="str">
        <f t="shared" si="13"/>
        <v>D</v>
      </c>
      <c r="J156" s="169" t="str">
        <f t="shared" si="10"/>
        <v>C</v>
      </c>
      <c r="K156" s="169" t="str">
        <f t="shared" si="11"/>
        <v>DC</v>
      </c>
      <c r="L156" s="169" t="str">
        <f t="shared" si="12"/>
        <v>D</v>
      </c>
      <c r="M156" s="169">
        <f t="shared" si="14"/>
        <v>50000</v>
      </c>
      <c r="N156" s="132" t="s">
        <v>1775</v>
      </c>
      <c r="O156" s="133" t="e">
        <v>#N/A</v>
      </c>
      <c r="P156" s="133" t="e">
        <v>#N/A</v>
      </c>
      <c r="Q156" s="160" t="s">
        <v>1695</v>
      </c>
      <c r="R156" s="161">
        <v>10000</v>
      </c>
      <c r="S156" s="141" t="s">
        <v>1687</v>
      </c>
      <c r="T156" s="141" t="s">
        <v>1695</v>
      </c>
      <c r="U156" s="141"/>
      <c r="V156" s="141"/>
      <c r="W156" s="141"/>
      <c r="X156" s="141"/>
    </row>
    <row r="157" spans="1:24">
      <c r="A157" s="128" t="s">
        <v>475</v>
      </c>
      <c r="B157" s="162" t="s">
        <v>1836</v>
      </c>
      <c r="C157" s="157"/>
      <c r="D157" s="130">
        <v>150</v>
      </c>
      <c r="E157" s="147">
        <v>102073</v>
      </c>
      <c r="F157" s="144">
        <v>75</v>
      </c>
      <c r="G157" s="139"/>
      <c r="H157" s="122" t="s">
        <v>1727</v>
      </c>
      <c r="I157" s="169" t="str">
        <f t="shared" si="13"/>
        <v>D</v>
      </c>
      <c r="J157" s="169" t="str">
        <f t="shared" si="10"/>
        <v>C</v>
      </c>
      <c r="K157" s="169" t="str">
        <f t="shared" si="11"/>
        <v>DC</v>
      </c>
      <c r="L157" s="169" t="str">
        <f t="shared" si="12"/>
        <v>D</v>
      </c>
      <c r="M157" s="169">
        <f t="shared" si="14"/>
        <v>50000</v>
      </c>
      <c r="N157" s="132" t="s">
        <v>1775</v>
      </c>
      <c r="O157" s="133" t="e">
        <v>#N/A</v>
      </c>
      <c r="P157" s="133" t="e">
        <v>#N/A</v>
      </c>
      <c r="Q157" s="160" t="s">
        <v>1695</v>
      </c>
      <c r="R157" s="161">
        <v>10000</v>
      </c>
      <c r="S157" s="141" t="s">
        <v>1687</v>
      </c>
      <c r="T157" s="141" t="s">
        <v>1695</v>
      </c>
      <c r="U157" s="141"/>
      <c r="V157" s="141"/>
      <c r="W157" s="141"/>
      <c r="X157" s="141"/>
    </row>
    <row r="158" spans="1:24">
      <c r="A158" s="128" t="s">
        <v>263</v>
      </c>
      <c r="B158" s="162" t="s">
        <v>1836</v>
      </c>
      <c r="C158" s="157"/>
      <c r="D158" s="130">
        <v>200</v>
      </c>
      <c r="E158" s="147">
        <v>113494</v>
      </c>
      <c r="F158" s="144">
        <v>66</v>
      </c>
      <c r="G158" s="139"/>
      <c r="H158" s="122" t="s">
        <v>1777</v>
      </c>
      <c r="I158" s="169" t="str">
        <f t="shared" si="13"/>
        <v>C</v>
      </c>
      <c r="J158" s="169" t="str">
        <f t="shared" si="10"/>
        <v>C</v>
      </c>
      <c r="K158" s="169" t="str">
        <f t="shared" si="11"/>
        <v>CC</v>
      </c>
      <c r="L158" s="169" t="str">
        <f t="shared" si="12"/>
        <v>D</v>
      </c>
      <c r="M158" s="169">
        <f t="shared" si="14"/>
        <v>20000</v>
      </c>
      <c r="N158" s="132" t="s">
        <v>1775</v>
      </c>
      <c r="O158" s="133">
        <v>410</v>
      </c>
      <c r="P158" s="133">
        <v>410</v>
      </c>
      <c r="Q158" s="160" t="s">
        <v>1695</v>
      </c>
      <c r="R158" s="161">
        <v>10000</v>
      </c>
      <c r="S158" s="141" t="s">
        <v>1687</v>
      </c>
      <c r="T158" s="141" t="s">
        <v>1695</v>
      </c>
      <c r="U158" s="141"/>
      <c r="V158" s="141"/>
      <c r="W158" s="141"/>
      <c r="X158" s="141"/>
    </row>
    <row r="159" spans="1:24">
      <c r="A159" s="128" t="s">
        <v>1067</v>
      </c>
      <c r="B159" s="162" t="s">
        <v>1836</v>
      </c>
      <c r="C159" s="157"/>
      <c r="D159" s="130">
        <v>100</v>
      </c>
      <c r="E159" s="147">
        <v>182286</v>
      </c>
      <c r="F159" s="144">
        <v>68</v>
      </c>
      <c r="G159" s="139"/>
      <c r="H159" s="122" t="s">
        <v>1738</v>
      </c>
      <c r="I159" s="169" t="str">
        <f t="shared" si="13"/>
        <v>C</v>
      </c>
      <c r="J159" s="169" t="str">
        <f t="shared" si="10"/>
        <v>C</v>
      </c>
      <c r="K159" s="169" t="str">
        <f t="shared" si="11"/>
        <v>CC</v>
      </c>
      <c r="L159" s="169" t="str">
        <f t="shared" si="12"/>
        <v>D</v>
      </c>
      <c r="M159" s="169">
        <f t="shared" si="14"/>
        <v>20000</v>
      </c>
      <c r="N159" s="132" t="s">
        <v>1775</v>
      </c>
      <c r="O159" s="133">
        <v>18585</v>
      </c>
      <c r="P159" s="133">
        <v>30080</v>
      </c>
      <c r="Q159" s="160" t="s">
        <v>1695</v>
      </c>
      <c r="R159" s="161">
        <v>10000</v>
      </c>
      <c r="S159" s="141" t="s">
        <v>1687</v>
      </c>
      <c r="T159" s="141" t="s">
        <v>1695</v>
      </c>
      <c r="U159" s="141"/>
      <c r="V159" s="141"/>
      <c r="W159" s="141"/>
      <c r="X159" s="141"/>
    </row>
    <row r="160" spans="1:24">
      <c r="A160" s="128" t="s">
        <v>1161</v>
      </c>
      <c r="B160" s="162" t="s">
        <v>1836</v>
      </c>
      <c r="C160" s="157"/>
      <c r="D160" s="130">
        <v>150</v>
      </c>
      <c r="E160" s="147">
        <v>64804</v>
      </c>
      <c r="F160" s="144">
        <v>75</v>
      </c>
      <c r="G160" s="139"/>
      <c r="H160" s="122" t="s">
        <v>1778</v>
      </c>
      <c r="I160" s="169" t="str">
        <f t="shared" si="13"/>
        <v>D</v>
      </c>
      <c r="J160" s="169" t="str">
        <f t="shared" si="10"/>
        <v>D</v>
      </c>
      <c r="K160" s="169" t="str">
        <f t="shared" si="11"/>
        <v>DD</v>
      </c>
      <c r="L160" s="169" t="str">
        <f t="shared" si="12"/>
        <v>D</v>
      </c>
      <c r="M160" s="169">
        <f t="shared" si="14"/>
        <v>50000</v>
      </c>
      <c r="N160" s="132" t="s">
        <v>1775</v>
      </c>
      <c r="O160" s="133" t="e">
        <v>#N/A</v>
      </c>
      <c r="P160" s="133" t="e">
        <v>#N/A</v>
      </c>
      <c r="Q160" s="160" t="s">
        <v>470</v>
      </c>
      <c r="R160" s="161">
        <v>20000</v>
      </c>
      <c r="S160" s="141" t="s">
        <v>1687</v>
      </c>
      <c r="T160" s="141" t="s">
        <v>470</v>
      </c>
      <c r="U160" s="141"/>
      <c r="V160" s="141"/>
      <c r="W160" s="141"/>
      <c r="X160" s="141"/>
    </row>
    <row r="161" spans="1:24">
      <c r="A161" s="128" t="s">
        <v>310</v>
      </c>
      <c r="B161" s="162" t="s">
        <v>1836</v>
      </c>
      <c r="C161" s="157"/>
      <c r="D161" s="130">
        <v>150</v>
      </c>
      <c r="E161" s="147">
        <v>112592</v>
      </c>
      <c r="F161" s="144">
        <v>75</v>
      </c>
      <c r="G161" s="139"/>
      <c r="H161" s="122" t="s">
        <v>1733</v>
      </c>
      <c r="I161" s="169" t="str">
        <f t="shared" si="13"/>
        <v>D</v>
      </c>
      <c r="J161" s="169" t="str">
        <f t="shared" si="10"/>
        <v>C</v>
      </c>
      <c r="K161" s="169" t="str">
        <f t="shared" si="11"/>
        <v>DC</v>
      </c>
      <c r="L161" s="169" t="str">
        <f t="shared" si="12"/>
        <v>D</v>
      </c>
      <c r="M161" s="169">
        <f t="shared" si="14"/>
        <v>50000</v>
      </c>
      <c r="N161" s="132" t="s">
        <v>1775</v>
      </c>
      <c r="O161" s="133" t="e">
        <v>#N/A</v>
      </c>
      <c r="P161" s="133" t="e">
        <v>#N/A</v>
      </c>
      <c r="Q161" s="160" t="s">
        <v>1695</v>
      </c>
      <c r="R161" s="161">
        <v>10000</v>
      </c>
      <c r="S161" s="141" t="s">
        <v>1687</v>
      </c>
      <c r="T161" s="141" t="s">
        <v>1695</v>
      </c>
      <c r="U161" s="141"/>
      <c r="V161" s="141"/>
      <c r="W161" s="141"/>
      <c r="X161" s="141"/>
    </row>
    <row r="162" spans="1:24">
      <c r="A162" s="128" t="s">
        <v>315</v>
      </c>
      <c r="B162" s="162" t="s">
        <v>1836</v>
      </c>
      <c r="C162" s="157"/>
      <c r="D162" s="130">
        <v>125</v>
      </c>
      <c r="E162" s="147">
        <v>162982</v>
      </c>
      <c r="F162" s="144">
        <v>65</v>
      </c>
      <c r="G162" s="139"/>
      <c r="H162" s="122" t="s">
        <v>1718</v>
      </c>
      <c r="I162" s="169" t="str">
        <f t="shared" si="13"/>
        <v>C</v>
      </c>
      <c r="J162" s="169" t="str">
        <f t="shared" si="10"/>
        <v>C</v>
      </c>
      <c r="K162" s="169" t="str">
        <f t="shared" si="11"/>
        <v>CC</v>
      </c>
      <c r="L162" s="169" t="str">
        <f t="shared" si="12"/>
        <v>D</v>
      </c>
      <c r="M162" s="169">
        <f t="shared" si="14"/>
        <v>20000</v>
      </c>
      <c r="N162" s="132" t="s">
        <v>1775</v>
      </c>
      <c r="O162" s="133">
        <v>455</v>
      </c>
      <c r="P162" s="133">
        <v>4350</v>
      </c>
      <c r="Q162" s="160" t="s">
        <v>1695</v>
      </c>
      <c r="R162" s="161">
        <v>10000</v>
      </c>
      <c r="S162" s="141" t="s">
        <v>1687</v>
      </c>
      <c r="T162" s="141" t="s">
        <v>1695</v>
      </c>
      <c r="U162" s="141"/>
      <c r="V162" s="141"/>
      <c r="W162" s="141"/>
      <c r="X162" s="141"/>
    </row>
    <row r="163" spans="1:24">
      <c r="A163" s="128" t="s">
        <v>318</v>
      </c>
      <c r="B163" s="162" t="s">
        <v>1836</v>
      </c>
      <c r="C163" s="157"/>
      <c r="D163" s="130">
        <v>125</v>
      </c>
      <c r="E163" s="147">
        <v>179041</v>
      </c>
      <c r="F163" s="144">
        <v>65</v>
      </c>
      <c r="G163" s="139"/>
      <c r="H163" s="122" t="s">
        <v>1718</v>
      </c>
      <c r="I163" s="169" t="str">
        <f t="shared" si="13"/>
        <v>C</v>
      </c>
      <c r="J163" s="169" t="str">
        <f t="shared" si="10"/>
        <v>C</v>
      </c>
      <c r="K163" s="169" t="str">
        <f t="shared" si="11"/>
        <v>CC</v>
      </c>
      <c r="L163" s="169" t="str">
        <f t="shared" si="12"/>
        <v>D</v>
      </c>
      <c r="M163" s="169">
        <f t="shared" si="14"/>
        <v>20000</v>
      </c>
      <c r="N163" s="132" t="s">
        <v>1775</v>
      </c>
      <c r="O163" s="133" t="e">
        <v>#N/A</v>
      </c>
      <c r="P163" s="133" t="e">
        <v>#N/A</v>
      </c>
      <c r="Q163" s="160" t="s">
        <v>1695</v>
      </c>
      <c r="R163" s="161">
        <v>10000</v>
      </c>
      <c r="S163" s="141" t="s">
        <v>1687</v>
      </c>
      <c r="T163" s="141" t="s">
        <v>1695</v>
      </c>
      <c r="U163" s="141"/>
      <c r="V163" s="141"/>
      <c r="W163" s="141"/>
      <c r="X163" s="141"/>
    </row>
    <row r="164" spans="1:24">
      <c r="A164" s="128" t="s">
        <v>135</v>
      </c>
      <c r="B164" s="162" t="s">
        <v>1836</v>
      </c>
      <c r="C164" s="157"/>
      <c r="D164" s="130">
        <v>125</v>
      </c>
      <c r="E164" s="147">
        <v>140725</v>
      </c>
      <c r="F164" s="144">
        <v>62.5</v>
      </c>
      <c r="G164" s="139"/>
      <c r="H164" s="122" t="s">
        <v>1779</v>
      </c>
      <c r="I164" s="169" t="str">
        <f t="shared" si="13"/>
        <v>B</v>
      </c>
      <c r="J164" s="169" t="str">
        <f t="shared" si="10"/>
        <v>C</v>
      </c>
      <c r="K164" s="169" t="str">
        <f t="shared" si="11"/>
        <v>BC</v>
      </c>
      <c r="L164" s="169" t="str">
        <f t="shared" si="12"/>
        <v>C</v>
      </c>
      <c r="M164" s="169">
        <f t="shared" si="14"/>
        <v>8000</v>
      </c>
      <c r="N164" s="132" t="s">
        <v>1775</v>
      </c>
      <c r="O164" s="133" t="e">
        <v>#N/A</v>
      </c>
      <c r="P164" s="133" t="e">
        <v>#N/A</v>
      </c>
      <c r="Q164" s="160" t="s">
        <v>1687</v>
      </c>
      <c r="R164" s="161">
        <v>5000</v>
      </c>
      <c r="S164" s="134" t="s">
        <v>1686</v>
      </c>
      <c r="T164" s="141" t="s">
        <v>1695</v>
      </c>
      <c r="U164" s="141"/>
      <c r="V164" s="141"/>
      <c r="W164" s="141"/>
      <c r="X164" s="141"/>
    </row>
    <row r="165" spans="1:24">
      <c r="A165" s="128" t="s">
        <v>322</v>
      </c>
      <c r="B165" s="162" t="s">
        <v>1836</v>
      </c>
      <c r="C165" s="157"/>
      <c r="D165" s="130">
        <v>100</v>
      </c>
      <c r="E165" s="147">
        <v>266294</v>
      </c>
      <c r="F165" s="144">
        <v>65</v>
      </c>
      <c r="G165" s="139"/>
      <c r="H165" s="122" t="s">
        <v>1780</v>
      </c>
      <c r="I165" s="169" t="str">
        <f t="shared" si="13"/>
        <v>C</v>
      </c>
      <c r="J165" s="169" t="str">
        <f t="shared" si="10"/>
        <v>B</v>
      </c>
      <c r="K165" s="169" t="str">
        <f t="shared" si="11"/>
        <v>CB</v>
      </c>
      <c r="L165" s="169" t="str">
        <f t="shared" si="12"/>
        <v>C</v>
      </c>
      <c r="M165" s="169">
        <f t="shared" si="14"/>
        <v>20000</v>
      </c>
      <c r="N165" s="132" t="s">
        <v>1775</v>
      </c>
      <c r="O165" s="133" t="e">
        <v>#N/A</v>
      </c>
      <c r="P165" s="133" t="e">
        <v>#N/A</v>
      </c>
      <c r="Q165" s="160" t="s">
        <v>1695</v>
      </c>
      <c r="R165" s="161">
        <v>10000</v>
      </c>
      <c r="S165" s="141" t="s">
        <v>1687</v>
      </c>
      <c r="T165" s="134" t="s">
        <v>1687</v>
      </c>
      <c r="U165" s="134"/>
      <c r="V165" s="134"/>
      <c r="W165" s="134"/>
      <c r="X165" s="134"/>
    </row>
    <row r="166" spans="1:24">
      <c r="A166" s="128" t="s">
        <v>325</v>
      </c>
      <c r="B166" s="162" t="s">
        <v>1836</v>
      </c>
      <c r="C166" s="157"/>
      <c r="D166" s="130">
        <v>125</v>
      </c>
      <c r="E166" s="147">
        <v>251230</v>
      </c>
      <c r="F166" s="144">
        <v>60</v>
      </c>
      <c r="G166" s="139"/>
      <c r="H166" s="122" t="s">
        <v>1738</v>
      </c>
      <c r="I166" s="169" t="str">
        <f t="shared" si="13"/>
        <v>B</v>
      </c>
      <c r="J166" s="169" t="str">
        <f t="shared" si="10"/>
        <v>B</v>
      </c>
      <c r="K166" s="169" t="str">
        <f t="shared" si="11"/>
        <v>BB</v>
      </c>
      <c r="L166" s="169" t="str">
        <f t="shared" si="12"/>
        <v>C</v>
      </c>
      <c r="M166" s="169">
        <f t="shared" si="14"/>
        <v>8000</v>
      </c>
      <c r="N166" s="132" t="s">
        <v>1775</v>
      </c>
      <c r="O166" s="133" t="e">
        <v>#N/A</v>
      </c>
      <c r="P166" s="133" t="e">
        <v>#N/A</v>
      </c>
      <c r="Q166" s="160" t="s">
        <v>1686</v>
      </c>
      <c r="R166" s="161">
        <v>3000</v>
      </c>
      <c r="S166" s="134" t="s">
        <v>1686</v>
      </c>
      <c r="T166" s="134" t="s">
        <v>1687</v>
      </c>
      <c r="U166" s="134"/>
      <c r="V166" s="134"/>
      <c r="W166" s="134"/>
      <c r="X166" s="134"/>
    </row>
    <row r="167" spans="1:24">
      <c r="A167" s="128" t="s">
        <v>744</v>
      </c>
      <c r="B167" s="162" t="s">
        <v>1836</v>
      </c>
      <c r="C167" s="157"/>
      <c r="D167" s="130">
        <v>100</v>
      </c>
      <c r="E167" s="147">
        <v>230890</v>
      </c>
      <c r="F167" s="144">
        <v>65</v>
      </c>
      <c r="G167" s="139"/>
      <c r="H167" s="122" t="s">
        <v>1780</v>
      </c>
      <c r="I167" s="169" t="str">
        <f t="shared" si="13"/>
        <v>C</v>
      </c>
      <c r="J167" s="169" t="str">
        <f t="shared" si="10"/>
        <v>B</v>
      </c>
      <c r="K167" s="169" t="str">
        <f t="shared" si="11"/>
        <v>CB</v>
      </c>
      <c r="L167" s="169" t="str">
        <f t="shared" si="12"/>
        <v>C</v>
      </c>
      <c r="M167" s="169">
        <f t="shared" si="14"/>
        <v>20000</v>
      </c>
      <c r="N167" s="132" t="s">
        <v>1775</v>
      </c>
      <c r="O167" s="133" t="e">
        <v>#N/A</v>
      </c>
      <c r="P167" s="133" t="e">
        <v>#N/A</v>
      </c>
      <c r="Q167" s="160" t="s">
        <v>1695</v>
      </c>
      <c r="R167" s="161">
        <v>10000</v>
      </c>
      <c r="S167" s="141" t="s">
        <v>1687</v>
      </c>
      <c r="T167" s="134" t="s">
        <v>1687</v>
      </c>
      <c r="U167" s="134"/>
      <c r="V167" s="134"/>
      <c r="W167" s="134"/>
      <c r="X167" s="134"/>
    </row>
    <row r="168" spans="1:24">
      <c r="A168" s="128" t="s">
        <v>596</v>
      </c>
      <c r="B168" s="162" t="s">
        <v>1836</v>
      </c>
      <c r="C168" s="157"/>
      <c r="D168" s="130">
        <v>100</v>
      </c>
      <c r="E168" s="147">
        <v>526704</v>
      </c>
      <c r="F168" s="144">
        <v>61</v>
      </c>
      <c r="G168" s="139"/>
      <c r="H168" s="122" t="s">
        <v>1781</v>
      </c>
      <c r="I168" s="169" t="str">
        <f t="shared" si="13"/>
        <v>B</v>
      </c>
      <c r="J168" s="169" t="str">
        <f t="shared" si="10"/>
        <v>A</v>
      </c>
      <c r="K168" s="169" t="str">
        <f t="shared" si="11"/>
        <v>BA</v>
      </c>
      <c r="L168" s="169" t="str">
        <f t="shared" si="12"/>
        <v>B</v>
      </c>
      <c r="M168" s="169">
        <f t="shared" si="14"/>
        <v>8000</v>
      </c>
      <c r="N168" s="132" t="s">
        <v>1775</v>
      </c>
      <c r="O168" s="133" t="e">
        <v>#N/A</v>
      </c>
      <c r="P168" s="133" t="e">
        <v>#N/A</v>
      </c>
      <c r="Q168" s="160" t="s">
        <v>1686</v>
      </c>
      <c r="R168" s="161">
        <v>3000</v>
      </c>
      <c r="S168" s="134" t="s">
        <v>1686</v>
      </c>
      <c r="T168" s="141" t="s">
        <v>1686</v>
      </c>
      <c r="U168" s="141"/>
      <c r="V168" s="141"/>
      <c r="W168" s="141"/>
      <c r="X168" s="141"/>
    </row>
    <row r="169" spans="1:24">
      <c r="A169" s="128" t="s">
        <v>346</v>
      </c>
      <c r="B169" s="162" t="s">
        <v>1836</v>
      </c>
      <c r="C169" s="157"/>
      <c r="D169" s="130">
        <v>125</v>
      </c>
      <c r="E169" s="147">
        <v>147682</v>
      </c>
      <c r="F169" s="144">
        <v>63.5</v>
      </c>
      <c r="G169" s="139"/>
      <c r="H169" s="122" t="s">
        <v>1718</v>
      </c>
      <c r="I169" s="169" t="str">
        <f t="shared" si="13"/>
        <v>B</v>
      </c>
      <c r="J169" s="169" t="str">
        <f t="shared" si="10"/>
        <v>C</v>
      </c>
      <c r="K169" s="169" t="str">
        <f t="shared" si="11"/>
        <v>BC</v>
      </c>
      <c r="L169" s="169" t="str">
        <f t="shared" si="12"/>
        <v>C</v>
      </c>
      <c r="M169" s="169">
        <f t="shared" si="14"/>
        <v>8000</v>
      </c>
      <c r="N169" s="132" t="s">
        <v>1775</v>
      </c>
      <c r="O169" s="133" t="e">
        <v>#N/A</v>
      </c>
      <c r="P169" s="133" t="e">
        <v>#N/A</v>
      </c>
      <c r="Q169" s="160" t="s">
        <v>1687</v>
      </c>
      <c r="R169" s="161">
        <v>5000</v>
      </c>
      <c r="S169" s="134" t="s">
        <v>1686</v>
      </c>
      <c r="T169" s="141" t="s">
        <v>1695</v>
      </c>
      <c r="U169" s="141"/>
      <c r="V169" s="141"/>
      <c r="W169" s="141"/>
      <c r="X169" s="141"/>
    </row>
    <row r="170" spans="1:24">
      <c r="A170" s="128" t="s">
        <v>357</v>
      </c>
      <c r="B170" s="162" t="s">
        <v>1836</v>
      </c>
      <c r="C170" s="157"/>
      <c r="D170" s="130">
        <v>200</v>
      </c>
      <c r="E170" s="147">
        <v>45840</v>
      </c>
      <c r="F170" s="144">
        <v>120</v>
      </c>
      <c r="G170" s="139"/>
      <c r="H170" s="122" t="s">
        <v>1782</v>
      </c>
      <c r="I170" s="169" t="str">
        <f t="shared" si="13"/>
        <v>E</v>
      </c>
      <c r="J170" s="169" t="str">
        <f t="shared" si="10"/>
        <v>D</v>
      </c>
      <c r="K170" s="169" t="str">
        <f t="shared" si="11"/>
        <v>ED</v>
      </c>
      <c r="L170" s="169" t="e">
        <f t="shared" si="12"/>
        <v>#N/A</v>
      </c>
      <c r="M170" s="169">
        <f t="shared" si="14"/>
        <v>80000</v>
      </c>
      <c r="N170" s="132" t="s">
        <v>1775</v>
      </c>
      <c r="O170" s="133" t="e">
        <v>#N/A</v>
      </c>
      <c r="P170" s="133" t="e">
        <v>#N/A</v>
      </c>
      <c r="Q170" s="160" t="s">
        <v>470</v>
      </c>
      <c r="R170" s="161">
        <v>20000</v>
      </c>
      <c r="S170" s="141" t="s">
        <v>470</v>
      </c>
      <c r="T170" s="141" t="s">
        <v>470</v>
      </c>
      <c r="U170" s="141"/>
      <c r="V170" s="141"/>
      <c r="W170" s="141"/>
      <c r="X170" s="141"/>
    </row>
    <row r="171" spans="1:24">
      <c r="A171" s="128" t="s">
        <v>358</v>
      </c>
      <c r="B171" s="162" t="s">
        <v>1836</v>
      </c>
      <c r="C171" s="157"/>
      <c r="D171" s="130">
        <v>200</v>
      </c>
      <c r="E171" s="147">
        <v>97438</v>
      </c>
      <c r="F171" s="144">
        <v>78.5</v>
      </c>
      <c r="G171" s="139"/>
      <c r="H171" s="122" t="s">
        <v>1740</v>
      </c>
      <c r="I171" s="169" t="str">
        <f t="shared" si="13"/>
        <v>D</v>
      </c>
      <c r="J171" s="169" t="str">
        <f t="shared" si="10"/>
        <v>D</v>
      </c>
      <c r="K171" s="169" t="str">
        <f t="shared" si="11"/>
        <v>DD</v>
      </c>
      <c r="L171" s="169" t="str">
        <f t="shared" si="12"/>
        <v>D</v>
      </c>
      <c r="M171" s="169">
        <f t="shared" si="14"/>
        <v>50000</v>
      </c>
      <c r="N171" s="132" t="s">
        <v>1775</v>
      </c>
      <c r="O171" s="133">
        <v>1005</v>
      </c>
      <c r="P171" s="133">
        <v>5960</v>
      </c>
      <c r="Q171" s="160" t="s">
        <v>470</v>
      </c>
      <c r="R171" s="161">
        <v>20000</v>
      </c>
      <c r="S171" s="141" t="s">
        <v>1687</v>
      </c>
      <c r="T171" s="141" t="s">
        <v>470</v>
      </c>
      <c r="U171" s="141"/>
      <c r="V171" s="141"/>
      <c r="W171" s="141"/>
      <c r="X171" s="141"/>
    </row>
    <row r="172" spans="1:24">
      <c r="A172" s="128" t="s">
        <v>360</v>
      </c>
      <c r="B172" s="162" t="s">
        <v>1836</v>
      </c>
      <c r="C172" s="157"/>
      <c r="D172" s="130">
        <v>200</v>
      </c>
      <c r="E172" s="147">
        <v>85470</v>
      </c>
      <c r="F172" s="144">
        <v>75</v>
      </c>
      <c r="G172" s="139"/>
      <c r="H172" s="122" t="s">
        <v>1740</v>
      </c>
      <c r="I172" s="169" t="str">
        <f t="shared" si="13"/>
        <v>D</v>
      </c>
      <c r="J172" s="169" t="str">
        <f t="shared" si="10"/>
        <v>D</v>
      </c>
      <c r="K172" s="169" t="str">
        <f t="shared" si="11"/>
        <v>DD</v>
      </c>
      <c r="L172" s="169" t="str">
        <f t="shared" si="12"/>
        <v>D</v>
      </c>
      <c r="M172" s="169">
        <f t="shared" si="14"/>
        <v>50000</v>
      </c>
      <c r="N172" s="132" t="s">
        <v>1775</v>
      </c>
      <c r="O172" s="133" t="e">
        <v>#N/A</v>
      </c>
      <c r="P172" s="133" t="e">
        <v>#N/A</v>
      </c>
      <c r="Q172" s="160" t="s">
        <v>470</v>
      </c>
      <c r="R172" s="161">
        <v>20000</v>
      </c>
      <c r="S172" s="141" t="s">
        <v>1687</v>
      </c>
      <c r="T172" s="141" t="s">
        <v>470</v>
      </c>
      <c r="U172" s="141"/>
      <c r="V172" s="141"/>
      <c r="W172" s="141"/>
      <c r="X172" s="141"/>
    </row>
    <row r="173" spans="1:24">
      <c r="A173" s="128" t="s">
        <v>1327</v>
      </c>
      <c r="B173" s="162" t="s">
        <v>1836</v>
      </c>
      <c r="C173" s="157"/>
      <c r="D173" s="130">
        <v>200</v>
      </c>
      <c r="E173" s="147">
        <v>155760</v>
      </c>
      <c r="F173" s="144">
        <v>65</v>
      </c>
      <c r="G173" s="139"/>
      <c r="H173" s="122" t="s">
        <v>1740</v>
      </c>
      <c r="I173" s="169" t="str">
        <f t="shared" si="13"/>
        <v>C</v>
      </c>
      <c r="J173" s="169" t="str">
        <f t="shared" si="10"/>
        <v>C</v>
      </c>
      <c r="K173" s="169" t="str">
        <f t="shared" si="11"/>
        <v>CC</v>
      </c>
      <c r="L173" s="169" t="str">
        <f t="shared" si="12"/>
        <v>D</v>
      </c>
      <c r="M173" s="169">
        <f t="shared" si="14"/>
        <v>20000</v>
      </c>
      <c r="N173" s="132" t="s">
        <v>1775</v>
      </c>
      <c r="O173" s="133">
        <v>810</v>
      </c>
      <c r="P173" s="133">
        <v>810</v>
      </c>
      <c r="Q173" s="160" t="s">
        <v>1695</v>
      </c>
      <c r="R173" s="161">
        <v>10000</v>
      </c>
      <c r="S173" s="141" t="s">
        <v>1687</v>
      </c>
      <c r="T173" s="141" t="s">
        <v>1695</v>
      </c>
      <c r="U173" s="141"/>
      <c r="V173" s="141"/>
      <c r="W173" s="141"/>
      <c r="X173" s="141"/>
    </row>
    <row r="174" spans="1:24">
      <c r="A174" s="128" t="s">
        <v>628</v>
      </c>
      <c r="B174" s="162" t="s">
        <v>1836</v>
      </c>
      <c r="C174" s="157"/>
      <c r="D174" s="130">
        <v>100</v>
      </c>
      <c r="E174" s="147">
        <v>436909</v>
      </c>
      <c r="F174" s="144">
        <v>50</v>
      </c>
      <c r="G174" s="139"/>
      <c r="H174" s="122" t="s">
        <v>1766</v>
      </c>
      <c r="I174" s="169" t="str">
        <f t="shared" si="13"/>
        <v>A</v>
      </c>
      <c r="J174" s="169" t="str">
        <f t="shared" ref="J174:J193" si="15">IF(E174&gt;=3*10^5,"A",IF(E174&gt;=2*10^5,"B",IF(E174&gt;=10^5,"C",IF(E174&lt;10^5,"D","NG"))))</f>
        <v>A</v>
      </c>
      <c r="K174" s="169" t="str">
        <f t="shared" ref="K174:K193" si="16">I174&amp;J174</f>
        <v>AA</v>
      </c>
      <c r="L174" s="169" t="str">
        <f t="shared" si="12"/>
        <v>A</v>
      </c>
      <c r="M174" s="169">
        <f t="shared" si="14"/>
        <v>3000</v>
      </c>
      <c r="N174" s="132" t="s">
        <v>1775</v>
      </c>
      <c r="O174" s="133" t="e">
        <v>#N/A</v>
      </c>
      <c r="P174" s="133" t="e">
        <v>#N/A</v>
      </c>
      <c r="Q174" s="160" t="s">
        <v>1686</v>
      </c>
      <c r="R174" s="161">
        <v>3000</v>
      </c>
      <c r="S174" s="134" t="s">
        <v>1686</v>
      </c>
      <c r="T174" s="141" t="s">
        <v>1686</v>
      </c>
      <c r="U174" s="141"/>
      <c r="V174" s="141"/>
      <c r="W174" s="141"/>
      <c r="X174" s="141"/>
    </row>
    <row r="175" spans="1:24">
      <c r="A175" s="128" t="s">
        <v>499</v>
      </c>
      <c r="B175" s="162" t="s">
        <v>1836</v>
      </c>
      <c r="C175" s="157"/>
      <c r="D175" s="130">
        <v>100</v>
      </c>
      <c r="E175" s="147">
        <v>553069</v>
      </c>
      <c r="F175" s="144">
        <v>50</v>
      </c>
      <c r="G175" s="139"/>
      <c r="H175" s="122" t="s">
        <v>1703</v>
      </c>
      <c r="I175" s="169" t="str">
        <f t="shared" ref="I175:I230" si="17">IF(F175="","",IF(F175&lt;55,"A",IF(F175&lt;65,"B",IF(F175&lt;75,"C",IF(F175&lt;85,"D",IF(F175&gt;84,"E"))))))</f>
        <v>A</v>
      </c>
      <c r="J175" s="169" t="str">
        <f t="shared" si="15"/>
        <v>A</v>
      </c>
      <c r="K175" s="169" t="str">
        <f t="shared" si="16"/>
        <v>AA</v>
      </c>
      <c r="L175" s="169" t="str">
        <f t="shared" si="12"/>
        <v>A</v>
      </c>
      <c r="M175" s="169">
        <f t="shared" ref="M175:M206" si="18">IF(F175="","",VLOOKUP(I175,$V$3:$X$7,3,0))</f>
        <v>3000</v>
      </c>
      <c r="N175" s="132" t="s">
        <v>1775</v>
      </c>
      <c r="O175" s="133" t="e">
        <v>#N/A</v>
      </c>
      <c r="P175" s="133" t="e">
        <v>#N/A</v>
      </c>
      <c r="Q175" s="160" t="s">
        <v>1686</v>
      </c>
      <c r="R175" s="161">
        <v>3000</v>
      </c>
      <c r="S175" s="134" t="s">
        <v>1686</v>
      </c>
      <c r="T175" s="141" t="s">
        <v>1686</v>
      </c>
      <c r="U175" s="141"/>
      <c r="V175" s="141"/>
      <c r="W175" s="141"/>
      <c r="X175" s="141"/>
    </row>
    <row r="176" spans="1:24">
      <c r="A176" s="128" t="s">
        <v>494</v>
      </c>
      <c r="B176" s="162" t="s">
        <v>1836</v>
      </c>
      <c r="C176" s="157"/>
      <c r="D176" s="130">
        <v>125</v>
      </c>
      <c r="E176" s="147">
        <v>140941</v>
      </c>
      <c r="F176" s="144">
        <v>67</v>
      </c>
      <c r="G176" s="139"/>
      <c r="H176" s="122" t="s">
        <v>1753</v>
      </c>
      <c r="I176" s="169" t="str">
        <f t="shared" si="17"/>
        <v>C</v>
      </c>
      <c r="J176" s="169" t="str">
        <f t="shared" si="15"/>
        <v>C</v>
      </c>
      <c r="K176" s="169" t="str">
        <f t="shared" si="16"/>
        <v>CC</v>
      </c>
      <c r="L176" s="169" t="str">
        <f t="shared" si="12"/>
        <v>D</v>
      </c>
      <c r="M176" s="169">
        <f t="shared" si="18"/>
        <v>20000</v>
      </c>
      <c r="N176" s="132" t="s">
        <v>1775</v>
      </c>
      <c r="O176" s="133" t="e">
        <v>#N/A</v>
      </c>
      <c r="P176" s="133" t="e">
        <v>#N/A</v>
      </c>
      <c r="Q176" s="160" t="s">
        <v>1695</v>
      </c>
      <c r="R176" s="161">
        <v>10000</v>
      </c>
      <c r="S176" s="141" t="s">
        <v>1687</v>
      </c>
      <c r="T176" s="141" t="s">
        <v>1695</v>
      </c>
      <c r="U176" s="141"/>
      <c r="V176" s="141"/>
      <c r="W176" s="141"/>
      <c r="X176" s="141"/>
    </row>
    <row r="177" spans="1:24">
      <c r="A177" s="128" t="s">
        <v>691</v>
      </c>
      <c r="B177" s="162" t="s">
        <v>1836</v>
      </c>
      <c r="C177" s="157"/>
      <c r="D177" s="130">
        <v>150</v>
      </c>
      <c r="E177" s="147">
        <v>157765</v>
      </c>
      <c r="F177" s="144">
        <v>68</v>
      </c>
      <c r="G177" s="139"/>
      <c r="H177" s="122" t="s">
        <v>1740</v>
      </c>
      <c r="I177" s="169" t="str">
        <f t="shared" si="17"/>
        <v>C</v>
      </c>
      <c r="J177" s="169" t="str">
        <f t="shared" si="15"/>
        <v>C</v>
      </c>
      <c r="K177" s="169" t="str">
        <f t="shared" si="16"/>
        <v>CC</v>
      </c>
      <c r="L177" s="169" t="str">
        <f t="shared" si="12"/>
        <v>D</v>
      </c>
      <c r="M177" s="169">
        <f t="shared" si="18"/>
        <v>20000</v>
      </c>
      <c r="N177" s="132" t="s">
        <v>1775</v>
      </c>
      <c r="O177" s="133" t="e">
        <v>#N/A</v>
      </c>
      <c r="P177" s="133" t="e">
        <v>#N/A</v>
      </c>
      <c r="Q177" s="160" t="s">
        <v>1695</v>
      </c>
      <c r="R177" s="161">
        <v>10000</v>
      </c>
      <c r="S177" s="141" t="s">
        <v>1687</v>
      </c>
      <c r="T177" s="141" t="s">
        <v>1695</v>
      </c>
      <c r="U177" s="141"/>
      <c r="V177" s="141"/>
      <c r="W177" s="141"/>
      <c r="X177" s="141"/>
    </row>
    <row r="178" spans="1:24">
      <c r="A178" s="128" t="s">
        <v>670</v>
      </c>
      <c r="B178" s="162" t="s">
        <v>1836</v>
      </c>
      <c r="C178" s="157"/>
      <c r="D178" s="130">
        <v>150</v>
      </c>
      <c r="E178" s="147">
        <v>96013</v>
      </c>
      <c r="F178" s="144">
        <v>101.5</v>
      </c>
      <c r="G178" s="139"/>
      <c r="H178" s="122" t="s">
        <v>1739</v>
      </c>
      <c r="I178" s="169" t="str">
        <f t="shared" si="17"/>
        <v>E</v>
      </c>
      <c r="J178" s="169" t="str">
        <f t="shared" si="15"/>
        <v>D</v>
      </c>
      <c r="K178" s="169" t="str">
        <f t="shared" si="16"/>
        <v>ED</v>
      </c>
      <c r="L178" s="169" t="e">
        <f t="shared" si="12"/>
        <v>#N/A</v>
      </c>
      <c r="M178" s="169">
        <f t="shared" si="18"/>
        <v>80000</v>
      </c>
      <c r="N178" s="132" t="s">
        <v>1775</v>
      </c>
      <c r="O178" s="133" t="e">
        <v>#N/A</v>
      </c>
      <c r="P178" s="133" t="e">
        <v>#N/A</v>
      </c>
      <c r="Q178" s="160" t="s">
        <v>470</v>
      </c>
      <c r="R178" s="161">
        <v>20000</v>
      </c>
      <c r="S178" s="141" t="s">
        <v>470</v>
      </c>
      <c r="T178" s="141" t="s">
        <v>470</v>
      </c>
      <c r="U178" s="141"/>
      <c r="V178" s="141"/>
      <c r="W178" s="141"/>
      <c r="X178" s="141"/>
    </row>
    <row r="179" spans="1:24">
      <c r="A179" s="128" t="s">
        <v>832</v>
      </c>
      <c r="B179" s="162" t="s">
        <v>1836</v>
      </c>
      <c r="C179" s="157"/>
      <c r="D179" s="130">
        <v>125</v>
      </c>
      <c r="E179" s="147">
        <v>174241</v>
      </c>
      <c r="F179" s="144">
        <v>77.5</v>
      </c>
      <c r="G179" s="139"/>
      <c r="H179" s="122" t="s">
        <v>1733</v>
      </c>
      <c r="I179" s="169" t="str">
        <f t="shared" si="17"/>
        <v>D</v>
      </c>
      <c r="J179" s="169" t="str">
        <f t="shared" si="15"/>
        <v>C</v>
      </c>
      <c r="K179" s="169" t="str">
        <f t="shared" si="16"/>
        <v>DC</v>
      </c>
      <c r="L179" s="169" t="str">
        <f t="shared" si="12"/>
        <v>D</v>
      </c>
      <c r="M179" s="169">
        <f t="shared" si="18"/>
        <v>50000</v>
      </c>
      <c r="N179" s="132" t="s">
        <v>1775</v>
      </c>
      <c r="O179" s="133" t="e">
        <v>#N/A</v>
      </c>
      <c r="P179" s="133" t="e">
        <v>#N/A</v>
      </c>
      <c r="Q179" s="160" t="s">
        <v>1695</v>
      </c>
      <c r="R179" s="161">
        <v>10000</v>
      </c>
      <c r="S179" s="141" t="s">
        <v>1687</v>
      </c>
      <c r="T179" s="141" t="s">
        <v>1695</v>
      </c>
      <c r="U179" s="141"/>
      <c r="V179" s="141"/>
      <c r="W179" s="141"/>
      <c r="X179" s="141"/>
    </row>
    <row r="180" spans="1:24">
      <c r="A180" s="128" t="s">
        <v>809</v>
      </c>
      <c r="B180" s="162" t="s">
        <v>1836</v>
      </c>
      <c r="C180" s="157"/>
      <c r="D180" s="130">
        <v>150</v>
      </c>
      <c r="E180" s="147">
        <v>107293</v>
      </c>
      <c r="F180" s="144">
        <v>75</v>
      </c>
      <c r="G180" s="139"/>
      <c r="H180" s="122" t="s">
        <v>1733</v>
      </c>
      <c r="I180" s="169" t="str">
        <f t="shared" si="17"/>
        <v>D</v>
      </c>
      <c r="J180" s="169" t="str">
        <f t="shared" si="15"/>
        <v>C</v>
      </c>
      <c r="K180" s="169" t="str">
        <f t="shared" si="16"/>
        <v>DC</v>
      </c>
      <c r="L180" s="169" t="str">
        <f t="shared" si="12"/>
        <v>D</v>
      </c>
      <c r="M180" s="169">
        <f t="shared" si="18"/>
        <v>50000</v>
      </c>
      <c r="N180" s="132" t="s">
        <v>1775</v>
      </c>
      <c r="O180" s="133" t="e">
        <v>#N/A</v>
      </c>
      <c r="P180" s="133" t="e">
        <v>#N/A</v>
      </c>
      <c r="Q180" s="160" t="s">
        <v>1695</v>
      </c>
      <c r="R180" s="161">
        <v>10000</v>
      </c>
      <c r="S180" s="141" t="s">
        <v>1687</v>
      </c>
      <c r="T180" s="141" t="s">
        <v>1695</v>
      </c>
      <c r="U180" s="141"/>
      <c r="V180" s="141"/>
      <c r="W180" s="141"/>
      <c r="X180" s="141"/>
    </row>
    <row r="181" spans="1:24">
      <c r="A181" s="128" t="s">
        <v>412</v>
      </c>
      <c r="B181" s="162" t="s">
        <v>1836</v>
      </c>
      <c r="C181" s="157"/>
      <c r="D181" s="130">
        <v>150</v>
      </c>
      <c r="E181" s="147">
        <v>142727</v>
      </c>
      <c r="F181" s="144">
        <v>60</v>
      </c>
      <c r="G181" s="139"/>
      <c r="H181" s="122" t="s">
        <v>1739</v>
      </c>
      <c r="I181" s="169" t="str">
        <f t="shared" si="17"/>
        <v>B</v>
      </c>
      <c r="J181" s="169" t="str">
        <f t="shared" si="15"/>
        <v>C</v>
      </c>
      <c r="K181" s="169" t="str">
        <f t="shared" si="16"/>
        <v>BC</v>
      </c>
      <c r="L181" s="169" t="str">
        <f t="shared" si="12"/>
        <v>C</v>
      </c>
      <c r="M181" s="169">
        <f t="shared" si="18"/>
        <v>8000</v>
      </c>
      <c r="N181" s="132" t="s">
        <v>1775</v>
      </c>
      <c r="O181" s="133" t="e">
        <v>#N/A</v>
      </c>
      <c r="P181" s="133" t="e">
        <v>#N/A</v>
      </c>
      <c r="Q181" s="160" t="s">
        <v>1687</v>
      </c>
      <c r="R181" s="161">
        <v>5000</v>
      </c>
      <c r="S181" s="134" t="s">
        <v>1686</v>
      </c>
      <c r="T181" s="141" t="s">
        <v>1695</v>
      </c>
      <c r="U181" s="141"/>
      <c r="V181" s="141"/>
      <c r="W181" s="141"/>
      <c r="X181" s="141"/>
    </row>
    <row r="182" spans="1:24">
      <c r="A182" s="128" t="s">
        <v>413</v>
      </c>
      <c r="B182" s="162" t="s">
        <v>1836</v>
      </c>
      <c r="C182" s="157"/>
      <c r="D182" s="130">
        <v>150</v>
      </c>
      <c r="E182" s="147">
        <v>141935</v>
      </c>
      <c r="F182" s="144">
        <v>75</v>
      </c>
      <c r="G182" s="139"/>
      <c r="H182" s="122" t="s">
        <v>1739</v>
      </c>
      <c r="I182" s="169" t="str">
        <f t="shared" si="17"/>
        <v>D</v>
      </c>
      <c r="J182" s="169" t="str">
        <f t="shared" si="15"/>
        <v>C</v>
      </c>
      <c r="K182" s="169" t="str">
        <f t="shared" si="16"/>
        <v>DC</v>
      </c>
      <c r="L182" s="169" t="str">
        <f t="shared" si="12"/>
        <v>D</v>
      </c>
      <c r="M182" s="169">
        <f t="shared" si="18"/>
        <v>50000</v>
      </c>
      <c r="N182" s="132" t="s">
        <v>1775</v>
      </c>
      <c r="O182" s="133" t="e">
        <v>#N/A</v>
      </c>
      <c r="P182" s="133" t="e">
        <v>#N/A</v>
      </c>
      <c r="Q182" s="160" t="s">
        <v>1695</v>
      </c>
      <c r="R182" s="161">
        <v>10000</v>
      </c>
      <c r="S182" s="141" t="s">
        <v>1687</v>
      </c>
      <c r="T182" s="141" t="s">
        <v>1695</v>
      </c>
      <c r="U182" s="141"/>
      <c r="V182" s="141"/>
      <c r="W182" s="141"/>
      <c r="X182" s="141"/>
    </row>
    <row r="183" spans="1:24">
      <c r="A183" s="128" t="s">
        <v>1293</v>
      </c>
      <c r="B183" s="162" t="s">
        <v>1836</v>
      </c>
      <c r="C183" s="157"/>
      <c r="D183" s="130">
        <v>150</v>
      </c>
      <c r="E183" s="147">
        <v>135983</v>
      </c>
      <c r="F183" s="144">
        <v>77</v>
      </c>
      <c r="G183" s="139"/>
      <c r="H183" s="122" t="s">
        <v>1739</v>
      </c>
      <c r="I183" s="169" t="str">
        <f t="shared" si="17"/>
        <v>D</v>
      </c>
      <c r="J183" s="169" t="str">
        <f t="shared" si="15"/>
        <v>C</v>
      </c>
      <c r="K183" s="169" t="str">
        <f t="shared" si="16"/>
        <v>DC</v>
      </c>
      <c r="L183" s="169" t="str">
        <f t="shared" si="12"/>
        <v>D</v>
      </c>
      <c r="M183" s="169">
        <f t="shared" si="18"/>
        <v>50000</v>
      </c>
      <c r="N183" s="132" t="s">
        <v>1775</v>
      </c>
      <c r="O183" s="133" t="e">
        <v>#N/A</v>
      </c>
      <c r="P183" s="133" t="e">
        <v>#N/A</v>
      </c>
      <c r="Q183" s="160" t="s">
        <v>1695</v>
      </c>
      <c r="R183" s="161">
        <v>10000</v>
      </c>
      <c r="S183" s="141" t="s">
        <v>1687</v>
      </c>
      <c r="T183" s="141" t="s">
        <v>1695</v>
      </c>
      <c r="U183" s="141"/>
      <c r="V183" s="141"/>
      <c r="W183" s="141"/>
      <c r="X183" s="141"/>
    </row>
    <row r="184" spans="1:24">
      <c r="A184" s="128" t="s">
        <v>416</v>
      </c>
      <c r="B184" s="162" t="s">
        <v>1836</v>
      </c>
      <c r="C184" s="157"/>
      <c r="D184" s="130">
        <v>100</v>
      </c>
      <c r="E184" s="147">
        <v>127358</v>
      </c>
      <c r="F184" s="144">
        <v>65</v>
      </c>
      <c r="G184" s="139"/>
      <c r="H184" s="122" t="s">
        <v>1739</v>
      </c>
      <c r="I184" s="169" t="str">
        <f t="shared" si="17"/>
        <v>C</v>
      </c>
      <c r="J184" s="169" t="str">
        <f t="shared" si="15"/>
        <v>C</v>
      </c>
      <c r="K184" s="169" t="str">
        <f t="shared" si="16"/>
        <v>CC</v>
      </c>
      <c r="L184" s="169" t="str">
        <f t="shared" si="12"/>
        <v>D</v>
      </c>
      <c r="M184" s="169">
        <f t="shared" si="18"/>
        <v>20000</v>
      </c>
      <c r="N184" s="132" t="s">
        <v>1775</v>
      </c>
      <c r="O184" s="133" t="e">
        <v>#N/A</v>
      </c>
      <c r="P184" s="133" t="e">
        <v>#N/A</v>
      </c>
      <c r="Q184" s="160" t="s">
        <v>1695</v>
      </c>
      <c r="R184" s="161">
        <v>10000</v>
      </c>
      <c r="S184" s="141" t="s">
        <v>1687</v>
      </c>
      <c r="T184" s="141" t="s">
        <v>1695</v>
      </c>
      <c r="U184" s="141"/>
      <c r="V184" s="141"/>
      <c r="W184" s="141"/>
      <c r="X184" s="141"/>
    </row>
    <row r="185" spans="1:24">
      <c r="A185" s="128" t="s">
        <v>916</v>
      </c>
      <c r="B185" s="162" t="s">
        <v>1836</v>
      </c>
      <c r="C185" s="157"/>
      <c r="D185" s="130">
        <v>100</v>
      </c>
      <c r="E185" s="147">
        <v>63381</v>
      </c>
      <c r="F185" s="144">
        <v>70</v>
      </c>
      <c r="G185" s="139"/>
      <c r="H185" s="122" t="s">
        <v>1728</v>
      </c>
      <c r="I185" s="169" t="str">
        <f t="shared" si="17"/>
        <v>C</v>
      </c>
      <c r="J185" s="169" t="str">
        <f t="shared" si="15"/>
        <v>D</v>
      </c>
      <c r="K185" s="169" t="str">
        <f t="shared" si="16"/>
        <v>CD</v>
      </c>
      <c r="L185" s="169" t="str">
        <f t="shared" si="12"/>
        <v>D</v>
      </c>
      <c r="M185" s="169">
        <f t="shared" si="18"/>
        <v>20000</v>
      </c>
      <c r="N185" s="132" t="s">
        <v>1775</v>
      </c>
      <c r="O185" s="133">
        <v>20</v>
      </c>
      <c r="P185" s="133">
        <v>30</v>
      </c>
      <c r="Q185" s="160" t="s">
        <v>470</v>
      </c>
      <c r="R185" s="161">
        <v>20000</v>
      </c>
      <c r="S185" s="141" t="s">
        <v>1687</v>
      </c>
      <c r="T185" s="141" t="s">
        <v>470</v>
      </c>
      <c r="U185" s="141"/>
      <c r="V185" s="141"/>
      <c r="W185" s="141"/>
      <c r="X185" s="141"/>
    </row>
    <row r="186" spans="1:24">
      <c r="A186" s="128" t="s">
        <v>825</v>
      </c>
      <c r="B186" s="162" t="s">
        <v>1836</v>
      </c>
      <c r="C186" s="157"/>
      <c r="D186" s="130">
        <v>100</v>
      </c>
      <c r="E186" s="147">
        <v>494408</v>
      </c>
      <c r="F186" s="144">
        <v>51</v>
      </c>
      <c r="G186" s="139"/>
      <c r="H186" s="122" t="s">
        <v>1763</v>
      </c>
      <c r="I186" s="169" t="str">
        <f t="shared" si="17"/>
        <v>A</v>
      </c>
      <c r="J186" s="169" t="str">
        <f t="shared" si="15"/>
        <v>A</v>
      </c>
      <c r="K186" s="169" t="str">
        <f t="shared" si="16"/>
        <v>AA</v>
      </c>
      <c r="L186" s="169" t="str">
        <f t="shared" si="12"/>
        <v>A</v>
      </c>
      <c r="M186" s="169">
        <f t="shared" si="18"/>
        <v>3000</v>
      </c>
      <c r="N186" s="132" t="s">
        <v>1775</v>
      </c>
      <c r="O186" s="133" t="e">
        <v>#N/A</v>
      </c>
      <c r="P186" s="133" t="e">
        <v>#N/A</v>
      </c>
      <c r="Q186" s="160" t="s">
        <v>1686</v>
      </c>
      <c r="R186" s="161">
        <v>3000</v>
      </c>
      <c r="S186" s="134" t="s">
        <v>1686</v>
      </c>
      <c r="T186" s="141" t="s">
        <v>1686</v>
      </c>
      <c r="U186" s="141"/>
      <c r="V186" s="141"/>
      <c r="W186" s="141"/>
      <c r="X186" s="141"/>
    </row>
    <row r="187" spans="1:24">
      <c r="A187" s="128" t="s">
        <v>735</v>
      </c>
      <c r="B187" s="162" t="s">
        <v>1836</v>
      </c>
      <c r="C187" s="157"/>
      <c r="D187" s="130">
        <v>100</v>
      </c>
      <c r="E187" s="147">
        <v>441782</v>
      </c>
      <c r="F187" s="144">
        <v>50</v>
      </c>
      <c r="G187" s="139"/>
      <c r="H187" s="122" t="s">
        <v>1716</v>
      </c>
      <c r="I187" s="169" t="str">
        <f t="shared" si="17"/>
        <v>A</v>
      </c>
      <c r="J187" s="169" t="str">
        <f t="shared" si="15"/>
        <v>A</v>
      </c>
      <c r="K187" s="169" t="str">
        <f t="shared" si="16"/>
        <v>AA</v>
      </c>
      <c r="L187" s="169" t="str">
        <f t="shared" si="12"/>
        <v>A</v>
      </c>
      <c r="M187" s="169">
        <f t="shared" si="18"/>
        <v>3000</v>
      </c>
      <c r="N187" s="132" t="s">
        <v>1775</v>
      </c>
      <c r="O187" s="133" t="e">
        <v>#N/A</v>
      </c>
      <c r="P187" s="133" t="e">
        <v>#N/A</v>
      </c>
      <c r="Q187" s="160" t="s">
        <v>1686</v>
      </c>
      <c r="R187" s="161">
        <v>3000</v>
      </c>
      <c r="S187" s="134" t="s">
        <v>1686</v>
      </c>
      <c r="T187" s="141" t="s">
        <v>1686</v>
      </c>
      <c r="U187" s="141"/>
      <c r="V187" s="141"/>
      <c r="W187" s="141"/>
      <c r="X187" s="141"/>
    </row>
    <row r="188" spans="1:24">
      <c r="A188" s="128" t="s">
        <v>943</v>
      </c>
      <c r="B188" s="162" t="s">
        <v>1836</v>
      </c>
      <c r="C188" s="157"/>
      <c r="D188" s="130">
        <v>100</v>
      </c>
      <c r="E188" s="147">
        <v>123806</v>
      </c>
      <c r="F188" s="144">
        <v>55</v>
      </c>
      <c r="G188" s="139"/>
      <c r="H188" s="122" t="s">
        <v>1783</v>
      </c>
      <c r="I188" s="169" t="str">
        <f t="shared" si="17"/>
        <v>B</v>
      </c>
      <c r="J188" s="169" t="str">
        <f t="shared" si="15"/>
        <v>C</v>
      </c>
      <c r="K188" s="169" t="str">
        <f t="shared" si="16"/>
        <v>BC</v>
      </c>
      <c r="L188" s="169" t="str">
        <f t="shared" si="12"/>
        <v>C</v>
      </c>
      <c r="M188" s="169">
        <f t="shared" si="18"/>
        <v>8000</v>
      </c>
      <c r="N188" s="132" t="s">
        <v>1775</v>
      </c>
      <c r="O188" s="133">
        <v>900</v>
      </c>
      <c r="P188" s="133">
        <v>8110</v>
      </c>
      <c r="Q188" s="160" t="s">
        <v>1687</v>
      </c>
      <c r="R188" s="161">
        <v>5000</v>
      </c>
      <c r="S188" s="134" t="s">
        <v>1686</v>
      </c>
      <c r="T188" s="141" t="s">
        <v>1695</v>
      </c>
      <c r="U188" s="141"/>
      <c r="V188" s="141"/>
      <c r="W188" s="141"/>
      <c r="X188" s="141"/>
    </row>
    <row r="189" spans="1:24">
      <c r="A189" s="128" t="s">
        <v>438</v>
      </c>
      <c r="B189" s="162" t="s">
        <v>1836</v>
      </c>
      <c r="C189" s="157"/>
      <c r="D189" s="130">
        <v>200</v>
      </c>
      <c r="E189" s="147">
        <v>143620</v>
      </c>
      <c r="F189" s="144">
        <v>75</v>
      </c>
      <c r="G189" s="139"/>
      <c r="H189" s="122" t="s">
        <v>1716</v>
      </c>
      <c r="I189" s="169" t="str">
        <f t="shared" si="17"/>
        <v>D</v>
      </c>
      <c r="J189" s="169" t="str">
        <f t="shared" si="15"/>
        <v>C</v>
      </c>
      <c r="K189" s="169" t="str">
        <f t="shared" si="16"/>
        <v>DC</v>
      </c>
      <c r="L189" s="169" t="str">
        <f t="shared" si="12"/>
        <v>D</v>
      </c>
      <c r="M189" s="169">
        <f t="shared" si="18"/>
        <v>50000</v>
      </c>
      <c r="N189" s="132" t="s">
        <v>1775</v>
      </c>
      <c r="O189" s="133" t="e">
        <v>#N/A</v>
      </c>
      <c r="P189" s="133" t="e">
        <v>#N/A</v>
      </c>
      <c r="Q189" s="160" t="s">
        <v>1695</v>
      </c>
      <c r="R189" s="161">
        <v>10000</v>
      </c>
      <c r="S189" s="141" t="s">
        <v>1687</v>
      </c>
      <c r="T189" s="141" t="s">
        <v>1695</v>
      </c>
      <c r="U189" s="141"/>
      <c r="V189" s="141"/>
      <c r="W189" s="141"/>
      <c r="X189" s="141"/>
    </row>
    <row r="190" spans="1:24">
      <c r="A190" s="128" t="s">
        <v>447</v>
      </c>
      <c r="B190" s="162" t="s">
        <v>1836</v>
      </c>
      <c r="C190" s="157"/>
      <c r="D190" s="130">
        <v>100</v>
      </c>
      <c r="E190" s="147">
        <v>240726</v>
      </c>
      <c r="F190" s="144">
        <v>50</v>
      </c>
      <c r="G190" s="139"/>
      <c r="H190" s="122" t="s">
        <v>1699</v>
      </c>
      <c r="I190" s="169" t="str">
        <f t="shared" si="17"/>
        <v>A</v>
      </c>
      <c r="J190" s="169" t="str">
        <f t="shared" si="15"/>
        <v>B</v>
      </c>
      <c r="K190" s="169" t="str">
        <f t="shared" si="16"/>
        <v>AB</v>
      </c>
      <c r="L190" s="169" t="str">
        <f t="shared" si="12"/>
        <v>A</v>
      </c>
      <c r="M190" s="169">
        <f t="shared" si="18"/>
        <v>3000</v>
      </c>
      <c r="N190" s="132" t="s">
        <v>1775</v>
      </c>
      <c r="O190" s="133">
        <v>300</v>
      </c>
      <c r="P190" s="133">
        <v>980</v>
      </c>
      <c r="Q190" s="160" t="s">
        <v>1686</v>
      </c>
      <c r="R190" s="161">
        <v>3000</v>
      </c>
      <c r="S190" s="134" t="s">
        <v>1686</v>
      </c>
      <c r="T190" s="134" t="s">
        <v>1687</v>
      </c>
      <c r="U190" s="134"/>
      <c r="V190" s="134"/>
      <c r="W190" s="134"/>
      <c r="X190" s="134"/>
    </row>
    <row r="191" spans="1:24">
      <c r="A191" s="137" t="s">
        <v>326</v>
      </c>
      <c r="B191" s="142" t="s">
        <v>1837</v>
      </c>
      <c r="C191" s="177"/>
      <c r="D191" s="130">
        <v>125</v>
      </c>
      <c r="E191" s="147">
        <v>192481</v>
      </c>
      <c r="F191" s="144">
        <v>63</v>
      </c>
      <c r="G191" s="137"/>
      <c r="H191" s="137" t="s">
        <v>1738</v>
      </c>
      <c r="I191" s="169" t="str">
        <f t="shared" si="17"/>
        <v>B</v>
      </c>
      <c r="J191" s="169" t="str">
        <f t="shared" si="15"/>
        <v>C</v>
      </c>
      <c r="K191" s="169" t="str">
        <f t="shared" si="16"/>
        <v>BC</v>
      </c>
      <c r="L191" s="169" t="str">
        <f t="shared" si="12"/>
        <v>C</v>
      </c>
      <c r="M191" s="169">
        <f t="shared" si="18"/>
        <v>8000</v>
      </c>
      <c r="N191" s="163" t="s">
        <v>1784</v>
      </c>
      <c r="O191" s="133" t="e">
        <v>#N/A</v>
      </c>
      <c r="P191" s="133" t="e">
        <v>#N/A</v>
      </c>
      <c r="Q191" s="160" t="s">
        <v>1687</v>
      </c>
      <c r="R191" s="161">
        <v>5000</v>
      </c>
      <c r="S191" s="134" t="s">
        <v>1686</v>
      </c>
      <c r="T191" s="141" t="s">
        <v>1695</v>
      </c>
      <c r="U191" s="141"/>
      <c r="V191" s="141"/>
      <c r="W191" s="141"/>
      <c r="X191" s="141"/>
    </row>
    <row r="192" spans="1:24">
      <c r="A192" s="137" t="s">
        <v>1785</v>
      </c>
      <c r="B192" s="136" t="s">
        <v>1836</v>
      </c>
      <c r="C192" s="178"/>
      <c r="D192" s="130">
        <v>200</v>
      </c>
      <c r="E192" s="147">
        <v>146137</v>
      </c>
      <c r="F192" s="144">
        <v>81.5</v>
      </c>
      <c r="G192" s="43"/>
      <c r="H192" s="43"/>
      <c r="I192" s="169" t="str">
        <f t="shared" si="17"/>
        <v>D</v>
      </c>
      <c r="J192" s="169" t="str">
        <f t="shared" si="15"/>
        <v>C</v>
      </c>
      <c r="K192" s="169" t="str">
        <f t="shared" si="16"/>
        <v>DC</v>
      </c>
      <c r="L192" s="169" t="str">
        <f t="shared" si="12"/>
        <v>D</v>
      </c>
      <c r="M192" s="169">
        <f t="shared" si="18"/>
        <v>50000</v>
      </c>
      <c r="N192" s="136" t="s">
        <v>1836</v>
      </c>
      <c r="O192" s="133" t="e">
        <v>#N/A</v>
      </c>
      <c r="P192" s="133" t="e">
        <v>#N/A</v>
      </c>
      <c r="Q192" s="160" t="s">
        <v>470</v>
      </c>
      <c r="R192" s="161">
        <v>20000</v>
      </c>
      <c r="S192" s="141" t="s">
        <v>1695</v>
      </c>
      <c r="T192" s="141" t="s">
        <v>1695</v>
      </c>
      <c r="U192" s="141"/>
      <c r="V192" s="141"/>
      <c r="W192" s="141"/>
      <c r="X192" s="141"/>
    </row>
    <row r="193" spans="1:24">
      <c r="A193" s="137" t="s">
        <v>1838</v>
      </c>
      <c r="B193" s="129" t="s">
        <v>1726</v>
      </c>
      <c r="C193" s="177"/>
      <c r="D193" s="130">
        <v>150</v>
      </c>
      <c r="E193" s="147">
        <v>132798</v>
      </c>
      <c r="F193" s="144">
        <v>75</v>
      </c>
      <c r="G193" s="137"/>
      <c r="H193" s="137" t="s">
        <v>1749</v>
      </c>
      <c r="I193" s="169" t="str">
        <f t="shared" si="17"/>
        <v>D</v>
      </c>
      <c r="J193" s="169" t="str">
        <f t="shared" si="15"/>
        <v>C</v>
      </c>
      <c r="K193" s="169" t="str">
        <f t="shared" si="16"/>
        <v>DC</v>
      </c>
      <c r="L193" s="169" t="str">
        <f t="shared" si="12"/>
        <v>D</v>
      </c>
      <c r="M193" s="169">
        <f t="shared" si="18"/>
        <v>50000</v>
      </c>
      <c r="N193" s="130" t="s">
        <v>1839</v>
      </c>
      <c r="O193" s="133" t="e">
        <v>#N/A</v>
      </c>
      <c r="P193" s="133" t="e">
        <v>#N/A</v>
      </c>
      <c r="Q193" s="160" t="s">
        <v>1826</v>
      </c>
      <c r="R193" s="161">
        <v>10000</v>
      </c>
      <c r="S193" s="141" t="s">
        <v>1822</v>
      </c>
      <c r="T193" s="141" t="s">
        <v>1826</v>
      </c>
      <c r="U193" s="141"/>
      <c r="V193" s="141"/>
      <c r="W193" s="141"/>
      <c r="X193" s="141"/>
    </row>
    <row r="194" spans="1:24">
      <c r="A194" s="137" t="s">
        <v>1840</v>
      </c>
      <c r="B194" s="142" t="s">
        <v>1841</v>
      </c>
      <c r="C194" s="177"/>
      <c r="D194" s="130">
        <v>125</v>
      </c>
      <c r="E194" s="147">
        <v>174020</v>
      </c>
      <c r="F194" s="144">
        <v>82.5</v>
      </c>
      <c r="G194" s="137"/>
      <c r="H194" s="137" t="s">
        <v>1786</v>
      </c>
      <c r="I194" s="169" t="str">
        <f t="shared" si="17"/>
        <v>D</v>
      </c>
      <c r="J194" s="169" t="str">
        <f t="shared" ref="J194:J196" si="19">IF(E194&gt;=3*10^5,"A",IF(E194&gt;=2*10^5,"B",IF(E194&gt;=10^5,"C",IF(E194&lt;10^5,"D","NG"))))</f>
        <v>C</v>
      </c>
      <c r="K194" s="169" t="str">
        <f t="shared" ref="K194:K196" si="20">I194&amp;J194</f>
        <v>DC</v>
      </c>
      <c r="L194" s="169" t="str">
        <f t="shared" si="12"/>
        <v>D</v>
      </c>
      <c r="M194" s="169">
        <f t="shared" si="18"/>
        <v>50000</v>
      </c>
      <c r="N194" s="142" t="s">
        <v>1841</v>
      </c>
      <c r="O194" s="133" t="e">
        <v>#N/A</v>
      </c>
      <c r="P194" s="133" t="e">
        <v>#N/A</v>
      </c>
      <c r="Q194" s="160" t="s">
        <v>1842</v>
      </c>
      <c r="R194" s="161">
        <v>20000</v>
      </c>
      <c r="S194" s="141" t="s">
        <v>1809</v>
      </c>
      <c r="T194" s="141" t="s">
        <v>1809</v>
      </c>
      <c r="U194" s="141"/>
      <c r="V194" s="141"/>
      <c r="W194" s="141"/>
      <c r="X194" s="141"/>
    </row>
    <row r="195" spans="1:24">
      <c r="A195" s="137" t="s">
        <v>733</v>
      </c>
      <c r="B195" s="142" t="s">
        <v>1841</v>
      </c>
      <c r="C195" s="177"/>
      <c r="D195" s="130">
        <v>100</v>
      </c>
      <c r="E195" s="147">
        <v>177660</v>
      </c>
      <c r="F195" s="144">
        <v>84.5</v>
      </c>
      <c r="G195" s="137"/>
      <c r="H195" s="137" t="s">
        <v>1787</v>
      </c>
      <c r="I195" s="169" t="str">
        <f t="shared" si="17"/>
        <v>D</v>
      </c>
      <c r="J195" s="169" t="str">
        <f t="shared" si="19"/>
        <v>C</v>
      </c>
      <c r="K195" s="169" t="str">
        <f t="shared" si="20"/>
        <v>DC</v>
      </c>
      <c r="L195" s="169" t="str">
        <f t="shared" ref="L195:L258" si="21">VLOOKUP(K195,AE:AF,2,0)</f>
        <v>D</v>
      </c>
      <c r="M195" s="169">
        <f t="shared" si="18"/>
        <v>50000</v>
      </c>
      <c r="N195" s="142" t="s">
        <v>1841</v>
      </c>
      <c r="O195" s="133" t="e">
        <v>#N/A</v>
      </c>
      <c r="P195" s="133" t="e">
        <v>#N/A</v>
      </c>
      <c r="Q195" s="160" t="s">
        <v>1842</v>
      </c>
      <c r="R195" s="161">
        <v>20000</v>
      </c>
      <c r="S195" s="141" t="s">
        <v>1809</v>
      </c>
      <c r="T195" s="141" t="s">
        <v>1809</v>
      </c>
      <c r="U195" s="141"/>
      <c r="V195" s="141"/>
      <c r="W195" s="141"/>
      <c r="X195" s="141"/>
    </row>
    <row r="196" spans="1:24">
      <c r="A196" s="137" t="s">
        <v>1457</v>
      </c>
      <c r="B196" s="142"/>
      <c r="C196" s="177"/>
      <c r="D196" s="130">
        <v>70</v>
      </c>
      <c r="E196" s="147">
        <v>379298</v>
      </c>
      <c r="F196" s="144">
        <v>70</v>
      </c>
      <c r="G196" s="137"/>
      <c r="H196" s="137"/>
      <c r="I196" s="169" t="str">
        <f t="shared" si="17"/>
        <v>C</v>
      </c>
      <c r="J196" s="169" t="str">
        <f t="shared" si="19"/>
        <v>A</v>
      </c>
      <c r="K196" s="169" t="str">
        <f t="shared" si="20"/>
        <v>CA</v>
      </c>
      <c r="L196" s="169" t="str">
        <f t="shared" si="21"/>
        <v>B</v>
      </c>
      <c r="M196" s="169">
        <f t="shared" si="18"/>
        <v>20000</v>
      </c>
      <c r="N196" s="142"/>
      <c r="O196" s="133"/>
      <c r="P196" s="133"/>
      <c r="Q196" s="160"/>
      <c r="R196" s="161"/>
      <c r="S196" s="141"/>
      <c r="T196" s="141"/>
      <c r="U196" s="141"/>
      <c r="V196" s="141"/>
      <c r="W196" s="141"/>
      <c r="X196" s="141"/>
    </row>
    <row r="197" spans="1:24">
      <c r="A197" s="137" t="s">
        <v>392</v>
      </c>
      <c r="B197" s="142"/>
      <c r="C197" s="177"/>
      <c r="D197" s="130"/>
      <c r="E197" s="147">
        <v>220862</v>
      </c>
      <c r="F197" s="144">
        <v>65</v>
      </c>
      <c r="G197" s="137"/>
      <c r="H197" s="137"/>
      <c r="I197" s="169" t="str">
        <f t="shared" si="17"/>
        <v>C</v>
      </c>
      <c r="J197" s="169" t="str">
        <f t="shared" ref="J197:J203" si="22">IF(E197&gt;=3*10^5,"A",IF(E197&gt;=2*10^5,"B",IF(E197&gt;=10^5,"C",IF(E197&lt;10^5,"D","NG"))))</f>
        <v>B</v>
      </c>
      <c r="K197" s="169" t="str">
        <f t="shared" ref="K197:K203" si="23">I197&amp;J197</f>
        <v>CB</v>
      </c>
      <c r="L197" s="169" t="str">
        <f t="shared" si="21"/>
        <v>C</v>
      </c>
      <c r="M197" s="169">
        <f t="shared" si="18"/>
        <v>20000</v>
      </c>
      <c r="N197" s="142"/>
      <c r="O197" s="133"/>
      <c r="P197" s="133"/>
      <c r="Q197" s="160"/>
      <c r="R197" s="161"/>
      <c r="S197" s="141"/>
      <c r="T197" s="141"/>
      <c r="U197" s="141"/>
      <c r="V197" s="141"/>
      <c r="W197" s="141"/>
      <c r="X197" s="141"/>
    </row>
    <row r="198" spans="1:24">
      <c r="A198" s="137" t="s">
        <v>377</v>
      </c>
      <c r="B198" s="142"/>
      <c r="C198" s="177"/>
      <c r="D198" s="130"/>
      <c r="E198" s="147">
        <v>259194</v>
      </c>
      <c r="F198" s="144">
        <v>55</v>
      </c>
      <c r="G198" s="137"/>
      <c r="H198" s="137"/>
      <c r="I198" s="169" t="str">
        <f t="shared" si="17"/>
        <v>B</v>
      </c>
      <c r="J198" s="169" t="str">
        <f t="shared" si="22"/>
        <v>B</v>
      </c>
      <c r="K198" s="169" t="str">
        <f t="shared" si="23"/>
        <v>BB</v>
      </c>
      <c r="L198" s="169" t="str">
        <f t="shared" si="21"/>
        <v>C</v>
      </c>
      <c r="M198" s="169">
        <f t="shared" si="18"/>
        <v>8000</v>
      </c>
      <c r="N198" s="142"/>
      <c r="O198" s="133"/>
      <c r="P198" s="133"/>
      <c r="Q198" s="160"/>
      <c r="R198" s="161"/>
      <c r="S198" s="141"/>
      <c r="T198" s="141"/>
      <c r="U198" s="141"/>
      <c r="V198" s="141"/>
      <c r="W198" s="141"/>
      <c r="X198" s="141"/>
    </row>
    <row r="199" spans="1:24">
      <c r="A199" s="137" t="s">
        <v>762</v>
      </c>
      <c r="B199" s="142"/>
      <c r="C199" s="177"/>
      <c r="D199" s="130"/>
      <c r="E199" s="147">
        <v>226030</v>
      </c>
      <c r="F199" s="144">
        <v>70.5</v>
      </c>
      <c r="G199" s="137"/>
      <c r="H199" s="137"/>
      <c r="I199" s="169" t="str">
        <f t="shared" si="17"/>
        <v>C</v>
      </c>
      <c r="J199" s="169" t="str">
        <f t="shared" si="22"/>
        <v>B</v>
      </c>
      <c r="K199" s="169" t="str">
        <f t="shared" si="23"/>
        <v>CB</v>
      </c>
      <c r="L199" s="169" t="str">
        <f t="shared" si="21"/>
        <v>C</v>
      </c>
      <c r="M199" s="169">
        <f t="shared" si="18"/>
        <v>20000</v>
      </c>
      <c r="N199" s="142"/>
      <c r="O199" s="133"/>
      <c r="P199" s="133"/>
      <c r="Q199" s="160"/>
      <c r="R199" s="161"/>
      <c r="S199" s="141"/>
      <c r="T199" s="141"/>
      <c r="U199" s="141"/>
      <c r="V199" s="141"/>
      <c r="W199" s="141"/>
      <c r="X199" s="141"/>
    </row>
    <row r="200" spans="1:24">
      <c r="A200" s="137" t="s">
        <v>669</v>
      </c>
      <c r="B200" s="142"/>
      <c r="C200" s="177"/>
      <c r="D200" s="130"/>
      <c r="E200" s="147">
        <v>298940</v>
      </c>
      <c r="F200" s="144">
        <v>65</v>
      </c>
      <c r="G200" s="137"/>
      <c r="H200" s="137"/>
      <c r="I200" s="169" t="str">
        <f t="shared" si="17"/>
        <v>C</v>
      </c>
      <c r="J200" s="169" t="str">
        <f t="shared" si="22"/>
        <v>B</v>
      </c>
      <c r="K200" s="169" t="str">
        <f t="shared" si="23"/>
        <v>CB</v>
      </c>
      <c r="L200" s="169" t="str">
        <f t="shared" si="21"/>
        <v>C</v>
      </c>
      <c r="M200" s="169">
        <f t="shared" si="18"/>
        <v>20000</v>
      </c>
      <c r="N200" s="142"/>
      <c r="O200" s="133"/>
      <c r="P200" s="133"/>
      <c r="Q200" s="160"/>
      <c r="R200" s="161"/>
      <c r="S200" s="141"/>
      <c r="T200" s="141"/>
      <c r="U200" s="141"/>
      <c r="V200" s="141"/>
      <c r="W200" s="141"/>
      <c r="X200" s="141"/>
    </row>
    <row r="201" spans="1:24">
      <c r="A201" s="137" t="s">
        <v>1377</v>
      </c>
      <c r="B201" s="142"/>
      <c r="C201" s="177"/>
      <c r="D201" s="130"/>
      <c r="E201" s="147">
        <v>188610</v>
      </c>
      <c r="F201" s="144">
        <v>71</v>
      </c>
      <c r="G201" s="137"/>
      <c r="H201" s="137"/>
      <c r="I201" s="169" t="str">
        <f t="shared" si="17"/>
        <v>C</v>
      </c>
      <c r="J201" s="169" t="str">
        <f t="shared" si="22"/>
        <v>C</v>
      </c>
      <c r="K201" s="169" t="str">
        <f t="shared" si="23"/>
        <v>CC</v>
      </c>
      <c r="L201" s="169" t="str">
        <f t="shared" si="21"/>
        <v>D</v>
      </c>
      <c r="M201" s="169">
        <f t="shared" si="18"/>
        <v>20000</v>
      </c>
      <c r="N201" s="142"/>
      <c r="O201" s="133"/>
      <c r="P201" s="133"/>
      <c r="Q201" s="160"/>
      <c r="R201" s="161"/>
      <c r="S201" s="141"/>
      <c r="T201" s="141"/>
      <c r="U201" s="141"/>
      <c r="V201" s="141"/>
      <c r="W201" s="141"/>
      <c r="X201" s="141"/>
    </row>
    <row r="202" spans="1:24">
      <c r="A202" s="137" t="s">
        <v>265</v>
      </c>
      <c r="B202" s="142"/>
      <c r="C202" s="177"/>
      <c r="D202" s="130"/>
      <c r="E202" s="147">
        <v>231829</v>
      </c>
      <c r="F202" s="144">
        <v>75</v>
      </c>
      <c r="G202" s="137"/>
      <c r="H202" s="137"/>
      <c r="I202" s="169" t="str">
        <f t="shared" si="17"/>
        <v>D</v>
      </c>
      <c r="J202" s="169" t="str">
        <f t="shared" si="22"/>
        <v>B</v>
      </c>
      <c r="K202" s="169" t="str">
        <f t="shared" si="23"/>
        <v>DB</v>
      </c>
      <c r="L202" s="169" t="str">
        <f t="shared" si="21"/>
        <v>C</v>
      </c>
      <c r="M202" s="169">
        <f t="shared" si="18"/>
        <v>50000</v>
      </c>
      <c r="N202" s="142"/>
      <c r="O202" s="133"/>
      <c r="P202" s="133"/>
      <c r="Q202" s="160"/>
      <c r="R202" s="161"/>
      <c r="S202" s="141"/>
      <c r="T202" s="141"/>
      <c r="U202" s="141"/>
      <c r="V202" s="141"/>
      <c r="W202" s="141"/>
      <c r="X202" s="141"/>
    </row>
    <row r="203" spans="1:24">
      <c r="A203" s="137" t="s">
        <v>896</v>
      </c>
      <c r="B203" s="142"/>
      <c r="C203" s="177"/>
      <c r="D203" s="130"/>
      <c r="E203" s="147">
        <v>211238</v>
      </c>
      <c r="F203" s="144">
        <v>80</v>
      </c>
      <c r="G203" s="137"/>
      <c r="H203" s="137"/>
      <c r="I203" s="169" t="str">
        <f t="shared" si="17"/>
        <v>D</v>
      </c>
      <c r="J203" s="169" t="str">
        <f t="shared" si="22"/>
        <v>B</v>
      </c>
      <c r="K203" s="169" t="str">
        <f t="shared" si="23"/>
        <v>DB</v>
      </c>
      <c r="L203" s="169" t="str">
        <f t="shared" si="21"/>
        <v>C</v>
      </c>
      <c r="M203" s="169">
        <f t="shared" si="18"/>
        <v>50000</v>
      </c>
      <c r="N203" s="142"/>
      <c r="O203" s="133"/>
      <c r="P203" s="133"/>
      <c r="Q203" s="160"/>
      <c r="R203" s="161"/>
      <c r="S203" s="141"/>
      <c r="T203" s="141"/>
      <c r="U203" s="141"/>
      <c r="V203" s="141"/>
      <c r="W203" s="141"/>
      <c r="X203" s="141"/>
    </row>
    <row r="204" spans="1:24">
      <c r="A204" s="113" t="s">
        <v>1058</v>
      </c>
      <c r="E204" s="182">
        <v>263950</v>
      </c>
      <c r="F204" s="183">
        <v>65</v>
      </c>
      <c r="I204" s="169" t="str">
        <f t="shared" si="17"/>
        <v>C</v>
      </c>
      <c r="J204" s="169" t="str">
        <f t="shared" ref="J204" si="24">IF(E204&gt;=3*10^5,"A",IF(E204&gt;=2*10^5,"B",IF(E204&gt;=10^5,"C",IF(E204&lt;10^5,"D","NG"))))</f>
        <v>B</v>
      </c>
      <c r="K204" s="169" t="str">
        <f t="shared" ref="K204" si="25">I204&amp;J204</f>
        <v>CB</v>
      </c>
      <c r="L204" s="169" t="str">
        <f t="shared" si="21"/>
        <v>C</v>
      </c>
      <c r="M204" s="169">
        <f t="shared" si="18"/>
        <v>20000</v>
      </c>
    </row>
    <row r="205" spans="1:24">
      <c r="A205" s="113" t="s">
        <v>1087</v>
      </c>
      <c r="E205" s="182">
        <v>231550</v>
      </c>
      <c r="F205" s="183">
        <v>70</v>
      </c>
      <c r="I205" s="169" t="str">
        <f t="shared" si="17"/>
        <v>C</v>
      </c>
      <c r="J205" s="169" t="str">
        <f t="shared" ref="J205" si="26">IF(E205&gt;=3*10^5,"A",IF(E205&gt;=2*10^5,"B",IF(E205&gt;=10^5,"C",IF(E205&lt;10^5,"D","NG"))))</f>
        <v>B</v>
      </c>
      <c r="K205" s="169" t="str">
        <f t="shared" ref="K205" si="27">I205&amp;J205</f>
        <v>CB</v>
      </c>
      <c r="L205" s="169" t="str">
        <f t="shared" si="21"/>
        <v>C</v>
      </c>
      <c r="M205" s="169">
        <f t="shared" si="18"/>
        <v>20000</v>
      </c>
    </row>
    <row r="206" spans="1:24">
      <c r="A206" s="113" t="s">
        <v>50</v>
      </c>
      <c r="E206" s="182">
        <v>135018</v>
      </c>
      <c r="F206" s="183">
        <v>60</v>
      </c>
      <c r="I206" s="169" t="str">
        <f t="shared" si="17"/>
        <v>B</v>
      </c>
      <c r="J206" s="169" t="str">
        <f t="shared" ref="J206" si="28">IF(E206&gt;=3*10^5,"A",IF(E206&gt;=2*10^5,"B",IF(E206&gt;=10^5,"C",IF(E206&lt;10^5,"D","NG"))))</f>
        <v>C</v>
      </c>
      <c r="K206" s="169" t="str">
        <f t="shared" ref="K206" si="29">I206&amp;J206</f>
        <v>BC</v>
      </c>
      <c r="L206" s="169" t="str">
        <f t="shared" si="21"/>
        <v>C</v>
      </c>
      <c r="M206" s="169">
        <f t="shared" si="18"/>
        <v>8000</v>
      </c>
    </row>
    <row r="207" spans="1:24">
      <c r="A207" s="113" t="s">
        <v>1400</v>
      </c>
      <c r="E207" s="182">
        <v>125397</v>
      </c>
      <c r="F207" s="183">
        <v>76</v>
      </c>
      <c r="I207" s="169" t="str">
        <f t="shared" si="17"/>
        <v>D</v>
      </c>
      <c r="J207" s="169" t="str">
        <f t="shared" ref="J207:J270" si="30">IF(E207&gt;=3*10^5,"A",IF(E207&gt;=2*10^5,"B",IF(E207&gt;=10^5,"C",IF(E207&lt;10^5,"D","NG"))))</f>
        <v>C</v>
      </c>
      <c r="K207" s="169" t="str">
        <f t="shared" ref="K207:K270" si="31">I207&amp;J207</f>
        <v>DC</v>
      </c>
      <c r="L207" s="169" t="str">
        <f t="shared" si="21"/>
        <v>D</v>
      </c>
      <c r="M207" s="169">
        <f t="shared" ref="M207:M230" si="32">IF(F207="","",VLOOKUP(I207,$V$3:$X$7,3,0))</f>
        <v>50000</v>
      </c>
    </row>
    <row r="208" spans="1:24">
      <c r="A208" s="113" t="s">
        <v>709</v>
      </c>
      <c r="E208" s="182">
        <v>132097</v>
      </c>
      <c r="F208" s="183">
        <v>81</v>
      </c>
      <c r="I208" s="169" t="str">
        <f t="shared" si="17"/>
        <v>D</v>
      </c>
      <c r="J208" s="169" t="str">
        <f t="shared" si="30"/>
        <v>C</v>
      </c>
      <c r="K208" s="169" t="str">
        <f t="shared" si="31"/>
        <v>DC</v>
      </c>
      <c r="L208" s="169" t="str">
        <f t="shared" si="21"/>
        <v>D</v>
      </c>
      <c r="M208" s="169">
        <f t="shared" si="32"/>
        <v>50000</v>
      </c>
    </row>
    <row r="209" spans="1:13">
      <c r="A209" s="113" t="s">
        <v>270</v>
      </c>
      <c r="E209" s="182">
        <v>97082</v>
      </c>
      <c r="F209" s="183">
        <v>75</v>
      </c>
      <c r="I209" s="169" t="str">
        <f t="shared" si="17"/>
        <v>D</v>
      </c>
      <c r="J209" s="169" t="str">
        <f t="shared" si="30"/>
        <v>D</v>
      </c>
      <c r="K209" s="169" t="str">
        <f t="shared" si="31"/>
        <v>DD</v>
      </c>
      <c r="L209" s="169" t="str">
        <f t="shared" si="21"/>
        <v>D</v>
      </c>
      <c r="M209" s="169">
        <f t="shared" si="32"/>
        <v>50000</v>
      </c>
    </row>
    <row r="210" spans="1:13">
      <c r="A210" s="113" t="s">
        <v>513</v>
      </c>
      <c r="E210" s="182">
        <v>111180</v>
      </c>
      <c r="F210" s="183">
        <v>82.5</v>
      </c>
      <c r="I210" s="169" t="str">
        <f t="shared" si="17"/>
        <v>D</v>
      </c>
      <c r="J210" s="169" t="str">
        <f t="shared" si="30"/>
        <v>C</v>
      </c>
      <c r="K210" s="169" t="str">
        <f t="shared" si="31"/>
        <v>DC</v>
      </c>
      <c r="L210" s="169" t="str">
        <f t="shared" si="21"/>
        <v>D</v>
      </c>
      <c r="M210" s="169">
        <f t="shared" si="32"/>
        <v>50000</v>
      </c>
    </row>
    <row r="211" spans="1:13">
      <c r="A211" s="113" t="s">
        <v>496</v>
      </c>
      <c r="E211" s="182">
        <v>215742</v>
      </c>
      <c r="F211" s="183">
        <v>65</v>
      </c>
      <c r="I211" s="169" t="str">
        <f t="shared" si="17"/>
        <v>C</v>
      </c>
      <c r="J211" s="169" t="str">
        <f t="shared" si="30"/>
        <v>B</v>
      </c>
      <c r="K211" s="169" t="str">
        <f t="shared" si="31"/>
        <v>CB</v>
      </c>
      <c r="L211" s="169" t="str">
        <f t="shared" si="21"/>
        <v>C</v>
      </c>
      <c r="M211" s="169">
        <f t="shared" si="32"/>
        <v>20000</v>
      </c>
    </row>
    <row r="212" spans="1:13">
      <c r="A212" s="113" t="s">
        <v>1354</v>
      </c>
      <c r="E212" s="182">
        <v>71520</v>
      </c>
      <c r="F212" s="183">
        <v>111.5</v>
      </c>
      <c r="I212" s="169" t="str">
        <f t="shared" si="17"/>
        <v>E</v>
      </c>
      <c r="J212" s="169" t="str">
        <f t="shared" si="30"/>
        <v>D</v>
      </c>
      <c r="K212" s="169" t="str">
        <f t="shared" si="31"/>
        <v>ED</v>
      </c>
      <c r="L212" s="169" t="e">
        <f t="shared" si="21"/>
        <v>#N/A</v>
      </c>
      <c r="M212" s="169">
        <f t="shared" si="32"/>
        <v>80000</v>
      </c>
    </row>
    <row r="213" spans="1:13">
      <c r="A213" s="113" t="s">
        <v>407</v>
      </c>
      <c r="E213" s="182">
        <v>195277</v>
      </c>
      <c r="F213" s="183">
        <v>65</v>
      </c>
      <c r="I213" s="169" t="str">
        <f t="shared" si="17"/>
        <v>C</v>
      </c>
      <c r="J213" s="169" t="str">
        <f t="shared" si="30"/>
        <v>C</v>
      </c>
      <c r="K213" s="169" t="str">
        <f t="shared" si="31"/>
        <v>CC</v>
      </c>
      <c r="L213" s="169" t="str">
        <f t="shared" si="21"/>
        <v>D</v>
      </c>
      <c r="M213" s="169">
        <f t="shared" si="32"/>
        <v>20000</v>
      </c>
    </row>
    <row r="214" spans="1:13">
      <c r="A214" s="113" t="s">
        <v>290</v>
      </c>
      <c r="E214" s="180">
        <v>184993</v>
      </c>
      <c r="F214" s="183">
        <v>72.5</v>
      </c>
      <c r="I214" s="169" t="str">
        <f t="shared" si="17"/>
        <v>C</v>
      </c>
      <c r="J214" s="169" t="str">
        <f t="shared" si="30"/>
        <v>C</v>
      </c>
      <c r="K214" s="169" t="str">
        <f t="shared" si="31"/>
        <v>CC</v>
      </c>
      <c r="L214" s="169" t="str">
        <f t="shared" si="21"/>
        <v>D</v>
      </c>
      <c r="M214" s="169">
        <f t="shared" si="32"/>
        <v>20000</v>
      </c>
    </row>
    <row r="215" spans="1:13">
      <c r="A215" s="113" t="s">
        <v>1404</v>
      </c>
      <c r="E215" s="182">
        <v>111188</v>
      </c>
      <c r="F215" s="183">
        <v>79.5</v>
      </c>
      <c r="I215" s="169" t="str">
        <f t="shared" si="17"/>
        <v>D</v>
      </c>
      <c r="J215" s="169" t="str">
        <f t="shared" si="30"/>
        <v>C</v>
      </c>
      <c r="K215" s="169" t="str">
        <f t="shared" si="31"/>
        <v>DC</v>
      </c>
      <c r="L215" s="169" t="str">
        <f t="shared" si="21"/>
        <v>D</v>
      </c>
      <c r="M215" s="169">
        <f t="shared" si="32"/>
        <v>50000</v>
      </c>
    </row>
    <row r="216" spans="1:13">
      <c r="A216" s="113" t="s">
        <v>1403</v>
      </c>
      <c r="E216" s="182">
        <v>136195</v>
      </c>
      <c r="F216" s="183">
        <v>75</v>
      </c>
      <c r="I216" s="169" t="str">
        <f t="shared" si="17"/>
        <v>D</v>
      </c>
      <c r="J216" s="169" t="str">
        <f t="shared" si="30"/>
        <v>C</v>
      </c>
      <c r="K216" s="169" t="str">
        <f t="shared" si="31"/>
        <v>DC</v>
      </c>
      <c r="L216" s="169" t="str">
        <f t="shared" si="21"/>
        <v>D</v>
      </c>
      <c r="M216" s="169">
        <f t="shared" si="32"/>
        <v>50000</v>
      </c>
    </row>
    <row r="217" spans="1:13">
      <c r="A217" s="113" t="s">
        <v>585</v>
      </c>
      <c r="E217" s="182">
        <v>428116</v>
      </c>
      <c r="F217" s="183">
        <v>65</v>
      </c>
      <c r="I217" s="169" t="str">
        <f t="shared" si="17"/>
        <v>C</v>
      </c>
      <c r="J217" s="169" t="str">
        <f t="shared" si="30"/>
        <v>A</v>
      </c>
      <c r="K217" s="169" t="str">
        <f t="shared" si="31"/>
        <v>CA</v>
      </c>
      <c r="L217" s="169" t="str">
        <f t="shared" si="21"/>
        <v>B</v>
      </c>
      <c r="M217" s="169">
        <f t="shared" si="32"/>
        <v>20000</v>
      </c>
    </row>
    <row r="218" spans="1:13">
      <c r="A218" s="113" t="s">
        <v>316</v>
      </c>
      <c r="E218" s="182">
        <v>443618</v>
      </c>
      <c r="F218" s="183">
        <v>65</v>
      </c>
      <c r="I218" s="169" t="str">
        <f t="shared" si="17"/>
        <v>C</v>
      </c>
      <c r="J218" s="169" t="str">
        <f t="shared" si="30"/>
        <v>A</v>
      </c>
      <c r="K218" s="169" t="str">
        <f t="shared" si="31"/>
        <v>CA</v>
      </c>
      <c r="L218" s="169" t="str">
        <f t="shared" si="21"/>
        <v>B</v>
      </c>
      <c r="M218" s="169">
        <f t="shared" si="32"/>
        <v>20000</v>
      </c>
    </row>
    <row r="219" spans="1:13">
      <c r="A219" s="113" t="s">
        <v>521</v>
      </c>
      <c r="E219" s="182">
        <v>199469</v>
      </c>
      <c r="F219" s="183">
        <v>63.5</v>
      </c>
      <c r="I219" s="169" t="str">
        <f t="shared" si="17"/>
        <v>B</v>
      </c>
      <c r="J219" s="169" t="str">
        <f t="shared" si="30"/>
        <v>C</v>
      </c>
      <c r="K219" s="169" t="str">
        <f t="shared" si="31"/>
        <v>BC</v>
      </c>
      <c r="L219" s="169" t="str">
        <f t="shared" si="21"/>
        <v>C</v>
      </c>
      <c r="M219" s="169">
        <f t="shared" si="32"/>
        <v>8000</v>
      </c>
    </row>
    <row r="220" spans="1:13">
      <c r="A220" s="113" t="s">
        <v>60</v>
      </c>
      <c r="E220" s="182">
        <v>236178</v>
      </c>
      <c r="F220" s="183">
        <v>50</v>
      </c>
      <c r="I220" s="169" t="str">
        <f t="shared" si="17"/>
        <v>A</v>
      </c>
      <c r="J220" s="169" t="str">
        <f t="shared" si="30"/>
        <v>B</v>
      </c>
      <c r="K220" s="169" t="str">
        <f t="shared" si="31"/>
        <v>AB</v>
      </c>
      <c r="L220" s="169" t="str">
        <f t="shared" si="21"/>
        <v>A</v>
      </c>
      <c r="M220" s="169">
        <f t="shared" si="32"/>
        <v>3000</v>
      </c>
    </row>
    <row r="221" spans="1:13">
      <c r="A221" s="113" t="s">
        <v>1407</v>
      </c>
      <c r="E221" s="182">
        <v>108528</v>
      </c>
      <c r="F221" s="183">
        <v>79</v>
      </c>
      <c r="I221" s="169" t="str">
        <f t="shared" si="17"/>
        <v>D</v>
      </c>
      <c r="J221" s="169" t="str">
        <f t="shared" si="30"/>
        <v>C</v>
      </c>
      <c r="K221" s="169" t="str">
        <f t="shared" si="31"/>
        <v>DC</v>
      </c>
      <c r="L221" s="169" t="str">
        <f t="shared" si="21"/>
        <v>D</v>
      </c>
      <c r="M221" s="169">
        <f t="shared" si="32"/>
        <v>50000</v>
      </c>
    </row>
    <row r="222" spans="1:13">
      <c r="A222" s="113" t="s">
        <v>1409</v>
      </c>
      <c r="E222" s="182">
        <v>377941</v>
      </c>
      <c r="F222" s="183">
        <v>55</v>
      </c>
      <c r="I222" s="169" t="str">
        <f t="shared" si="17"/>
        <v>B</v>
      </c>
      <c r="J222" s="169" t="str">
        <f t="shared" si="30"/>
        <v>A</v>
      </c>
      <c r="K222" s="169" t="str">
        <f t="shared" si="31"/>
        <v>BA</v>
      </c>
      <c r="L222" s="169" t="str">
        <f t="shared" si="21"/>
        <v>B</v>
      </c>
      <c r="M222" s="169">
        <f t="shared" si="32"/>
        <v>8000</v>
      </c>
    </row>
    <row r="223" spans="1:13">
      <c r="A223" s="113" t="s">
        <v>295</v>
      </c>
      <c r="E223" s="182">
        <v>267938</v>
      </c>
      <c r="F223" s="183">
        <v>75</v>
      </c>
      <c r="I223" s="169" t="str">
        <f t="shared" si="17"/>
        <v>D</v>
      </c>
      <c r="J223" s="169" t="str">
        <f t="shared" si="30"/>
        <v>B</v>
      </c>
      <c r="K223" s="169" t="str">
        <f t="shared" si="31"/>
        <v>DB</v>
      </c>
      <c r="L223" s="169" t="str">
        <f t="shared" si="21"/>
        <v>C</v>
      </c>
      <c r="M223" s="169">
        <f t="shared" si="32"/>
        <v>50000</v>
      </c>
    </row>
    <row r="224" spans="1:13">
      <c r="A224" s="113" t="s">
        <v>306</v>
      </c>
      <c r="E224" s="182">
        <v>208348</v>
      </c>
      <c r="F224" s="183">
        <v>75</v>
      </c>
      <c r="I224" s="169" t="str">
        <f t="shared" si="17"/>
        <v>D</v>
      </c>
      <c r="J224" s="169" t="str">
        <f t="shared" si="30"/>
        <v>B</v>
      </c>
      <c r="K224" s="169" t="str">
        <f t="shared" si="31"/>
        <v>DB</v>
      </c>
      <c r="L224" s="169" t="str">
        <f t="shared" si="21"/>
        <v>C</v>
      </c>
      <c r="M224" s="169">
        <f t="shared" si="32"/>
        <v>50000</v>
      </c>
    </row>
    <row r="225" spans="1:13">
      <c r="A225" s="113" t="s">
        <v>1009</v>
      </c>
      <c r="E225" s="182">
        <v>140418</v>
      </c>
      <c r="F225" s="183">
        <v>62</v>
      </c>
      <c r="I225" s="169" t="str">
        <f t="shared" si="17"/>
        <v>B</v>
      </c>
      <c r="J225" s="169" t="str">
        <f t="shared" si="30"/>
        <v>C</v>
      </c>
      <c r="K225" s="169" t="str">
        <f t="shared" si="31"/>
        <v>BC</v>
      </c>
      <c r="L225" s="169" t="str">
        <f t="shared" si="21"/>
        <v>C</v>
      </c>
      <c r="M225" s="169">
        <f t="shared" si="32"/>
        <v>8000</v>
      </c>
    </row>
    <row r="226" spans="1:13">
      <c r="A226" s="113" t="s">
        <v>1408</v>
      </c>
      <c r="E226" s="182">
        <v>383544</v>
      </c>
      <c r="F226" s="183">
        <v>66.5</v>
      </c>
      <c r="I226" s="169" t="str">
        <f t="shared" si="17"/>
        <v>C</v>
      </c>
      <c r="J226" s="169" t="str">
        <f t="shared" si="30"/>
        <v>A</v>
      </c>
      <c r="K226" s="169" t="str">
        <f t="shared" si="31"/>
        <v>CA</v>
      </c>
      <c r="L226" s="169" t="str">
        <f t="shared" si="21"/>
        <v>B</v>
      </c>
      <c r="M226" s="169">
        <f t="shared" si="32"/>
        <v>20000</v>
      </c>
    </row>
    <row r="227" spans="1:13">
      <c r="A227" s="113" t="s">
        <v>507</v>
      </c>
      <c r="E227" s="182">
        <v>55705</v>
      </c>
      <c r="F227" s="183">
        <v>162</v>
      </c>
      <c r="I227" s="169" t="str">
        <f t="shared" si="17"/>
        <v>E</v>
      </c>
      <c r="J227" s="169" t="str">
        <f t="shared" si="30"/>
        <v>D</v>
      </c>
      <c r="K227" s="169" t="str">
        <f t="shared" si="31"/>
        <v>ED</v>
      </c>
      <c r="L227" s="169" t="e">
        <f t="shared" si="21"/>
        <v>#N/A</v>
      </c>
      <c r="M227" s="169">
        <f t="shared" si="32"/>
        <v>80000</v>
      </c>
    </row>
    <row r="228" spans="1:13">
      <c r="A228" s="113" t="s">
        <v>580</v>
      </c>
      <c r="E228" s="182">
        <v>234310</v>
      </c>
      <c r="F228" s="183">
        <v>72.5</v>
      </c>
      <c r="I228" s="169" t="str">
        <f t="shared" si="17"/>
        <v>C</v>
      </c>
      <c r="J228" s="169" t="str">
        <f t="shared" si="30"/>
        <v>B</v>
      </c>
      <c r="K228" s="169" t="str">
        <f t="shared" si="31"/>
        <v>CB</v>
      </c>
      <c r="L228" s="169" t="str">
        <f t="shared" si="21"/>
        <v>C</v>
      </c>
      <c r="M228" s="169">
        <f t="shared" si="32"/>
        <v>20000</v>
      </c>
    </row>
    <row r="229" spans="1:13">
      <c r="A229" s="113" t="s">
        <v>1413</v>
      </c>
      <c r="E229" s="182">
        <v>230048</v>
      </c>
      <c r="F229" s="183">
        <v>60</v>
      </c>
      <c r="I229" s="169" t="str">
        <f t="shared" si="17"/>
        <v>B</v>
      </c>
      <c r="J229" s="169" t="str">
        <f t="shared" si="30"/>
        <v>B</v>
      </c>
      <c r="K229" s="169" t="str">
        <f t="shared" si="31"/>
        <v>BB</v>
      </c>
      <c r="L229" s="169" t="str">
        <f t="shared" si="21"/>
        <v>C</v>
      </c>
      <c r="M229" s="169">
        <f t="shared" si="32"/>
        <v>8000</v>
      </c>
    </row>
    <row r="230" spans="1:13">
      <c r="A230" s="113" t="s">
        <v>75</v>
      </c>
      <c r="E230" s="182">
        <v>52517</v>
      </c>
      <c r="F230" s="183">
        <v>47.5</v>
      </c>
      <c r="I230" s="169" t="str">
        <f t="shared" si="17"/>
        <v>A</v>
      </c>
      <c r="J230" s="169" t="str">
        <f t="shared" si="30"/>
        <v>D</v>
      </c>
      <c r="K230" s="169" t="str">
        <f t="shared" si="31"/>
        <v>AD</v>
      </c>
      <c r="L230" s="169" t="str">
        <f t="shared" si="21"/>
        <v>B</v>
      </c>
      <c r="M230" s="169">
        <f t="shared" si="32"/>
        <v>3000</v>
      </c>
    </row>
    <row r="231" spans="1:13">
      <c r="A231" s="113" t="s">
        <v>367</v>
      </c>
      <c r="E231" s="182">
        <v>394990</v>
      </c>
      <c r="F231" s="183">
        <v>65</v>
      </c>
      <c r="I231" s="169" t="str">
        <f t="shared" ref="I231:I290" si="33">IF(F231="","",IF(F231&lt;55,"A",IF(F231&lt;65,"B",IF(F231&lt;75,"C",IF(F231&lt;85,"D",IF(F231&gt;84,"E"))))))</f>
        <v>C</v>
      </c>
      <c r="J231" s="169" t="str">
        <f t="shared" si="30"/>
        <v>A</v>
      </c>
      <c r="K231" s="169" t="str">
        <f t="shared" si="31"/>
        <v>CA</v>
      </c>
      <c r="L231" s="169" t="str">
        <f t="shared" si="21"/>
        <v>B</v>
      </c>
      <c r="M231" s="169">
        <f t="shared" ref="M231:M290" si="34">IF(F231="","",VLOOKUP(I231,$V$3:$X$7,3,0))</f>
        <v>20000</v>
      </c>
    </row>
    <row r="232" spans="1:13">
      <c r="A232" s="113" t="s">
        <v>712</v>
      </c>
      <c r="E232" s="182">
        <v>128821</v>
      </c>
      <c r="F232" s="183">
        <v>83</v>
      </c>
      <c r="I232" s="169" t="str">
        <f t="shared" si="33"/>
        <v>D</v>
      </c>
      <c r="J232" s="169" t="str">
        <f t="shared" si="30"/>
        <v>C</v>
      </c>
      <c r="K232" s="169" t="str">
        <f t="shared" si="31"/>
        <v>DC</v>
      </c>
      <c r="L232" s="169" t="str">
        <f t="shared" si="21"/>
        <v>D</v>
      </c>
      <c r="M232" s="169">
        <f t="shared" si="34"/>
        <v>50000</v>
      </c>
    </row>
    <row r="233" spans="1:13">
      <c r="A233" s="113" t="s">
        <v>1415</v>
      </c>
      <c r="E233" s="182">
        <v>330424</v>
      </c>
      <c r="F233" s="183">
        <v>72.5</v>
      </c>
      <c r="I233" s="169" t="str">
        <f t="shared" si="33"/>
        <v>C</v>
      </c>
      <c r="J233" s="169" t="str">
        <f t="shared" si="30"/>
        <v>A</v>
      </c>
      <c r="K233" s="169" t="str">
        <f t="shared" si="31"/>
        <v>CA</v>
      </c>
      <c r="L233" s="169" t="str">
        <f t="shared" si="21"/>
        <v>B</v>
      </c>
      <c r="M233" s="169">
        <f t="shared" si="34"/>
        <v>20000</v>
      </c>
    </row>
    <row r="234" spans="1:13">
      <c r="A234" s="113" t="s">
        <v>926</v>
      </c>
      <c r="E234" s="182">
        <v>124675</v>
      </c>
      <c r="F234" s="183">
        <v>75</v>
      </c>
      <c r="I234" s="169" t="str">
        <f t="shared" si="33"/>
        <v>D</v>
      </c>
      <c r="J234" s="169" t="str">
        <f t="shared" si="30"/>
        <v>C</v>
      </c>
      <c r="K234" s="169" t="str">
        <f t="shared" si="31"/>
        <v>DC</v>
      </c>
      <c r="L234" s="169" t="str">
        <f t="shared" si="21"/>
        <v>D</v>
      </c>
      <c r="M234" s="169">
        <f t="shared" si="34"/>
        <v>50000</v>
      </c>
    </row>
    <row r="235" spans="1:13">
      <c r="A235" s="113" t="s">
        <v>1416</v>
      </c>
      <c r="E235" s="182">
        <v>96378</v>
      </c>
      <c r="F235" s="183">
        <v>75</v>
      </c>
      <c r="I235" s="169" t="str">
        <f t="shared" si="33"/>
        <v>D</v>
      </c>
      <c r="J235" s="169" t="str">
        <f t="shared" si="30"/>
        <v>D</v>
      </c>
      <c r="K235" s="169" t="str">
        <f t="shared" si="31"/>
        <v>DD</v>
      </c>
      <c r="L235" s="169" t="str">
        <f t="shared" si="21"/>
        <v>D</v>
      </c>
      <c r="M235" s="169">
        <f t="shared" si="34"/>
        <v>50000</v>
      </c>
    </row>
    <row r="236" spans="1:13">
      <c r="A236" s="113" t="s">
        <v>1419</v>
      </c>
      <c r="E236" s="182">
        <v>459804</v>
      </c>
      <c r="F236" s="183">
        <v>70</v>
      </c>
      <c r="I236" s="169" t="str">
        <f t="shared" si="33"/>
        <v>C</v>
      </c>
      <c r="J236" s="169" t="str">
        <f t="shared" si="30"/>
        <v>A</v>
      </c>
      <c r="K236" s="169" t="str">
        <f t="shared" si="31"/>
        <v>CA</v>
      </c>
      <c r="L236" s="169" t="str">
        <f t="shared" si="21"/>
        <v>B</v>
      </c>
      <c r="M236" s="169">
        <f t="shared" si="34"/>
        <v>20000</v>
      </c>
    </row>
    <row r="237" spans="1:13">
      <c r="A237" s="113" t="s">
        <v>1386</v>
      </c>
      <c r="E237" s="182">
        <v>254832</v>
      </c>
      <c r="F237" s="183">
        <v>57.5</v>
      </c>
      <c r="I237" s="169" t="str">
        <f t="shared" si="33"/>
        <v>B</v>
      </c>
      <c r="J237" s="169" t="str">
        <f t="shared" si="30"/>
        <v>B</v>
      </c>
      <c r="K237" s="169" t="str">
        <f t="shared" si="31"/>
        <v>BB</v>
      </c>
      <c r="L237" s="169" t="str">
        <f t="shared" si="21"/>
        <v>C</v>
      </c>
      <c r="M237" s="169">
        <f t="shared" si="34"/>
        <v>8000</v>
      </c>
    </row>
    <row r="238" spans="1:13">
      <c r="A238" s="113" t="s">
        <v>1427</v>
      </c>
      <c r="E238" s="182">
        <v>224664</v>
      </c>
      <c r="F238" s="183">
        <v>75</v>
      </c>
      <c r="I238" s="169" t="str">
        <f t="shared" si="33"/>
        <v>D</v>
      </c>
      <c r="J238" s="169" t="str">
        <f t="shared" si="30"/>
        <v>B</v>
      </c>
      <c r="K238" s="169" t="str">
        <f t="shared" si="31"/>
        <v>DB</v>
      </c>
      <c r="L238" s="169" t="str">
        <f t="shared" si="21"/>
        <v>C</v>
      </c>
      <c r="M238" s="169">
        <f t="shared" si="34"/>
        <v>50000</v>
      </c>
    </row>
    <row r="239" spans="1:13">
      <c r="A239" s="113" t="s">
        <v>737</v>
      </c>
      <c r="E239" s="182">
        <v>576109</v>
      </c>
      <c r="F239" s="183">
        <v>50</v>
      </c>
      <c r="I239" s="169" t="str">
        <f t="shared" si="33"/>
        <v>A</v>
      </c>
      <c r="J239" s="169" t="str">
        <f t="shared" si="30"/>
        <v>A</v>
      </c>
      <c r="K239" s="169" t="str">
        <f t="shared" si="31"/>
        <v>AA</v>
      </c>
      <c r="L239" s="169" t="str">
        <f t="shared" si="21"/>
        <v>A</v>
      </c>
      <c r="M239" s="169">
        <f t="shared" si="34"/>
        <v>3000</v>
      </c>
    </row>
    <row r="240" spans="1:13">
      <c r="A240" s="113" t="s">
        <v>83</v>
      </c>
      <c r="E240" s="182">
        <v>140418</v>
      </c>
      <c r="F240" s="183">
        <v>62</v>
      </c>
      <c r="I240" s="169" t="str">
        <f t="shared" si="33"/>
        <v>B</v>
      </c>
      <c r="J240" s="169" t="str">
        <f t="shared" si="30"/>
        <v>C</v>
      </c>
      <c r="K240" s="169" t="str">
        <f t="shared" si="31"/>
        <v>BC</v>
      </c>
      <c r="L240" s="169" t="str">
        <f t="shared" si="21"/>
        <v>C</v>
      </c>
      <c r="M240" s="169">
        <f t="shared" si="34"/>
        <v>8000</v>
      </c>
    </row>
    <row r="241" spans="1:13">
      <c r="A241" s="113" t="s">
        <v>739</v>
      </c>
      <c r="E241" s="182">
        <v>172198</v>
      </c>
      <c r="F241" s="183">
        <v>75</v>
      </c>
      <c r="I241" s="169" t="str">
        <f t="shared" si="33"/>
        <v>D</v>
      </c>
      <c r="J241" s="169" t="str">
        <f t="shared" si="30"/>
        <v>C</v>
      </c>
      <c r="K241" s="169" t="str">
        <f t="shared" si="31"/>
        <v>DC</v>
      </c>
      <c r="L241" s="169" t="str">
        <f t="shared" si="21"/>
        <v>D</v>
      </c>
      <c r="M241" s="169">
        <f t="shared" si="34"/>
        <v>50000</v>
      </c>
    </row>
    <row r="242" spans="1:13">
      <c r="A242" s="113" t="s">
        <v>612</v>
      </c>
      <c r="E242" s="182">
        <v>296509</v>
      </c>
      <c r="F242" s="183">
        <v>70</v>
      </c>
      <c r="I242" s="169" t="str">
        <f t="shared" si="33"/>
        <v>C</v>
      </c>
      <c r="J242" s="169" t="str">
        <f t="shared" si="30"/>
        <v>B</v>
      </c>
      <c r="K242" s="169" t="str">
        <f t="shared" si="31"/>
        <v>CB</v>
      </c>
      <c r="L242" s="169" t="str">
        <f t="shared" si="21"/>
        <v>C</v>
      </c>
      <c r="M242" s="169">
        <f t="shared" si="34"/>
        <v>20000</v>
      </c>
    </row>
    <row r="243" spans="1:13">
      <c r="A243" s="113" t="s">
        <v>528</v>
      </c>
      <c r="E243" s="182">
        <v>422268</v>
      </c>
      <c r="F243" s="183">
        <v>50</v>
      </c>
      <c r="I243" s="169" t="str">
        <f t="shared" si="33"/>
        <v>A</v>
      </c>
      <c r="J243" s="169" t="str">
        <f t="shared" si="30"/>
        <v>A</v>
      </c>
      <c r="K243" s="169" t="str">
        <f t="shared" si="31"/>
        <v>AA</v>
      </c>
      <c r="L243" s="169" t="str">
        <f t="shared" si="21"/>
        <v>A</v>
      </c>
      <c r="M243" s="169">
        <f t="shared" si="34"/>
        <v>3000</v>
      </c>
    </row>
    <row r="244" spans="1:13">
      <c r="A244" s="113" t="s">
        <v>1428</v>
      </c>
      <c r="E244" s="182">
        <v>342360</v>
      </c>
      <c r="F244" s="183">
        <v>65</v>
      </c>
      <c r="I244" s="169" t="str">
        <f t="shared" si="33"/>
        <v>C</v>
      </c>
      <c r="J244" s="169" t="str">
        <f t="shared" si="30"/>
        <v>A</v>
      </c>
      <c r="K244" s="169" t="str">
        <f t="shared" si="31"/>
        <v>CA</v>
      </c>
      <c r="L244" s="169" t="str">
        <f t="shared" si="21"/>
        <v>B</v>
      </c>
      <c r="M244" s="169">
        <f t="shared" si="34"/>
        <v>20000</v>
      </c>
    </row>
    <row r="245" spans="1:13">
      <c r="A245" s="113" t="s">
        <v>456</v>
      </c>
      <c r="E245" s="182">
        <v>169068</v>
      </c>
      <c r="F245" s="183">
        <v>45</v>
      </c>
      <c r="I245" s="169" t="str">
        <f t="shared" si="33"/>
        <v>A</v>
      </c>
      <c r="J245" s="169" t="str">
        <f t="shared" si="30"/>
        <v>C</v>
      </c>
      <c r="K245" s="169" t="str">
        <f t="shared" si="31"/>
        <v>AC</v>
      </c>
      <c r="L245" s="169" t="str">
        <f t="shared" si="21"/>
        <v>B</v>
      </c>
      <c r="M245" s="169">
        <f t="shared" si="34"/>
        <v>3000</v>
      </c>
    </row>
    <row r="246" spans="1:13">
      <c r="A246" s="113" t="s">
        <v>1423</v>
      </c>
      <c r="E246" s="182">
        <v>203474</v>
      </c>
      <c r="F246" s="183">
        <v>75</v>
      </c>
      <c r="I246" s="169" t="str">
        <f t="shared" si="33"/>
        <v>D</v>
      </c>
      <c r="J246" s="169" t="str">
        <f t="shared" si="30"/>
        <v>B</v>
      </c>
      <c r="K246" s="169" t="str">
        <f t="shared" si="31"/>
        <v>DB</v>
      </c>
      <c r="L246" s="169" t="str">
        <f t="shared" si="21"/>
        <v>C</v>
      </c>
      <c r="M246" s="169">
        <f t="shared" si="34"/>
        <v>50000</v>
      </c>
    </row>
    <row r="247" spans="1:13">
      <c r="A247" s="113" t="s">
        <v>1426</v>
      </c>
      <c r="E247" s="182">
        <v>154073</v>
      </c>
      <c r="F247" s="183">
        <v>70</v>
      </c>
      <c r="I247" s="169" t="str">
        <f t="shared" si="33"/>
        <v>C</v>
      </c>
      <c r="J247" s="169" t="str">
        <f t="shared" si="30"/>
        <v>C</v>
      </c>
      <c r="K247" s="169" t="str">
        <f t="shared" si="31"/>
        <v>CC</v>
      </c>
      <c r="L247" s="169" t="str">
        <f t="shared" si="21"/>
        <v>D</v>
      </c>
      <c r="M247" s="169">
        <f t="shared" si="34"/>
        <v>20000</v>
      </c>
    </row>
    <row r="248" spans="1:13">
      <c r="A248" s="113" t="s">
        <v>1425</v>
      </c>
      <c r="E248" s="182">
        <v>144557</v>
      </c>
      <c r="F248" s="183">
        <v>75</v>
      </c>
      <c r="I248" s="169" t="str">
        <f t="shared" si="33"/>
        <v>D</v>
      </c>
      <c r="J248" s="169" t="str">
        <f t="shared" si="30"/>
        <v>C</v>
      </c>
      <c r="K248" s="169" t="str">
        <f t="shared" si="31"/>
        <v>DC</v>
      </c>
      <c r="L248" s="169" t="str">
        <f t="shared" si="21"/>
        <v>D</v>
      </c>
      <c r="M248" s="169">
        <f t="shared" si="34"/>
        <v>50000</v>
      </c>
    </row>
    <row r="249" spans="1:13">
      <c r="A249" s="113" t="s">
        <v>485</v>
      </c>
      <c r="E249" s="182">
        <v>254713</v>
      </c>
      <c r="F249" s="183">
        <v>75</v>
      </c>
      <c r="I249" s="169" t="str">
        <f t="shared" si="33"/>
        <v>D</v>
      </c>
      <c r="J249" s="169" t="str">
        <f t="shared" si="30"/>
        <v>B</v>
      </c>
      <c r="K249" s="169" t="str">
        <f t="shared" si="31"/>
        <v>DB</v>
      </c>
      <c r="L249" s="169" t="str">
        <f t="shared" si="21"/>
        <v>C</v>
      </c>
      <c r="M249" s="169">
        <f t="shared" si="34"/>
        <v>50000</v>
      </c>
    </row>
    <row r="250" spans="1:13">
      <c r="A250" s="113" t="s">
        <v>291</v>
      </c>
      <c r="E250" s="182">
        <v>265477</v>
      </c>
      <c r="F250" s="183">
        <v>75</v>
      </c>
      <c r="I250" s="169" t="str">
        <f t="shared" si="33"/>
        <v>D</v>
      </c>
      <c r="J250" s="169" t="str">
        <f t="shared" si="30"/>
        <v>B</v>
      </c>
      <c r="K250" s="169" t="str">
        <f t="shared" si="31"/>
        <v>DB</v>
      </c>
      <c r="L250" s="169" t="str">
        <f t="shared" si="21"/>
        <v>C</v>
      </c>
      <c r="M250" s="169">
        <f t="shared" si="34"/>
        <v>50000</v>
      </c>
    </row>
    <row r="251" spans="1:13">
      <c r="A251" s="113" t="s">
        <v>273</v>
      </c>
      <c r="E251" s="182">
        <v>280358</v>
      </c>
      <c r="F251" s="183">
        <v>75</v>
      </c>
      <c r="I251" s="169" t="str">
        <f t="shared" si="33"/>
        <v>D</v>
      </c>
      <c r="J251" s="169" t="str">
        <f t="shared" si="30"/>
        <v>B</v>
      </c>
      <c r="K251" s="169" t="str">
        <f t="shared" si="31"/>
        <v>DB</v>
      </c>
      <c r="L251" s="169" t="str">
        <f t="shared" si="21"/>
        <v>C</v>
      </c>
      <c r="M251" s="169">
        <f t="shared" si="34"/>
        <v>50000</v>
      </c>
    </row>
    <row r="252" spans="1:13">
      <c r="A252" s="113" t="s">
        <v>1438</v>
      </c>
      <c r="E252" s="182">
        <v>273505</v>
      </c>
      <c r="F252" s="183">
        <v>68</v>
      </c>
      <c r="I252" s="169" t="str">
        <f t="shared" si="33"/>
        <v>C</v>
      </c>
      <c r="J252" s="169" t="str">
        <f t="shared" si="30"/>
        <v>B</v>
      </c>
      <c r="K252" s="169" t="str">
        <f t="shared" si="31"/>
        <v>CB</v>
      </c>
      <c r="L252" s="169" t="str">
        <f t="shared" si="21"/>
        <v>C</v>
      </c>
      <c r="M252" s="169">
        <f t="shared" si="34"/>
        <v>20000</v>
      </c>
    </row>
    <row r="253" spans="1:13">
      <c r="A253" s="113" t="s">
        <v>1436</v>
      </c>
      <c r="E253" s="182">
        <v>81013</v>
      </c>
      <c r="F253" s="183">
        <v>87.5</v>
      </c>
      <c r="I253" s="169" t="str">
        <f t="shared" si="33"/>
        <v>E</v>
      </c>
      <c r="J253" s="169" t="str">
        <f t="shared" si="30"/>
        <v>D</v>
      </c>
      <c r="K253" s="169" t="str">
        <f t="shared" si="31"/>
        <v>ED</v>
      </c>
      <c r="L253" s="169" t="e">
        <f t="shared" si="21"/>
        <v>#N/A</v>
      </c>
      <c r="M253" s="169">
        <f t="shared" si="34"/>
        <v>80000</v>
      </c>
    </row>
    <row r="254" spans="1:13">
      <c r="A254" s="113" t="s">
        <v>917</v>
      </c>
      <c r="E254" s="182">
        <v>271462</v>
      </c>
      <c r="F254" s="183">
        <v>70</v>
      </c>
      <c r="I254" s="169" t="str">
        <f t="shared" si="33"/>
        <v>C</v>
      </c>
      <c r="J254" s="169" t="str">
        <f t="shared" si="30"/>
        <v>B</v>
      </c>
      <c r="K254" s="169" t="str">
        <f t="shared" si="31"/>
        <v>CB</v>
      </c>
      <c r="L254" s="169" t="str">
        <f t="shared" si="21"/>
        <v>C</v>
      </c>
      <c r="M254" s="169">
        <f t="shared" si="34"/>
        <v>20000</v>
      </c>
    </row>
    <row r="255" spans="1:13">
      <c r="A255" s="113" t="s">
        <v>963</v>
      </c>
      <c r="E255" s="182">
        <v>392666</v>
      </c>
      <c r="F255" s="183">
        <v>55</v>
      </c>
      <c r="I255" s="169" t="str">
        <f t="shared" si="33"/>
        <v>B</v>
      </c>
      <c r="J255" s="169" t="str">
        <f t="shared" si="30"/>
        <v>A</v>
      </c>
      <c r="K255" s="169" t="str">
        <f t="shared" si="31"/>
        <v>BA</v>
      </c>
      <c r="L255" s="169" t="str">
        <f t="shared" si="21"/>
        <v>B</v>
      </c>
      <c r="M255" s="169">
        <f t="shared" si="34"/>
        <v>8000</v>
      </c>
    </row>
    <row r="256" spans="1:13">
      <c r="A256" s="113" t="s">
        <v>363</v>
      </c>
      <c r="E256" s="182">
        <v>363290</v>
      </c>
      <c r="F256" s="183">
        <v>70</v>
      </c>
      <c r="I256" s="169" t="str">
        <f t="shared" si="33"/>
        <v>C</v>
      </c>
      <c r="J256" s="169" t="str">
        <f t="shared" si="30"/>
        <v>A</v>
      </c>
      <c r="K256" s="169" t="str">
        <f t="shared" si="31"/>
        <v>CA</v>
      </c>
      <c r="L256" s="169" t="str">
        <f t="shared" si="21"/>
        <v>B</v>
      </c>
      <c r="M256" s="169">
        <f t="shared" si="34"/>
        <v>20000</v>
      </c>
    </row>
    <row r="257" spans="1:13">
      <c r="A257" s="113" t="s">
        <v>420</v>
      </c>
      <c r="E257" s="182">
        <v>184926</v>
      </c>
      <c r="F257" s="183">
        <v>70</v>
      </c>
      <c r="I257" s="169" t="str">
        <f t="shared" si="33"/>
        <v>C</v>
      </c>
      <c r="J257" s="169" t="str">
        <f t="shared" si="30"/>
        <v>C</v>
      </c>
      <c r="K257" s="169" t="str">
        <f t="shared" si="31"/>
        <v>CC</v>
      </c>
      <c r="L257" s="169" t="str">
        <f t="shared" si="21"/>
        <v>D</v>
      </c>
      <c r="M257" s="169">
        <f t="shared" si="34"/>
        <v>20000</v>
      </c>
    </row>
    <row r="258" spans="1:13">
      <c r="A258" s="113" t="s">
        <v>767</v>
      </c>
      <c r="E258" s="182">
        <v>156580</v>
      </c>
      <c r="F258" s="183">
        <v>53.5</v>
      </c>
      <c r="I258" s="169" t="str">
        <f t="shared" si="33"/>
        <v>A</v>
      </c>
      <c r="J258" s="169" t="str">
        <f t="shared" si="30"/>
        <v>C</v>
      </c>
      <c r="K258" s="169" t="str">
        <f t="shared" si="31"/>
        <v>AC</v>
      </c>
      <c r="L258" s="169" t="str">
        <f t="shared" si="21"/>
        <v>B</v>
      </c>
      <c r="M258" s="169">
        <f t="shared" si="34"/>
        <v>3000</v>
      </c>
    </row>
    <row r="259" spans="1:13">
      <c r="A259" s="113" t="s">
        <v>785</v>
      </c>
      <c r="E259" s="182">
        <v>123156</v>
      </c>
      <c r="F259" s="183">
        <v>82.5</v>
      </c>
      <c r="I259" s="169" t="str">
        <f t="shared" si="33"/>
        <v>D</v>
      </c>
      <c r="J259" s="169" t="str">
        <f t="shared" si="30"/>
        <v>C</v>
      </c>
      <c r="K259" s="169" t="str">
        <f t="shared" si="31"/>
        <v>DC</v>
      </c>
      <c r="L259" s="169" t="str">
        <f t="shared" ref="L259:L322" si="35">VLOOKUP(K259,AE:AF,2,0)</f>
        <v>D</v>
      </c>
      <c r="M259" s="169">
        <f t="shared" si="34"/>
        <v>50000</v>
      </c>
    </row>
    <row r="260" spans="1:13">
      <c r="A260" s="113" t="s">
        <v>1446</v>
      </c>
      <c r="E260" s="182">
        <v>301366</v>
      </c>
      <c r="F260" s="183">
        <v>55</v>
      </c>
      <c r="I260" s="169" t="str">
        <f t="shared" si="33"/>
        <v>B</v>
      </c>
      <c r="J260" s="169" t="str">
        <f t="shared" si="30"/>
        <v>A</v>
      </c>
      <c r="K260" s="169" t="str">
        <f t="shared" si="31"/>
        <v>BA</v>
      </c>
      <c r="L260" s="169" t="str">
        <f t="shared" si="35"/>
        <v>B</v>
      </c>
      <c r="M260" s="169">
        <f t="shared" si="34"/>
        <v>8000</v>
      </c>
    </row>
    <row r="261" spans="1:13">
      <c r="A261" s="113" t="s">
        <v>749</v>
      </c>
      <c r="E261" s="182">
        <v>195732</v>
      </c>
      <c r="F261" s="183">
        <v>65</v>
      </c>
      <c r="I261" s="169" t="str">
        <f t="shared" si="33"/>
        <v>C</v>
      </c>
      <c r="J261" s="169" t="str">
        <f t="shared" si="30"/>
        <v>C</v>
      </c>
      <c r="K261" s="169" t="str">
        <f t="shared" si="31"/>
        <v>CC</v>
      </c>
      <c r="L261" s="169" t="str">
        <f t="shared" si="35"/>
        <v>D</v>
      </c>
      <c r="M261" s="169">
        <f t="shared" si="34"/>
        <v>20000</v>
      </c>
    </row>
    <row r="262" spans="1:13">
      <c r="A262" s="113" t="s">
        <v>1448</v>
      </c>
      <c r="E262" s="182">
        <v>326418</v>
      </c>
      <c r="F262" s="183">
        <v>60</v>
      </c>
      <c r="I262" s="169" t="str">
        <f t="shared" si="33"/>
        <v>B</v>
      </c>
      <c r="J262" s="169" t="str">
        <f t="shared" si="30"/>
        <v>A</v>
      </c>
      <c r="K262" s="169" t="str">
        <f t="shared" si="31"/>
        <v>BA</v>
      </c>
      <c r="L262" s="169" t="str">
        <f t="shared" si="35"/>
        <v>B</v>
      </c>
      <c r="M262" s="169">
        <f t="shared" si="34"/>
        <v>8000</v>
      </c>
    </row>
    <row r="263" spans="1:13">
      <c r="A263" s="113" t="s">
        <v>1447</v>
      </c>
      <c r="E263" s="182">
        <v>135612</v>
      </c>
      <c r="F263" s="183">
        <v>75</v>
      </c>
      <c r="I263" s="169" t="str">
        <f t="shared" si="33"/>
        <v>D</v>
      </c>
      <c r="J263" s="169" t="str">
        <f t="shared" si="30"/>
        <v>C</v>
      </c>
      <c r="K263" s="169" t="str">
        <f t="shared" si="31"/>
        <v>DC</v>
      </c>
      <c r="L263" s="169" t="str">
        <f t="shared" si="35"/>
        <v>D</v>
      </c>
      <c r="M263" s="169">
        <f t="shared" si="34"/>
        <v>50000</v>
      </c>
    </row>
    <row r="264" spans="1:13">
      <c r="A264" s="113" t="s">
        <v>302</v>
      </c>
      <c r="E264" s="182">
        <v>308609</v>
      </c>
      <c r="F264" s="183">
        <v>50</v>
      </c>
      <c r="I264" s="169" t="str">
        <f t="shared" si="33"/>
        <v>A</v>
      </c>
      <c r="J264" s="169" t="str">
        <f t="shared" si="30"/>
        <v>A</v>
      </c>
      <c r="K264" s="169" t="str">
        <f t="shared" si="31"/>
        <v>AA</v>
      </c>
      <c r="L264" s="169" t="str">
        <f t="shared" si="35"/>
        <v>A</v>
      </c>
      <c r="M264" s="169">
        <f t="shared" si="34"/>
        <v>3000</v>
      </c>
    </row>
    <row r="265" spans="1:13">
      <c r="A265" s="113" t="s">
        <v>888</v>
      </c>
      <c r="E265" s="182">
        <v>129793</v>
      </c>
      <c r="F265" s="183">
        <v>88</v>
      </c>
      <c r="I265" s="169" t="str">
        <f t="shared" si="33"/>
        <v>E</v>
      </c>
      <c r="J265" s="169" t="str">
        <f t="shared" si="30"/>
        <v>C</v>
      </c>
      <c r="K265" s="169" t="str">
        <f t="shared" si="31"/>
        <v>EC</v>
      </c>
      <c r="L265" s="169" t="e">
        <f t="shared" si="35"/>
        <v>#N/A</v>
      </c>
      <c r="M265" s="169">
        <f t="shared" si="34"/>
        <v>80000</v>
      </c>
    </row>
    <row r="266" spans="1:13">
      <c r="A266" s="113" t="s">
        <v>250</v>
      </c>
      <c r="E266" s="182">
        <v>129865</v>
      </c>
      <c r="F266" s="183">
        <v>79</v>
      </c>
      <c r="I266" s="169" t="str">
        <f t="shared" si="33"/>
        <v>D</v>
      </c>
      <c r="J266" s="169" t="str">
        <f t="shared" si="30"/>
        <v>C</v>
      </c>
      <c r="K266" s="169" t="str">
        <f t="shared" si="31"/>
        <v>DC</v>
      </c>
      <c r="L266" s="169" t="str">
        <f t="shared" si="35"/>
        <v>D</v>
      </c>
      <c r="M266" s="169">
        <f t="shared" si="34"/>
        <v>50000</v>
      </c>
    </row>
    <row r="267" spans="1:13">
      <c r="A267" s="113" t="s">
        <v>886</v>
      </c>
      <c r="E267" s="182">
        <v>118369</v>
      </c>
      <c r="F267" s="183">
        <v>85</v>
      </c>
      <c r="I267" s="169" t="str">
        <f t="shared" si="33"/>
        <v>E</v>
      </c>
      <c r="J267" s="169" t="str">
        <f t="shared" si="30"/>
        <v>C</v>
      </c>
      <c r="K267" s="169" t="str">
        <f t="shared" si="31"/>
        <v>EC</v>
      </c>
      <c r="L267" s="169" t="e">
        <f t="shared" si="35"/>
        <v>#N/A</v>
      </c>
      <c r="M267" s="169">
        <f t="shared" si="34"/>
        <v>80000</v>
      </c>
    </row>
    <row r="268" spans="1:13">
      <c r="A268" s="113" t="s">
        <v>1567</v>
      </c>
      <c r="E268" s="182">
        <v>338773</v>
      </c>
      <c r="F268" s="183">
        <v>65</v>
      </c>
      <c r="I268" s="169" t="str">
        <f t="shared" si="33"/>
        <v>C</v>
      </c>
      <c r="J268" s="169" t="str">
        <f t="shared" si="30"/>
        <v>A</v>
      </c>
      <c r="K268" s="169" t="str">
        <f t="shared" si="31"/>
        <v>CA</v>
      </c>
      <c r="L268" s="169" t="str">
        <f t="shared" si="35"/>
        <v>B</v>
      </c>
      <c r="M268" s="169">
        <f t="shared" si="34"/>
        <v>20000</v>
      </c>
    </row>
    <row r="269" spans="1:13">
      <c r="A269" s="113" t="s">
        <v>810</v>
      </c>
      <c r="E269" s="182">
        <v>142033</v>
      </c>
      <c r="F269" s="183">
        <v>86.5</v>
      </c>
      <c r="I269" s="169" t="str">
        <f t="shared" si="33"/>
        <v>E</v>
      </c>
      <c r="J269" s="169" t="str">
        <f t="shared" si="30"/>
        <v>C</v>
      </c>
      <c r="K269" s="169" t="str">
        <f t="shared" si="31"/>
        <v>EC</v>
      </c>
      <c r="L269" s="169" t="e">
        <f t="shared" si="35"/>
        <v>#N/A</v>
      </c>
      <c r="M269" s="169">
        <f t="shared" si="34"/>
        <v>80000</v>
      </c>
    </row>
    <row r="270" spans="1:13">
      <c r="A270" s="113" t="s">
        <v>1658</v>
      </c>
      <c r="E270" s="182">
        <v>363994</v>
      </c>
      <c r="F270" s="183">
        <v>66</v>
      </c>
      <c r="I270" s="169" t="str">
        <f t="shared" si="33"/>
        <v>C</v>
      </c>
      <c r="J270" s="169" t="str">
        <f t="shared" si="30"/>
        <v>A</v>
      </c>
      <c r="K270" s="169" t="str">
        <f t="shared" si="31"/>
        <v>CA</v>
      </c>
      <c r="L270" s="169" t="str">
        <f t="shared" si="35"/>
        <v>B</v>
      </c>
      <c r="M270" s="169">
        <f t="shared" si="34"/>
        <v>20000</v>
      </c>
    </row>
    <row r="271" spans="1:13">
      <c r="A271" s="113" t="s">
        <v>1089</v>
      </c>
      <c r="E271" s="182">
        <v>180205</v>
      </c>
      <c r="F271" s="183">
        <v>87.5</v>
      </c>
      <c r="I271" s="169" t="str">
        <f t="shared" si="33"/>
        <v>E</v>
      </c>
      <c r="J271" s="169" t="str">
        <f t="shared" ref="J271:J307" si="36">IF(E271&gt;=3*10^5,"A",IF(E271&gt;=2*10^5,"B",IF(E271&gt;=10^5,"C",IF(E271&lt;10^5,"D","NG"))))</f>
        <v>C</v>
      </c>
      <c r="K271" s="169" t="str">
        <f t="shared" ref="K271:K307" si="37">I271&amp;J271</f>
        <v>EC</v>
      </c>
      <c r="L271" s="169" t="e">
        <f t="shared" si="35"/>
        <v>#N/A</v>
      </c>
      <c r="M271" s="169">
        <f t="shared" si="34"/>
        <v>80000</v>
      </c>
    </row>
    <row r="272" spans="1:13">
      <c r="A272" s="113" t="s">
        <v>759</v>
      </c>
      <c r="E272" s="182">
        <v>408001</v>
      </c>
      <c r="F272" s="183">
        <v>50.5</v>
      </c>
      <c r="I272" s="169" t="str">
        <f t="shared" si="33"/>
        <v>A</v>
      </c>
      <c r="J272" s="169" t="str">
        <f t="shared" si="36"/>
        <v>A</v>
      </c>
      <c r="K272" s="169" t="str">
        <f t="shared" si="37"/>
        <v>AA</v>
      </c>
      <c r="L272" s="169" t="str">
        <f t="shared" si="35"/>
        <v>A</v>
      </c>
      <c r="M272" s="169">
        <f t="shared" si="34"/>
        <v>3000</v>
      </c>
    </row>
    <row r="273" spans="1:13">
      <c r="A273" s="113" t="s">
        <v>1157</v>
      </c>
      <c r="E273" s="182">
        <v>208960</v>
      </c>
      <c r="F273" s="183">
        <v>70.5</v>
      </c>
      <c r="I273" s="169" t="str">
        <f t="shared" si="33"/>
        <v>C</v>
      </c>
      <c r="J273" s="169" t="str">
        <f t="shared" si="36"/>
        <v>B</v>
      </c>
      <c r="K273" s="169" t="str">
        <f t="shared" si="37"/>
        <v>CB</v>
      </c>
      <c r="L273" s="169" t="str">
        <f t="shared" si="35"/>
        <v>C</v>
      </c>
      <c r="M273" s="169">
        <f t="shared" si="34"/>
        <v>20000</v>
      </c>
    </row>
    <row r="274" spans="1:13">
      <c r="A274" s="113" t="s">
        <v>229</v>
      </c>
      <c r="F274" s="113">
        <v>98.5</v>
      </c>
      <c r="I274" s="169" t="str">
        <f t="shared" si="33"/>
        <v>E</v>
      </c>
      <c r="J274" s="169" t="str">
        <f t="shared" si="36"/>
        <v>D</v>
      </c>
      <c r="K274" s="169" t="str">
        <f t="shared" si="37"/>
        <v>ED</v>
      </c>
      <c r="L274" s="169" t="e">
        <f t="shared" si="35"/>
        <v>#N/A</v>
      </c>
      <c r="M274" s="169">
        <f t="shared" si="34"/>
        <v>80000</v>
      </c>
    </row>
    <row r="275" spans="1:13">
      <c r="A275" s="113" t="s">
        <v>46</v>
      </c>
      <c r="F275" s="113">
        <v>50</v>
      </c>
      <c r="I275" s="169" t="str">
        <f t="shared" si="33"/>
        <v>A</v>
      </c>
      <c r="J275" s="169" t="str">
        <f t="shared" si="36"/>
        <v>D</v>
      </c>
      <c r="K275" s="169" t="str">
        <f t="shared" si="37"/>
        <v>AD</v>
      </c>
      <c r="L275" s="169" t="str">
        <f t="shared" si="35"/>
        <v>B</v>
      </c>
      <c r="M275" s="169">
        <f t="shared" si="34"/>
        <v>3000</v>
      </c>
    </row>
    <row r="276" spans="1:13">
      <c r="A276" s="113" t="s">
        <v>230</v>
      </c>
      <c r="F276" s="113">
        <v>65</v>
      </c>
      <c r="I276" s="169" t="str">
        <f t="shared" si="33"/>
        <v>C</v>
      </c>
      <c r="J276" s="169" t="str">
        <f t="shared" si="36"/>
        <v>D</v>
      </c>
      <c r="K276" s="169" t="str">
        <f t="shared" si="37"/>
        <v>CD</v>
      </c>
      <c r="L276" s="169" t="str">
        <f t="shared" si="35"/>
        <v>D</v>
      </c>
      <c r="M276" s="169">
        <f t="shared" si="34"/>
        <v>20000</v>
      </c>
    </row>
    <row r="277" spans="1:13">
      <c r="A277" s="113" t="s">
        <v>231</v>
      </c>
      <c r="F277" s="113">
        <v>65</v>
      </c>
      <c r="I277" s="169" t="str">
        <f t="shared" si="33"/>
        <v>C</v>
      </c>
      <c r="J277" s="169" t="str">
        <f t="shared" si="36"/>
        <v>D</v>
      </c>
      <c r="K277" s="169" t="str">
        <f t="shared" si="37"/>
        <v>CD</v>
      </c>
      <c r="L277" s="169" t="str">
        <f t="shared" si="35"/>
        <v>D</v>
      </c>
      <c r="M277" s="169">
        <f t="shared" si="34"/>
        <v>20000</v>
      </c>
    </row>
    <row r="278" spans="1:13">
      <c r="A278" s="113" t="s">
        <v>232</v>
      </c>
      <c r="F278" s="113">
        <v>60</v>
      </c>
      <c r="I278" s="169" t="str">
        <f t="shared" si="33"/>
        <v>B</v>
      </c>
      <c r="J278" s="169" t="str">
        <f t="shared" si="36"/>
        <v>D</v>
      </c>
      <c r="K278" s="169" t="str">
        <f t="shared" si="37"/>
        <v>BD</v>
      </c>
      <c r="L278" s="169" t="str">
        <f t="shared" si="35"/>
        <v>D</v>
      </c>
      <c r="M278" s="169">
        <f t="shared" si="34"/>
        <v>8000</v>
      </c>
    </row>
    <row r="279" spans="1:13">
      <c r="A279" s="113" t="s">
        <v>49</v>
      </c>
      <c r="F279" s="113">
        <v>60</v>
      </c>
      <c r="I279" s="169" t="str">
        <f t="shared" si="33"/>
        <v>B</v>
      </c>
      <c r="J279" s="169" t="str">
        <f t="shared" si="36"/>
        <v>D</v>
      </c>
      <c r="K279" s="169" t="str">
        <f t="shared" si="37"/>
        <v>BD</v>
      </c>
      <c r="L279" s="169" t="str">
        <f t="shared" si="35"/>
        <v>D</v>
      </c>
      <c r="M279" s="169">
        <f t="shared" si="34"/>
        <v>8000</v>
      </c>
    </row>
    <row r="280" spans="1:13">
      <c r="A280" s="113" t="s">
        <v>233</v>
      </c>
      <c r="F280" s="113">
        <v>50</v>
      </c>
      <c r="I280" s="169" t="str">
        <f t="shared" si="33"/>
        <v>A</v>
      </c>
      <c r="J280" s="169" t="str">
        <f t="shared" si="36"/>
        <v>D</v>
      </c>
      <c r="K280" s="169" t="str">
        <f t="shared" si="37"/>
        <v>AD</v>
      </c>
      <c r="L280" s="169" t="str">
        <f t="shared" si="35"/>
        <v>B</v>
      </c>
      <c r="M280" s="169">
        <f t="shared" si="34"/>
        <v>3000</v>
      </c>
    </row>
    <row r="281" spans="1:13">
      <c r="A281" s="113" t="s">
        <v>215</v>
      </c>
      <c r="F281" s="113">
        <v>55</v>
      </c>
      <c r="I281" s="169" t="str">
        <f t="shared" si="33"/>
        <v>B</v>
      </c>
      <c r="J281" s="169" t="str">
        <f t="shared" si="36"/>
        <v>D</v>
      </c>
      <c r="K281" s="169" t="str">
        <f t="shared" si="37"/>
        <v>BD</v>
      </c>
      <c r="L281" s="169" t="str">
        <f t="shared" si="35"/>
        <v>D</v>
      </c>
      <c r="M281" s="169">
        <f t="shared" si="34"/>
        <v>8000</v>
      </c>
    </row>
    <row r="282" spans="1:13">
      <c r="A282" s="113" t="s">
        <v>219</v>
      </c>
      <c r="F282" s="113">
        <v>75</v>
      </c>
      <c r="I282" s="169" t="str">
        <f t="shared" si="33"/>
        <v>D</v>
      </c>
      <c r="J282" s="169" t="str">
        <f t="shared" si="36"/>
        <v>D</v>
      </c>
      <c r="K282" s="169" t="str">
        <f t="shared" si="37"/>
        <v>DD</v>
      </c>
      <c r="L282" s="169" t="str">
        <f t="shared" si="35"/>
        <v>D</v>
      </c>
      <c r="M282" s="169">
        <f t="shared" si="34"/>
        <v>50000</v>
      </c>
    </row>
    <row r="283" spans="1:13">
      <c r="A283" s="113" t="s">
        <v>223</v>
      </c>
      <c r="F283" s="113">
        <v>71.5</v>
      </c>
      <c r="I283" s="169" t="str">
        <f t="shared" si="33"/>
        <v>C</v>
      </c>
      <c r="J283" s="169" t="str">
        <f t="shared" si="36"/>
        <v>D</v>
      </c>
      <c r="K283" s="169" t="str">
        <f t="shared" si="37"/>
        <v>CD</v>
      </c>
      <c r="L283" s="169" t="str">
        <f t="shared" si="35"/>
        <v>D</v>
      </c>
      <c r="M283" s="169">
        <f t="shared" si="34"/>
        <v>20000</v>
      </c>
    </row>
    <row r="284" spans="1:13">
      <c r="A284" s="113" t="s">
        <v>224</v>
      </c>
      <c r="F284" s="113">
        <v>62</v>
      </c>
      <c r="I284" s="169" t="str">
        <f t="shared" si="33"/>
        <v>B</v>
      </c>
      <c r="J284" s="169" t="str">
        <f t="shared" si="36"/>
        <v>D</v>
      </c>
      <c r="K284" s="169" t="str">
        <f t="shared" si="37"/>
        <v>BD</v>
      </c>
      <c r="L284" s="169" t="str">
        <f t="shared" si="35"/>
        <v>D</v>
      </c>
      <c r="M284" s="169">
        <f t="shared" si="34"/>
        <v>8000</v>
      </c>
    </row>
    <row r="285" spans="1:13">
      <c r="A285" s="113" t="s">
        <v>57</v>
      </c>
      <c r="F285" s="113">
        <v>62</v>
      </c>
      <c r="I285" s="169" t="str">
        <f t="shared" si="33"/>
        <v>B</v>
      </c>
      <c r="J285" s="169" t="str">
        <f t="shared" si="36"/>
        <v>D</v>
      </c>
      <c r="K285" s="169" t="str">
        <f t="shared" si="37"/>
        <v>BD</v>
      </c>
      <c r="L285" s="169" t="str">
        <f t="shared" si="35"/>
        <v>D</v>
      </c>
      <c r="M285" s="169">
        <f t="shared" si="34"/>
        <v>8000</v>
      </c>
    </row>
    <row r="286" spans="1:13">
      <c r="A286" s="113" t="s">
        <v>234</v>
      </c>
      <c r="F286" s="113">
        <v>106</v>
      </c>
      <c r="I286" s="169" t="str">
        <f t="shared" si="33"/>
        <v>E</v>
      </c>
      <c r="J286" s="169" t="str">
        <f t="shared" si="36"/>
        <v>D</v>
      </c>
      <c r="K286" s="169" t="str">
        <f t="shared" si="37"/>
        <v>ED</v>
      </c>
      <c r="L286" s="169" t="e">
        <f t="shared" si="35"/>
        <v>#N/A</v>
      </c>
      <c r="M286" s="169">
        <f t="shared" si="34"/>
        <v>80000</v>
      </c>
    </row>
    <row r="287" spans="1:13">
      <c r="A287" s="113" t="s">
        <v>235</v>
      </c>
      <c r="F287" s="113">
        <v>109.5</v>
      </c>
      <c r="I287" s="169" t="str">
        <f t="shared" si="33"/>
        <v>E</v>
      </c>
      <c r="J287" s="169" t="str">
        <f t="shared" si="36"/>
        <v>D</v>
      </c>
      <c r="K287" s="169" t="str">
        <f t="shared" si="37"/>
        <v>ED</v>
      </c>
      <c r="L287" s="169" t="e">
        <f t="shared" si="35"/>
        <v>#N/A</v>
      </c>
      <c r="M287" s="169">
        <f t="shared" si="34"/>
        <v>80000</v>
      </c>
    </row>
    <row r="288" spans="1:13">
      <c r="A288" s="113" t="s">
        <v>236</v>
      </c>
      <c r="F288" s="113">
        <v>70</v>
      </c>
      <c r="I288" s="169" t="str">
        <f t="shared" si="33"/>
        <v>C</v>
      </c>
      <c r="J288" s="169" t="str">
        <f t="shared" si="36"/>
        <v>D</v>
      </c>
      <c r="K288" s="169" t="str">
        <f t="shared" si="37"/>
        <v>CD</v>
      </c>
      <c r="L288" s="169" t="str">
        <f t="shared" si="35"/>
        <v>D</v>
      </c>
      <c r="M288" s="169">
        <f t="shared" si="34"/>
        <v>20000</v>
      </c>
    </row>
    <row r="289" spans="1:13">
      <c r="A289" s="113" t="s">
        <v>237</v>
      </c>
      <c r="F289" s="113">
        <v>88</v>
      </c>
      <c r="I289" s="169" t="str">
        <f t="shared" si="33"/>
        <v>E</v>
      </c>
      <c r="J289" s="169" t="str">
        <f t="shared" si="36"/>
        <v>D</v>
      </c>
      <c r="K289" s="169" t="str">
        <f t="shared" si="37"/>
        <v>ED</v>
      </c>
      <c r="L289" s="169" t="e">
        <f t="shared" si="35"/>
        <v>#N/A</v>
      </c>
      <c r="M289" s="169">
        <f t="shared" si="34"/>
        <v>80000</v>
      </c>
    </row>
    <row r="290" spans="1:13">
      <c r="A290" s="113" t="s">
        <v>238</v>
      </c>
      <c r="F290" s="113">
        <v>83</v>
      </c>
      <c r="I290" s="169" t="str">
        <f t="shared" si="33"/>
        <v>D</v>
      </c>
      <c r="J290" s="169" t="str">
        <f t="shared" si="36"/>
        <v>D</v>
      </c>
      <c r="K290" s="169" t="str">
        <f t="shared" si="37"/>
        <v>DD</v>
      </c>
      <c r="L290" s="169" t="str">
        <f t="shared" si="35"/>
        <v>D</v>
      </c>
      <c r="M290" s="169">
        <f t="shared" si="34"/>
        <v>50000</v>
      </c>
    </row>
    <row r="291" spans="1:13">
      <c r="A291" s="113" t="s">
        <v>242</v>
      </c>
      <c r="F291" s="113">
        <v>70</v>
      </c>
      <c r="I291" s="169" t="str">
        <f t="shared" ref="I291:I307" si="38">IF(F291="","",IF(F291&lt;55,"A",IF(F291&lt;65,"B",IF(F291&lt;75,"C",IF(F291&lt;85,"D",IF(F291&gt;84,"E"))))))</f>
        <v>C</v>
      </c>
      <c r="J291" s="169" t="str">
        <f t="shared" si="36"/>
        <v>D</v>
      </c>
      <c r="K291" s="169" t="str">
        <f t="shared" si="37"/>
        <v>CD</v>
      </c>
      <c r="L291" s="169" t="str">
        <f t="shared" si="35"/>
        <v>D</v>
      </c>
      <c r="M291" s="169">
        <f t="shared" ref="M291:M307" si="39">IF(F291="","",VLOOKUP(I291,$V$3:$X$7,3,0))</f>
        <v>20000</v>
      </c>
    </row>
    <row r="292" spans="1:13">
      <c r="A292" s="113" t="s">
        <v>243</v>
      </c>
      <c r="F292" s="113">
        <v>112.5</v>
      </c>
      <c r="I292" s="169" t="str">
        <f t="shared" si="38"/>
        <v>E</v>
      </c>
      <c r="J292" s="169" t="str">
        <f t="shared" si="36"/>
        <v>D</v>
      </c>
      <c r="K292" s="169" t="str">
        <f t="shared" si="37"/>
        <v>ED</v>
      </c>
      <c r="L292" s="169" t="e">
        <f t="shared" si="35"/>
        <v>#N/A</v>
      </c>
      <c r="M292" s="169">
        <f t="shared" si="39"/>
        <v>80000</v>
      </c>
    </row>
    <row r="293" spans="1:13">
      <c r="A293" s="113" t="s">
        <v>244</v>
      </c>
      <c r="F293" s="113">
        <v>87.5</v>
      </c>
      <c r="I293" s="169" t="str">
        <f t="shared" si="38"/>
        <v>E</v>
      </c>
      <c r="J293" s="169" t="str">
        <f t="shared" si="36"/>
        <v>D</v>
      </c>
      <c r="K293" s="169" t="str">
        <f t="shared" si="37"/>
        <v>ED</v>
      </c>
      <c r="L293" s="169" t="e">
        <f t="shared" si="35"/>
        <v>#N/A</v>
      </c>
      <c r="M293" s="169">
        <f t="shared" si="39"/>
        <v>80000</v>
      </c>
    </row>
    <row r="294" spans="1:13">
      <c r="A294" s="113" t="s">
        <v>246</v>
      </c>
      <c r="F294" s="113">
        <v>75</v>
      </c>
      <c r="I294" s="169" t="str">
        <f t="shared" si="38"/>
        <v>D</v>
      </c>
      <c r="J294" s="169" t="str">
        <f t="shared" si="36"/>
        <v>D</v>
      </c>
      <c r="K294" s="169" t="str">
        <f t="shared" si="37"/>
        <v>DD</v>
      </c>
      <c r="L294" s="169" t="str">
        <f t="shared" si="35"/>
        <v>D</v>
      </c>
      <c r="M294" s="169">
        <f t="shared" si="39"/>
        <v>50000</v>
      </c>
    </row>
    <row r="295" spans="1:13">
      <c r="A295" s="113" t="s">
        <v>247</v>
      </c>
      <c r="F295" s="113">
        <v>75</v>
      </c>
      <c r="I295" s="169" t="str">
        <f t="shared" si="38"/>
        <v>D</v>
      </c>
      <c r="J295" s="169" t="str">
        <f t="shared" si="36"/>
        <v>D</v>
      </c>
      <c r="K295" s="169" t="str">
        <f t="shared" si="37"/>
        <v>DD</v>
      </c>
      <c r="L295" s="169" t="str">
        <f t="shared" si="35"/>
        <v>D</v>
      </c>
      <c r="M295" s="169">
        <f t="shared" si="39"/>
        <v>50000</v>
      </c>
    </row>
    <row r="296" spans="1:13">
      <c r="A296" s="113" t="s">
        <v>248</v>
      </c>
      <c r="F296" s="113">
        <v>75.5</v>
      </c>
      <c r="I296" s="169" t="str">
        <f t="shared" si="38"/>
        <v>D</v>
      </c>
      <c r="J296" s="169" t="str">
        <f t="shared" si="36"/>
        <v>D</v>
      </c>
      <c r="K296" s="169" t="str">
        <f t="shared" si="37"/>
        <v>DD</v>
      </c>
      <c r="L296" s="169" t="str">
        <f t="shared" si="35"/>
        <v>D</v>
      </c>
      <c r="M296" s="169">
        <f t="shared" si="39"/>
        <v>50000</v>
      </c>
    </row>
    <row r="297" spans="1:13">
      <c r="A297" s="113" t="s">
        <v>249</v>
      </c>
      <c r="F297" s="113">
        <v>75</v>
      </c>
      <c r="I297" s="169" t="str">
        <f t="shared" si="38"/>
        <v>D</v>
      </c>
      <c r="J297" s="169" t="str">
        <f t="shared" si="36"/>
        <v>D</v>
      </c>
      <c r="K297" s="169" t="str">
        <f t="shared" si="37"/>
        <v>DD</v>
      </c>
      <c r="L297" s="169" t="str">
        <f t="shared" si="35"/>
        <v>D</v>
      </c>
      <c r="M297" s="169">
        <f t="shared" si="39"/>
        <v>50000</v>
      </c>
    </row>
    <row r="298" spans="1:13">
      <c r="A298" s="113" t="s">
        <v>251</v>
      </c>
      <c r="F298" s="113">
        <v>69.900000000000006</v>
      </c>
      <c r="I298" s="169" t="str">
        <f t="shared" si="38"/>
        <v>C</v>
      </c>
      <c r="J298" s="169" t="str">
        <f t="shared" si="36"/>
        <v>D</v>
      </c>
      <c r="K298" s="169" t="str">
        <f t="shared" si="37"/>
        <v>CD</v>
      </c>
      <c r="L298" s="169" t="str">
        <f t="shared" si="35"/>
        <v>D</v>
      </c>
      <c r="M298" s="169">
        <f t="shared" si="39"/>
        <v>20000</v>
      </c>
    </row>
    <row r="299" spans="1:13">
      <c r="A299" s="113" t="s">
        <v>252</v>
      </c>
      <c r="F299" s="113">
        <v>75</v>
      </c>
      <c r="I299" s="169" t="str">
        <f t="shared" si="38"/>
        <v>D</v>
      </c>
      <c r="J299" s="169" t="str">
        <f t="shared" si="36"/>
        <v>D</v>
      </c>
      <c r="K299" s="169" t="str">
        <f t="shared" si="37"/>
        <v>DD</v>
      </c>
      <c r="L299" s="169" t="str">
        <f t="shared" si="35"/>
        <v>D</v>
      </c>
      <c r="M299" s="169">
        <f t="shared" si="39"/>
        <v>50000</v>
      </c>
    </row>
    <row r="300" spans="1:13">
      <c r="A300" s="113" t="s">
        <v>254</v>
      </c>
      <c r="F300" s="113">
        <v>69.5</v>
      </c>
      <c r="I300" s="169" t="str">
        <f t="shared" si="38"/>
        <v>C</v>
      </c>
      <c r="J300" s="169" t="str">
        <f t="shared" si="36"/>
        <v>D</v>
      </c>
      <c r="K300" s="169" t="str">
        <f t="shared" si="37"/>
        <v>CD</v>
      </c>
      <c r="L300" s="169" t="str">
        <f t="shared" si="35"/>
        <v>D</v>
      </c>
      <c r="M300" s="169">
        <f t="shared" si="39"/>
        <v>20000</v>
      </c>
    </row>
    <row r="301" spans="1:13">
      <c r="A301" s="113" t="s">
        <v>255</v>
      </c>
      <c r="F301" s="113">
        <v>65</v>
      </c>
      <c r="I301" s="169" t="str">
        <f t="shared" si="38"/>
        <v>C</v>
      </c>
      <c r="J301" s="169" t="str">
        <f t="shared" si="36"/>
        <v>D</v>
      </c>
      <c r="K301" s="169" t="str">
        <f t="shared" si="37"/>
        <v>CD</v>
      </c>
      <c r="L301" s="169" t="str">
        <f t="shared" si="35"/>
        <v>D</v>
      </c>
      <c r="M301" s="169">
        <f t="shared" si="39"/>
        <v>20000</v>
      </c>
    </row>
    <row r="302" spans="1:13">
      <c r="A302" s="113" t="s">
        <v>257</v>
      </c>
      <c r="F302" s="113">
        <v>80.5</v>
      </c>
      <c r="I302" s="169" t="str">
        <f t="shared" si="38"/>
        <v>D</v>
      </c>
      <c r="J302" s="169" t="str">
        <f t="shared" si="36"/>
        <v>D</v>
      </c>
      <c r="K302" s="169" t="str">
        <f t="shared" si="37"/>
        <v>DD</v>
      </c>
      <c r="L302" s="169" t="str">
        <f t="shared" si="35"/>
        <v>D</v>
      </c>
      <c r="M302" s="169">
        <f t="shared" si="39"/>
        <v>50000</v>
      </c>
    </row>
    <row r="303" spans="1:13">
      <c r="A303" s="113" t="s">
        <v>259</v>
      </c>
      <c r="F303" s="113">
        <v>68</v>
      </c>
      <c r="I303" s="169" t="str">
        <f t="shared" si="38"/>
        <v>C</v>
      </c>
      <c r="J303" s="169" t="str">
        <f t="shared" si="36"/>
        <v>D</v>
      </c>
      <c r="K303" s="169" t="str">
        <f t="shared" si="37"/>
        <v>CD</v>
      </c>
      <c r="L303" s="169" t="str">
        <f t="shared" si="35"/>
        <v>D</v>
      </c>
      <c r="M303" s="169">
        <f t="shared" si="39"/>
        <v>20000</v>
      </c>
    </row>
    <row r="304" spans="1:13">
      <c r="A304" s="113" t="s">
        <v>260</v>
      </c>
      <c r="F304" s="113">
        <v>73</v>
      </c>
      <c r="I304" s="169" t="str">
        <f t="shared" si="38"/>
        <v>C</v>
      </c>
      <c r="J304" s="169" t="str">
        <f t="shared" si="36"/>
        <v>D</v>
      </c>
      <c r="K304" s="169" t="str">
        <f t="shared" si="37"/>
        <v>CD</v>
      </c>
      <c r="L304" s="169" t="str">
        <f t="shared" si="35"/>
        <v>D</v>
      </c>
      <c r="M304" s="169">
        <f t="shared" si="39"/>
        <v>20000</v>
      </c>
    </row>
    <row r="305" spans="1:13">
      <c r="A305" s="113" t="s">
        <v>261</v>
      </c>
      <c r="F305" s="113">
        <v>70</v>
      </c>
      <c r="I305" s="169" t="str">
        <f t="shared" si="38"/>
        <v>C</v>
      </c>
      <c r="J305" s="169" t="str">
        <f t="shared" si="36"/>
        <v>D</v>
      </c>
      <c r="K305" s="169" t="str">
        <f t="shared" si="37"/>
        <v>CD</v>
      </c>
      <c r="L305" s="169" t="str">
        <f t="shared" si="35"/>
        <v>D</v>
      </c>
      <c r="M305" s="169">
        <f t="shared" si="39"/>
        <v>20000</v>
      </c>
    </row>
    <row r="306" spans="1:13">
      <c r="A306" s="113" t="s">
        <v>262</v>
      </c>
      <c r="F306" s="113">
        <v>75</v>
      </c>
      <c r="I306" s="169" t="str">
        <f t="shared" si="38"/>
        <v>D</v>
      </c>
      <c r="J306" s="169" t="str">
        <f t="shared" si="36"/>
        <v>D</v>
      </c>
      <c r="K306" s="169" t="str">
        <f t="shared" si="37"/>
        <v>DD</v>
      </c>
      <c r="L306" s="169" t="str">
        <f t="shared" si="35"/>
        <v>D</v>
      </c>
      <c r="M306" s="169">
        <f t="shared" si="39"/>
        <v>50000</v>
      </c>
    </row>
    <row r="307" spans="1:13">
      <c r="A307" s="113" t="s">
        <v>264</v>
      </c>
      <c r="F307" s="113">
        <v>75</v>
      </c>
      <c r="I307" s="169" t="str">
        <f t="shared" si="38"/>
        <v>D</v>
      </c>
      <c r="J307" s="169" t="str">
        <f t="shared" si="36"/>
        <v>D</v>
      </c>
      <c r="K307" s="169" t="str">
        <f t="shared" si="37"/>
        <v>DD</v>
      </c>
      <c r="L307" s="169" t="str">
        <f t="shared" si="35"/>
        <v>D</v>
      </c>
      <c r="M307" s="169">
        <f t="shared" si="39"/>
        <v>50000</v>
      </c>
    </row>
    <row r="308" spans="1:13">
      <c r="A308" s="113" t="s">
        <v>266</v>
      </c>
      <c r="F308" s="113">
        <v>72.5</v>
      </c>
      <c r="I308" s="169" t="str">
        <f t="shared" ref="I308:I349" si="40">IF(F308="","",IF(F308&lt;55,"A",IF(F308&lt;65,"B",IF(F308&lt;75,"C",IF(F308&lt;85,"D",IF(F308&gt;84,"E"))))))</f>
        <v>C</v>
      </c>
      <c r="J308" s="169" t="str">
        <f t="shared" ref="J308:J349" si="41">IF(E308&gt;=3*10^5,"A",IF(E308&gt;=2*10^5,"B",IF(E308&gt;=10^5,"C",IF(E308&lt;10^5,"D","NG"))))</f>
        <v>D</v>
      </c>
      <c r="K308" s="169" t="str">
        <f t="shared" ref="K308:K349" si="42">I308&amp;J308</f>
        <v>CD</v>
      </c>
      <c r="L308" s="169" t="str">
        <f t="shared" si="35"/>
        <v>D</v>
      </c>
      <c r="M308" s="169">
        <f t="shared" ref="M308:M349" si="43">IF(F308="","",VLOOKUP(I308,$V$3:$X$7,3,0))</f>
        <v>20000</v>
      </c>
    </row>
    <row r="309" spans="1:13">
      <c r="A309" s="113" t="s">
        <v>267</v>
      </c>
      <c r="F309" s="113">
        <v>72.5</v>
      </c>
      <c r="I309" s="169" t="str">
        <f t="shared" si="40"/>
        <v>C</v>
      </c>
      <c r="J309" s="169" t="str">
        <f t="shared" si="41"/>
        <v>D</v>
      </c>
      <c r="K309" s="169" t="str">
        <f t="shared" si="42"/>
        <v>CD</v>
      </c>
      <c r="L309" s="169" t="str">
        <f t="shared" si="35"/>
        <v>D</v>
      </c>
      <c r="M309" s="169">
        <f t="shared" si="43"/>
        <v>20000</v>
      </c>
    </row>
    <row r="310" spans="1:13">
      <c r="A310" s="113" t="s">
        <v>268</v>
      </c>
      <c r="F310" s="113">
        <v>70</v>
      </c>
      <c r="I310" s="169" t="str">
        <f t="shared" si="40"/>
        <v>C</v>
      </c>
      <c r="J310" s="169" t="str">
        <f t="shared" si="41"/>
        <v>D</v>
      </c>
      <c r="K310" s="169" t="str">
        <f t="shared" si="42"/>
        <v>CD</v>
      </c>
      <c r="L310" s="169" t="str">
        <f t="shared" si="35"/>
        <v>D</v>
      </c>
      <c r="M310" s="169">
        <f t="shared" si="43"/>
        <v>20000</v>
      </c>
    </row>
    <row r="311" spans="1:13">
      <c r="A311" s="113" t="s">
        <v>269</v>
      </c>
      <c r="F311" s="113">
        <v>60</v>
      </c>
      <c r="I311" s="169" t="str">
        <f t="shared" si="40"/>
        <v>B</v>
      </c>
      <c r="J311" s="169" t="str">
        <f t="shared" si="41"/>
        <v>D</v>
      </c>
      <c r="K311" s="169" t="str">
        <f t="shared" si="42"/>
        <v>BD</v>
      </c>
      <c r="L311" s="169" t="str">
        <f t="shared" si="35"/>
        <v>D</v>
      </c>
      <c r="M311" s="169">
        <f t="shared" si="43"/>
        <v>8000</v>
      </c>
    </row>
    <row r="312" spans="1:13">
      <c r="A312" s="113" t="s">
        <v>271</v>
      </c>
      <c r="F312" s="113">
        <v>62.5</v>
      </c>
      <c r="I312" s="169" t="str">
        <f t="shared" si="40"/>
        <v>B</v>
      </c>
      <c r="J312" s="169" t="str">
        <f t="shared" si="41"/>
        <v>D</v>
      </c>
      <c r="K312" s="169" t="str">
        <f t="shared" si="42"/>
        <v>BD</v>
      </c>
      <c r="L312" s="169" t="str">
        <f t="shared" si="35"/>
        <v>D</v>
      </c>
      <c r="M312" s="169">
        <f t="shared" si="43"/>
        <v>8000</v>
      </c>
    </row>
    <row r="313" spans="1:13">
      <c r="A313" s="113" t="s">
        <v>272</v>
      </c>
      <c r="F313" s="113">
        <v>75</v>
      </c>
      <c r="I313" s="169" t="str">
        <f t="shared" si="40"/>
        <v>D</v>
      </c>
      <c r="J313" s="169" t="str">
        <f t="shared" si="41"/>
        <v>D</v>
      </c>
      <c r="K313" s="169" t="str">
        <f t="shared" si="42"/>
        <v>DD</v>
      </c>
      <c r="L313" s="169" t="str">
        <f t="shared" si="35"/>
        <v>D</v>
      </c>
      <c r="M313" s="169">
        <f t="shared" si="43"/>
        <v>50000</v>
      </c>
    </row>
    <row r="314" spans="1:13">
      <c r="A314" s="113" t="s">
        <v>274</v>
      </c>
      <c r="F314" s="113">
        <v>75</v>
      </c>
      <c r="I314" s="169" t="str">
        <f t="shared" si="40"/>
        <v>D</v>
      </c>
      <c r="J314" s="169" t="str">
        <f t="shared" si="41"/>
        <v>D</v>
      </c>
      <c r="K314" s="169" t="str">
        <f t="shared" si="42"/>
        <v>DD</v>
      </c>
      <c r="L314" s="169" t="str">
        <f t="shared" si="35"/>
        <v>D</v>
      </c>
      <c r="M314" s="169">
        <f t="shared" si="43"/>
        <v>50000</v>
      </c>
    </row>
    <row r="315" spans="1:13">
      <c r="A315" s="113" t="s">
        <v>275</v>
      </c>
      <c r="F315" s="113">
        <v>78</v>
      </c>
      <c r="I315" s="169" t="str">
        <f t="shared" si="40"/>
        <v>D</v>
      </c>
      <c r="J315" s="169" t="str">
        <f t="shared" si="41"/>
        <v>D</v>
      </c>
      <c r="K315" s="169" t="str">
        <f t="shared" si="42"/>
        <v>DD</v>
      </c>
      <c r="L315" s="169" t="str">
        <f t="shared" si="35"/>
        <v>D</v>
      </c>
      <c r="M315" s="169">
        <f t="shared" si="43"/>
        <v>50000</v>
      </c>
    </row>
    <row r="316" spans="1:13">
      <c r="A316" s="113" t="s">
        <v>276</v>
      </c>
      <c r="F316" s="113">
        <v>100</v>
      </c>
      <c r="I316" s="169" t="str">
        <f t="shared" si="40"/>
        <v>E</v>
      </c>
      <c r="J316" s="169" t="str">
        <f t="shared" si="41"/>
        <v>D</v>
      </c>
      <c r="K316" s="169" t="str">
        <f t="shared" si="42"/>
        <v>ED</v>
      </c>
      <c r="L316" s="169" t="e">
        <f t="shared" si="35"/>
        <v>#N/A</v>
      </c>
      <c r="M316" s="169">
        <f t="shared" si="43"/>
        <v>80000</v>
      </c>
    </row>
    <row r="317" spans="1:13">
      <c r="A317" s="113" t="s">
        <v>277</v>
      </c>
      <c r="F317" s="113">
        <v>50</v>
      </c>
      <c r="I317" s="169" t="str">
        <f t="shared" si="40"/>
        <v>A</v>
      </c>
      <c r="J317" s="169" t="str">
        <f t="shared" si="41"/>
        <v>D</v>
      </c>
      <c r="K317" s="169" t="str">
        <f t="shared" si="42"/>
        <v>AD</v>
      </c>
      <c r="L317" s="169" t="str">
        <f t="shared" si="35"/>
        <v>B</v>
      </c>
      <c r="M317" s="169">
        <f t="shared" si="43"/>
        <v>3000</v>
      </c>
    </row>
    <row r="318" spans="1:13">
      <c r="A318" s="113" t="s">
        <v>483</v>
      </c>
      <c r="F318" s="113">
        <v>70</v>
      </c>
      <c r="I318" s="169" t="str">
        <f t="shared" si="40"/>
        <v>C</v>
      </c>
      <c r="J318" s="169" t="str">
        <f t="shared" si="41"/>
        <v>D</v>
      </c>
      <c r="K318" s="169" t="str">
        <f t="shared" si="42"/>
        <v>CD</v>
      </c>
      <c r="L318" s="169" t="str">
        <f t="shared" si="35"/>
        <v>D</v>
      </c>
      <c r="M318" s="169">
        <f t="shared" si="43"/>
        <v>20000</v>
      </c>
    </row>
    <row r="319" spans="1:13">
      <c r="A319" s="113" t="s">
        <v>278</v>
      </c>
      <c r="F319" s="113">
        <v>75</v>
      </c>
      <c r="I319" s="169" t="str">
        <f t="shared" si="40"/>
        <v>D</v>
      </c>
      <c r="J319" s="169" t="str">
        <f t="shared" si="41"/>
        <v>D</v>
      </c>
      <c r="K319" s="169" t="str">
        <f t="shared" si="42"/>
        <v>DD</v>
      </c>
      <c r="L319" s="169" t="str">
        <f t="shared" si="35"/>
        <v>D</v>
      </c>
      <c r="M319" s="169">
        <f t="shared" si="43"/>
        <v>50000</v>
      </c>
    </row>
    <row r="320" spans="1:13">
      <c r="A320" s="113" t="s">
        <v>279</v>
      </c>
      <c r="F320" s="113">
        <v>75</v>
      </c>
      <c r="I320" s="169" t="str">
        <f t="shared" si="40"/>
        <v>D</v>
      </c>
      <c r="J320" s="169" t="str">
        <f t="shared" si="41"/>
        <v>D</v>
      </c>
      <c r="K320" s="169" t="str">
        <f t="shared" si="42"/>
        <v>DD</v>
      </c>
      <c r="L320" s="169" t="str">
        <f t="shared" si="35"/>
        <v>D</v>
      </c>
      <c r="M320" s="169">
        <f t="shared" si="43"/>
        <v>50000</v>
      </c>
    </row>
    <row r="321" spans="1:13">
      <c r="A321" s="113" t="s">
        <v>280</v>
      </c>
      <c r="F321" s="113">
        <v>62.5</v>
      </c>
      <c r="I321" s="169" t="str">
        <f t="shared" si="40"/>
        <v>B</v>
      </c>
      <c r="J321" s="169" t="str">
        <f t="shared" si="41"/>
        <v>D</v>
      </c>
      <c r="K321" s="169" t="str">
        <f t="shared" si="42"/>
        <v>BD</v>
      </c>
      <c r="L321" s="169" t="str">
        <f t="shared" si="35"/>
        <v>D</v>
      </c>
      <c r="M321" s="169">
        <f t="shared" si="43"/>
        <v>8000</v>
      </c>
    </row>
    <row r="322" spans="1:13">
      <c r="A322" s="113" t="s">
        <v>281</v>
      </c>
      <c r="F322" s="113">
        <v>50</v>
      </c>
      <c r="I322" s="169" t="str">
        <f t="shared" si="40"/>
        <v>A</v>
      </c>
      <c r="J322" s="169" t="str">
        <f t="shared" si="41"/>
        <v>D</v>
      </c>
      <c r="K322" s="169" t="str">
        <f t="shared" si="42"/>
        <v>AD</v>
      </c>
      <c r="L322" s="169" t="str">
        <f t="shared" si="35"/>
        <v>B</v>
      </c>
      <c r="M322" s="169">
        <f t="shared" si="43"/>
        <v>3000</v>
      </c>
    </row>
    <row r="323" spans="1:13">
      <c r="A323" s="113" t="s">
        <v>282</v>
      </c>
      <c r="F323" s="113">
        <v>65</v>
      </c>
      <c r="I323" s="169" t="str">
        <f t="shared" si="40"/>
        <v>C</v>
      </c>
      <c r="J323" s="169" t="str">
        <f t="shared" si="41"/>
        <v>D</v>
      </c>
      <c r="K323" s="169" t="str">
        <f t="shared" si="42"/>
        <v>CD</v>
      </c>
      <c r="L323" s="169" t="str">
        <f t="shared" ref="L323:L386" si="44">VLOOKUP(K323,AE:AF,2,0)</f>
        <v>D</v>
      </c>
      <c r="M323" s="169">
        <f t="shared" si="43"/>
        <v>20000</v>
      </c>
    </row>
    <row r="324" spans="1:13">
      <c r="A324" s="113" t="s">
        <v>284</v>
      </c>
      <c r="F324" s="113">
        <v>65</v>
      </c>
      <c r="I324" s="169" t="str">
        <f t="shared" si="40"/>
        <v>C</v>
      </c>
      <c r="J324" s="169" t="str">
        <f t="shared" si="41"/>
        <v>D</v>
      </c>
      <c r="K324" s="169" t="str">
        <f t="shared" si="42"/>
        <v>CD</v>
      </c>
      <c r="L324" s="169" t="str">
        <f t="shared" si="44"/>
        <v>D</v>
      </c>
      <c r="M324" s="169">
        <f t="shared" si="43"/>
        <v>20000</v>
      </c>
    </row>
    <row r="325" spans="1:13">
      <c r="A325" s="113" t="s">
        <v>285</v>
      </c>
      <c r="F325" s="113">
        <v>75</v>
      </c>
      <c r="I325" s="169" t="str">
        <f t="shared" si="40"/>
        <v>D</v>
      </c>
      <c r="J325" s="169" t="str">
        <f t="shared" si="41"/>
        <v>D</v>
      </c>
      <c r="K325" s="169" t="str">
        <f t="shared" si="42"/>
        <v>DD</v>
      </c>
      <c r="L325" s="169" t="str">
        <f t="shared" si="44"/>
        <v>D</v>
      </c>
      <c r="M325" s="169">
        <f t="shared" si="43"/>
        <v>50000</v>
      </c>
    </row>
    <row r="326" spans="1:13">
      <c r="A326" s="113" t="s">
        <v>286</v>
      </c>
      <c r="F326" s="113">
        <v>100</v>
      </c>
      <c r="I326" s="169" t="str">
        <f t="shared" si="40"/>
        <v>E</v>
      </c>
      <c r="J326" s="169" t="str">
        <f t="shared" si="41"/>
        <v>D</v>
      </c>
      <c r="K326" s="169" t="str">
        <f t="shared" si="42"/>
        <v>ED</v>
      </c>
      <c r="L326" s="169" t="e">
        <f t="shared" si="44"/>
        <v>#N/A</v>
      </c>
      <c r="M326" s="169">
        <f t="shared" si="43"/>
        <v>80000</v>
      </c>
    </row>
    <row r="327" spans="1:13">
      <c r="A327" s="113" t="s">
        <v>287</v>
      </c>
      <c r="F327" s="113">
        <v>75</v>
      </c>
      <c r="I327" s="169" t="str">
        <f t="shared" si="40"/>
        <v>D</v>
      </c>
      <c r="J327" s="169" t="str">
        <f t="shared" si="41"/>
        <v>D</v>
      </c>
      <c r="K327" s="169" t="str">
        <f t="shared" si="42"/>
        <v>DD</v>
      </c>
      <c r="L327" s="169" t="str">
        <f t="shared" si="44"/>
        <v>D</v>
      </c>
      <c r="M327" s="169">
        <f t="shared" si="43"/>
        <v>50000</v>
      </c>
    </row>
    <row r="328" spans="1:13">
      <c r="A328" s="113" t="s">
        <v>288</v>
      </c>
      <c r="F328" s="113">
        <v>73.5</v>
      </c>
      <c r="I328" s="169" t="str">
        <f t="shared" si="40"/>
        <v>C</v>
      </c>
      <c r="J328" s="169" t="str">
        <f t="shared" si="41"/>
        <v>D</v>
      </c>
      <c r="K328" s="169" t="str">
        <f t="shared" si="42"/>
        <v>CD</v>
      </c>
      <c r="L328" s="169" t="str">
        <f t="shared" si="44"/>
        <v>D</v>
      </c>
      <c r="M328" s="169">
        <f t="shared" si="43"/>
        <v>20000</v>
      </c>
    </row>
    <row r="329" spans="1:13">
      <c r="A329" s="113" t="s">
        <v>289</v>
      </c>
      <c r="F329" s="113">
        <v>75</v>
      </c>
      <c r="I329" s="169" t="str">
        <f t="shared" si="40"/>
        <v>D</v>
      </c>
      <c r="J329" s="169" t="str">
        <f t="shared" si="41"/>
        <v>D</v>
      </c>
      <c r="K329" s="169" t="str">
        <f t="shared" si="42"/>
        <v>DD</v>
      </c>
      <c r="L329" s="169" t="str">
        <f t="shared" si="44"/>
        <v>D</v>
      </c>
      <c r="M329" s="169">
        <f t="shared" si="43"/>
        <v>50000</v>
      </c>
    </row>
    <row r="330" spans="1:13">
      <c r="A330" s="113" t="s">
        <v>293</v>
      </c>
      <c r="F330" s="113">
        <v>65</v>
      </c>
      <c r="I330" s="169" t="str">
        <f t="shared" si="40"/>
        <v>C</v>
      </c>
      <c r="J330" s="169" t="str">
        <f t="shared" si="41"/>
        <v>D</v>
      </c>
      <c r="K330" s="169" t="str">
        <f t="shared" si="42"/>
        <v>CD</v>
      </c>
      <c r="L330" s="169" t="str">
        <f t="shared" si="44"/>
        <v>D</v>
      </c>
      <c r="M330" s="169">
        <f t="shared" si="43"/>
        <v>20000</v>
      </c>
    </row>
    <row r="331" spans="1:13">
      <c r="A331" s="113" t="s">
        <v>294</v>
      </c>
      <c r="F331" s="113">
        <v>81</v>
      </c>
      <c r="I331" s="169" t="str">
        <f t="shared" si="40"/>
        <v>D</v>
      </c>
      <c r="J331" s="169" t="str">
        <f t="shared" si="41"/>
        <v>D</v>
      </c>
      <c r="K331" s="169" t="str">
        <f t="shared" si="42"/>
        <v>DD</v>
      </c>
      <c r="L331" s="169" t="str">
        <f t="shared" si="44"/>
        <v>D</v>
      </c>
      <c r="M331" s="169">
        <f t="shared" si="43"/>
        <v>50000</v>
      </c>
    </row>
    <row r="332" spans="1:13">
      <c r="A332" s="113" t="s">
        <v>296</v>
      </c>
      <c r="F332" s="113">
        <v>65</v>
      </c>
      <c r="I332" s="169" t="str">
        <f t="shared" si="40"/>
        <v>C</v>
      </c>
      <c r="J332" s="169" t="str">
        <f t="shared" si="41"/>
        <v>D</v>
      </c>
      <c r="K332" s="169" t="str">
        <f t="shared" si="42"/>
        <v>CD</v>
      </c>
      <c r="L332" s="169" t="str">
        <f t="shared" si="44"/>
        <v>D</v>
      </c>
      <c r="M332" s="169">
        <f t="shared" si="43"/>
        <v>20000</v>
      </c>
    </row>
    <row r="333" spans="1:13">
      <c r="A333" s="113" t="s">
        <v>297</v>
      </c>
      <c r="F333" s="113">
        <v>75</v>
      </c>
      <c r="I333" s="169" t="str">
        <f t="shared" si="40"/>
        <v>D</v>
      </c>
      <c r="J333" s="169" t="str">
        <f t="shared" si="41"/>
        <v>D</v>
      </c>
      <c r="K333" s="169" t="str">
        <f t="shared" si="42"/>
        <v>DD</v>
      </c>
      <c r="L333" s="169" t="str">
        <f t="shared" si="44"/>
        <v>D</v>
      </c>
      <c r="M333" s="169">
        <f t="shared" si="43"/>
        <v>50000</v>
      </c>
    </row>
    <row r="334" spans="1:13">
      <c r="A334" s="113" t="s">
        <v>298</v>
      </c>
      <c r="F334" s="113">
        <v>50</v>
      </c>
      <c r="I334" s="169" t="str">
        <f t="shared" si="40"/>
        <v>A</v>
      </c>
      <c r="J334" s="169" t="str">
        <f t="shared" si="41"/>
        <v>D</v>
      </c>
      <c r="K334" s="169" t="str">
        <f t="shared" si="42"/>
        <v>AD</v>
      </c>
      <c r="L334" s="169" t="str">
        <f t="shared" si="44"/>
        <v>B</v>
      </c>
      <c r="M334" s="169">
        <f t="shared" si="43"/>
        <v>3000</v>
      </c>
    </row>
    <row r="335" spans="1:13">
      <c r="A335" s="113" t="s">
        <v>299</v>
      </c>
      <c r="F335" s="113">
        <v>75</v>
      </c>
      <c r="I335" s="169" t="str">
        <f t="shared" si="40"/>
        <v>D</v>
      </c>
      <c r="J335" s="169" t="str">
        <f t="shared" si="41"/>
        <v>D</v>
      </c>
      <c r="K335" s="169" t="str">
        <f t="shared" si="42"/>
        <v>DD</v>
      </c>
      <c r="L335" s="169" t="str">
        <f t="shared" si="44"/>
        <v>D</v>
      </c>
      <c r="M335" s="169">
        <f t="shared" si="43"/>
        <v>50000</v>
      </c>
    </row>
    <row r="336" spans="1:13">
      <c r="A336" s="113" t="s">
        <v>301</v>
      </c>
      <c r="F336" s="113">
        <v>72.5</v>
      </c>
      <c r="I336" s="169" t="str">
        <f t="shared" si="40"/>
        <v>C</v>
      </c>
      <c r="J336" s="169" t="str">
        <f t="shared" si="41"/>
        <v>D</v>
      </c>
      <c r="K336" s="169" t="str">
        <f t="shared" si="42"/>
        <v>CD</v>
      </c>
      <c r="L336" s="169" t="str">
        <f t="shared" si="44"/>
        <v>D</v>
      </c>
      <c r="M336" s="169">
        <f t="shared" si="43"/>
        <v>20000</v>
      </c>
    </row>
    <row r="337" spans="1:13">
      <c r="A337" s="113" t="s">
        <v>303</v>
      </c>
      <c r="F337" s="113">
        <v>78</v>
      </c>
      <c r="I337" s="169" t="str">
        <f t="shared" si="40"/>
        <v>D</v>
      </c>
      <c r="J337" s="169" t="str">
        <f t="shared" si="41"/>
        <v>D</v>
      </c>
      <c r="K337" s="169" t="str">
        <f t="shared" si="42"/>
        <v>DD</v>
      </c>
      <c r="L337" s="169" t="str">
        <f t="shared" si="44"/>
        <v>D</v>
      </c>
      <c r="M337" s="169">
        <f t="shared" si="43"/>
        <v>50000</v>
      </c>
    </row>
    <row r="338" spans="1:13">
      <c r="A338" s="113" t="s">
        <v>304</v>
      </c>
      <c r="F338" s="113">
        <v>82.5</v>
      </c>
      <c r="I338" s="169" t="str">
        <f t="shared" si="40"/>
        <v>D</v>
      </c>
      <c r="J338" s="169" t="str">
        <f t="shared" si="41"/>
        <v>D</v>
      </c>
      <c r="K338" s="169" t="str">
        <f t="shared" si="42"/>
        <v>DD</v>
      </c>
      <c r="L338" s="169" t="str">
        <f t="shared" si="44"/>
        <v>D</v>
      </c>
      <c r="M338" s="169">
        <f t="shared" si="43"/>
        <v>50000</v>
      </c>
    </row>
    <row r="339" spans="1:13">
      <c r="A339" s="113" t="s">
        <v>305</v>
      </c>
      <c r="F339" s="113">
        <v>60</v>
      </c>
      <c r="I339" s="169" t="str">
        <f t="shared" si="40"/>
        <v>B</v>
      </c>
      <c r="J339" s="169" t="str">
        <f t="shared" si="41"/>
        <v>D</v>
      </c>
      <c r="K339" s="169" t="str">
        <f t="shared" si="42"/>
        <v>BD</v>
      </c>
      <c r="L339" s="169" t="str">
        <f t="shared" si="44"/>
        <v>D</v>
      </c>
      <c r="M339" s="169">
        <f t="shared" si="43"/>
        <v>8000</v>
      </c>
    </row>
    <row r="340" spans="1:13">
      <c r="A340" s="113" t="s">
        <v>220</v>
      </c>
      <c r="F340" s="113">
        <v>50</v>
      </c>
      <c r="I340" s="169" t="str">
        <f t="shared" si="40"/>
        <v>A</v>
      </c>
      <c r="J340" s="169" t="str">
        <f t="shared" si="41"/>
        <v>D</v>
      </c>
      <c r="K340" s="169" t="str">
        <f t="shared" si="42"/>
        <v>AD</v>
      </c>
      <c r="L340" s="169" t="str">
        <f t="shared" si="44"/>
        <v>B</v>
      </c>
      <c r="M340" s="169">
        <f t="shared" si="43"/>
        <v>3000</v>
      </c>
    </row>
    <row r="341" spans="1:13">
      <c r="A341" s="113" t="s">
        <v>311</v>
      </c>
      <c r="F341" s="113">
        <v>75</v>
      </c>
      <c r="I341" s="169" t="str">
        <f t="shared" si="40"/>
        <v>D</v>
      </c>
      <c r="J341" s="169" t="str">
        <f t="shared" si="41"/>
        <v>D</v>
      </c>
      <c r="K341" s="169" t="str">
        <f t="shared" si="42"/>
        <v>DD</v>
      </c>
      <c r="L341" s="169" t="str">
        <f t="shared" si="44"/>
        <v>D</v>
      </c>
      <c r="M341" s="169">
        <f t="shared" si="43"/>
        <v>50000</v>
      </c>
    </row>
    <row r="342" spans="1:13">
      <c r="A342" s="113" t="s">
        <v>312</v>
      </c>
      <c r="F342" s="113">
        <v>78.5</v>
      </c>
      <c r="I342" s="169" t="str">
        <f t="shared" si="40"/>
        <v>D</v>
      </c>
      <c r="J342" s="169" t="str">
        <f t="shared" si="41"/>
        <v>D</v>
      </c>
      <c r="K342" s="169" t="str">
        <f t="shared" si="42"/>
        <v>DD</v>
      </c>
      <c r="L342" s="169" t="str">
        <f t="shared" si="44"/>
        <v>D</v>
      </c>
      <c r="M342" s="169">
        <f t="shared" si="43"/>
        <v>50000</v>
      </c>
    </row>
    <row r="343" spans="1:13">
      <c r="A343" s="113" t="s">
        <v>313</v>
      </c>
      <c r="F343" s="113">
        <v>55</v>
      </c>
      <c r="I343" s="169" t="str">
        <f t="shared" si="40"/>
        <v>B</v>
      </c>
      <c r="J343" s="169" t="str">
        <f t="shared" si="41"/>
        <v>D</v>
      </c>
      <c r="K343" s="169" t="str">
        <f t="shared" si="42"/>
        <v>BD</v>
      </c>
      <c r="L343" s="169" t="str">
        <f t="shared" si="44"/>
        <v>D</v>
      </c>
      <c r="M343" s="169">
        <f t="shared" si="43"/>
        <v>8000</v>
      </c>
    </row>
    <row r="344" spans="1:13">
      <c r="A344" s="113" t="s">
        <v>314</v>
      </c>
      <c r="F344" s="113">
        <v>62.5</v>
      </c>
      <c r="I344" s="169" t="str">
        <f t="shared" si="40"/>
        <v>B</v>
      </c>
      <c r="J344" s="169" t="str">
        <f t="shared" si="41"/>
        <v>D</v>
      </c>
      <c r="K344" s="169" t="str">
        <f t="shared" si="42"/>
        <v>BD</v>
      </c>
      <c r="L344" s="169" t="str">
        <f t="shared" si="44"/>
        <v>D</v>
      </c>
      <c r="M344" s="169">
        <f t="shared" si="43"/>
        <v>8000</v>
      </c>
    </row>
    <row r="345" spans="1:13">
      <c r="A345" s="113" t="s">
        <v>317</v>
      </c>
      <c r="F345" s="113">
        <v>68.5</v>
      </c>
      <c r="I345" s="169" t="str">
        <f t="shared" si="40"/>
        <v>C</v>
      </c>
      <c r="J345" s="169" t="str">
        <f t="shared" si="41"/>
        <v>D</v>
      </c>
      <c r="K345" s="169" t="str">
        <f t="shared" si="42"/>
        <v>CD</v>
      </c>
      <c r="L345" s="169" t="str">
        <f t="shared" si="44"/>
        <v>D</v>
      </c>
      <c r="M345" s="169">
        <f t="shared" si="43"/>
        <v>20000</v>
      </c>
    </row>
    <row r="346" spans="1:13">
      <c r="A346" s="113" t="s">
        <v>319</v>
      </c>
      <c r="F346" s="113">
        <v>68</v>
      </c>
      <c r="I346" s="169" t="str">
        <f t="shared" si="40"/>
        <v>C</v>
      </c>
      <c r="J346" s="169" t="str">
        <f t="shared" si="41"/>
        <v>D</v>
      </c>
      <c r="K346" s="169" t="str">
        <f t="shared" si="42"/>
        <v>CD</v>
      </c>
      <c r="L346" s="169" t="str">
        <f t="shared" si="44"/>
        <v>D</v>
      </c>
      <c r="M346" s="169">
        <f t="shared" si="43"/>
        <v>20000</v>
      </c>
    </row>
    <row r="347" spans="1:13">
      <c r="A347" s="113" t="s">
        <v>320</v>
      </c>
      <c r="F347" s="113">
        <v>65</v>
      </c>
      <c r="I347" s="169" t="str">
        <f t="shared" si="40"/>
        <v>C</v>
      </c>
      <c r="J347" s="169" t="str">
        <f t="shared" si="41"/>
        <v>D</v>
      </c>
      <c r="K347" s="169" t="str">
        <f t="shared" si="42"/>
        <v>CD</v>
      </c>
      <c r="L347" s="169" t="str">
        <f t="shared" si="44"/>
        <v>D</v>
      </c>
      <c r="M347" s="169">
        <f t="shared" si="43"/>
        <v>20000</v>
      </c>
    </row>
    <row r="348" spans="1:13">
      <c r="A348" s="113" t="s">
        <v>321</v>
      </c>
      <c r="F348" s="113">
        <v>65</v>
      </c>
      <c r="I348" s="169" t="str">
        <f t="shared" si="40"/>
        <v>C</v>
      </c>
      <c r="J348" s="169" t="str">
        <f t="shared" si="41"/>
        <v>D</v>
      </c>
      <c r="K348" s="169" t="str">
        <f t="shared" si="42"/>
        <v>CD</v>
      </c>
      <c r="L348" s="169" t="str">
        <f t="shared" si="44"/>
        <v>D</v>
      </c>
      <c r="M348" s="169">
        <f t="shared" si="43"/>
        <v>20000</v>
      </c>
    </row>
    <row r="349" spans="1:13">
      <c r="A349" s="113" t="s">
        <v>323</v>
      </c>
      <c r="F349" s="113">
        <v>65</v>
      </c>
      <c r="I349" s="169" t="str">
        <f t="shared" si="40"/>
        <v>C</v>
      </c>
      <c r="J349" s="169" t="str">
        <f t="shared" si="41"/>
        <v>D</v>
      </c>
      <c r="K349" s="169" t="str">
        <f t="shared" si="42"/>
        <v>CD</v>
      </c>
      <c r="L349" s="169" t="str">
        <f t="shared" si="44"/>
        <v>D</v>
      </c>
      <c r="M349" s="169">
        <f t="shared" si="43"/>
        <v>20000</v>
      </c>
    </row>
    <row r="350" spans="1:13">
      <c r="A350" s="113" t="s">
        <v>327</v>
      </c>
      <c r="F350" s="113">
        <v>65</v>
      </c>
      <c r="I350" s="169" t="str">
        <f t="shared" ref="I350:I392" si="45">IF(F350="","",IF(F350&lt;55,"A",IF(F350&lt;65,"B",IF(F350&lt;75,"C",IF(F350&lt;85,"D",IF(F350&gt;84,"E"))))))</f>
        <v>C</v>
      </c>
      <c r="J350" s="169" t="str">
        <f t="shared" ref="J350:J392" si="46">IF(E350&gt;=3*10^5,"A",IF(E350&gt;=2*10^5,"B",IF(E350&gt;=10^5,"C",IF(E350&lt;10^5,"D","NG"))))</f>
        <v>D</v>
      </c>
      <c r="K350" s="169" t="str">
        <f t="shared" ref="K350:K392" si="47">I350&amp;J350</f>
        <v>CD</v>
      </c>
      <c r="L350" s="169" t="str">
        <f t="shared" si="44"/>
        <v>D</v>
      </c>
      <c r="M350" s="169">
        <f t="shared" ref="M350:M392" si="48">IF(F350="","",VLOOKUP(I350,$V$3:$X$7,3,0))</f>
        <v>20000</v>
      </c>
    </row>
    <row r="351" spans="1:13">
      <c r="A351" s="113" t="s">
        <v>221</v>
      </c>
      <c r="F351" s="113">
        <v>65</v>
      </c>
      <c r="I351" s="169" t="str">
        <f t="shared" si="45"/>
        <v>C</v>
      </c>
      <c r="J351" s="169" t="str">
        <f t="shared" si="46"/>
        <v>D</v>
      </c>
      <c r="K351" s="169" t="str">
        <f t="shared" si="47"/>
        <v>CD</v>
      </c>
      <c r="L351" s="169" t="str">
        <f t="shared" si="44"/>
        <v>D</v>
      </c>
      <c r="M351" s="169">
        <f t="shared" si="48"/>
        <v>20000</v>
      </c>
    </row>
    <row r="352" spans="1:13">
      <c r="A352" s="113" t="s">
        <v>329</v>
      </c>
      <c r="F352" s="113">
        <v>120.5</v>
      </c>
      <c r="I352" s="169" t="str">
        <f t="shared" si="45"/>
        <v>E</v>
      </c>
      <c r="J352" s="169" t="str">
        <f t="shared" si="46"/>
        <v>D</v>
      </c>
      <c r="K352" s="169" t="str">
        <f t="shared" si="47"/>
        <v>ED</v>
      </c>
      <c r="L352" s="169" t="e">
        <f t="shared" si="44"/>
        <v>#N/A</v>
      </c>
      <c r="M352" s="169">
        <f t="shared" si="48"/>
        <v>80000</v>
      </c>
    </row>
    <row r="353" spans="1:13">
      <c r="A353" s="113" t="s">
        <v>330</v>
      </c>
      <c r="F353" s="113">
        <v>65</v>
      </c>
      <c r="I353" s="169" t="str">
        <f t="shared" si="45"/>
        <v>C</v>
      </c>
      <c r="J353" s="169" t="str">
        <f t="shared" si="46"/>
        <v>D</v>
      </c>
      <c r="K353" s="169" t="str">
        <f t="shared" si="47"/>
        <v>CD</v>
      </c>
      <c r="L353" s="169" t="str">
        <f t="shared" si="44"/>
        <v>D</v>
      </c>
      <c r="M353" s="169">
        <f t="shared" si="48"/>
        <v>20000</v>
      </c>
    </row>
    <row r="354" spans="1:13">
      <c r="A354" s="113" t="s">
        <v>333</v>
      </c>
      <c r="F354" s="113">
        <v>75</v>
      </c>
      <c r="I354" s="169" t="str">
        <f t="shared" si="45"/>
        <v>D</v>
      </c>
      <c r="J354" s="169" t="str">
        <f t="shared" si="46"/>
        <v>D</v>
      </c>
      <c r="K354" s="169" t="str">
        <f t="shared" si="47"/>
        <v>DD</v>
      </c>
      <c r="L354" s="169" t="str">
        <f t="shared" si="44"/>
        <v>D</v>
      </c>
      <c r="M354" s="169">
        <f t="shared" si="48"/>
        <v>50000</v>
      </c>
    </row>
    <row r="355" spans="1:13">
      <c r="A355" s="113" t="s">
        <v>334</v>
      </c>
      <c r="F355" s="113">
        <v>72.5</v>
      </c>
      <c r="I355" s="169" t="str">
        <f t="shared" si="45"/>
        <v>C</v>
      </c>
      <c r="J355" s="169" t="str">
        <f t="shared" si="46"/>
        <v>D</v>
      </c>
      <c r="K355" s="169" t="str">
        <f t="shared" si="47"/>
        <v>CD</v>
      </c>
      <c r="L355" s="169" t="str">
        <f t="shared" si="44"/>
        <v>D</v>
      </c>
      <c r="M355" s="169">
        <f t="shared" si="48"/>
        <v>20000</v>
      </c>
    </row>
    <row r="356" spans="1:13">
      <c r="A356" s="113" t="s">
        <v>336</v>
      </c>
      <c r="F356" s="113">
        <v>131.5</v>
      </c>
      <c r="I356" s="169" t="str">
        <f t="shared" si="45"/>
        <v>E</v>
      </c>
      <c r="J356" s="169" t="str">
        <f t="shared" si="46"/>
        <v>D</v>
      </c>
      <c r="K356" s="169" t="str">
        <f t="shared" si="47"/>
        <v>ED</v>
      </c>
      <c r="L356" s="169" t="e">
        <f t="shared" si="44"/>
        <v>#N/A</v>
      </c>
      <c r="M356" s="169">
        <f t="shared" si="48"/>
        <v>80000</v>
      </c>
    </row>
    <row r="357" spans="1:13">
      <c r="A357" s="113" t="s">
        <v>337</v>
      </c>
      <c r="F357" s="113">
        <v>65</v>
      </c>
      <c r="I357" s="169" t="str">
        <f t="shared" si="45"/>
        <v>C</v>
      </c>
      <c r="J357" s="169" t="str">
        <f t="shared" si="46"/>
        <v>D</v>
      </c>
      <c r="K357" s="169" t="str">
        <f t="shared" si="47"/>
        <v>CD</v>
      </c>
      <c r="L357" s="169" t="str">
        <f t="shared" si="44"/>
        <v>D</v>
      </c>
      <c r="M357" s="169">
        <f t="shared" si="48"/>
        <v>20000</v>
      </c>
    </row>
    <row r="358" spans="1:13">
      <c r="A358" s="113" t="s">
        <v>338</v>
      </c>
      <c r="F358" s="113">
        <v>65</v>
      </c>
      <c r="I358" s="169" t="str">
        <f t="shared" si="45"/>
        <v>C</v>
      </c>
      <c r="J358" s="169" t="str">
        <f t="shared" si="46"/>
        <v>D</v>
      </c>
      <c r="K358" s="169" t="str">
        <f t="shared" si="47"/>
        <v>CD</v>
      </c>
      <c r="L358" s="169" t="str">
        <f t="shared" si="44"/>
        <v>D</v>
      </c>
      <c r="M358" s="169">
        <f t="shared" si="48"/>
        <v>20000</v>
      </c>
    </row>
    <row r="359" spans="1:13">
      <c r="A359" s="113" t="s">
        <v>218</v>
      </c>
      <c r="F359" s="113">
        <v>62.5</v>
      </c>
      <c r="I359" s="169" t="str">
        <f t="shared" si="45"/>
        <v>B</v>
      </c>
      <c r="J359" s="169" t="str">
        <f t="shared" si="46"/>
        <v>D</v>
      </c>
      <c r="K359" s="169" t="str">
        <f t="shared" si="47"/>
        <v>BD</v>
      </c>
      <c r="L359" s="169" t="str">
        <f t="shared" si="44"/>
        <v>D</v>
      </c>
      <c r="M359" s="169">
        <f t="shared" si="48"/>
        <v>8000</v>
      </c>
    </row>
    <row r="360" spans="1:13">
      <c r="A360" s="113" t="s">
        <v>339</v>
      </c>
      <c r="F360" s="113">
        <v>65.5</v>
      </c>
      <c r="I360" s="169" t="str">
        <f t="shared" si="45"/>
        <v>C</v>
      </c>
      <c r="J360" s="169" t="str">
        <f t="shared" si="46"/>
        <v>D</v>
      </c>
      <c r="K360" s="169" t="str">
        <f t="shared" si="47"/>
        <v>CD</v>
      </c>
      <c r="L360" s="169" t="str">
        <f t="shared" si="44"/>
        <v>D</v>
      </c>
      <c r="M360" s="169">
        <f t="shared" si="48"/>
        <v>20000</v>
      </c>
    </row>
    <row r="361" spans="1:13">
      <c r="A361" s="113" t="s">
        <v>340</v>
      </c>
      <c r="F361" s="113">
        <v>67</v>
      </c>
      <c r="I361" s="169" t="str">
        <f t="shared" si="45"/>
        <v>C</v>
      </c>
      <c r="J361" s="169" t="str">
        <f t="shared" si="46"/>
        <v>D</v>
      </c>
      <c r="K361" s="169" t="str">
        <f t="shared" si="47"/>
        <v>CD</v>
      </c>
      <c r="L361" s="169" t="str">
        <f t="shared" si="44"/>
        <v>D</v>
      </c>
      <c r="M361" s="169">
        <f t="shared" si="48"/>
        <v>20000</v>
      </c>
    </row>
    <row r="362" spans="1:13">
      <c r="A362" s="113" t="s">
        <v>342</v>
      </c>
      <c r="F362" s="113">
        <v>50</v>
      </c>
      <c r="I362" s="169" t="str">
        <f t="shared" si="45"/>
        <v>A</v>
      </c>
      <c r="J362" s="169" t="str">
        <f t="shared" si="46"/>
        <v>D</v>
      </c>
      <c r="K362" s="169" t="str">
        <f t="shared" si="47"/>
        <v>AD</v>
      </c>
      <c r="L362" s="169" t="str">
        <f t="shared" si="44"/>
        <v>B</v>
      </c>
      <c r="M362" s="169">
        <f t="shared" si="48"/>
        <v>3000</v>
      </c>
    </row>
    <row r="363" spans="1:13">
      <c r="A363" s="113" t="s">
        <v>343</v>
      </c>
      <c r="F363" s="113">
        <v>81.5</v>
      </c>
      <c r="I363" s="169" t="str">
        <f t="shared" si="45"/>
        <v>D</v>
      </c>
      <c r="J363" s="169" t="str">
        <f t="shared" si="46"/>
        <v>D</v>
      </c>
      <c r="K363" s="169" t="str">
        <f t="shared" si="47"/>
        <v>DD</v>
      </c>
      <c r="L363" s="169" t="str">
        <f t="shared" si="44"/>
        <v>D</v>
      </c>
      <c r="M363" s="169">
        <f t="shared" si="48"/>
        <v>50000</v>
      </c>
    </row>
    <row r="364" spans="1:13">
      <c r="A364" s="113" t="s">
        <v>344</v>
      </c>
      <c r="F364" s="113">
        <v>100</v>
      </c>
      <c r="I364" s="169" t="str">
        <f t="shared" si="45"/>
        <v>E</v>
      </c>
      <c r="J364" s="169" t="str">
        <f t="shared" si="46"/>
        <v>D</v>
      </c>
      <c r="K364" s="169" t="str">
        <f t="shared" si="47"/>
        <v>ED</v>
      </c>
      <c r="L364" s="169" t="e">
        <f t="shared" si="44"/>
        <v>#N/A</v>
      </c>
      <c r="M364" s="169">
        <f t="shared" si="48"/>
        <v>80000</v>
      </c>
    </row>
    <row r="365" spans="1:13">
      <c r="A365" s="113" t="s">
        <v>345</v>
      </c>
      <c r="F365" s="113">
        <v>65</v>
      </c>
      <c r="I365" s="169" t="str">
        <f t="shared" si="45"/>
        <v>C</v>
      </c>
      <c r="J365" s="169" t="str">
        <f t="shared" si="46"/>
        <v>D</v>
      </c>
      <c r="K365" s="169" t="str">
        <f t="shared" si="47"/>
        <v>CD</v>
      </c>
      <c r="L365" s="169" t="str">
        <f t="shared" si="44"/>
        <v>D</v>
      </c>
      <c r="M365" s="169">
        <f t="shared" si="48"/>
        <v>20000</v>
      </c>
    </row>
    <row r="366" spans="1:13">
      <c r="A366" s="113" t="s">
        <v>347</v>
      </c>
      <c r="F366" s="113">
        <v>65</v>
      </c>
      <c r="I366" s="169" t="str">
        <f t="shared" si="45"/>
        <v>C</v>
      </c>
      <c r="J366" s="169" t="str">
        <f t="shared" si="46"/>
        <v>D</v>
      </c>
      <c r="K366" s="169" t="str">
        <f t="shared" si="47"/>
        <v>CD</v>
      </c>
      <c r="L366" s="169" t="str">
        <f t="shared" si="44"/>
        <v>D</v>
      </c>
      <c r="M366" s="169">
        <f t="shared" si="48"/>
        <v>20000</v>
      </c>
    </row>
    <row r="367" spans="1:13">
      <c r="A367" s="113" t="s">
        <v>348</v>
      </c>
      <c r="F367" s="113">
        <v>66.5</v>
      </c>
      <c r="I367" s="169" t="str">
        <f t="shared" si="45"/>
        <v>C</v>
      </c>
      <c r="J367" s="169" t="str">
        <f t="shared" si="46"/>
        <v>D</v>
      </c>
      <c r="K367" s="169" t="str">
        <f t="shared" si="47"/>
        <v>CD</v>
      </c>
      <c r="L367" s="169" t="str">
        <f t="shared" si="44"/>
        <v>D</v>
      </c>
      <c r="M367" s="169">
        <f t="shared" si="48"/>
        <v>20000</v>
      </c>
    </row>
    <row r="368" spans="1:13">
      <c r="A368" s="113" t="s">
        <v>349</v>
      </c>
      <c r="F368" s="113">
        <v>62.5</v>
      </c>
      <c r="I368" s="169" t="str">
        <f t="shared" si="45"/>
        <v>B</v>
      </c>
      <c r="J368" s="169" t="str">
        <f t="shared" si="46"/>
        <v>D</v>
      </c>
      <c r="K368" s="169" t="str">
        <f t="shared" si="47"/>
        <v>BD</v>
      </c>
      <c r="L368" s="169" t="str">
        <f t="shared" si="44"/>
        <v>D</v>
      </c>
      <c r="M368" s="169">
        <f t="shared" si="48"/>
        <v>8000</v>
      </c>
    </row>
    <row r="369" spans="1:13">
      <c r="A369" s="113" t="s">
        <v>350</v>
      </c>
      <c r="F369" s="113">
        <v>80</v>
      </c>
      <c r="I369" s="169" t="str">
        <f t="shared" si="45"/>
        <v>D</v>
      </c>
      <c r="J369" s="169" t="str">
        <f t="shared" si="46"/>
        <v>D</v>
      </c>
      <c r="K369" s="169" t="str">
        <f t="shared" si="47"/>
        <v>DD</v>
      </c>
      <c r="L369" s="169" t="str">
        <f t="shared" si="44"/>
        <v>D</v>
      </c>
      <c r="M369" s="169">
        <f t="shared" si="48"/>
        <v>50000</v>
      </c>
    </row>
    <row r="370" spans="1:13">
      <c r="A370" s="113" t="s">
        <v>351</v>
      </c>
      <c r="F370" s="113">
        <v>65</v>
      </c>
      <c r="I370" s="169" t="str">
        <f t="shared" si="45"/>
        <v>C</v>
      </c>
      <c r="J370" s="169" t="str">
        <f t="shared" si="46"/>
        <v>D</v>
      </c>
      <c r="K370" s="169" t="str">
        <f t="shared" si="47"/>
        <v>CD</v>
      </c>
      <c r="L370" s="169" t="str">
        <f t="shared" si="44"/>
        <v>D</v>
      </c>
      <c r="M370" s="169">
        <f t="shared" si="48"/>
        <v>20000</v>
      </c>
    </row>
    <row r="371" spans="1:13">
      <c r="A371" s="113" t="s">
        <v>352</v>
      </c>
      <c r="F371" s="113">
        <v>77.5</v>
      </c>
      <c r="I371" s="169" t="str">
        <f t="shared" si="45"/>
        <v>D</v>
      </c>
      <c r="J371" s="169" t="str">
        <f t="shared" si="46"/>
        <v>D</v>
      </c>
      <c r="K371" s="169" t="str">
        <f t="shared" si="47"/>
        <v>DD</v>
      </c>
      <c r="L371" s="169" t="str">
        <f t="shared" si="44"/>
        <v>D</v>
      </c>
      <c r="M371" s="169">
        <f t="shared" si="48"/>
        <v>50000</v>
      </c>
    </row>
    <row r="372" spans="1:13">
      <c r="A372" s="113" t="s">
        <v>353</v>
      </c>
      <c r="F372" s="113">
        <v>65</v>
      </c>
      <c r="I372" s="169" t="str">
        <f t="shared" si="45"/>
        <v>C</v>
      </c>
      <c r="J372" s="169" t="str">
        <f t="shared" si="46"/>
        <v>D</v>
      </c>
      <c r="K372" s="169" t="str">
        <f t="shared" si="47"/>
        <v>CD</v>
      </c>
      <c r="L372" s="169" t="str">
        <f t="shared" si="44"/>
        <v>D</v>
      </c>
      <c r="M372" s="169">
        <f t="shared" si="48"/>
        <v>20000</v>
      </c>
    </row>
    <row r="373" spans="1:13">
      <c r="A373" s="113" t="s">
        <v>354</v>
      </c>
      <c r="F373" s="113">
        <v>65</v>
      </c>
      <c r="I373" s="169" t="str">
        <f t="shared" si="45"/>
        <v>C</v>
      </c>
      <c r="J373" s="169" t="str">
        <f t="shared" si="46"/>
        <v>D</v>
      </c>
      <c r="K373" s="169" t="str">
        <f t="shared" si="47"/>
        <v>CD</v>
      </c>
      <c r="L373" s="169" t="str">
        <f t="shared" si="44"/>
        <v>D</v>
      </c>
      <c r="M373" s="169">
        <f t="shared" si="48"/>
        <v>20000</v>
      </c>
    </row>
    <row r="374" spans="1:13">
      <c r="A374" s="113" t="s">
        <v>355</v>
      </c>
      <c r="F374" s="113">
        <v>67.5</v>
      </c>
      <c r="I374" s="169" t="str">
        <f t="shared" si="45"/>
        <v>C</v>
      </c>
      <c r="J374" s="169" t="str">
        <f t="shared" si="46"/>
        <v>D</v>
      </c>
      <c r="K374" s="169" t="str">
        <f t="shared" si="47"/>
        <v>CD</v>
      </c>
      <c r="L374" s="169" t="str">
        <f t="shared" si="44"/>
        <v>D</v>
      </c>
      <c r="M374" s="169">
        <f t="shared" si="48"/>
        <v>20000</v>
      </c>
    </row>
    <row r="375" spans="1:13">
      <c r="A375" s="113" t="s">
        <v>356</v>
      </c>
      <c r="F375" s="113">
        <v>55</v>
      </c>
      <c r="I375" s="169" t="str">
        <f t="shared" si="45"/>
        <v>B</v>
      </c>
      <c r="J375" s="169" t="str">
        <f t="shared" si="46"/>
        <v>D</v>
      </c>
      <c r="K375" s="169" t="str">
        <f t="shared" si="47"/>
        <v>BD</v>
      </c>
      <c r="L375" s="169" t="str">
        <f t="shared" si="44"/>
        <v>D</v>
      </c>
      <c r="M375" s="169">
        <f t="shared" si="48"/>
        <v>8000</v>
      </c>
    </row>
    <row r="376" spans="1:13">
      <c r="A376" s="113" t="s">
        <v>134</v>
      </c>
      <c r="F376" s="113">
        <v>65</v>
      </c>
      <c r="I376" s="169" t="str">
        <f t="shared" si="45"/>
        <v>C</v>
      </c>
      <c r="J376" s="169" t="str">
        <f t="shared" si="46"/>
        <v>D</v>
      </c>
      <c r="K376" s="169" t="str">
        <f t="shared" si="47"/>
        <v>CD</v>
      </c>
      <c r="L376" s="169" t="str">
        <f t="shared" si="44"/>
        <v>D</v>
      </c>
      <c r="M376" s="169">
        <f t="shared" si="48"/>
        <v>20000</v>
      </c>
    </row>
    <row r="377" spans="1:13">
      <c r="A377" s="113" t="s">
        <v>359</v>
      </c>
      <c r="F377" s="113">
        <v>65</v>
      </c>
      <c r="I377" s="169" t="str">
        <f t="shared" si="45"/>
        <v>C</v>
      </c>
      <c r="J377" s="169" t="str">
        <f t="shared" si="46"/>
        <v>D</v>
      </c>
      <c r="K377" s="169" t="str">
        <f t="shared" si="47"/>
        <v>CD</v>
      </c>
      <c r="L377" s="169" t="str">
        <f t="shared" si="44"/>
        <v>D</v>
      </c>
      <c r="M377" s="169">
        <f t="shared" si="48"/>
        <v>20000</v>
      </c>
    </row>
    <row r="378" spans="1:13">
      <c r="A378" s="113" t="s">
        <v>361</v>
      </c>
      <c r="F378" s="113">
        <v>142.5</v>
      </c>
      <c r="I378" s="169" t="str">
        <f t="shared" si="45"/>
        <v>E</v>
      </c>
      <c r="J378" s="169" t="str">
        <f t="shared" si="46"/>
        <v>D</v>
      </c>
      <c r="K378" s="169" t="str">
        <f t="shared" si="47"/>
        <v>ED</v>
      </c>
      <c r="L378" s="169" t="e">
        <f t="shared" si="44"/>
        <v>#N/A</v>
      </c>
      <c r="M378" s="169">
        <f t="shared" si="48"/>
        <v>80000</v>
      </c>
    </row>
    <row r="379" spans="1:13">
      <c r="A379" s="113" t="s">
        <v>214</v>
      </c>
      <c r="F379" s="113">
        <v>60</v>
      </c>
      <c r="I379" s="169" t="str">
        <f t="shared" si="45"/>
        <v>B</v>
      </c>
      <c r="J379" s="169" t="str">
        <f t="shared" si="46"/>
        <v>D</v>
      </c>
      <c r="K379" s="169" t="str">
        <f t="shared" si="47"/>
        <v>BD</v>
      </c>
      <c r="L379" s="169" t="str">
        <f t="shared" si="44"/>
        <v>D</v>
      </c>
      <c r="M379" s="169">
        <f t="shared" si="48"/>
        <v>8000</v>
      </c>
    </row>
    <row r="380" spans="1:13">
      <c r="A380" s="113" t="s">
        <v>364</v>
      </c>
      <c r="F380" s="113">
        <v>62.5</v>
      </c>
      <c r="I380" s="169" t="str">
        <f t="shared" si="45"/>
        <v>B</v>
      </c>
      <c r="J380" s="169" t="str">
        <f t="shared" si="46"/>
        <v>D</v>
      </c>
      <c r="K380" s="169" t="str">
        <f t="shared" si="47"/>
        <v>BD</v>
      </c>
      <c r="L380" s="169" t="str">
        <f t="shared" si="44"/>
        <v>D</v>
      </c>
      <c r="M380" s="169">
        <f t="shared" si="48"/>
        <v>8000</v>
      </c>
    </row>
    <row r="381" spans="1:13">
      <c r="A381" s="113" t="s">
        <v>368</v>
      </c>
      <c r="F381" s="113">
        <v>70</v>
      </c>
      <c r="I381" s="169" t="str">
        <f t="shared" si="45"/>
        <v>C</v>
      </c>
      <c r="J381" s="169" t="str">
        <f t="shared" si="46"/>
        <v>D</v>
      </c>
      <c r="K381" s="169" t="str">
        <f t="shared" si="47"/>
        <v>CD</v>
      </c>
      <c r="L381" s="169" t="str">
        <f t="shared" si="44"/>
        <v>D</v>
      </c>
      <c r="M381" s="169">
        <f t="shared" si="48"/>
        <v>20000</v>
      </c>
    </row>
    <row r="382" spans="1:13">
      <c r="A382" s="113" t="s">
        <v>369</v>
      </c>
      <c r="F382" s="113">
        <v>78</v>
      </c>
      <c r="I382" s="169" t="str">
        <f t="shared" si="45"/>
        <v>D</v>
      </c>
      <c r="J382" s="169" t="str">
        <f t="shared" si="46"/>
        <v>D</v>
      </c>
      <c r="K382" s="169" t="str">
        <f t="shared" si="47"/>
        <v>DD</v>
      </c>
      <c r="L382" s="169" t="str">
        <f t="shared" si="44"/>
        <v>D</v>
      </c>
      <c r="M382" s="169">
        <f t="shared" si="48"/>
        <v>50000</v>
      </c>
    </row>
    <row r="383" spans="1:13">
      <c r="A383" s="113" t="s">
        <v>370</v>
      </c>
      <c r="F383" s="113">
        <v>50</v>
      </c>
      <c r="I383" s="169" t="str">
        <f t="shared" si="45"/>
        <v>A</v>
      </c>
      <c r="J383" s="169" t="str">
        <f t="shared" si="46"/>
        <v>D</v>
      </c>
      <c r="K383" s="169" t="str">
        <f t="shared" si="47"/>
        <v>AD</v>
      </c>
      <c r="L383" s="169" t="str">
        <f t="shared" si="44"/>
        <v>B</v>
      </c>
      <c r="M383" s="169">
        <f t="shared" si="48"/>
        <v>3000</v>
      </c>
    </row>
    <row r="384" spans="1:13">
      <c r="A384" s="113" t="s">
        <v>371</v>
      </c>
      <c r="F384" s="113">
        <v>51</v>
      </c>
      <c r="I384" s="169" t="str">
        <f t="shared" si="45"/>
        <v>A</v>
      </c>
      <c r="J384" s="169" t="str">
        <f t="shared" si="46"/>
        <v>D</v>
      </c>
      <c r="K384" s="169" t="str">
        <f t="shared" si="47"/>
        <v>AD</v>
      </c>
      <c r="L384" s="169" t="str">
        <f t="shared" si="44"/>
        <v>B</v>
      </c>
      <c r="M384" s="169">
        <f t="shared" si="48"/>
        <v>3000</v>
      </c>
    </row>
    <row r="385" spans="1:13">
      <c r="A385" s="113" t="s">
        <v>376</v>
      </c>
      <c r="F385" s="113">
        <v>68</v>
      </c>
      <c r="I385" s="169" t="str">
        <f t="shared" si="45"/>
        <v>C</v>
      </c>
      <c r="J385" s="169" t="str">
        <f t="shared" si="46"/>
        <v>D</v>
      </c>
      <c r="K385" s="169" t="str">
        <f t="shared" si="47"/>
        <v>CD</v>
      </c>
      <c r="L385" s="169" t="str">
        <f t="shared" si="44"/>
        <v>D</v>
      </c>
      <c r="M385" s="169">
        <f t="shared" si="48"/>
        <v>20000</v>
      </c>
    </row>
    <row r="386" spans="1:13">
      <c r="A386" s="113" t="s">
        <v>378</v>
      </c>
      <c r="F386" s="113">
        <v>106.5</v>
      </c>
      <c r="I386" s="169" t="str">
        <f t="shared" si="45"/>
        <v>E</v>
      </c>
      <c r="J386" s="169" t="str">
        <f t="shared" si="46"/>
        <v>D</v>
      </c>
      <c r="K386" s="169" t="str">
        <f t="shared" si="47"/>
        <v>ED</v>
      </c>
      <c r="L386" s="169" t="e">
        <f t="shared" si="44"/>
        <v>#N/A</v>
      </c>
      <c r="M386" s="169">
        <f t="shared" si="48"/>
        <v>80000</v>
      </c>
    </row>
    <row r="387" spans="1:13">
      <c r="A387" s="113" t="s">
        <v>379</v>
      </c>
      <c r="F387" s="113">
        <v>50</v>
      </c>
      <c r="I387" s="169" t="str">
        <f t="shared" si="45"/>
        <v>A</v>
      </c>
      <c r="J387" s="169" t="str">
        <f t="shared" si="46"/>
        <v>D</v>
      </c>
      <c r="K387" s="169" t="str">
        <f t="shared" si="47"/>
        <v>AD</v>
      </c>
      <c r="L387" s="169" t="str">
        <f t="shared" ref="L387:L450" si="49">VLOOKUP(K387,AE:AF,2,0)</f>
        <v>B</v>
      </c>
      <c r="M387" s="169">
        <f t="shared" si="48"/>
        <v>3000</v>
      </c>
    </row>
    <row r="388" spans="1:13">
      <c r="A388" s="113" t="s">
        <v>380</v>
      </c>
      <c r="F388" s="113">
        <v>81.5</v>
      </c>
      <c r="I388" s="169" t="str">
        <f t="shared" si="45"/>
        <v>D</v>
      </c>
      <c r="J388" s="169" t="str">
        <f t="shared" si="46"/>
        <v>D</v>
      </c>
      <c r="K388" s="169" t="str">
        <f t="shared" si="47"/>
        <v>DD</v>
      </c>
      <c r="L388" s="169" t="str">
        <f t="shared" si="49"/>
        <v>D</v>
      </c>
      <c r="M388" s="169">
        <f t="shared" si="48"/>
        <v>50000</v>
      </c>
    </row>
    <row r="389" spans="1:13">
      <c r="A389" s="113" t="s">
        <v>381</v>
      </c>
      <c r="F389" s="113">
        <v>70</v>
      </c>
      <c r="I389" s="169" t="str">
        <f t="shared" si="45"/>
        <v>C</v>
      </c>
      <c r="J389" s="169" t="str">
        <f t="shared" si="46"/>
        <v>D</v>
      </c>
      <c r="K389" s="169" t="str">
        <f t="shared" si="47"/>
        <v>CD</v>
      </c>
      <c r="L389" s="169" t="str">
        <f t="shared" si="49"/>
        <v>D</v>
      </c>
      <c r="M389" s="169">
        <f t="shared" si="48"/>
        <v>20000</v>
      </c>
    </row>
    <row r="390" spans="1:13">
      <c r="A390" s="113" t="s">
        <v>382</v>
      </c>
      <c r="F390" s="113">
        <v>60</v>
      </c>
      <c r="I390" s="169" t="str">
        <f t="shared" si="45"/>
        <v>B</v>
      </c>
      <c r="J390" s="169" t="str">
        <f t="shared" si="46"/>
        <v>D</v>
      </c>
      <c r="K390" s="169" t="str">
        <f t="shared" si="47"/>
        <v>BD</v>
      </c>
      <c r="L390" s="169" t="str">
        <f t="shared" si="49"/>
        <v>D</v>
      </c>
      <c r="M390" s="169">
        <f t="shared" si="48"/>
        <v>8000</v>
      </c>
    </row>
    <row r="391" spans="1:13">
      <c r="A391" s="113" t="s">
        <v>383</v>
      </c>
      <c r="F391" s="113">
        <v>66.5</v>
      </c>
      <c r="I391" s="169" t="str">
        <f t="shared" si="45"/>
        <v>C</v>
      </c>
      <c r="J391" s="169" t="str">
        <f t="shared" si="46"/>
        <v>D</v>
      </c>
      <c r="K391" s="169" t="str">
        <f t="shared" si="47"/>
        <v>CD</v>
      </c>
      <c r="L391" s="169" t="str">
        <f t="shared" si="49"/>
        <v>D</v>
      </c>
      <c r="M391" s="169">
        <f t="shared" si="48"/>
        <v>20000</v>
      </c>
    </row>
    <row r="392" spans="1:13">
      <c r="A392" s="113" t="s">
        <v>384</v>
      </c>
      <c r="F392" s="113">
        <v>55</v>
      </c>
      <c r="I392" s="169" t="str">
        <f t="shared" si="45"/>
        <v>B</v>
      </c>
      <c r="J392" s="169" t="str">
        <f t="shared" si="46"/>
        <v>D</v>
      </c>
      <c r="K392" s="169" t="str">
        <f t="shared" si="47"/>
        <v>BD</v>
      </c>
      <c r="L392" s="169" t="str">
        <f t="shared" si="49"/>
        <v>D</v>
      </c>
      <c r="M392" s="169">
        <f t="shared" si="48"/>
        <v>8000</v>
      </c>
    </row>
    <row r="393" spans="1:13">
      <c r="A393" s="113" t="s">
        <v>216</v>
      </c>
      <c r="F393" s="113">
        <v>69.5</v>
      </c>
      <c r="I393" s="169" t="str">
        <f t="shared" ref="I393:I437" si="50">IF(F393="","",IF(F393&lt;55,"A",IF(F393&lt;65,"B",IF(F393&lt;75,"C",IF(F393&lt;85,"D",IF(F393&gt;84,"E"))))))</f>
        <v>C</v>
      </c>
      <c r="J393" s="169" t="str">
        <f t="shared" ref="J393:J437" si="51">IF(E393&gt;=3*10^5,"A",IF(E393&gt;=2*10^5,"B",IF(E393&gt;=10^5,"C",IF(E393&lt;10^5,"D","NG"))))</f>
        <v>D</v>
      </c>
      <c r="K393" s="169" t="str">
        <f t="shared" ref="K393:K437" si="52">I393&amp;J393</f>
        <v>CD</v>
      </c>
      <c r="L393" s="169" t="str">
        <f t="shared" si="49"/>
        <v>D</v>
      </c>
      <c r="M393" s="169">
        <f t="shared" ref="M393:M437" si="53">IF(F393="","",VLOOKUP(I393,$V$3:$X$7,3,0))</f>
        <v>20000</v>
      </c>
    </row>
    <row r="394" spans="1:13">
      <c r="A394" s="113" t="s">
        <v>491</v>
      </c>
      <c r="F394" s="113">
        <v>50</v>
      </c>
      <c r="I394" s="169" t="str">
        <f t="shared" si="50"/>
        <v>A</v>
      </c>
      <c r="J394" s="169" t="str">
        <f t="shared" si="51"/>
        <v>D</v>
      </c>
      <c r="K394" s="169" t="str">
        <f t="shared" si="52"/>
        <v>AD</v>
      </c>
      <c r="L394" s="169" t="str">
        <f t="shared" si="49"/>
        <v>B</v>
      </c>
      <c r="M394" s="169">
        <f t="shared" si="53"/>
        <v>3000</v>
      </c>
    </row>
    <row r="395" spans="1:13">
      <c r="A395" s="113" t="s">
        <v>495</v>
      </c>
      <c r="F395" s="113">
        <v>60</v>
      </c>
      <c r="I395" s="169" t="str">
        <f t="shared" si="50"/>
        <v>B</v>
      </c>
      <c r="J395" s="169" t="str">
        <f t="shared" si="51"/>
        <v>D</v>
      </c>
      <c r="K395" s="169" t="str">
        <f t="shared" si="52"/>
        <v>BD</v>
      </c>
      <c r="L395" s="169" t="str">
        <f t="shared" si="49"/>
        <v>D</v>
      </c>
      <c r="M395" s="169">
        <f t="shared" si="53"/>
        <v>8000</v>
      </c>
    </row>
    <row r="396" spans="1:13">
      <c r="A396" s="113" t="s">
        <v>490</v>
      </c>
      <c r="F396" s="113">
        <v>75</v>
      </c>
      <c r="I396" s="169" t="str">
        <f t="shared" si="50"/>
        <v>D</v>
      </c>
      <c r="J396" s="169" t="str">
        <f t="shared" si="51"/>
        <v>D</v>
      </c>
      <c r="K396" s="169" t="str">
        <f t="shared" si="52"/>
        <v>DD</v>
      </c>
      <c r="L396" s="169" t="str">
        <f t="shared" si="49"/>
        <v>D</v>
      </c>
      <c r="M396" s="169">
        <f t="shared" si="53"/>
        <v>50000</v>
      </c>
    </row>
    <row r="397" spans="1:13">
      <c r="A397" s="113" t="s">
        <v>385</v>
      </c>
      <c r="F397" s="113">
        <v>65</v>
      </c>
      <c r="I397" s="169" t="str">
        <f t="shared" si="50"/>
        <v>C</v>
      </c>
      <c r="J397" s="169" t="str">
        <f t="shared" si="51"/>
        <v>D</v>
      </c>
      <c r="K397" s="169" t="str">
        <f t="shared" si="52"/>
        <v>CD</v>
      </c>
      <c r="L397" s="169" t="str">
        <f t="shared" si="49"/>
        <v>D</v>
      </c>
      <c r="M397" s="169">
        <f t="shared" si="53"/>
        <v>20000</v>
      </c>
    </row>
    <row r="398" spans="1:13">
      <c r="A398" s="113" t="s">
        <v>386</v>
      </c>
      <c r="F398" s="113">
        <v>91</v>
      </c>
      <c r="I398" s="169" t="str">
        <f t="shared" si="50"/>
        <v>E</v>
      </c>
      <c r="J398" s="169" t="str">
        <f t="shared" si="51"/>
        <v>D</v>
      </c>
      <c r="K398" s="169" t="str">
        <f t="shared" si="52"/>
        <v>ED</v>
      </c>
      <c r="L398" s="169" t="e">
        <f t="shared" si="49"/>
        <v>#N/A</v>
      </c>
      <c r="M398" s="169">
        <f t="shared" si="53"/>
        <v>80000</v>
      </c>
    </row>
    <row r="399" spans="1:13">
      <c r="A399" s="113" t="s">
        <v>387</v>
      </c>
      <c r="F399" s="113">
        <v>91</v>
      </c>
      <c r="I399" s="169" t="str">
        <f t="shared" si="50"/>
        <v>E</v>
      </c>
      <c r="J399" s="169" t="str">
        <f t="shared" si="51"/>
        <v>D</v>
      </c>
      <c r="K399" s="169" t="str">
        <f t="shared" si="52"/>
        <v>ED</v>
      </c>
      <c r="L399" s="169" t="e">
        <f t="shared" si="49"/>
        <v>#N/A</v>
      </c>
      <c r="M399" s="169">
        <f t="shared" si="53"/>
        <v>80000</v>
      </c>
    </row>
    <row r="400" spans="1:13">
      <c r="A400" s="113" t="s">
        <v>389</v>
      </c>
      <c r="F400" s="113">
        <v>75</v>
      </c>
      <c r="I400" s="169" t="str">
        <f t="shared" si="50"/>
        <v>D</v>
      </c>
      <c r="J400" s="169" t="str">
        <f t="shared" si="51"/>
        <v>D</v>
      </c>
      <c r="K400" s="169" t="str">
        <f t="shared" si="52"/>
        <v>DD</v>
      </c>
      <c r="L400" s="169" t="str">
        <f t="shared" si="49"/>
        <v>D</v>
      </c>
      <c r="M400" s="169">
        <f t="shared" si="53"/>
        <v>50000</v>
      </c>
    </row>
    <row r="401" spans="1:13">
      <c r="A401" s="113" t="s">
        <v>390</v>
      </c>
      <c r="F401" s="113">
        <v>75</v>
      </c>
      <c r="I401" s="169" t="str">
        <f t="shared" si="50"/>
        <v>D</v>
      </c>
      <c r="J401" s="169" t="str">
        <f t="shared" si="51"/>
        <v>D</v>
      </c>
      <c r="K401" s="169" t="str">
        <f t="shared" si="52"/>
        <v>DD</v>
      </c>
      <c r="L401" s="169" t="str">
        <f t="shared" si="49"/>
        <v>D</v>
      </c>
      <c r="M401" s="169">
        <f t="shared" si="53"/>
        <v>50000</v>
      </c>
    </row>
    <row r="402" spans="1:13">
      <c r="A402" s="113" t="s">
        <v>492</v>
      </c>
      <c r="F402" s="113">
        <v>71</v>
      </c>
      <c r="I402" s="169" t="str">
        <f t="shared" si="50"/>
        <v>C</v>
      </c>
      <c r="J402" s="169" t="str">
        <f t="shared" si="51"/>
        <v>D</v>
      </c>
      <c r="K402" s="169" t="str">
        <f t="shared" si="52"/>
        <v>CD</v>
      </c>
      <c r="L402" s="169" t="str">
        <f t="shared" si="49"/>
        <v>D</v>
      </c>
      <c r="M402" s="169">
        <f t="shared" si="53"/>
        <v>20000</v>
      </c>
    </row>
    <row r="403" spans="1:13">
      <c r="A403" s="113" t="s">
        <v>391</v>
      </c>
      <c r="F403" s="113">
        <v>78</v>
      </c>
      <c r="I403" s="169" t="str">
        <f t="shared" si="50"/>
        <v>D</v>
      </c>
      <c r="J403" s="169" t="str">
        <f t="shared" si="51"/>
        <v>D</v>
      </c>
      <c r="K403" s="169" t="str">
        <f t="shared" si="52"/>
        <v>DD</v>
      </c>
      <c r="L403" s="169" t="str">
        <f t="shared" si="49"/>
        <v>D</v>
      </c>
      <c r="M403" s="169">
        <f t="shared" si="53"/>
        <v>50000</v>
      </c>
    </row>
    <row r="404" spans="1:13">
      <c r="A404" s="113" t="s">
        <v>213</v>
      </c>
      <c r="F404" s="113">
        <v>75</v>
      </c>
      <c r="I404" s="169" t="str">
        <f t="shared" si="50"/>
        <v>D</v>
      </c>
      <c r="J404" s="169" t="str">
        <f t="shared" si="51"/>
        <v>D</v>
      </c>
      <c r="K404" s="169" t="str">
        <f t="shared" si="52"/>
        <v>DD</v>
      </c>
      <c r="L404" s="169" t="str">
        <f t="shared" si="49"/>
        <v>D</v>
      </c>
      <c r="M404" s="169">
        <f t="shared" si="53"/>
        <v>50000</v>
      </c>
    </row>
    <row r="405" spans="1:13">
      <c r="A405" s="113" t="s">
        <v>476</v>
      </c>
      <c r="F405" s="113">
        <v>75</v>
      </c>
      <c r="I405" s="169" t="str">
        <f t="shared" si="50"/>
        <v>D</v>
      </c>
      <c r="J405" s="169" t="str">
        <f t="shared" si="51"/>
        <v>D</v>
      </c>
      <c r="K405" s="169" t="str">
        <f t="shared" si="52"/>
        <v>DD</v>
      </c>
      <c r="L405" s="169" t="str">
        <f t="shared" si="49"/>
        <v>D</v>
      </c>
      <c r="M405" s="169">
        <f t="shared" si="53"/>
        <v>50000</v>
      </c>
    </row>
    <row r="406" spans="1:13">
      <c r="A406" s="113" t="s">
        <v>394</v>
      </c>
      <c r="F406" s="113">
        <v>95</v>
      </c>
      <c r="I406" s="169" t="str">
        <f t="shared" si="50"/>
        <v>E</v>
      </c>
      <c r="J406" s="169" t="str">
        <f t="shared" si="51"/>
        <v>D</v>
      </c>
      <c r="K406" s="169" t="str">
        <f t="shared" si="52"/>
        <v>ED</v>
      </c>
      <c r="L406" s="169" t="e">
        <f t="shared" si="49"/>
        <v>#N/A</v>
      </c>
      <c r="M406" s="169">
        <f t="shared" si="53"/>
        <v>80000</v>
      </c>
    </row>
    <row r="407" spans="1:13">
      <c r="A407" s="113" t="s">
        <v>397</v>
      </c>
      <c r="F407" s="113">
        <v>69</v>
      </c>
      <c r="I407" s="169" t="str">
        <f t="shared" si="50"/>
        <v>C</v>
      </c>
      <c r="J407" s="169" t="str">
        <f t="shared" si="51"/>
        <v>D</v>
      </c>
      <c r="K407" s="169" t="str">
        <f t="shared" si="52"/>
        <v>CD</v>
      </c>
      <c r="L407" s="169" t="str">
        <f t="shared" si="49"/>
        <v>D</v>
      </c>
      <c r="M407" s="169">
        <f t="shared" si="53"/>
        <v>20000</v>
      </c>
    </row>
    <row r="408" spans="1:13">
      <c r="A408" s="113" t="s">
        <v>398</v>
      </c>
      <c r="F408" s="113">
        <v>75</v>
      </c>
      <c r="I408" s="169" t="str">
        <f t="shared" si="50"/>
        <v>D</v>
      </c>
      <c r="J408" s="169" t="str">
        <f t="shared" si="51"/>
        <v>D</v>
      </c>
      <c r="K408" s="169" t="str">
        <f t="shared" si="52"/>
        <v>DD</v>
      </c>
      <c r="L408" s="169" t="str">
        <f t="shared" si="49"/>
        <v>D</v>
      </c>
      <c r="M408" s="169">
        <f t="shared" si="53"/>
        <v>50000</v>
      </c>
    </row>
    <row r="409" spans="1:13">
      <c r="A409" s="113" t="s">
        <v>399</v>
      </c>
      <c r="F409" s="113">
        <v>84.5</v>
      </c>
      <c r="I409" s="169" t="str">
        <f t="shared" si="50"/>
        <v>D</v>
      </c>
      <c r="J409" s="169" t="str">
        <f t="shared" si="51"/>
        <v>D</v>
      </c>
      <c r="K409" s="169" t="str">
        <f t="shared" si="52"/>
        <v>DD</v>
      </c>
      <c r="L409" s="169" t="str">
        <f t="shared" si="49"/>
        <v>D</v>
      </c>
      <c r="M409" s="169">
        <f t="shared" si="53"/>
        <v>50000</v>
      </c>
    </row>
    <row r="410" spans="1:13">
      <c r="A410" s="113" t="s">
        <v>401</v>
      </c>
      <c r="F410" s="113">
        <v>75</v>
      </c>
      <c r="I410" s="169" t="str">
        <f t="shared" si="50"/>
        <v>D</v>
      </c>
      <c r="J410" s="169" t="str">
        <f t="shared" si="51"/>
        <v>D</v>
      </c>
      <c r="K410" s="169" t="str">
        <f t="shared" si="52"/>
        <v>DD</v>
      </c>
      <c r="L410" s="169" t="str">
        <f t="shared" si="49"/>
        <v>D</v>
      </c>
      <c r="M410" s="169">
        <f t="shared" si="53"/>
        <v>50000</v>
      </c>
    </row>
    <row r="411" spans="1:13">
      <c r="A411" s="113" t="s">
        <v>403</v>
      </c>
      <c r="F411" s="113">
        <v>75</v>
      </c>
      <c r="I411" s="169" t="str">
        <f t="shared" si="50"/>
        <v>D</v>
      </c>
      <c r="J411" s="169" t="str">
        <f t="shared" si="51"/>
        <v>D</v>
      </c>
      <c r="K411" s="169" t="str">
        <f t="shared" si="52"/>
        <v>DD</v>
      </c>
      <c r="L411" s="169" t="str">
        <f t="shared" si="49"/>
        <v>D</v>
      </c>
      <c r="M411" s="169">
        <f t="shared" si="53"/>
        <v>50000</v>
      </c>
    </row>
    <row r="412" spans="1:13">
      <c r="A412" s="113" t="s">
        <v>404</v>
      </c>
      <c r="F412" s="113">
        <v>75</v>
      </c>
      <c r="I412" s="169" t="str">
        <f t="shared" si="50"/>
        <v>D</v>
      </c>
      <c r="J412" s="169" t="str">
        <f t="shared" si="51"/>
        <v>D</v>
      </c>
      <c r="K412" s="169" t="str">
        <f t="shared" si="52"/>
        <v>DD</v>
      </c>
      <c r="L412" s="169" t="str">
        <f t="shared" si="49"/>
        <v>D</v>
      </c>
      <c r="M412" s="169">
        <f t="shared" si="53"/>
        <v>50000</v>
      </c>
    </row>
    <row r="413" spans="1:13">
      <c r="A413" s="113" t="s">
        <v>405</v>
      </c>
      <c r="F413" s="113">
        <v>63</v>
      </c>
      <c r="I413" s="169" t="str">
        <f t="shared" si="50"/>
        <v>B</v>
      </c>
      <c r="J413" s="169" t="str">
        <f t="shared" si="51"/>
        <v>D</v>
      </c>
      <c r="K413" s="169" t="str">
        <f t="shared" si="52"/>
        <v>BD</v>
      </c>
      <c r="L413" s="169" t="str">
        <f t="shared" si="49"/>
        <v>D</v>
      </c>
      <c r="M413" s="169">
        <f t="shared" si="53"/>
        <v>8000</v>
      </c>
    </row>
    <row r="414" spans="1:13">
      <c r="A414" s="113" t="s">
        <v>406</v>
      </c>
      <c r="F414" s="113">
        <v>65</v>
      </c>
      <c r="I414" s="169" t="str">
        <f t="shared" si="50"/>
        <v>C</v>
      </c>
      <c r="J414" s="169" t="str">
        <f t="shared" si="51"/>
        <v>D</v>
      </c>
      <c r="K414" s="169" t="str">
        <f t="shared" si="52"/>
        <v>CD</v>
      </c>
      <c r="L414" s="169" t="str">
        <f t="shared" si="49"/>
        <v>D</v>
      </c>
      <c r="M414" s="169">
        <f t="shared" si="53"/>
        <v>20000</v>
      </c>
    </row>
    <row r="415" spans="1:13">
      <c r="A415" s="113" t="s">
        <v>408</v>
      </c>
      <c r="F415" s="113">
        <v>82.5</v>
      </c>
      <c r="I415" s="169" t="str">
        <f t="shared" si="50"/>
        <v>D</v>
      </c>
      <c r="J415" s="169" t="str">
        <f t="shared" si="51"/>
        <v>D</v>
      </c>
      <c r="K415" s="169" t="str">
        <f t="shared" si="52"/>
        <v>DD</v>
      </c>
      <c r="L415" s="169" t="str">
        <f t="shared" si="49"/>
        <v>D</v>
      </c>
      <c r="M415" s="169">
        <f t="shared" si="53"/>
        <v>50000</v>
      </c>
    </row>
    <row r="416" spans="1:13">
      <c r="A416" s="113" t="s">
        <v>409</v>
      </c>
      <c r="F416" s="113">
        <v>75</v>
      </c>
      <c r="I416" s="169" t="str">
        <f t="shared" si="50"/>
        <v>D</v>
      </c>
      <c r="J416" s="169" t="str">
        <f t="shared" si="51"/>
        <v>D</v>
      </c>
      <c r="K416" s="169" t="str">
        <f t="shared" si="52"/>
        <v>DD</v>
      </c>
      <c r="L416" s="169" t="str">
        <f t="shared" si="49"/>
        <v>D</v>
      </c>
      <c r="M416" s="169">
        <f t="shared" si="53"/>
        <v>50000</v>
      </c>
    </row>
    <row r="417" spans="1:13">
      <c r="A417" s="113" t="s">
        <v>410</v>
      </c>
      <c r="F417" s="113">
        <v>75</v>
      </c>
      <c r="I417" s="169" t="str">
        <f t="shared" si="50"/>
        <v>D</v>
      </c>
      <c r="J417" s="169" t="str">
        <f t="shared" si="51"/>
        <v>D</v>
      </c>
      <c r="K417" s="169" t="str">
        <f t="shared" si="52"/>
        <v>DD</v>
      </c>
      <c r="L417" s="169" t="str">
        <f t="shared" si="49"/>
        <v>D</v>
      </c>
      <c r="M417" s="169">
        <f t="shared" si="53"/>
        <v>50000</v>
      </c>
    </row>
    <row r="418" spans="1:13">
      <c r="A418" s="113" t="s">
        <v>411</v>
      </c>
      <c r="F418" s="113">
        <v>75</v>
      </c>
      <c r="I418" s="169" t="str">
        <f t="shared" si="50"/>
        <v>D</v>
      </c>
      <c r="J418" s="169" t="str">
        <f t="shared" si="51"/>
        <v>D</v>
      </c>
      <c r="K418" s="169" t="str">
        <f t="shared" si="52"/>
        <v>DD</v>
      </c>
      <c r="L418" s="169" t="str">
        <f t="shared" si="49"/>
        <v>D</v>
      </c>
      <c r="M418" s="169">
        <f t="shared" si="53"/>
        <v>50000</v>
      </c>
    </row>
    <row r="419" spans="1:13">
      <c r="A419" s="113" t="s">
        <v>414</v>
      </c>
      <c r="F419" s="113">
        <v>75</v>
      </c>
      <c r="I419" s="169" t="str">
        <f t="shared" si="50"/>
        <v>D</v>
      </c>
      <c r="J419" s="169" t="str">
        <f t="shared" si="51"/>
        <v>D</v>
      </c>
      <c r="K419" s="169" t="str">
        <f t="shared" si="52"/>
        <v>DD</v>
      </c>
      <c r="L419" s="169" t="str">
        <f t="shared" si="49"/>
        <v>D</v>
      </c>
      <c r="M419" s="169">
        <f t="shared" si="53"/>
        <v>50000</v>
      </c>
    </row>
    <row r="420" spans="1:13">
      <c r="A420" s="113" t="s">
        <v>415</v>
      </c>
      <c r="F420" s="113">
        <v>75</v>
      </c>
      <c r="I420" s="169" t="str">
        <f t="shared" si="50"/>
        <v>D</v>
      </c>
      <c r="J420" s="169" t="str">
        <f t="shared" si="51"/>
        <v>D</v>
      </c>
      <c r="K420" s="169" t="str">
        <f t="shared" si="52"/>
        <v>DD</v>
      </c>
      <c r="L420" s="169" t="str">
        <f t="shared" si="49"/>
        <v>D</v>
      </c>
      <c r="M420" s="169">
        <f t="shared" si="53"/>
        <v>50000</v>
      </c>
    </row>
    <row r="421" spans="1:13">
      <c r="A421" s="113" t="s">
        <v>472</v>
      </c>
      <c r="F421" s="113">
        <v>65</v>
      </c>
      <c r="I421" s="169" t="str">
        <f t="shared" si="50"/>
        <v>C</v>
      </c>
      <c r="J421" s="169" t="str">
        <f t="shared" si="51"/>
        <v>D</v>
      </c>
      <c r="K421" s="169" t="str">
        <f t="shared" si="52"/>
        <v>CD</v>
      </c>
      <c r="L421" s="169" t="str">
        <f t="shared" si="49"/>
        <v>D</v>
      </c>
      <c r="M421" s="169">
        <f t="shared" si="53"/>
        <v>20000</v>
      </c>
    </row>
    <row r="422" spans="1:13">
      <c r="A422" s="113" t="s">
        <v>417</v>
      </c>
      <c r="F422" s="113">
        <v>75</v>
      </c>
      <c r="I422" s="169" t="str">
        <f t="shared" si="50"/>
        <v>D</v>
      </c>
      <c r="J422" s="169" t="str">
        <f t="shared" si="51"/>
        <v>D</v>
      </c>
      <c r="K422" s="169" t="str">
        <f t="shared" si="52"/>
        <v>DD</v>
      </c>
      <c r="L422" s="169" t="str">
        <f t="shared" si="49"/>
        <v>D</v>
      </c>
      <c r="M422" s="169">
        <f t="shared" si="53"/>
        <v>50000</v>
      </c>
    </row>
    <row r="423" spans="1:13">
      <c r="A423" s="113" t="s">
        <v>418</v>
      </c>
      <c r="F423" s="113">
        <v>75</v>
      </c>
      <c r="I423" s="169" t="str">
        <f t="shared" si="50"/>
        <v>D</v>
      </c>
      <c r="J423" s="169" t="str">
        <f t="shared" si="51"/>
        <v>D</v>
      </c>
      <c r="K423" s="169" t="str">
        <f t="shared" si="52"/>
        <v>DD</v>
      </c>
      <c r="L423" s="169" t="str">
        <f t="shared" si="49"/>
        <v>D</v>
      </c>
      <c r="M423" s="169">
        <f t="shared" si="53"/>
        <v>50000</v>
      </c>
    </row>
    <row r="424" spans="1:13">
      <c r="A424" s="113" t="s">
        <v>421</v>
      </c>
      <c r="F424" s="113">
        <v>66.5</v>
      </c>
      <c r="I424" s="169" t="str">
        <f t="shared" si="50"/>
        <v>C</v>
      </c>
      <c r="J424" s="169" t="str">
        <f t="shared" si="51"/>
        <v>D</v>
      </c>
      <c r="K424" s="169" t="str">
        <f t="shared" si="52"/>
        <v>CD</v>
      </c>
      <c r="L424" s="169" t="str">
        <f t="shared" si="49"/>
        <v>D</v>
      </c>
      <c r="M424" s="169">
        <f t="shared" si="53"/>
        <v>20000</v>
      </c>
    </row>
    <row r="425" spans="1:13">
      <c r="A425" s="113" t="s">
        <v>422</v>
      </c>
      <c r="F425" s="113">
        <v>62.5</v>
      </c>
      <c r="I425" s="169" t="str">
        <f t="shared" si="50"/>
        <v>B</v>
      </c>
      <c r="J425" s="169" t="str">
        <f t="shared" si="51"/>
        <v>D</v>
      </c>
      <c r="K425" s="169" t="str">
        <f t="shared" si="52"/>
        <v>BD</v>
      </c>
      <c r="L425" s="169" t="str">
        <f t="shared" si="49"/>
        <v>D</v>
      </c>
      <c r="M425" s="169">
        <f t="shared" si="53"/>
        <v>8000</v>
      </c>
    </row>
    <row r="426" spans="1:13">
      <c r="A426" s="113" t="s">
        <v>423</v>
      </c>
      <c r="F426" s="113">
        <v>56.5</v>
      </c>
      <c r="I426" s="169" t="str">
        <f t="shared" si="50"/>
        <v>B</v>
      </c>
      <c r="J426" s="169" t="str">
        <f t="shared" si="51"/>
        <v>D</v>
      </c>
      <c r="K426" s="169" t="str">
        <f t="shared" si="52"/>
        <v>BD</v>
      </c>
      <c r="L426" s="169" t="str">
        <f t="shared" si="49"/>
        <v>D</v>
      </c>
      <c r="M426" s="169">
        <f t="shared" si="53"/>
        <v>8000</v>
      </c>
    </row>
    <row r="427" spans="1:13">
      <c r="A427" s="113" t="s">
        <v>424</v>
      </c>
      <c r="F427" s="113">
        <v>77.5</v>
      </c>
      <c r="I427" s="169" t="str">
        <f t="shared" si="50"/>
        <v>D</v>
      </c>
      <c r="J427" s="169" t="str">
        <f t="shared" si="51"/>
        <v>D</v>
      </c>
      <c r="K427" s="169" t="str">
        <f t="shared" si="52"/>
        <v>DD</v>
      </c>
      <c r="L427" s="169" t="str">
        <f t="shared" si="49"/>
        <v>D</v>
      </c>
      <c r="M427" s="169">
        <f t="shared" si="53"/>
        <v>50000</v>
      </c>
    </row>
    <row r="428" spans="1:13">
      <c r="A428" s="113" t="s">
        <v>425</v>
      </c>
      <c r="F428" s="113">
        <v>55</v>
      </c>
      <c r="I428" s="169" t="str">
        <f t="shared" si="50"/>
        <v>B</v>
      </c>
      <c r="J428" s="169" t="str">
        <f t="shared" si="51"/>
        <v>D</v>
      </c>
      <c r="K428" s="169" t="str">
        <f t="shared" si="52"/>
        <v>BD</v>
      </c>
      <c r="L428" s="169" t="str">
        <f t="shared" si="49"/>
        <v>D</v>
      </c>
      <c r="M428" s="169">
        <f t="shared" si="53"/>
        <v>8000</v>
      </c>
    </row>
    <row r="429" spans="1:13">
      <c r="A429" s="113" t="s">
        <v>426</v>
      </c>
      <c r="F429" s="113">
        <v>55</v>
      </c>
      <c r="I429" s="169" t="str">
        <f t="shared" si="50"/>
        <v>B</v>
      </c>
      <c r="J429" s="169" t="str">
        <f t="shared" si="51"/>
        <v>D</v>
      </c>
      <c r="K429" s="169" t="str">
        <f t="shared" si="52"/>
        <v>BD</v>
      </c>
      <c r="L429" s="169" t="str">
        <f t="shared" si="49"/>
        <v>D</v>
      </c>
      <c r="M429" s="169">
        <f t="shared" si="53"/>
        <v>8000</v>
      </c>
    </row>
    <row r="430" spans="1:13">
      <c r="A430" s="113" t="s">
        <v>427</v>
      </c>
      <c r="F430" s="113">
        <v>50</v>
      </c>
      <c r="I430" s="169" t="str">
        <f t="shared" si="50"/>
        <v>A</v>
      </c>
      <c r="J430" s="169" t="str">
        <f t="shared" si="51"/>
        <v>D</v>
      </c>
      <c r="K430" s="169" t="str">
        <f t="shared" si="52"/>
        <v>AD</v>
      </c>
      <c r="L430" s="169" t="str">
        <f t="shared" si="49"/>
        <v>B</v>
      </c>
      <c r="M430" s="169">
        <f t="shared" si="53"/>
        <v>3000</v>
      </c>
    </row>
    <row r="431" spans="1:13">
      <c r="A431" s="113" t="s">
        <v>428</v>
      </c>
      <c r="F431" s="113">
        <v>52</v>
      </c>
      <c r="I431" s="169" t="str">
        <f t="shared" si="50"/>
        <v>A</v>
      </c>
      <c r="J431" s="169" t="str">
        <f t="shared" si="51"/>
        <v>D</v>
      </c>
      <c r="K431" s="169" t="str">
        <f t="shared" si="52"/>
        <v>AD</v>
      </c>
      <c r="L431" s="169" t="str">
        <f t="shared" si="49"/>
        <v>B</v>
      </c>
      <c r="M431" s="169">
        <f t="shared" si="53"/>
        <v>3000</v>
      </c>
    </row>
    <row r="432" spans="1:13">
      <c r="A432" s="113" t="s">
        <v>429</v>
      </c>
      <c r="F432" s="113">
        <v>50</v>
      </c>
      <c r="I432" s="169" t="str">
        <f t="shared" si="50"/>
        <v>A</v>
      </c>
      <c r="J432" s="169" t="str">
        <f t="shared" si="51"/>
        <v>D</v>
      </c>
      <c r="K432" s="169" t="str">
        <f t="shared" si="52"/>
        <v>AD</v>
      </c>
      <c r="L432" s="169" t="str">
        <f t="shared" si="49"/>
        <v>B</v>
      </c>
      <c r="M432" s="169">
        <f t="shared" si="53"/>
        <v>3000</v>
      </c>
    </row>
    <row r="433" spans="1:13">
      <c r="A433" s="113" t="s">
        <v>430</v>
      </c>
      <c r="F433" s="113">
        <v>50</v>
      </c>
      <c r="I433" s="169" t="str">
        <f t="shared" si="50"/>
        <v>A</v>
      </c>
      <c r="J433" s="169" t="str">
        <f t="shared" si="51"/>
        <v>D</v>
      </c>
      <c r="K433" s="169" t="str">
        <f t="shared" si="52"/>
        <v>AD</v>
      </c>
      <c r="L433" s="169" t="str">
        <f t="shared" si="49"/>
        <v>B</v>
      </c>
      <c r="M433" s="169">
        <f t="shared" si="53"/>
        <v>3000</v>
      </c>
    </row>
    <row r="434" spans="1:13">
      <c r="A434" s="113" t="s">
        <v>431</v>
      </c>
      <c r="F434" s="113">
        <v>50</v>
      </c>
      <c r="I434" s="169" t="str">
        <f t="shared" si="50"/>
        <v>A</v>
      </c>
      <c r="J434" s="169" t="str">
        <f t="shared" si="51"/>
        <v>D</v>
      </c>
      <c r="K434" s="169" t="str">
        <f t="shared" si="52"/>
        <v>AD</v>
      </c>
      <c r="L434" s="169" t="str">
        <f t="shared" si="49"/>
        <v>B</v>
      </c>
      <c r="M434" s="169">
        <f t="shared" si="53"/>
        <v>3000</v>
      </c>
    </row>
    <row r="435" spans="1:13">
      <c r="A435" s="113" t="s">
        <v>432</v>
      </c>
      <c r="F435" s="113">
        <v>50</v>
      </c>
      <c r="I435" s="169" t="str">
        <f t="shared" si="50"/>
        <v>A</v>
      </c>
      <c r="J435" s="169" t="str">
        <f t="shared" si="51"/>
        <v>D</v>
      </c>
      <c r="K435" s="169" t="str">
        <f t="shared" si="52"/>
        <v>AD</v>
      </c>
      <c r="L435" s="169" t="str">
        <f t="shared" si="49"/>
        <v>B</v>
      </c>
      <c r="M435" s="169">
        <f t="shared" si="53"/>
        <v>3000</v>
      </c>
    </row>
    <row r="436" spans="1:13">
      <c r="A436" s="113" t="s">
        <v>433</v>
      </c>
      <c r="F436" s="113">
        <v>52.5</v>
      </c>
      <c r="I436" s="169" t="str">
        <f t="shared" si="50"/>
        <v>A</v>
      </c>
      <c r="J436" s="169" t="str">
        <f t="shared" si="51"/>
        <v>D</v>
      </c>
      <c r="K436" s="169" t="str">
        <f t="shared" si="52"/>
        <v>AD</v>
      </c>
      <c r="L436" s="169" t="str">
        <f t="shared" si="49"/>
        <v>B</v>
      </c>
      <c r="M436" s="169">
        <f t="shared" si="53"/>
        <v>3000</v>
      </c>
    </row>
    <row r="437" spans="1:13">
      <c r="A437" s="113" t="s">
        <v>435</v>
      </c>
      <c r="F437" s="113">
        <v>67.5</v>
      </c>
      <c r="I437" s="169" t="str">
        <f t="shared" si="50"/>
        <v>C</v>
      </c>
      <c r="J437" s="169" t="str">
        <f t="shared" si="51"/>
        <v>D</v>
      </c>
      <c r="K437" s="169" t="str">
        <f t="shared" si="52"/>
        <v>CD</v>
      </c>
      <c r="L437" s="169" t="str">
        <f t="shared" si="49"/>
        <v>D</v>
      </c>
      <c r="M437" s="169">
        <f t="shared" si="53"/>
        <v>20000</v>
      </c>
    </row>
    <row r="438" spans="1:13">
      <c r="A438" s="113" t="s">
        <v>437</v>
      </c>
      <c r="F438" s="113">
        <v>70</v>
      </c>
      <c r="I438" s="169" t="str">
        <f t="shared" ref="I438:I481" si="54">IF(F438="","",IF(F438&lt;55,"A",IF(F438&lt;65,"B",IF(F438&lt;75,"C",IF(F438&lt;85,"D",IF(F438&gt;84,"E"))))))</f>
        <v>C</v>
      </c>
      <c r="J438" s="169" t="str">
        <f t="shared" ref="J438:J481" si="55">IF(E438&gt;=3*10^5,"A",IF(E438&gt;=2*10^5,"B",IF(E438&gt;=10^5,"C",IF(E438&lt;10^5,"D","NG"))))</f>
        <v>D</v>
      </c>
      <c r="K438" s="169" t="str">
        <f t="shared" ref="K438:K481" si="56">I438&amp;J438</f>
        <v>CD</v>
      </c>
      <c r="L438" s="169" t="str">
        <f t="shared" si="49"/>
        <v>D</v>
      </c>
      <c r="M438" s="169">
        <f t="shared" ref="M438:M501" si="57">IF(F438="","",VLOOKUP(I438,$V$3:$X$7,3,0))</f>
        <v>20000</v>
      </c>
    </row>
    <row r="439" spans="1:13">
      <c r="A439" s="113" t="s">
        <v>486</v>
      </c>
      <c r="F439" s="113">
        <v>52.5</v>
      </c>
      <c r="I439" s="169" t="str">
        <f t="shared" si="54"/>
        <v>A</v>
      </c>
      <c r="J439" s="169" t="str">
        <f t="shared" si="55"/>
        <v>D</v>
      </c>
      <c r="K439" s="169" t="str">
        <f t="shared" si="56"/>
        <v>AD</v>
      </c>
      <c r="L439" s="169" t="str">
        <f t="shared" si="49"/>
        <v>B</v>
      </c>
      <c r="M439" s="169">
        <f t="shared" si="57"/>
        <v>3000</v>
      </c>
    </row>
    <row r="440" spans="1:13">
      <c r="A440" s="113" t="s">
        <v>439</v>
      </c>
      <c r="F440" s="113">
        <v>89.5</v>
      </c>
      <c r="I440" s="169" t="str">
        <f t="shared" si="54"/>
        <v>E</v>
      </c>
      <c r="J440" s="169" t="str">
        <f t="shared" si="55"/>
        <v>D</v>
      </c>
      <c r="K440" s="169" t="str">
        <f t="shared" si="56"/>
        <v>ED</v>
      </c>
      <c r="L440" s="169" t="e">
        <f t="shared" si="49"/>
        <v>#N/A</v>
      </c>
      <c r="M440" s="169">
        <f t="shared" si="57"/>
        <v>80000</v>
      </c>
    </row>
    <row r="441" spans="1:13">
      <c r="A441" s="113" t="s">
        <v>440</v>
      </c>
      <c r="F441" s="113">
        <v>104</v>
      </c>
      <c r="I441" s="169" t="str">
        <f t="shared" si="54"/>
        <v>E</v>
      </c>
      <c r="J441" s="169" t="str">
        <f t="shared" si="55"/>
        <v>D</v>
      </c>
      <c r="K441" s="169" t="str">
        <f t="shared" si="56"/>
        <v>ED</v>
      </c>
      <c r="L441" s="169" t="e">
        <f t="shared" si="49"/>
        <v>#N/A</v>
      </c>
      <c r="M441" s="169">
        <f t="shared" si="57"/>
        <v>80000</v>
      </c>
    </row>
    <row r="442" spans="1:13">
      <c r="A442" s="113" t="s">
        <v>441</v>
      </c>
      <c r="F442" s="113">
        <v>65</v>
      </c>
      <c r="I442" s="169" t="str">
        <f t="shared" si="54"/>
        <v>C</v>
      </c>
      <c r="J442" s="169" t="str">
        <f t="shared" si="55"/>
        <v>D</v>
      </c>
      <c r="K442" s="169" t="str">
        <f t="shared" si="56"/>
        <v>CD</v>
      </c>
      <c r="L442" s="169" t="str">
        <f t="shared" si="49"/>
        <v>D</v>
      </c>
      <c r="M442" s="169">
        <f t="shared" si="57"/>
        <v>20000</v>
      </c>
    </row>
    <row r="443" spans="1:13">
      <c r="A443" s="113" t="s">
        <v>474</v>
      </c>
      <c r="F443" s="113">
        <v>72.5</v>
      </c>
      <c r="I443" s="169" t="str">
        <f t="shared" si="54"/>
        <v>C</v>
      </c>
      <c r="J443" s="169" t="str">
        <f t="shared" si="55"/>
        <v>D</v>
      </c>
      <c r="K443" s="169" t="str">
        <f t="shared" si="56"/>
        <v>CD</v>
      </c>
      <c r="L443" s="169" t="str">
        <f t="shared" si="49"/>
        <v>D</v>
      </c>
      <c r="M443" s="169">
        <f t="shared" si="57"/>
        <v>20000</v>
      </c>
    </row>
    <row r="444" spans="1:13">
      <c r="A444" s="113" t="s">
        <v>442</v>
      </c>
      <c r="F444" s="113">
        <v>70</v>
      </c>
      <c r="I444" s="169" t="str">
        <f t="shared" si="54"/>
        <v>C</v>
      </c>
      <c r="J444" s="169" t="str">
        <f t="shared" si="55"/>
        <v>D</v>
      </c>
      <c r="K444" s="169" t="str">
        <f t="shared" si="56"/>
        <v>CD</v>
      </c>
      <c r="L444" s="169" t="str">
        <f t="shared" si="49"/>
        <v>D</v>
      </c>
      <c r="M444" s="169">
        <f t="shared" si="57"/>
        <v>20000</v>
      </c>
    </row>
    <row r="445" spans="1:13">
      <c r="A445" s="113" t="s">
        <v>443</v>
      </c>
      <c r="F445" s="113">
        <v>83.5</v>
      </c>
      <c r="I445" s="169" t="str">
        <f t="shared" si="54"/>
        <v>D</v>
      </c>
      <c r="J445" s="169" t="str">
        <f t="shared" si="55"/>
        <v>D</v>
      </c>
      <c r="K445" s="169" t="str">
        <f t="shared" si="56"/>
        <v>DD</v>
      </c>
      <c r="L445" s="169" t="str">
        <f t="shared" si="49"/>
        <v>D</v>
      </c>
      <c r="M445" s="169">
        <f t="shared" si="57"/>
        <v>50000</v>
      </c>
    </row>
    <row r="446" spans="1:13">
      <c r="A446" s="113" t="s">
        <v>444</v>
      </c>
      <c r="F446" s="113">
        <v>68</v>
      </c>
      <c r="I446" s="169" t="str">
        <f t="shared" si="54"/>
        <v>C</v>
      </c>
      <c r="J446" s="169" t="str">
        <f t="shared" si="55"/>
        <v>D</v>
      </c>
      <c r="K446" s="169" t="str">
        <f t="shared" si="56"/>
        <v>CD</v>
      </c>
      <c r="L446" s="169" t="str">
        <f t="shared" si="49"/>
        <v>D</v>
      </c>
      <c r="M446" s="169">
        <f t="shared" si="57"/>
        <v>20000</v>
      </c>
    </row>
    <row r="447" spans="1:13">
      <c r="A447" s="113" t="s">
        <v>445</v>
      </c>
      <c r="F447" s="113">
        <v>71.5</v>
      </c>
      <c r="I447" s="169" t="str">
        <f t="shared" si="54"/>
        <v>C</v>
      </c>
      <c r="J447" s="169" t="str">
        <f t="shared" si="55"/>
        <v>D</v>
      </c>
      <c r="K447" s="169" t="str">
        <f t="shared" si="56"/>
        <v>CD</v>
      </c>
      <c r="L447" s="169" t="str">
        <f t="shared" si="49"/>
        <v>D</v>
      </c>
      <c r="M447" s="169">
        <f t="shared" si="57"/>
        <v>20000</v>
      </c>
    </row>
    <row r="448" spans="1:13">
      <c r="A448" s="113" t="s">
        <v>446</v>
      </c>
      <c r="F448" s="113">
        <v>60</v>
      </c>
      <c r="I448" s="169" t="str">
        <f t="shared" si="54"/>
        <v>B</v>
      </c>
      <c r="J448" s="169" t="str">
        <f t="shared" si="55"/>
        <v>D</v>
      </c>
      <c r="K448" s="169" t="str">
        <f t="shared" si="56"/>
        <v>BD</v>
      </c>
      <c r="L448" s="169" t="str">
        <f t="shared" si="49"/>
        <v>D</v>
      </c>
      <c r="M448" s="169">
        <f t="shared" si="57"/>
        <v>8000</v>
      </c>
    </row>
    <row r="449" spans="1:13">
      <c r="A449" s="113" t="s">
        <v>448</v>
      </c>
      <c r="F449" s="113">
        <v>45</v>
      </c>
      <c r="I449" s="169" t="str">
        <f t="shared" si="54"/>
        <v>A</v>
      </c>
      <c r="J449" s="169" t="str">
        <f t="shared" si="55"/>
        <v>D</v>
      </c>
      <c r="K449" s="169" t="str">
        <f t="shared" si="56"/>
        <v>AD</v>
      </c>
      <c r="L449" s="169" t="str">
        <f t="shared" si="49"/>
        <v>B</v>
      </c>
      <c r="M449" s="169">
        <f t="shared" si="57"/>
        <v>3000</v>
      </c>
    </row>
    <row r="450" spans="1:13">
      <c r="A450" s="113" t="s">
        <v>449</v>
      </c>
      <c r="F450" s="113">
        <v>62</v>
      </c>
      <c r="I450" s="169" t="str">
        <f t="shared" si="54"/>
        <v>B</v>
      </c>
      <c r="J450" s="169" t="str">
        <f t="shared" si="55"/>
        <v>D</v>
      </c>
      <c r="K450" s="169" t="str">
        <f t="shared" si="56"/>
        <v>BD</v>
      </c>
      <c r="L450" s="169" t="str">
        <f t="shared" si="49"/>
        <v>D</v>
      </c>
      <c r="M450" s="169">
        <f t="shared" si="57"/>
        <v>8000</v>
      </c>
    </row>
    <row r="451" spans="1:13">
      <c r="A451" s="113" t="s">
        <v>450</v>
      </c>
      <c r="F451" s="113">
        <v>60</v>
      </c>
      <c r="I451" s="169" t="str">
        <f t="shared" si="54"/>
        <v>B</v>
      </c>
      <c r="J451" s="169" t="str">
        <f t="shared" si="55"/>
        <v>D</v>
      </c>
      <c r="K451" s="169" t="str">
        <f t="shared" si="56"/>
        <v>BD</v>
      </c>
      <c r="L451" s="169" t="str">
        <f t="shared" ref="L451:L514" si="58">VLOOKUP(K451,AE:AF,2,0)</f>
        <v>D</v>
      </c>
      <c r="M451" s="169">
        <f t="shared" si="57"/>
        <v>8000</v>
      </c>
    </row>
    <row r="452" spans="1:13">
      <c r="A452" s="113" t="s">
        <v>451</v>
      </c>
      <c r="F452" s="113">
        <v>55.5</v>
      </c>
      <c r="I452" s="169" t="str">
        <f t="shared" si="54"/>
        <v>B</v>
      </c>
      <c r="J452" s="169" t="str">
        <f t="shared" si="55"/>
        <v>D</v>
      </c>
      <c r="K452" s="169" t="str">
        <f t="shared" si="56"/>
        <v>BD</v>
      </c>
      <c r="L452" s="169" t="str">
        <f t="shared" si="58"/>
        <v>D</v>
      </c>
      <c r="M452" s="169">
        <f t="shared" si="57"/>
        <v>8000</v>
      </c>
    </row>
    <row r="453" spans="1:13">
      <c r="A453" s="113" t="s">
        <v>452</v>
      </c>
      <c r="F453" s="113">
        <v>52</v>
      </c>
      <c r="I453" s="169" t="str">
        <f t="shared" si="54"/>
        <v>A</v>
      </c>
      <c r="J453" s="169" t="str">
        <f t="shared" si="55"/>
        <v>D</v>
      </c>
      <c r="K453" s="169" t="str">
        <f t="shared" si="56"/>
        <v>AD</v>
      </c>
      <c r="L453" s="169" t="str">
        <f t="shared" si="58"/>
        <v>B</v>
      </c>
      <c r="M453" s="169">
        <f t="shared" si="57"/>
        <v>3000</v>
      </c>
    </row>
    <row r="454" spans="1:13">
      <c r="A454" s="113" t="s">
        <v>453</v>
      </c>
      <c r="F454" s="113">
        <v>65</v>
      </c>
      <c r="I454" s="169" t="str">
        <f t="shared" si="54"/>
        <v>C</v>
      </c>
      <c r="J454" s="169" t="str">
        <f t="shared" si="55"/>
        <v>D</v>
      </c>
      <c r="K454" s="169" t="str">
        <f t="shared" si="56"/>
        <v>CD</v>
      </c>
      <c r="L454" s="169" t="str">
        <f t="shared" si="58"/>
        <v>D</v>
      </c>
      <c r="M454" s="169">
        <f t="shared" si="57"/>
        <v>20000</v>
      </c>
    </row>
    <row r="455" spans="1:13">
      <c r="A455" s="113" t="s">
        <v>62</v>
      </c>
      <c r="F455" s="113">
        <v>60</v>
      </c>
      <c r="I455" s="169" t="str">
        <f t="shared" si="54"/>
        <v>B</v>
      </c>
      <c r="J455" s="169" t="str">
        <f t="shared" si="55"/>
        <v>D</v>
      </c>
      <c r="K455" s="169" t="str">
        <f t="shared" si="56"/>
        <v>BD</v>
      </c>
      <c r="L455" s="169" t="str">
        <f t="shared" si="58"/>
        <v>D</v>
      </c>
      <c r="M455" s="169">
        <f t="shared" si="57"/>
        <v>8000</v>
      </c>
    </row>
    <row r="456" spans="1:13">
      <c r="A456" s="113" t="s">
        <v>454</v>
      </c>
      <c r="F456" s="113">
        <v>45</v>
      </c>
      <c r="I456" s="169" t="str">
        <f t="shared" si="54"/>
        <v>A</v>
      </c>
      <c r="J456" s="169" t="str">
        <f t="shared" si="55"/>
        <v>D</v>
      </c>
      <c r="K456" s="169" t="str">
        <f t="shared" si="56"/>
        <v>AD</v>
      </c>
      <c r="L456" s="169" t="str">
        <f t="shared" si="58"/>
        <v>B</v>
      </c>
      <c r="M456" s="169">
        <f t="shared" si="57"/>
        <v>3000</v>
      </c>
    </row>
    <row r="457" spans="1:13">
      <c r="A457" s="113" t="s">
        <v>69</v>
      </c>
      <c r="F457" s="113">
        <v>50</v>
      </c>
      <c r="I457" s="169" t="str">
        <f t="shared" si="54"/>
        <v>A</v>
      </c>
      <c r="J457" s="169" t="str">
        <f t="shared" si="55"/>
        <v>D</v>
      </c>
      <c r="K457" s="169" t="str">
        <f t="shared" si="56"/>
        <v>AD</v>
      </c>
      <c r="L457" s="169" t="str">
        <f t="shared" si="58"/>
        <v>B</v>
      </c>
      <c r="M457" s="169">
        <f t="shared" si="57"/>
        <v>3000</v>
      </c>
    </row>
    <row r="458" spans="1:13">
      <c r="A458" s="113" t="s">
        <v>455</v>
      </c>
      <c r="F458" s="113">
        <v>50</v>
      </c>
      <c r="I458" s="169" t="str">
        <f t="shared" si="54"/>
        <v>A</v>
      </c>
      <c r="J458" s="169" t="str">
        <f t="shared" si="55"/>
        <v>D</v>
      </c>
      <c r="K458" s="169" t="str">
        <f t="shared" si="56"/>
        <v>AD</v>
      </c>
      <c r="L458" s="169" t="str">
        <f t="shared" si="58"/>
        <v>B</v>
      </c>
      <c r="M458" s="169">
        <f t="shared" si="57"/>
        <v>3000</v>
      </c>
    </row>
    <row r="459" spans="1:13">
      <c r="A459" s="113" t="s">
        <v>457</v>
      </c>
      <c r="F459" s="113">
        <v>42.5</v>
      </c>
      <c r="I459" s="169" t="str">
        <f t="shared" si="54"/>
        <v>A</v>
      </c>
      <c r="J459" s="169" t="str">
        <f t="shared" si="55"/>
        <v>D</v>
      </c>
      <c r="K459" s="169" t="str">
        <f t="shared" si="56"/>
        <v>AD</v>
      </c>
      <c r="L459" s="169" t="str">
        <f t="shared" si="58"/>
        <v>B</v>
      </c>
      <c r="M459" s="169">
        <f t="shared" si="57"/>
        <v>3000</v>
      </c>
    </row>
    <row r="460" spans="1:13">
      <c r="A460" s="113" t="s">
        <v>131</v>
      </c>
      <c r="F460" s="113">
        <v>46.5</v>
      </c>
      <c r="I460" s="169" t="str">
        <f t="shared" si="54"/>
        <v>A</v>
      </c>
      <c r="J460" s="169" t="str">
        <f t="shared" si="55"/>
        <v>D</v>
      </c>
      <c r="K460" s="169" t="str">
        <f t="shared" si="56"/>
        <v>AD</v>
      </c>
      <c r="L460" s="169" t="str">
        <f t="shared" si="58"/>
        <v>B</v>
      </c>
      <c r="M460" s="169">
        <f t="shared" si="57"/>
        <v>3000</v>
      </c>
    </row>
    <row r="461" spans="1:13">
      <c r="A461" s="113" t="s">
        <v>71</v>
      </c>
      <c r="F461" s="113">
        <v>55</v>
      </c>
      <c r="I461" s="169" t="str">
        <f t="shared" si="54"/>
        <v>B</v>
      </c>
      <c r="J461" s="169" t="str">
        <f t="shared" si="55"/>
        <v>D</v>
      </c>
      <c r="K461" s="169" t="str">
        <f t="shared" si="56"/>
        <v>BD</v>
      </c>
      <c r="L461" s="169" t="str">
        <f t="shared" si="58"/>
        <v>D</v>
      </c>
      <c r="M461" s="169">
        <f t="shared" si="57"/>
        <v>8000</v>
      </c>
    </row>
    <row r="462" spans="1:13">
      <c r="A462" s="113" t="s">
        <v>36</v>
      </c>
      <c r="F462" s="113">
        <v>50</v>
      </c>
      <c r="I462" s="169" t="str">
        <f t="shared" si="54"/>
        <v>A</v>
      </c>
      <c r="J462" s="169" t="str">
        <f t="shared" si="55"/>
        <v>D</v>
      </c>
      <c r="K462" s="169" t="str">
        <f t="shared" si="56"/>
        <v>AD</v>
      </c>
      <c r="L462" s="169" t="str">
        <f t="shared" si="58"/>
        <v>B</v>
      </c>
      <c r="M462" s="169">
        <f t="shared" si="57"/>
        <v>3000</v>
      </c>
    </row>
    <row r="463" spans="1:13">
      <c r="A463" s="113" t="s">
        <v>459</v>
      </c>
      <c r="F463" s="113">
        <v>70.5</v>
      </c>
      <c r="I463" s="169" t="str">
        <f t="shared" si="54"/>
        <v>C</v>
      </c>
      <c r="J463" s="169" t="str">
        <f t="shared" si="55"/>
        <v>D</v>
      </c>
      <c r="K463" s="169" t="str">
        <f t="shared" si="56"/>
        <v>CD</v>
      </c>
      <c r="L463" s="169" t="str">
        <f t="shared" si="58"/>
        <v>D</v>
      </c>
      <c r="M463" s="169">
        <f t="shared" si="57"/>
        <v>20000</v>
      </c>
    </row>
    <row r="464" spans="1:13">
      <c r="A464" s="113" t="s">
        <v>487</v>
      </c>
      <c r="F464" s="113">
        <v>70</v>
      </c>
      <c r="I464" s="169" t="str">
        <f t="shared" si="54"/>
        <v>C</v>
      </c>
      <c r="J464" s="169" t="str">
        <f t="shared" si="55"/>
        <v>D</v>
      </c>
      <c r="K464" s="169" t="str">
        <f t="shared" si="56"/>
        <v>CD</v>
      </c>
      <c r="L464" s="169" t="str">
        <f t="shared" si="58"/>
        <v>D</v>
      </c>
      <c r="M464" s="169">
        <f t="shared" si="57"/>
        <v>20000</v>
      </c>
    </row>
    <row r="465" spans="1:13">
      <c r="A465" s="113" t="s">
        <v>461</v>
      </c>
      <c r="F465" s="113">
        <v>67.5</v>
      </c>
      <c r="I465" s="169" t="str">
        <f t="shared" si="54"/>
        <v>C</v>
      </c>
      <c r="J465" s="169" t="str">
        <f t="shared" si="55"/>
        <v>D</v>
      </c>
      <c r="K465" s="169" t="str">
        <f t="shared" si="56"/>
        <v>CD</v>
      </c>
      <c r="L465" s="169" t="str">
        <f t="shared" si="58"/>
        <v>D</v>
      </c>
      <c r="M465" s="169">
        <f t="shared" si="57"/>
        <v>20000</v>
      </c>
    </row>
    <row r="466" spans="1:13">
      <c r="A466" s="113" t="s">
        <v>473</v>
      </c>
      <c r="F466" s="113">
        <v>65</v>
      </c>
      <c r="I466" s="169" t="str">
        <f t="shared" si="54"/>
        <v>C</v>
      </c>
      <c r="J466" s="169" t="str">
        <f t="shared" si="55"/>
        <v>D</v>
      </c>
      <c r="K466" s="169" t="str">
        <f t="shared" si="56"/>
        <v>CD</v>
      </c>
      <c r="L466" s="169" t="str">
        <f t="shared" si="58"/>
        <v>D</v>
      </c>
      <c r="M466" s="169">
        <f t="shared" si="57"/>
        <v>20000</v>
      </c>
    </row>
    <row r="467" spans="1:13">
      <c r="A467" s="113" t="s">
        <v>127</v>
      </c>
      <c r="F467" s="113">
        <v>51</v>
      </c>
      <c r="I467" s="169" t="str">
        <f t="shared" si="54"/>
        <v>A</v>
      </c>
      <c r="J467" s="169" t="str">
        <f t="shared" si="55"/>
        <v>D</v>
      </c>
      <c r="K467" s="169" t="str">
        <f t="shared" si="56"/>
        <v>AD</v>
      </c>
      <c r="L467" s="169" t="str">
        <f t="shared" si="58"/>
        <v>B</v>
      </c>
      <c r="M467" s="169">
        <f t="shared" si="57"/>
        <v>3000</v>
      </c>
    </row>
    <row r="468" spans="1:13">
      <c r="A468" s="113" t="s">
        <v>462</v>
      </c>
      <c r="F468" s="113">
        <v>72.5</v>
      </c>
      <c r="I468" s="169" t="str">
        <f t="shared" si="54"/>
        <v>C</v>
      </c>
      <c r="J468" s="169" t="str">
        <f t="shared" si="55"/>
        <v>D</v>
      </c>
      <c r="K468" s="169" t="str">
        <f t="shared" si="56"/>
        <v>CD</v>
      </c>
      <c r="L468" s="169" t="str">
        <f t="shared" si="58"/>
        <v>D</v>
      </c>
      <c r="M468" s="169">
        <f t="shared" si="57"/>
        <v>20000</v>
      </c>
    </row>
    <row r="469" spans="1:13">
      <c r="A469" s="113" t="s">
        <v>463</v>
      </c>
      <c r="F469" s="113">
        <v>57.5</v>
      </c>
      <c r="I469" s="169" t="str">
        <f t="shared" si="54"/>
        <v>B</v>
      </c>
      <c r="J469" s="169" t="str">
        <f t="shared" si="55"/>
        <v>D</v>
      </c>
      <c r="K469" s="169" t="str">
        <f t="shared" si="56"/>
        <v>BD</v>
      </c>
      <c r="L469" s="169" t="str">
        <f t="shared" si="58"/>
        <v>D</v>
      </c>
      <c r="M469" s="169">
        <f t="shared" si="57"/>
        <v>8000</v>
      </c>
    </row>
    <row r="470" spans="1:13">
      <c r="A470" s="113" t="s">
        <v>464</v>
      </c>
      <c r="F470" s="113">
        <v>50.5</v>
      </c>
      <c r="I470" s="169" t="str">
        <f t="shared" si="54"/>
        <v>A</v>
      </c>
      <c r="J470" s="169" t="str">
        <f t="shared" si="55"/>
        <v>D</v>
      </c>
      <c r="K470" s="169" t="str">
        <f t="shared" si="56"/>
        <v>AD</v>
      </c>
      <c r="L470" s="169" t="str">
        <f t="shared" si="58"/>
        <v>B</v>
      </c>
      <c r="M470" s="169">
        <f t="shared" si="57"/>
        <v>3000</v>
      </c>
    </row>
    <row r="471" spans="1:13">
      <c r="A471" s="113" t="s">
        <v>498</v>
      </c>
      <c r="F471" s="113">
        <v>79</v>
      </c>
      <c r="I471" s="169" t="str">
        <f t="shared" si="54"/>
        <v>D</v>
      </c>
      <c r="J471" s="169" t="str">
        <f t="shared" si="55"/>
        <v>D</v>
      </c>
      <c r="K471" s="169" t="str">
        <f t="shared" si="56"/>
        <v>DD</v>
      </c>
      <c r="L471" s="169" t="str">
        <f t="shared" si="58"/>
        <v>D</v>
      </c>
      <c r="M471" s="169">
        <f t="shared" si="57"/>
        <v>50000</v>
      </c>
    </row>
    <row r="472" spans="1:13">
      <c r="A472" s="113" t="s">
        <v>497</v>
      </c>
      <c r="F472" s="113">
        <v>65</v>
      </c>
      <c r="I472" s="169" t="str">
        <f t="shared" si="54"/>
        <v>C</v>
      </c>
      <c r="J472" s="169" t="str">
        <f t="shared" si="55"/>
        <v>D</v>
      </c>
      <c r="K472" s="169" t="str">
        <f t="shared" si="56"/>
        <v>CD</v>
      </c>
      <c r="L472" s="169" t="str">
        <f t="shared" si="58"/>
        <v>D</v>
      </c>
      <c r="M472" s="169">
        <f t="shared" si="57"/>
        <v>20000</v>
      </c>
    </row>
    <row r="473" spans="1:13">
      <c r="A473" s="113" t="s">
        <v>500</v>
      </c>
      <c r="F473" s="113">
        <v>51</v>
      </c>
      <c r="I473" s="169" t="str">
        <f t="shared" si="54"/>
        <v>A</v>
      </c>
      <c r="J473" s="169" t="str">
        <f t="shared" si="55"/>
        <v>D</v>
      </c>
      <c r="K473" s="169" t="str">
        <f t="shared" si="56"/>
        <v>AD</v>
      </c>
      <c r="L473" s="169" t="str">
        <f t="shared" si="58"/>
        <v>B</v>
      </c>
      <c r="M473" s="169">
        <f t="shared" si="57"/>
        <v>3000</v>
      </c>
    </row>
    <row r="474" spans="1:13">
      <c r="A474" s="113" t="s">
        <v>501</v>
      </c>
      <c r="F474" s="113">
        <v>58.5</v>
      </c>
      <c r="I474" s="169" t="str">
        <f t="shared" si="54"/>
        <v>B</v>
      </c>
      <c r="J474" s="169" t="str">
        <f t="shared" si="55"/>
        <v>D</v>
      </c>
      <c r="K474" s="169" t="str">
        <f t="shared" si="56"/>
        <v>BD</v>
      </c>
      <c r="L474" s="169" t="str">
        <f t="shared" si="58"/>
        <v>D</v>
      </c>
      <c r="M474" s="169">
        <f t="shared" si="57"/>
        <v>8000</v>
      </c>
    </row>
    <row r="475" spans="1:13">
      <c r="A475" s="113" t="s">
        <v>502</v>
      </c>
      <c r="F475" s="113">
        <v>81</v>
      </c>
      <c r="I475" s="169" t="str">
        <f t="shared" si="54"/>
        <v>D</v>
      </c>
      <c r="J475" s="169" t="str">
        <f t="shared" si="55"/>
        <v>D</v>
      </c>
      <c r="K475" s="169" t="str">
        <f t="shared" si="56"/>
        <v>DD</v>
      </c>
      <c r="L475" s="169" t="str">
        <f t="shared" si="58"/>
        <v>D</v>
      </c>
      <c r="M475" s="169">
        <f t="shared" si="57"/>
        <v>50000</v>
      </c>
    </row>
    <row r="476" spans="1:13">
      <c r="A476" s="113" t="s">
        <v>506</v>
      </c>
      <c r="F476" s="113">
        <v>70</v>
      </c>
      <c r="I476" s="169" t="str">
        <f t="shared" si="54"/>
        <v>C</v>
      </c>
      <c r="J476" s="169" t="str">
        <f t="shared" si="55"/>
        <v>D</v>
      </c>
      <c r="K476" s="169" t="str">
        <f t="shared" si="56"/>
        <v>CD</v>
      </c>
      <c r="L476" s="169" t="str">
        <f t="shared" si="58"/>
        <v>D</v>
      </c>
      <c r="M476" s="169">
        <f t="shared" si="57"/>
        <v>20000</v>
      </c>
    </row>
    <row r="477" spans="1:13">
      <c r="A477" s="113" t="s">
        <v>504</v>
      </c>
      <c r="F477" s="113">
        <v>50</v>
      </c>
      <c r="I477" s="169" t="str">
        <f t="shared" si="54"/>
        <v>A</v>
      </c>
      <c r="J477" s="169" t="str">
        <f t="shared" si="55"/>
        <v>D</v>
      </c>
      <c r="K477" s="169" t="str">
        <f t="shared" si="56"/>
        <v>AD</v>
      </c>
      <c r="L477" s="169" t="str">
        <f t="shared" si="58"/>
        <v>B</v>
      </c>
      <c r="M477" s="169">
        <f t="shared" si="57"/>
        <v>3000</v>
      </c>
    </row>
    <row r="478" spans="1:13">
      <c r="A478" s="113" t="s">
        <v>509</v>
      </c>
      <c r="F478" s="113">
        <v>67.5</v>
      </c>
      <c r="I478" s="169" t="str">
        <f t="shared" si="54"/>
        <v>C</v>
      </c>
      <c r="J478" s="169" t="str">
        <f t="shared" si="55"/>
        <v>D</v>
      </c>
      <c r="K478" s="169" t="str">
        <f t="shared" si="56"/>
        <v>CD</v>
      </c>
      <c r="L478" s="169" t="str">
        <f t="shared" si="58"/>
        <v>D</v>
      </c>
      <c r="M478" s="169">
        <f t="shared" si="57"/>
        <v>20000</v>
      </c>
    </row>
    <row r="479" spans="1:13">
      <c r="A479" s="113" t="s">
        <v>510</v>
      </c>
      <c r="F479" s="113">
        <v>65</v>
      </c>
      <c r="I479" s="169" t="str">
        <f t="shared" si="54"/>
        <v>C</v>
      </c>
      <c r="J479" s="169" t="str">
        <f t="shared" si="55"/>
        <v>D</v>
      </c>
      <c r="K479" s="169" t="str">
        <f t="shared" si="56"/>
        <v>CD</v>
      </c>
      <c r="L479" s="169" t="str">
        <f t="shared" si="58"/>
        <v>D</v>
      </c>
      <c r="M479" s="169">
        <f t="shared" si="57"/>
        <v>20000</v>
      </c>
    </row>
    <row r="480" spans="1:13">
      <c r="A480" s="113" t="s">
        <v>512</v>
      </c>
      <c r="F480" s="113">
        <v>67.5</v>
      </c>
      <c r="I480" s="169" t="str">
        <f t="shared" si="54"/>
        <v>C</v>
      </c>
      <c r="J480" s="169" t="str">
        <f t="shared" si="55"/>
        <v>D</v>
      </c>
      <c r="K480" s="169" t="str">
        <f t="shared" si="56"/>
        <v>CD</v>
      </c>
      <c r="L480" s="169" t="str">
        <f t="shared" si="58"/>
        <v>D</v>
      </c>
      <c r="M480" s="169">
        <f t="shared" si="57"/>
        <v>20000</v>
      </c>
    </row>
    <row r="481" spans="1:13">
      <c r="A481" s="113" t="s">
        <v>514</v>
      </c>
      <c r="F481" s="113">
        <v>55</v>
      </c>
      <c r="I481" s="169" t="str">
        <f t="shared" si="54"/>
        <v>B</v>
      </c>
      <c r="J481" s="169" t="str">
        <f t="shared" si="55"/>
        <v>D</v>
      </c>
      <c r="K481" s="169" t="str">
        <f t="shared" si="56"/>
        <v>BD</v>
      </c>
      <c r="L481" s="169" t="str">
        <f t="shared" si="58"/>
        <v>D</v>
      </c>
      <c r="M481" s="169">
        <f t="shared" si="57"/>
        <v>8000</v>
      </c>
    </row>
    <row r="482" spans="1:13">
      <c r="A482" s="113" t="s">
        <v>515</v>
      </c>
      <c r="F482" s="113">
        <v>75</v>
      </c>
      <c r="I482" s="169" t="str">
        <f t="shared" ref="I482:I530" si="59">IF(F482="","",IF(F482&lt;55,"A",IF(F482&lt;65,"B",IF(F482&lt;75,"C",IF(F482&lt;85,"D",IF(F482&gt;84,"E"))))))</f>
        <v>D</v>
      </c>
      <c r="J482" s="169" t="str">
        <f t="shared" ref="J482:J530" si="60">IF(E482&gt;=3*10^5,"A",IF(E482&gt;=2*10^5,"B",IF(E482&gt;=10^5,"C",IF(E482&lt;10^5,"D","NG"))))</f>
        <v>D</v>
      </c>
      <c r="K482" s="169" t="str">
        <f t="shared" ref="K482:K530" si="61">I482&amp;J482</f>
        <v>DD</v>
      </c>
      <c r="L482" s="169" t="str">
        <f t="shared" si="58"/>
        <v>D</v>
      </c>
      <c r="M482" s="169">
        <f t="shared" si="57"/>
        <v>50000</v>
      </c>
    </row>
    <row r="483" spans="1:13">
      <c r="A483" s="113" t="s">
        <v>516</v>
      </c>
      <c r="F483" s="113">
        <v>65</v>
      </c>
      <c r="I483" s="169" t="str">
        <f t="shared" si="59"/>
        <v>C</v>
      </c>
      <c r="J483" s="169" t="str">
        <f t="shared" si="60"/>
        <v>D</v>
      </c>
      <c r="K483" s="169" t="str">
        <f t="shared" si="61"/>
        <v>CD</v>
      </c>
      <c r="L483" s="169" t="str">
        <f t="shared" si="58"/>
        <v>D</v>
      </c>
      <c r="M483" s="169">
        <f t="shared" si="57"/>
        <v>20000</v>
      </c>
    </row>
    <row r="484" spans="1:13">
      <c r="A484" s="113" t="s">
        <v>517</v>
      </c>
      <c r="F484" s="113">
        <v>70</v>
      </c>
      <c r="I484" s="169" t="str">
        <f t="shared" si="59"/>
        <v>C</v>
      </c>
      <c r="J484" s="169" t="str">
        <f t="shared" si="60"/>
        <v>D</v>
      </c>
      <c r="K484" s="169" t="str">
        <f t="shared" si="61"/>
        <v>CD</v>
      </c>
      <c r="L484" s="169" t="str">
        <f t="shared" si="58"/>
        <v>D</v>
      </c>
      <c r="M484" s="169">
        <f t="shared" si="57"/>
        <v>20000</v>
      </c>
    </row>
    <row r="485" spans="1:13">
      <c r="A485" s="113" t="s">
        <v>518</v>
      </c>
      <c r="F485" s="113">
        <v>47.5</v>
      </c>
      <c r="I485" s="169" t="str">
        <f t="shared" si="59"/>
        <v>A</v>
      </c>
      <c r="J485" s="169" t="str">
        <f t="shared" si="60"/>
        <v>D</v>
      </c>
      <c r="K485" s="169" t="str">
        <f t="shared" si="61"/>
        <v>AD</v>
      </c>
      <c r="L485" s="169" t="str">
        <f t="shared" si="58"/>
        <v>B</v>
      </c>
      <c r="M485" s="169">
        <f t="shared" si="57"/>
        <v>3000</v>
      </c>
    </row>
    <row r="486" spans="1:13">
      <c r="A486" s="113" t="s">
        <v>519</v>
      </c>
      <c r="F486" s="113">
        <v>87</v>
      </c>
      <c r="I486" s="169" t="str">
        <f t="shared" si="59"/>
        <v>E</v>
      </c>
      <c r="J486" s="169" t="str">
        <f t="shared" si="60"/>
        <v>D</v>
      </c>
      <c r="K486" s="169" t="str">
        <f t="shared" si="61"/>
        <v>ED</v>
      </c>
      <c r="L486" s="169" t="e">
        <f t="shared" si="58"/>
        <v>#N/A</v>
      </c>
      <c r="M486" s="169">
        <f t="shared" si="57"/>
        <v>80000</v>
      </c>
    </row>
    <row r="487" spans="1:13">
      <c r="A487" s="113" t="s">
        <v>520</v>
      </c>
      <c r="F487" s="113">
        <v>62.5</v>
      </c>
      <c r="I487" s="169" t="str">
        <f t="shared" si="59"/>
        <v>B</v>
      </c>
      <c r="J487" s="169" t="str">
        <f t="shared" si="60"/>
        <v>D</v>
      </c>
      <c r="K487" s="169" t="str">
        <f t="shared" si="61"/>
        <v>BD</v>
      </c>
      <c r="L487" s="169" t="str">
        <f t="shared" si="58"/>
        <v>D</v>
      </c>
      <c r="M487" s="169">
        <f t="shared" si="57"/>
        <v>8000</v>
      </c>
    </row>
    <row r="488" spans="1:13">
      <c r="A488" s="113" t="s">
        <v>522</v>
      </c>
      <c r="F488" s="113">
        <v>107.5</v>
      </c>
      <c r="I488" s="169" t="str">
        <f t="shared" si="59"/>
        <v>E</v>
      </c>
      <c r="J488" s="169" t="str">
        <f t="shared" si="60"/>
        <v>D</v>
      </c>
      <c r="K488" s="169" t="str">
        <f t="shared" si="61"/>
        <v>ED</v>
      </c>
      <c r="L488" s="169" t="e">
        <f t="shared" si="58"/>
        <v>#N/A</v>
      </c>
      <c r="M488" s="169">
        <f t="shared" si="57"/>
        <v>80000</v>
      </c>
    </row>
    <row r="489" spans="1:13">
      <c r="A489" s="113" t="s">
        <v>523</v>
      </c>
      <c r="F489" s="113">
        <v>80</v>
      </c>
      <c r="I489" s="169" t="str">
        <f t="shared" si="59"/>
        <v>D</v>
      </c>
      <c r="J489" s="169" t="str">
        <f t="shared" si="60"/>
        <v>D</v>
      </c>
      <c r="K489" s="169" t="str">
        <f t="shared" si="61"/>
        <v>DD</v>
      </c>
      <c r="L489" s="169" t="str">
        <f t="shared" si="58"/>
        <v>D</v>
      </c>
      <c r="M489" s="169">
        <f t="shared" si="57"/>
        <v>50000</v>
      </c>
    </row>
    <row r="490" spans="1:13">
      <c r="A490" s="113" t="s">
        <v>524</v>
      </c>
      <c r="F490" s="113">
        <v>65</v>
      </c>
      <c r="I490" s="169" t="str">
        <f t="shared" si="59"/>
        <v>C</v>
      </c>
      <c r="J490" s="169" t="str">
        <f t="shared" si="60"/>
        <v>D</v>
      </c>
      <c r="K490" s="169" t="str">
        <f t="shared" si="61"/>
        <v>CD</v>
      </c>
      <c r="L490" s="169" t="str">
        <f t="shared" si="58"/>
        <v>D</v>
      </c>
      <c r="M490" s="169">
        <f t="shared" si="57"/>
        <v>20000</v>
      </c>
    </row>
    <row r="491" spans="1:13">
      <c r="A491" s="113" t="s">
        <v>526</v>
      </c>
      <c r="F491" s="113">
        <v>55</v>
      </c>
      <c r="I491" s="169" t="str">
        <f t="shared" si="59"/>
        <v>B</v>
      </c>
      <c r="J491" s="169" t="str">
        <f t="shared" si="60"/>
        <v>D</v>
      </c>
      <c r="K491" s="169" t="str">
        <f t="shared" si="61"/>
        <v>BD</v>
      </c>
      <c r="L491" s="169" t="str">
        <f t="shared" si="58"/>
        <v>D</v>
      </c>
      <c r="M491" s="169">
        <f t="shared" si="57"/>
        <v>8000</v>
      </c>
    </row>
    <row r="492" spans="1:13">
      <c r="A492" s="113" t="s">
        <v>525</v>
      </c>
      <c r="F492" s="113">
        <v>83</v>
      </c>
      <c r="I492" s="169" t="str">
        <f t="shared" si="59"/>
        <v>D</v>
      </c>
      <c r="J492" s="169" t="str">
        <f t="shared" si="60"/>
        <v>D</v>
      </c>
      <c r="K492" s="169" t="str">
        <f t="shared" si="61"/>
        <v>DD</v>
      </c>
      <c r="L492" s="169" t="str">
        <f t="shared" si="58"/>
        <v>D</v>
      </c>
      <c r="M492" s="169">
        <f t="shared" si="57"/>
        <v>50000</v>
      </c>
    </row>
    <row r="493" spans="1:13">
      <c r="A493" s="113" t="s">
        <v>527</v>
      </c>
      <c r="F493" s="113">
        <v>75</v>
      </c>
      <c r="I493" s="169" t="str">
        <f t="shared" si="59"/>
        <v>D</v>
      </c>
      <c r="J493" s="169" t="str">
        <f t="shared" si="60"/>
        <v>D</v>
      </c>
      <c r="K493" s="169" t="str">
        <f t="shared" si="61"/>
        <v>DD</v>
      </c>
      <c r="L493" s="169" t="str">
        <f t="shared" si="58"/>
        <v>D</v>
      </c>
      <c r="M493" s="169">
        <f t="shared" si="57"/>
        <v>50000</v>
      </c>
    </row>
    <row r="494" spans="1:13">
      <c r="A494" s="113" t="s">
        <v>529</v>
      </c>
      <c r="F494" s="113">
        <v>55</v>
      </c>
      <c r="I494" s="169" t="str">
        <f t="shared" si="59"/>
        <v>B</v>
      </c>
      <c r="J494" s="169" t="str">
        <f t="shared" si="60"/>
        <v>D</v>
      </c>
      <c r="K494" s="169" t="str">
        <f t="shared" si="61"/>
        <v>BD</v>
      </c>
      <c r="L494" s="169" t="str">
        <f t="shared" si="58"/>
        <v>D</v>
      </c>
      <c r="M494" s="169">
        <f t="shared" si="57"/>
        <v>8000</v>
      </c>
    </row>
    <row r="495" spans="1:13">
      <c r="A495" s="113" t="s">
        <v>530</v>
      </c>
      <c r="F495" s="113">
        <v>55</v>
      </c>
      <c r="I495" s="169" t="str">
        <f t="shared" si="59"/>
        <v>B</v>
      </c>
      <c r="J495" s="169" t="str">
        <f t="shared" si="60"/>
        <v>D</v>
      </c>
      <c r="K495" s="169" t="str">
        <f t="shared" si="61"/>
        <v>BD</v>
      </c>
      <c r="L495" s="169" t="str">
        <f t="shared" si="58"/>
        <v>D</v>
      </c>
      <c r="M495" s="169">
        <f t="shared" si="57"/>
        <v>8000</v>
      </c>
    </row>
    <row r="496" spans="1:13">
      <c r="A496" s="113" t="s">
        <v>570</v>
      </c>
      <c r="F496" s="113">
        <v>65</v>
      </c>
      <c r="I496" s="169" t="str">
        <f t="shared" si="59"/>
        <v>C</v>
      </c>
      <c r="J496" s="169" t="str">
        <f t="shared" si="60"/>
        <v>D</v>
      </c>
      <c r="K496" s="169" t="str">
        <f t="shared" si="61"/>
        <v>CD</v>
      </c>
      <c r="L496" s="169" t="str">
        <f t="shared" si="58"/>
        <v>D</v>
      </c>
      <c r="M496" s="169">
        <f t="shared" si="57"/>
        <v>20000</v>
      </c>
    </row>
    <row r="497" spans="1:13">
      <c r="A497" s="113" t="s">
        <v>573</v>
      </c>
      <c r="F497" s="113">
        <v>77</v>
      </c>
      <c r="I497" s="169" t="str">
        <f t="shared" si="59"/>
        <v>D</v>
      </c>
      <c r="J497" s="169" t="str">
        <f t="shared" si="60"/>
        <v>D</v>
      </c>
      <c r="K497" s="169" t="str">
        <f t="shared" si="61"/>
        <v>DD</v>
      </c>
      <c r="L497" s="169" t="str">
        <f t="shared" si="58"/>
        <v>D</v>
      </c>
      <c r="M497" s="169">
        <f t="shared" si="57"/>
        <v>50000</v>
      </c>
    </row>
    <row r="498" spans="1:13">
      <c r="A498" s="113" t="s">
        <v>574</v>
      </c>
      <c r="F498" s="113">
        <v>50</v>
      </c>
      <c r="I498" s="169" t="str">
        <f t="shared" si="59"/>
        <v>A</v>
      </c>
      <c r="J498" s="169" t="str">
        <f t="shared" si="60"/>
        <v>D</v>
      </c>
      <c r="K498" s="169" t="str">
        <f t="shared" si="61"/>
        <v>AD</v>
      </c>
      <c r="L498" s="169" t="str">
        <f t="shared" si="58"/>
        <v>B</v>
      </c>
      <c r="M498" s="169">
        <f t="shared" si="57"/>
        <v>3000</v>
      </c>
    </row>
    <row r="499" spans="1:13">
      <c r="A499" s="113" t="s">
        <v>575</v>
      </c>
      <c r="F499" s="113">
        <v>50</v>
      </c>
      <c r="I499" s="169" t="str">
        <f t="shared" si="59"/>
        <v>A</v>
      </c>
      <c r="J499" s="169" t="str">
        <f t="shared" si="60"/>
        <v>D</v>
      </c>
      <c r="K499" s="169" t="str">
        <f t="shared" si="61"/>
        <v>AD</v>
      </c>
      <c r="L499" s="169" t="str">
        <f t="shared" si="58"/>
        <v>B</v>
      </c>
      <c r="M499" s="169">
        <f t="shared" si="57"/>
        <v>3000</v>
      </c>
    </row>
    <row r="500" spans="1:13">
      <c r="A500" s="113" t="s">
        <v>576</v>
      </c>
      <c r="F500" s="113">
        <v>81</v>
      </c>
      <c r="I500" s="169" t="str">
        <f t="shared" si="59"/>
        <v>D</v>
      </c>
      <c r="J500" s="169" t="str">
        <f t="shared" si="60"/>
        <v>D</v>
      </c>
      <c r="K500" s="169" t="str">
        <f t="shared" si="61"/>
        <v>DD</v>
      </c>
      <c r="L500" s="169" t="str">
        <f t="shared" si="58"/>
        <v>D</v>
      </c>
      <c r="M500" s="169">
        <f t="shared" si="57"/>
        <v>50000</v>
      </c>
    </row>
    <row r="501" spans="1:13">
      <c r="A501" s="113" t="s">
        <v>577</v>
      </c>
      <c r="F501" s="113">
        <v>65</v>
      </c>
      <c r="I501" s="169" t="str">
        <f t="shared" si="59"/>
        <v>C</v>
      </c>
      <c r="J501" s="169" t="str">
        <f t="shared" si="60"/>
        <v>D</v>
      </c>
      <c r="K501" s="169" t="str">
        <f t="shared" si="61"/>
        <v>CD</v>
      </c>
      <c r="L501" s="169" t="str">
        <f t="shared" si="58"/>
        <v>D</v>
      </c>
      <c r="M501" s="169">
        <f t="shared" si="57"/>
        <v>20000</v>
      </c>
    </row>
    <row r="502" spans="1:13">
      <c r="A502" s="113" t="s">
        <v>578</v>
      </c>
      <c r="F502" s="113">
        <v>54.5</v>
      </c>
      <c r="I502" s="169" t="str">
        <f t="shared" si="59"/>
        <v>A</v>
      </c>
      <c r="J502" s="169" t="str">
        <f t="shared" si="60"/>
        <v>D</v>
      </c>
      <c r="K502" s="169" t="str">
        <f t="shared" si="61"/>
        <v>AD</v>
      </c>
      <c r="L502" s="169" t="str">
        <f t="shared" si="58"/>
        <v>B</v>
      </c>
      <c r="M502" s="169">
        <f t="shared" ref="M502:M565" si="62">IF(F502="","",VLOOKUP(I502,$V$3:$X$7,3,0))</f>
        <v>3000</v>
      </c>
    </row>
    <row r="503" spans="1:13">
      <c r="A503" s="113" t="s">
        <v>579</v>
      </c>
      <c r="F503" s="113">
        <v>52.5</v>
      </c>
      <c r="I503" s="169" t="str">
        <f t="shared" si="59"/>
        <v>A</v>
      </c>
      <c r="J503" s="169" t="str">
        <f t="shared" si="60"/>
        <v>D</v>
      </c>
      <c r="K503" s="169" t="str">
        <f t="shared" si="61"/>
        <v>AD</v>
      </c>
      <c r="L503" s="169" t="str">
        <f t="shared" si="58"/>
        <v>B</v>
      </c>
      <c r="M503" s="169">
        <f t="shared" si="62"/>
        <v>3000</v>
      </c>
    </row>
    <row r="504" spans="1:13">
      <c r="A504" s="113" t="s">
        <v>581</v>
      </c>
      <c r="F504" s="113">
        <v>82</v>
      </c>
      <c r="I504" s="169" t="str">
        <f t="shared" si="59"/>
        <v>D</v>
      </c>
      <c r="J504" s="169" t="str">
        <f t="shared" si="60"/>
        <v>D</v>
      </c>
      <c r="K504" s="169" t="str">
        <f t="shared" si="61"/>
        <v>DD</v>
      </c>
      <c r="L504" s="169" t="str">
        <f t="shared" si="58"/>
        <v>D</v>
      </c>
      <c r="M504" s="169">
        <f t="shared" si="62"/>
        <v>50000</v>
      </c>
    </row>
    <row r="505" spans="1:13">
      <c r="A505" s="113" t="s">
        <v>582</v>
      </c>
      <c r="F505" s="113">
        <v>50</v>
      </c>
      <c r="I505" s="169" t="str">
        <f t="shared" si="59"/>
        <v>A</v>
      </c>
      <c r="J505" s="169" t="str">
        <f t="shared" si="60"/>
        <v>D</v>
      </c>
      <c r="K505" s="169" t="str">
        <f t="shared" si="61"/>
        <v>AD</v>
      </c>
      <c r="L505" s="169" t="str">
        <f t="shared" si="58"/>
        <v>B</v>
      </c>
      <c r="M505" s="169">
        <f t="shared" si="62"/>
        <v>3000</v>
      </c>
    </row>
    <row r="506" spans="1:13">
      <c r="A506" s="113" t="s">
        <v>583</v>
      </c>
      <c r="F506" s="113">
        <v>79.5</v>
      </c>
      <c r="I506" s="169" t="str">
        <f t="shared" si="59"/>
        <v>D</v>
      </c>
      <c r="J506" s="169" t="str">
        <f t="shared" si="60"/>
        <v>D</v>
      </c>
      <c r="K506" s="169" t="str">
        <f t="shared" si="61"/>
        <v>DD</v>
      </c>
      <c r="L506" s="169" t="str">
        <f t="shared" si="58"/>
        <v>D</v>
      </c>
      <c r="M506" s="169">
        <f t="shared" si="62"/>
        <v>50000</v>
      </c>
    </row>
    <row r="507" spans="1:13">
      <c r="A507" s="113" t="s">
        <v>586</v>
      </c>
      <c r="F507" s="113">
        <v>65</v>
      </c>
      <c r="I507" s="169" t="str">
        <f t="shared" si="59"/>
        <v>C</v>
      </c>
      <c r="J507" s="169" t="str">
        <f t="shared" si="60"/>
        <v>D</v>
      </c>
      <c r="K507" s="169" t="str">
        <f t="shared" si="61"/>
        <v>CD</v>
      </c>
      <c r="L507" s="169" t="str">
        <f t="shared" si="58"/>
        <v>D</v>
      </c>
      <c r="M507" s="169">
        <f t="shared" si="62"/>
        <v>20000</v>
      </c>
    </row>
    <row r="508" spans="1:13">
      <c r="A508" s="113" t="s">
        <v>587</v>
      </c>
      <c r="F508" s="113">
        <v>50</v>
      </c>
      <c r="I508" s="169" t="str">
        <f t="shared" si="59"/>
        <v>A</v>
      </c>
      <c r="J508" s="169" t="str">
        <f t="shared" si="60"/>
        <v>D</v>
      </c>
      <c r="K508" s="169" t="str">
        <f t="shared" si="61"/>
        <v>AD</v>
      </c>
      <c r="L508" s="169" t="str">
        <f t="shared" si="58"/>
        <v>B</v>
      </c>
      <c r="M508" s="169">
        <f t="shared" si="62"/>
        <v>3000</v>
      </c>
    </row>
    <row r="509" spans="1:13">
      <c r="A509" s="113" t="s">
        <v>588</v>
      </c>
      <c r="F509" s="113">
        <v>55</v>
      </c>
      <c r="I509" s="169" t="str">
        <f t="shared" si="59"/>
        <v>B</v>
      </c>
      <c r="J509" s="169" t="str">
        <f t="shared" si="60"/>
        <v>D</v>
      </c>
      <c r="K509" s="169" t="str">
        <f t="shared" si="61"/>
        <v>BD</v>
      </c>
      <c r="L509" s="169" t="str">
        <f t="shared" si="58"/>
        <v>D</v>
      </c>
      <c r="M509" s="169">
        <f t="shared" si="62"/>
        <v>8000</v>
      </c>
    </row>
    <row r="510" spans="1:13">
      <c r="A510" s="113" t="s">
        <v>589</v>
      </c>
      <c r="F510" s="113">
        <v>45</v>
      </c>
      <c r="I510" s="169" t="str">
        <f t="shared" si="59"/>
        <v>A</v>
      </c>
      <c r="J510" s="169" t="str">
        <f t="shared" si="60"/>
        <v>D</v>
      </c>
      <c r="K510" s="169" t="str">
        <f t="shared" si="61"/>
        <v>AD</v>
      </c>
      <c r="L510" s="169" t="str">
        <f t="shared" si="58"/>
        <v>B</v>
      </c>
      <c r="M510" s="169">
        <f t="shared" si="62"/>
        <v>3000</v>
      </c>
    </row>
    <row r="511" spans="1:13">
      <c r="A511" s="113" t="s">
        <v>591</v>
      </c>
      <c r="F511" s="113">
        <v>54.5</v>
      </c>
      <c r="I511" s="169" t="str">
        <f t="shared" si="59"/>
        <v>A</v>
      </c>
      <c r="J511" s="169" t="str">
        <f t="shared" si="60"/>
        <v>D</v>
      </c>
      <c r="K511" s="169" t="str">
        <f t="shared" si="61"/>
        <v>AD</v>
      </c>
      <c r="L511" s="169" t="str">
        <f t="shared" si="58"/>
        <v>B</v>
      </c>
      <c r="M511" s="169">
        <f t="shared" si="62"/>
        <v>3000</v>
      </c>
    </row>
    <row r="512" spans="1:13">
      <c r="A512" s="113" t="s">
        <v>592</v>
      </c>
      <c r="F512" s="113">
        <v>77.5</v>
      </c>
      <c r="I512" s="169" t="str">
        <f t="shared" si="59"/>
        <v>D</v>
      </c>
      <c r="J512" s="169" t="str">
        <f t="shared" si="60"/>
        <v>D</v>
      </c>
      <c r="K512" s="169" t="str">
        <f t="shared" si="61"/>
        <v>DD</v>
      </c>
      <c r="L512" s="169" t="str">
        <f t="shared" si="58"/>
        <v>D</v>
      </c>
      <c r="M512" s="169">
        <f t="shared" si="62"/>
        <v>50000</v>
      </c>
    </row>
    <row r="513" spans="1:13">
      <c r="A513" s="113" t="s">
        <v>594</v>
      </c>
      <c r="F513" s="113">
        <v>50</v>
      </c>
      <c r="I513" s="169" t="str">
        <f t="shared" si="59"/>
        <v>A</v>
      </c>
      <c r="J513" s="169" t="str">
        <f t="shared" si="60"/>
        <v>D</v>
      </c>
      <c r="K513" s="169" t="str">
        <f t="shared" si="61"/>
        <v>AD</v>
      </c>
      <c r="L513" s="169" t="str">
        <f t="shared" si="58"/>
        <v>B</v>
      </c>
      <c r="M513" s="169">
        <f t="shared" si="62"/>
        <v>3000</v>
      </c>
    </row>
    <row r="514" spans="1:13">
      <c r="A514" s="113" t="s">
        <v>595</v>
      </c>
      <c r="F514" s="113">
        <v>77.5</v>
      </c>
      <c r="I514" s="169" t="str">
        <f t="shared" si="59"/>
        <v>D</v>
      </c>
      <c r="J514" s="169" t="str">
        <f t="shared" si="60"/>
        <v>D</v>
      </c>
      <c r="K514" s="169" t="str">
        <f t="shared" si="61"/>
        <v>DD</v>
      </c>
      <c r="L514" s="169" t="str">
        <f t="shared" si="58"/>
        <v>D</v>
      </c>
      <c r="M514" s="169">
        <f t="shared" si="62"/>
        <v>50000</v>
      </c>
    </row>
    <row r="515" spans="1:13">
      <c r="A515" s="113" t="s">
        <v>597</v>
      </c>
      <c r="F515" s="113">
        <v>70</v>
      </c>
      <c r="I515" s="169" t="str">
        <f t="shared" si="59"/>
        <v>C</v>
      </c>
      <c r="J515" s="169" t="str">
        <f t="shared" si="60"/>
        <v>D</v>
      </c>
      <c r="K515" s="169" t="str">
        <f t="shared" si="61"/>
        <v>CD</v>
      </c>
      <c r="L515" s="169" t="str">
        <f t="shared" ref="L515:L578" si="63">VLOOKUP(K515,AE:AF,2,0)</f>
        <v>D</v>
      </c>
      <c r="M515" s="169">
        <f t="shared" si="62"/>
        <v>20000</v>
      </c>
    </row>
    <row r="516" spans="1:13">
      <c r="A516" s="113" t="s">
        <v>599</v>
      </c>
      <c r="F516" s="113">
        <v>53</v>
      </c>
      <c r="I516" s="169" t="str">
        <f t="shared" si="59"/>
        <v>A</v>
      </c>
      <c r="J516" s="169" t="str">
        <f t="shared" si="60"/>
        <v>D</v>
      </c>
      <c r="K516" s="169" t="str">
        <f t="shared" si="61"/>
        <v>AD</v>
      </c>
      <c r="L516" s="169" t="str">
        <f t="shared" si="63"/>
        <v>B</v>
      </c>
      <c r="M516" s="169">
        <f t="shared" si="62"/>
        <v>3000</v>
      </c>
    </row>
    <row r="517" spans="1:13">
      <c r="A517" s="113" t="s">
        <v>600</v>
      </c>
      <c r="F517" s="113">
        <v>55</v>
      </c>
      <c r="I517" s="169" t="str">
        <f t="shared" si="59"/>
        <v>B</v>
      </c>
      <c r="J517" s="169" t="str">
        <f t="shared" si="60"/>
        <v>D</v>
      </c>
      <c r="K517" s="169" t="str">
        <f t="shared" si="61"/>
        <v>BD</v>
      </c>
      <c r="L517" s="169" t="str">
        <f t="shared" si="63"/>
        <v>D</v>
      </c>
      <c r="M517" s="169">
        <f t="shared" si="62"/>
        <v>8000</v>
      </c>
    </row>
    <row r="518" spans="1:13">
      <c r="A518" s="113" t="s">
        <v>601</v>
      </c>
      <c r="F518" s="113">
        <v>67.5</v>
      </c>
      <c r="I518" s="169" t="str">
        <f t="shared" si="59"/>
        <v>C</v>
      </c>
      <c r="J518" s="169" t="str">
        <f t="shared" si="60"/>
        <v>D</v>
      </c>
      <c r="K518" s="169" t="str">
        <f t="shared" si="61"/>
        <v>CD</v>
      </c>
      <c r="L518" s="169" t="str">
        <f t="shared" si="63"/>
        <v>D</v>
      </c>
      <c r="M518" s="169">
        <f t="shared" si="62"/>
        <v>20000</v>
      </c>
    </row>
    <row r="519" spans="1:13">
      <c r="A519" s="113" t="s">
        <v>602</v>
      </c>
      <c r="F519" s="113">
        <v>72.5</v>
      </c>
      <c r="I519" s="169" t="str">
        <f t="shared" si="59"/>
        <v>C</v>
      </c>
      <c r="J519" s="169" t="str">
        <f t="shared" si="60"/>
        <v>D</v>
      </c>
      <c r="K519" s="169" t="str">
        <f t="shared" si="61"/>
        <v>CD</v>
      </c>
      <c r="L519" s="169" t="str">
        <f t="shared" si="63"/>
        <v>D</v>
      </c>
      <c r="M519" s="169">
        <f t="shared" si="62"/>
        <v>20000</v>
      </c>
    </row>
    <row r="520" spans="1:13">
      <c r="A520" s="113" t="s">
        <v>603</v>
      </c>
      <c r="F520" s="113">
        <v>64.5</v>
      </c>
      <c r="I520" s="169" t="str">
        <f t="shared" si="59"/>
        <v>B</v>
      </c>
      <c r="J520" s="169" t="str">
        <f t="shared" si="60"/>
        <v>D</v>
      </c>
      <c r="K520" s="169" t="str">
        <f t="shared" si="61"/>
        <v>BD</v>
      </c>
      <c r="L520" s="169" t="str">
        <f t="shared" si="63"/>
        <v>D</v>
      </c>
      <c r="M520" s="169">
        <f t="shared" si="62"/>
        <v>8000</v>
      </c>
    </row>
    <row r="521" spans="1:13">
      <c r="A521" s="113" t="s">
        <v>604</v>
      </c>
      <c r="F521" s="113">
        <v>50</v>
      </c>
      <c r="I521" s="169" t="str">
        <f t="shared" si="59"/>
        <v>A</v>
      </c>
      <c r="J521" s="169" t="str">
        <f t="shared" si="60"/>
        <v>D</v>
      </c>
      <c r="K521" s="169" t="str">
        <f t="shared" si="61"/>
        <v>AD</v>
      </c>
      <c r="L521" s="169" t="str">
        <f t="shared" si="63"/>
        <v>B</v>
      </c>
      <c r="M521" s="169">
        <f t="shared" si="62"/>
        <v>3000</v>
      </c>
    </row>
    <row r="522" spans="1:13">
      <c r="A522" s="113" t="s">
        <v>606</v>
      </c>
      <c r="F522" s="113">
        <v>55</v>
      </c>
      <c r="I522" s="169" t="str">
        <f t="shared" si="59"/>
        <v>B</v>
      </c>
      <c r="J522" s="169" t="str">
        <f t="shared" si="60"/>
        <v>D</v>
      </c>
      <c r="K522" s="169" t="str">
        <f t="shared" si="61"/>
        <v>BD</v>
      </c>
      <c r="L522" s="169" t="str">
        <f t="shared" si="63"/>
        <v>D</v>
      </c>
      <c r="M522" s="169">
        <f t="shared" si="62"/>
        <v>8000</v>
      </c>
    </row>
    <row r="523" spans="1:13">
      <c r="A523" s="113" t="s">
        <v>607</v>
      </c>
      <c r="F523" s="113">
        <v>55</v>
      </c>
      <c r="I523" s="169" t="str">
        <f t="shared" si="59"/>
        <v>B</v>
      </c>
      <c r="J523" s="169" t="str">
        <f t="shared" si="60"/>
        <v>D</v>
      </c>
      <c r="K523" s="169" t="str">
        <f t="shared" si="61"/>
        <v>BD</v>
      </c>
      <c r="L523" s="169" t="str">
        <f t="shared" si="63"/>
        <v>D</v>
      </c>
      <c r="M523" s="169">
        <f t="shared" si="62"/>
        <v>8000</v>
      </c>
    </row>
    <row r="524" spans="1:13">
      <c r="A524" s="113" t="s">
        <v>609</v>
      </c>
      <c r="F524" s="113">
        <v>53.5</v>
      </c>
      <c r="I524" s="169" t="str">
        <f t="shared" si="59"/>
        <v>A</v>
      </c>
      <c r="J524" s="169" t="str">
        <f t="shared" si="60"/>
        <v>D</v>
      </c>
      <c r="K524" s="169" t="str">
        <f t="shared" si="61"/>
        <v>AD</v>
      </c>
      <c r="L524" s="169" t="str">
        <f t="shared" si="63"/>
        <v>B</v>
      </c>
      <c r="M524" s="169">
        <f t="shared" si="62"/>
        <v>3000</v>
      </c>
    </row>
    <row r="525" spans="1:13">
      <c r="A525" s="113" t="s">
        <v>610</v>
      </c>
      <c r="F525" s="113">
        <v>68.5</v>
      </c>
      <c r="I525" s="169" t="str">
        <f t="shared" si="59"/>
        <v>C</v>
      </c>
      <c r="J525" s="169" t="str">
        <f t="shared" si="60"/>
        <v>D</v>
      </c>
      <c r="K525" s="169" t="str">
        <f t="shared" si="61"/>
        <v>CD</v>
      </c>
      <c r="L525" s="169" t="str">
        <f t="shared" si="63"/>
        <v>D</v>
      </c>
      <c r="M525" s="169">
        <f t="shared" si="62"/>
        <v>20000</v>
      </c>
    </row>
    <row r="526" spans="1:13">
      <c r="A526" s="113" t="s">
        <v>613</v>
      </c>
      <c r="F526" s="113">
        <v>65</v>
      </c>
      <c r="I526" s="169" t="str">
        <f t="shared" si="59"/>
        <v>C</v>
      </c>
      <c r="J526" s="169" t="str">
        <f t="shared" si="60"/>
        <v>D</v>
      </c>
      <c r="K526" s="169" t="str">
        <f t="shared" si="61"/>
        <v>CD</v>
      </c>
      <c r="L526" s="169" t="str">
        <f t="shared" si="63"/>
        <v>D</v>
      </c>
      <c r="M526" s="169">
        <f t="shared" si="62"/>
        <v>20000</v>
      </c>
    </row>
    <row r="527" spans="1:13">
      <c r="A527" s="113" t="s">
        <v>616</v>
      </c>
      <c r="F527" s="113">
        <v>65</v>
      </c>
      <c r="I527" s="169" t="str">
        <f t="shared" si="59"/>
        <v>C</v>
      </c>
      <c r="J527" s="169" t="str">
        <f t="shared" si="60"/>
        <v>D</v>
      </c>
      <c r="K527" s="169" t="str">
        <f t="shared" si="61"/>
        <v>CD</v>
      </c>
      <c r="L527" s="169" t="str">
        <f t="shared" si="63"/>
        <v>D</v>
      </c>
      <c r="M527" s="169">
        <f t="shared" si="62"/>
        <v>20000</v>
      </c>
    </row>
    <row r="528" spans="1:13">
      <c r="A528" s="113" t="s">
        <v>617</v>
      </c>
      <c r="F528" s="113">
        <v>55</v>
      </c>
      <c r="I528" s="169" t="str">
        <f t="shared" si="59"/>
        <v>B</v>
      </c>
      <c r="J528" s="169" t="str">
        <f t="shared" si="60"/>
        <v>D</v>
      </c>
      <c r="K528" s="169" t="str">
        <f t="shared" si="61"/>
        <v>BD</v>
      </c>
      <c r="L528" s="169" t="str">
        <f t="shared" si="63"/>
        <v>D</v>
      </c>
      <c r="M528" s="169">
        <f t="shared" si="62"/>
        <v>8000</v>
      </c>
    </row>
    <row r="529" spans="1:13">
      <c r="A529" s="113" t="s">
        <v>619</v>
      </c>
      <c r="F529" s="113">
        <v>55</v>
      </c>
      <c r="I529" s="169" t="str">
        <f t="shared" si="59"/>
        <v>B</v>
      </c>
      <c r="J529" s="169" t="str">
        <f t="shared" si="60"/>
        <v>D</v>
      </c>
      <c r="K529" s="169" t="str">
        <f t="shared" si="61"/>
        <v>BD</v>
      </c>
      <c r="L529" s="169" t="str">
        <f t="shared" si="63"/>
        <v>D</v>
      </c>
      <c r="M529" s="169">
        <f t="shared" si="62"/>
        <v>8000</v>
      </c>
    </row>
    <row r="530" spans="1:13">
      <c r="A530" s="113" t="s">
        <v>620</v>
      </c>
      <c r="F530" s="113">
        <v>51</v>
      </c>
      <c r="I530" s="169" t="str">
        <f t="shared" si="59"/>
        <v>A</v>
      </c>
      <c r="J530" s="169" t="str">
        <f t="shared" si="60"/>
        <v>D</v>
      </c>
      <c r="K530" s="169" t="str">
        <f t="shared" si="61"/>
        <v>AD</v>
      </c>
      <c r="L530" s="169" t="str">
        <f t="shared" si="63"/>
        <v>B</v>
      </c>
      <c r="M530" s="169">
        <f t="shared" si="62"/>
        <v>3000</v>
      </c>
    </row>
    <row r="531" spans="1:13">
      <c r="A531" s="113" t="s">
        <v>621</v>
      </c>
      <c r="F531" s="113">
        <v>66.5</v>
      </c>
      <c r="I531" s="169" t="str">
        <f t="shared" ref="I531:I579" si="64">IF(F531="","",IF(F531&lt;55,"A",IF(F531&lt;65,"B",IF(F531&lt;75,"C",IF(F531&lt;85,"D",IF(F531&gt;84,"E"))))))</f>
        <v>C</v>
      </c>
      <c r="J531" s="169" t="str">
        <f t="shared" ref="J531:J579" si="65">IF(E531&gt;=3*10^5,"A",IF(E531&gt;=2*10^5,"B",IF(E531&gt;=10^5,"C",IF(E531&lt;10^5,"D","NG"))))</f>
        <v>D</v>
      </c>
      <c r="K531" s="169" t="str">
        <f t="shared" ref="K531:K579" si="66">I531&amp;J531</f>
        <v>CD</v>
      </c>
      <c r="L531" s="169" t="str">
        <f t="shared" si="63"/>
        <v>D</v>
      </c>
      <c r="M531" s="169">
        <f t="shared" si="62"/>
        <v>20000</v>
      </c>
    </row>
    <row r="532" spans="1:13">
      <c r="A532" s="113" t="s">
        <v>622</v>
      </c>
      <c r="F532" s="113">
        <v>75</v>
      </c>
      <c r="I532" s="169" t="str">
        <f t="shared" si="64"/>
        <v>D</v>
      </c>
      <c r="J532" s="169" t="str">
        <f t="shared" si="65"/>
        <v>D</v>
      </c>
      <c r="K532" s="169" t="str">
        <f t="shared" si="66"/>
        <v>DD</v>
      </c>
      <c r="L532" s="169" t="str">
        <f t="shared" si="63"/>
        <v>D</v>
      </c>
      <c r="M532" s="169">
        <f t="shared" si="62"/>
        <v>50000</v>
      </c>
    </row>
    <row r="533" spans="1:13">
      <c r="A533" s="113" t="s">
        <v>624</v>
      </c>
      <c r="F533" s="113">
        <v>63.5</v>
      </c>
      <c r="I533" s="169" t="str">
        <f t="shared" si="64"/>
        <v>B</v>
      </c>
      <c r="J533" s="169" t="str">
        <f t="shared" si="65"/>
        <v>D</v>
      </c>
      <c r="K533" s="169" t="str">
        <f t="shared" si="66"/>
        <v>BD</v>
      </c>
      <c r="L533" s="169" t="str">
        <f t="shared" si="63"/>
        <v>D</v>
      </c>
      <c r="M533" s="169">
        <f t="shared" si="62"/>
        <v>8000</v>
      </c>
    </row>
    <row r="534" spans="1:13">
      <c r="A534" s="113" t="s">
        <v>625</v>
      </c>
      <c r="F534" s="113">
        <v>51</v>
      </c>
      <c r="I534" s="169" t="str">
        <f t="shared" si="64"/>
        <v>A</v>
      </c>
      <c r="J534" s="169" t="str">
        <f t="shared" si="65"/>
        <v>D</v>
      </c>
      <c r="K534" s="169" t="str">
        <f t="shared" si="66"/>
        <v>AD</v>
      </c>
      <c r="L534" s="169" t="str">
        <f t="shared" si="63"/>
        <v>B</v>
      </c>
      <c r="M534" s="169">
        <f t="shared" si="62"/>
        <v>3000</v>
      </c>
    </row>
    <row r="535" spans="1:13">
      <c r="A535" s="113" t="s">
        <v>626</v>
      </c>
      <c r="F535" s="113">
        <v>50</v>
      </c>
      <c r="I535" s="169" t="str">
        <f t="shared" si="64"/>
        <v>A</v>
      </c>
      <c r="J535" s="169" t="str">
        <f t="shared" si="65"/>
        <v>D</v>
      </c>
      <c r="K535" s="169" t="str">
        <f t="shared" si="66"/>
        <v>AD</v>
      </c>
      <c r="L535" s="169" t="str">
        <f t="shared" si="63"/>
        <v>B</v>
      </c>
      <c r="M535" s="169">
        <f t="shared" si="62"/>
        <v>3000</v>
      </c>
    </row>
    <row r="536" spans="1:13">
      <c r="A536" s="113" t="s">
        <v>627</v>
      </c>
      <c r="F536" s="113">
        <v>66.5</v>
      </c>
      <c r="I536" s="169" t="str">
        <f t="shared" si="64"/>
        <v>C</v>
      </c>
      <c r="J536" s="169" t="str">
        <f t="shared" si="65"/>
        <v>D</v>
      </c>
      <c r="K536" s="169" t="str">
        <f t="shared" si="66"/>
        <v>CD</v>
      </c>
      <c r="L536" s="169" t="str">
        <f t="shared" si="63"/>
        <v>D</v>
      </c>
      <c r="M536" s="169">
        <f t="shared" si="62"/>
        <v>20000</v>
      </c>
    </row>
    <row r="537" spans="1:13">
      <c r="A537" s="113" t="s">
        <v>629</v>
      </c>
      <c r="F537" s="113">
        <v>120</v>
      </c>
      <c r="I537" s="169" t="str">
        <f t="shared" si="64"/>
        <v>E</v>
      </c>
      <c r="J537" s="169" t="str">
        <f t="shared" si="65"/>
        <v>D</v>
      </c>
      <c r="K537" s="169" t="str">
        <f t="shared" si="66"/>
        <v>ED</v>
      </c>
      <c r="L537" s="169" t="e">
        <f t="shared" si="63"/>
        <v>#N/A</v>
      </c>
      <c r="M537" s="169">
        <f t="shared" si="62"/>
        <v>80000</v>
      </c>
    </row>
    <row r="538" spans="1:13">
      <c r="A538" s="113" t="s">
        <v>630</v>
      </c>
      <c r="F538" s="113">
        <v>53.5</v>
      </c>
      <c r="I538" s="169" t="str">
        <f t="shared" si="64"/>
        <v>A</v>
      </c>
      <c r="J538" s="169" t="str">
        <f t="shared" si="65"/>
        <v>D</v>
      </c>
      <c r="K538" s="169" t="str">
        <f t="shared" si="66"/>
        <v>AD</v>
      </c>
      <c r="L538" s="169" t="str">
        <f t="shared" si="63"/>
        <v>B</v>
      </c>
      <c r="M538" s="169">
        <f t="shared" si="62"/>
        <v>3000</v>
      </c>
    </row>
    <row r="539" spans="1:13">
      <c r="A539" s="113" t="s">
        <v>631</v>
      </c>
      <c r="F539" s="113">
        <v>77.5</v>
      </c>
      <c r="I539" s="169" t="str">
        <f t="shared" si="64"/>
        <v>D</v>
      </c>
      <c r="J539" s="169" t="str">
        <f t="shared" si="65"/>
        <v>D</v>
      </c>
      <c r="K539" s="169" t="str">
        <f t="shared" si="66"/>
        <v>DD</v>
      </c>
      <c r="L539" s="169" t="str">
        <f t="shared" si="63"/>
        <v>D</v>
      </c>
      <c r="M539" s="169">
        <f t="shared" si="62"/>
        <v>50000</v>
      </c>
    </row>
    <row r="540" spans="1:13">
      <c r="A540" s="113" t="s">
        <v>632</v>
      </c>
      <c r="F540" s="113">
        <v>55</v>
      </c>
      <c r="I540" s="169" t="str">
        <f t="shared" si="64"/>
        <v>B</v>
      </c>
      <c r="J540" s="169" t="str">
        <f t="shared" si="65"/>
        <v>D</v>
      </c>
      <c r="K540" s="169" t="str">
        <f t="shared" si="66"/>
        <v>BD</v>
      </c>
      <c r="L540" s="169" t="str">
        <f t="shared" si="63"/>
        <v>D</v>
      </c>
      <c r="M540" s="169">
        <f t="shared" si="62"/>
        <v>8000</v>
      </c>
    </row>
    <row r="541" spans="1:13">
      <c r="A541" s="113" t="s">
        <v>633</v>
      </c>
      <c r="F541" s="113">
        <v>80</v>
      </c>
      <c r="I541" s="169" t="str">
        <f t="shared" si="64"/>
        <v>D</v>
      </c>
      <c r="J541" s="169" t="str">
        <f t="shared" si="65"/>
        <v>D</v>
      </c>
      <c r="K541" s="169" t="str">
        <f t="shared" si="66"/>
        <v>DD</v>
      </c>
      <c r="L541" s="169" t="str">
        <f t="shared" si="63"/>
        <v>D</v>
      </c>
      <c r="M541" s="169">
        <f t="shared" si="62"/>
        <v>50000</v>
      </c>
    </row>
    <row r="542" spans="1:13">
      <c r="A542" s="113" t="s">
        <v>634</v>
      </c>
      <c r="F542" s="113">
        <v>50</v>
      </c>
      <c r="I542" s="169" t="str">
        <f t="shared" si="64"/>
        <v>A</v>
      </c>
      <c r="J542" s="169" t="str">
        <f t="shared" si="65"/>
        <v>D</v>
      </c>
      <c r="K542" s="169" t="str">
        <f t="shared" si="66"/>
        <v>AD</v>
      </c>
      <c r="L542" s="169" t="str">
        <f t="shared" si="63"/>
        <v>B</v>
      </c>
      <c r="M542" s="169">
        <f t="shared" si="62"/>
        <v>3000</v>
      </c>
    </row>
    <row r="543" spans="1:13">
      <c r="A543" s="113" t="s">
        <v>635</v>
      </c>
      <c r="F543" s="113">
        <v>55</v>
      </c>
      <c r="I543" s="169" t="str">
        <f t="shared" si="64"/>
        <v>B</v>
      </c>
      <c r="J543" s="169" t="str">
        <f t="shared" si="65"/>
        <v>D</v>
      </c>
      <c r="K543" s="169" t="str">
        <f t="shared" si="66"/>
        <v>BD</v>
      </c>
      <c r="L543" s="169" t="str">
        <f t="shared" si="63"/>
        <v>D</v>
      </c>
      <c r="M543" s="169">
        <f t="shared" si="62"/>
        <v>8000</v>
      </c>
    </row>
    <row r="544" spans="1:13">
      <c r="A544" s="113" t="s">
        <v>636</v>
      </c>
      <c r="F544" s="113">
        <v>86</v>
      </c>
      <c r="I544" s="169" t="str">
        <f t="shared" si="64"/>
        <v>E</v>
      </c>
      <c r="J544" s="169" t="str">
        <f t="shared" si="65"/>
        <v>D</v>
      </c>
      <c r="K544" s="169" t="str">
        <f t="shared" si="66"/>
        <v>ED</v>
      </c>
      <c r="L544" s="169" t="e">
        <f t="shared" si="63"/>
        <v>#N/A</v>
      </c>
      <c r="M544" s="169">
        <f t="shared" si="62"/>
        <v>80000</v>
      </c>
    </row>
    <row r="545" spans="1:13">
      <c r="A545" s="113" t="s">
        <v>637</v>
      </c>
      <c r="F545" s="113">
        <v>85</v>
      </c>
      <c r="I545" s="169" t="str">
        <f t="shared" si="64"/>
        <v>E</v>
      </c>
      <c r="J545" s="169" t="str">
        <f t="shared" si="65"/>
        <v>D</v>
      </c>
      <c r="K545" s="169" t="str">
        <f t="shared" si="66"/>
        <v>ED</v>
      </c>
      <c r="L545" s="169" t="e">
        <f t="shared" si="63"/>
        <v>#N/A</v>
      </c>
      <c r="M545" s="169">
        <f t="shared" si="62"/>
        <v>80000</v>
      </c>
    </row>
    <row r="546" spans="1:13">
      <c r="A546" s="113" t="s">
        <v>638</v>
      </c>
      <c r="F546" s="113">
        <v>55</v>
      </c>
      <c r="I546" s="169" t="str">
        <f t="shared" si="64"/>
        <v>B</v>
      </c>
      <c r="J546" s="169" t="str">
        <f t="shared" si="65"/>
        <v>D</v>
      </c>
      <c r="K546" s="169" t="str">
        <f t="shared" si="66"/>
        <v>BD</v>
      </c>
      <c r="L546" s="169" t="str">
        <f t="shared" si="63"/>
        <v>D</v>
      </c>
      <c r="M546" s="169">
        <f t="shared" si="62"/>
        <v>8000</v>
      </c>
    </row>
    <row r="547" spans="1:13">
      <c r="A547" s="113" t="s">
        <v>639</v>
      </c>
      <c r="F547" s="113">
        <v>51.5</v>
      </c>
      <c r="I547" s="169" t="str">
        <f t="shared" si="64"/>
        <v>A</v>
      </c>
      <c r="J547" s="169" t="str">
        <f t="shared" si="65"/>
        <v>D</v>
      </c>
      <c r="K547" s="169" t="str">
        <f t="shared" si="66"/>
        <v>AD</v>
      </c>
      <c r="L547" s="169" t="str">
        <f t="shared" si="63"/>
        <v>B</v>
      </c>
      <c r="M547" s="169">
        <f t="shared" si="62"/>
        <v>3000</v>
      </c>
    </row>
    <row r="548" spans="1:13">
      <c r="A548" s="113" t="s">
        <v>641</v>
      </c>
      <c r="F548" s="113">
        <v>71.5</v>
      </c>
      <c r="I548" s="169" t="str">
        <f t="shared" si="64"/>
        <v>C</v>
      </c>
      <c r="J548" s="169" t="str">
        <f t="shared" si="65"/>
        <v>D</v>
      </c>
      <c r="K548" s="169" t="str">
        <f t="shared" si="66"/>
        <v>CD</v>
      </c>
      <c r="L548" s="169" t="str">
        <f t="shared" si="63"/>
        <v>D</v>
      </c>
      <c r="M548" s="169">
        <f t="shared" si="62"/>
        <v>20000</v>
      </c>
    </row>
    <row r="549" spans="1:13">
      <c r="A549" s="113" t="s">
        <v>642</v>
      </c>
      <c r="F549" s="113">
        <v>100</v>
      </c>
      <c r="I549" s="169" t="str">
        <f t="shared" si="64"/>
        <v>E</v>
      </c>
      <c r="J549" s="169" t="str">
        <f t="shared" si="65"/>
        <v>D</v>
      </c>
      <c r="K549" s="169" t="str">
        <f t="shared" si="66"/>
        <v>ED</v>
      </c>
      <c r="L549" s="169" t="e">
        <f t="shared" si="63"/>
        <v>#N/A</v>
      </c>
      <c r="M549" s="169">
        <f t="shared" si="62"/>
        <v>80000</v>
      </c>
    </row>
    <row r="550" spans="1:13">
      <c r="A550" s="113" t="s">
        <v>643</v>
      </c>
      <c r="F550" s="113">
        <v>70</v>
      </c>
      <c r="I550" s="169" t="str">
        <f t="shared" si="64"/>
        <v>C</v>
      </c>
      <c r="J550" s="169" t="str">
        <f t="shared" si="65"/>
        <v>D</v>
      </c>
      <c r="K550" s="169" t="str">
        <f t="shared" si="66"/>
        <v>CD</v>
      </c>
      <c r="L550" s="169" t="str">
        <f t="shared" si="63"/>
        <v>D</v>
      </c>
      <c r="M550" s="169">
        <f t="shared" si="62"/>
        <v>20000</v>
      </c>
    </row>
    <row r="551" spans="1:13">
      <c r="A551" s="113" t="s">
        <v>644</v>
      </c>
      <c r="F551" s="113">
        <v>75</v>
      </c>
      <c r="I551" s="169" t="str">
        <f t="shared" si="64"/>
        <v>D</v>
      </c>
      <c r="J551" s="169" t="str">
        <f t="shared" si="65"/>
        <v>D</v>
      </c>
      <c r="K551" s="169" t="str">
        <f t="shared" si="66"/>
        <v>DD</v>
      </c>
      <c r="L551" s="169" t="str">
        <f t="shared" si="63"/>
        <v>D</v>
      </c>
      <c r="M551" s="169">
        <f t="shared" si="62"/>
        <v>50000</v>
      </c>
    </row>
    <row r="552" spans="1:13">
      <c r="A552" s="113" t="s">
        <v>647</v>
      </c>
      <c r="F552" s="113">
        <v>55</v>
      </c>
      <c r="I552" s="169" t="str">
        <f t="shared" si="64"/>
        <v>B</v>
      </c>
      <c r="J552" s="169" t="str">
        <f t="shared" si="65"/>
        <v>D</v>
      </c>
      <c r="K552" s="169" t="str">
        <f t="shared" si="66"/>
        <v>BD</v>
      </c>
      <c r="L552" s="169" t="str">
        <f t="shared" si="63"/>
        <v>D</v>
      </c>
      <c r="M552" s="169">
        <f t="shared" si="62"/>
        <v>8000</v>
      </c>
    </row>
    <row r="553" spans="1:13">
      <c r="A553" s="113" t="s">
        <v>648</v>
      </c>
      <c r="F553" s="113">
        <v>71</v>
      </c>
      <c r="I553" s="169" t="str">
        <f t="shared" si="64"/>
        <v>C</v>
      </c>
      <c r="J553" s="169" t="str">
        <f t="shared" si="65"/>
        <v>D</v>
      </c>
      <c r="K553" s="169" t="str">
        <f t="shared" si="66"/>
        <v>CD</v>
      </c>
      <c r="L553" s="169" t="str">
        <f t="shared" si="63"/>
        <v>D</v>
      </c>
      <c r="M553" s="169">
        <f t="shared" si="62"/>
        <v>20000</v>
      </c>
    </row>
    <row r="554" spans="1:13">
      <c r="A554" s="113" t="s">
        <v>649</v>
      </c>
      <c r="F554" s="113">
        <v>55</v>
      </c>
      <c r="I554" s="169" t="str">
        <f t="shared" si="64"/>
        <v>B</v>
      </c>
      <c r="J554" s="169" t="str">
        <f t="shared" si="65"/>
        <v>D</v>
      </c>
      <c r="K554" s="169" t="str">
        <f t="shared" si="66"/>
        <v>BD</v>
      </c>
      <c r="L554" s="169" t="str">
        <f t="shared" si="63"/>
        <v>D</v>
      </c>
      <c r="M554" s="169">
        <f t="shared" si="62"/>
        <v>8000</v>
      </c>
    </row>
    <row r="555" spans="1:13">
      <c r="A555" s="113" t="s">
        <v>653</v>
      </c>
      <c r="F555" s="113">
        <v>71</v>
      </c>
      <c r="I555" s="169" t="str">
        <f t="shared" si="64"/>
        <v>C</v>
      </c>
      <c r="J555" s="169" t="str">
        <f t="shared" si="65"/>
        <v>D</v>
      </c>
      <c r="K555" s="169" t="str">
        <f t="shared" si="66"/>
        <v>CD</v>
      </c>
      <c r="L555" s="169" t="str">
        <f t="shared" si="63"/>
        <v>D</v>
      </c>
      <c r="M555" s="169">
        <f t="shared" si="62"/>
        <v>20000</v>
      </c>
    </row>
    <row r="556" spans="1:13">
      <c r="A556" s="113" t="s">
        <v>651</v>
      </c>
      <c r="F556" s="113">
        <v>70</v>
      </c>
      <c r="I556" s="169" t="str">
        <f t="shared" si="64"/>
        <v>C</v>
      </c>
      <c r="J556" s="169" t="str">
        <f t="shared" si="65"/>
        <v>D</v>
      </c>
      <c r="K556" s="169" t="str">
        <f t="shared" si="66"/>
        <v>CD</v>
      </c>
      <c r="L556" s="169" t="str">
        <f t="shared" si="63"/>
        <v>D</v>
      </c>
      <c r="M556" s="169">
        <f t="shared" si="62"/>
        <v>20000</v>
      </c>
    </row>
    <row r="557" spans="1:13">
      <c r="A557" s="113" t="s">
        <v>657</v>
      </c>
      <c r="F557" s="113">
        <v>78.5</v>
      </c>
      <c r="I557" s="169" t="str">
        <f t="shared" si="64"/>
        <v>D</v>
      </c>
      <c r="J557" s="169" t="str">
        <f t="shared" si="65"/>
        <v>D</v>
      </c>
      <c r="K557" s="169" t="str">
        <f t="shared" si="66"/>
        <v>DD</v>
      </c>
      <c r="L557" s="169" t="str">
        <f t="shared" si="63"/>
        <v>D</v>
      </c>
      <c r="M557" s="169">
        <f t="shared" si="62"/>
        <v>50000</v>
      </c>
    </row>
    <row r="558" spans="1:13">
      <c r="A558" s="113" t="s">
        <v>658</v>
      </c>
      <c r="F558" s="113">
        <v>55</v>
      </c>
      <c r="I558" s="169" t="str">
        <f t="shared" si="64"/>
        <v>B</v>
      </c>
      <c r="J558" s="169" t="str">
        <f t="shared" si="65"/>
        <v>D</v>
      </c>
      <c r="K558" s="169" t="str">
        <f t="shared" si="66"/>
        <v>BD</v>
      </c>
      <c r="L558" s="169" t="str">
        <f t="shared" si="63"/>
        <v>D</v>
      </c>
      <c r="M558" s="169">
        <f t="shared" si="62"/>
        <v>8000</v>
      </c>
    </row>
    <row r="559" spans="1:13">
      <c r="A559" s="113" t="s">
        <v>659</v>
      </c>
      <c r="F559" s="113">
        <v>55</v>
      </c>
      <c r="I559" s="169" t="str">
        <f t="shared" si="64"/>
        <v>B</v>
      </c>
      <c r="J559" s="169" t="str">
        <f t="shared" si="65"/>
        <v>D</v>
      </c>
      <c r="K559" s="169" t="str">
        <f t="shared" si="66"/>
        <v>BD</v>
      </c>
      <c r="L559" s="169" t="str">
        <f t="shared" si="63"/>
        <v>D</v>
      </c>
      <c r="M559" s="169">
        <f t="shared" si="62"/>
        <v>8000</v>
      </c>
    </row>
    <row r="560" spans="1:13">
      <c r="A560" s="113" t="s">
        <v>660</v>
      </c>
      <c r="F560" s="113">
        <v>58</v>
      </c>
      <c r="I560" s="169" t="str">
        <f t="shared" si="64"/>
        <v>B</v>
      </c>
      <c r="J560" s="169" t="str">
        <f t="shared" si="65"/>
        <v>D</v>
      </c>
      <c r="K560" s="169" t="str">
        <f t="shared" si="66"/>
        <v>BD</v>
      </c>
      <c r="L560" s="169" t="str">
        <f t="shared" si="63"/>
        <v>D</v>
      </c>
      <c r="M560" s="169">
        <f t="shared" si="62"/>
        <v>8000</v>
      </c>
    </row>
    <row r="561" spans="1:13">
      <c r="A561" s="113" t="s">
        <v>666</v>
      </c>
      <c r="F561" s="113">
        <v>65</v>
      </c>
      <c r="I561" s="169" t="str">
        <f t="shared" si="64"/>
        <v>C</v>
      </c>
      <c r="J561" s="169" t="str">
        <f t="shared" si="65"/>
        <v>D</v>
      </c>
      <c r="K561" s="169" t="str">
        <f t="shared" si="66"/>
        <v>CD</v>
      </c>
      <c r="L561" s="169" t="str">
        <f t="shared" si="63"/>
        <v>D</v>
      </c>
      <c r="M561" s="169">
        <f t="shared" si="62"/>
        <v>20000</v>
      </c>
    </row>
    <row r="562" spans="1:13">
      <c r="A562" s="113" t="s">
        <v>667</v>
      </c>
      <c r="F562" s="113">
        <v>75</v>
      </c>
      <c r="I562" s="169" t="str">
        <f t="shared" si="64"/>
        <v>D</v>
      </c>
      <c r="J562" s="169" t="str">
        <f t="shared" si="65"/>
        <v>D</v>
      </c>
      <c r="K562" s="169" t="str">
        <f t="shared" si="66"/>
        <v>DD</v>
      </c>
      <c r="L562" s="169" t="str">
        <f t="shared" si="63"/>
        <v>D</v>
      </c>
      <c r="M562" s="169">
        <f t="shared" si="62"/>
        <v>50000</v>
      </c>
    </row>
    <row r="563" spans="1:13">
      <c r="A563" s="113" t="s">
        <v>671</v>
      </c>
      <c r="F563" s="113">
        <v>82.5</v>
      </c>
      <c r="I563" s="169" t="str">
        <f t="shared" si="64"/>
        <v>D</v>
      </c>
      <c r="J563" s="169" t="str">
        <f t="shared" si="65"/>
        <v>D</v>
      </c>
      <c r="K563" s="169" t="str">
        <f t="shared" si="66"/>
        <v>DD</v>
      </c>
      <c r="L563" s="169" t="str">
        <f t="shared" si="63"/>
        <v>D</v>
      </c>
      <c r="M563" s="169">
        <f t="shared" si="62"/>
        <v>50000</v>
      </c>
    </row>
    <row r="564" spans="1:13">
      <c r="A564" s="113" t="s">
        <v>672</v>
      </c>
      <c r="F564" s="113">
        <v>120</v>
      </c>
      <c r="I564" s="169" t="str">
        <f t="shared" si="64"/>
        <v>E</v>
      </c>
      <c r="J564" s="169" t="str">
        <f t="shared" si="65"/>
        <v>D</v>
      </c>
      <c r="K564" s="169" t="str">
        <f t="shared" si="66"/>
        <v>ED</v>
      </c>
      <c r="L564" s="169" t="e">
        <f t="shared" si="63"/>
        <v>#N/A</v>
      </c>
      <c r="M564" s="169">
        <f t="shared" si="62"/>
        <v>80000</v>
      </c>
    </row>
    <row r="565" spans="1:13">
      <c r="A565" s="113" t="s">
        <v>674</v>
      </c>
      <c r="F565" s="113">
        <v>70</v>
      </c>
      <c r="I565" s="169" t="str">
        <f t="shared" si="64"/>
        <v>C</v>
      </c>
      <c r="J565" s="169" t="str">
        <f t="shared" si="65"/>
        <v>D</v>
      </c>
      <c r="K565" s="169" t="str">
        <f t="shared" si="66"/>
        <v>CD</v>
      </c>
      <c r="L565" s="169" t="str">
        <f t="shared" si="63"/>
        <v>D</v>
      </c>
      <c r="M565" s="169">
        <f t="shared" si="62"/>
        <v>20000</v>
      </c>
    </row>
    <row r="566" spans="1:13">
      <c r="A566" s="113" t="s">
        <v>675</v>
      </c>
      <c r="F566" s="113">
        <v>55</v>
      </c>
      <c r="I566" s="169" t="str">
        <f t="shared" si="64"/>
        <v>B</v>
      </c>
      <c r="J566" s="169" t="str">
        <f t="shared" si="65"/>
        <v>D</v>
      </c>
      <c r="K566" s="169" t="str">
        <f t="shared" si="66"/>
        <v>BD</v>
      </c>
      <c r="L566" s="169" t="str">
        <f t="shared" si="63"/>
        <v>D</v>
      </c>
      <c r="M566" s="169">
        <f t="shared" ref="M566:M629" si="67">IF(F566="","",VLOOKUP(I566,$V$3:$X$7,3,0))</f>
        <v>8000</v>
      </c>
    </row>
    <row r="567" spans="1:13">
      <c r="A567" s="113" t="s">
        <v>677</v>
      </c>
      <c r="F567" s="113">
        <v>65</v>
      </c>
      <c r="I567" s="169" t="str">
        <f t="shared" si="64"/>
        <v>C</v>
      </c>
      <c r="J567" s="169" t="str">
        <f t="shared" si="65"/>
        <v>D</v>
      </c>
      <c r="K567" s="169" t="str">
        <f t="shared" si="66"/>
        <v>CD</v>
      </c>
      <c r="L567" s="169" t="str">
        <f t="shared" si="63"/>
        <v>D</v>
      </c>
      <c r="M567" s="169">
        <f t="shared" si="67"/>
        <v>20000</v>
      </c>
    </row>
    <row r="568" spans="1:13">
      <c r="A568" s="113" t="s">
        <v>678</v>
      </c>
      <c r="F568" s="113">
        <v>73.5</v>
      </c>
      <c r="I568" s="169" t="str">
        <f t="shared" si="64"/>
        <v>C</v>
      </c>
      <c r="J568" s="169" t="str">
        <f t="shared" si="65"/>
        <v>D</v>
      </c>
      <c r="K568" s="169" t="str">
        <f t="shared" si="66"/>
        <v>CD</v>
      </c>
      <c r="L568" s="169" t="str">
        <f t="shared" si="63"/>
        <v>D</v>
      </c>
      <c r="M568" s="169">
        <f t="shared" si="67"/>
        <v>20000</v>
      </c>
    </row>
    <row r="569" spans="1:13">
      <c r="A569" s="113" t="s">
        <v>679</v>
      </c>
      <c r="F569" s="113">
        <v>111</v>
      </c>
      <c r="I569" s="169" t="str">
        <f t="shared" si="64"/>
        <v>E</v>
      </c>
      <c r="J569" s="169" t="str">
        <f t="shared" si="65"/>
        <v>D</v>
      </c>
      <c r="K569" s="169" t="str">
        <f t="shared" si="66"/>
        <v>ED</v>
      </c>
      <c r="L569" s="169" t="e">
        <f t="shared" si="63"/>
        <v>#N/A</v>
      </c>
      <c r="M569" s="169">
        <f t="shared" si="67"/>
        <v>80000</v>
      </c>
    </row>
    <row r="570" spans="1:13">
      <c r="A570" s="113" t="s">
        <v>680</v>
      </c>
      <c r="F570" s="113">
        <v>60</v>
      </c>
      <c r="I570" s="169" t="str">
        <f t="shared" si="64"/>
        <v>B</v>
      </c>
      <c r="J570" s="169" t="str">
        <f t="shared" si="65"/>
        <v>D</v>
      </c>
      <c r="K570" s="169" t="str">
        <f t="shared" si="66"/>
        <v>BD</v>
      </c>
      <c r="L570" s="169" t="str">
        <f t="shared" si="63"/>
        <v>D</v>
      </c>
      <c r="M570" s="169">
        <f t="shared" si="67"/>
        <v>8000</v>
      </c>
    </row>
    <row r="571" spans="1:13">
      <c r="A571" s="113" t="s">
        <v>681</v>
      </c>
      <c r="F571" s="113">
        <v>97.5</v>
      </c>
      <c r="I571" s="169" t="str">
        <f t="shared" si="64"/>
        <v>E</v>
      </c>
      <c r="J571" s="169" t="str">
        <f t="shared" si="65"/>
        <v>D</v>
      </c>
      <c r="K571" s="169" t="str">
        <f t="shared" si="66"/>
        <v>ED</v>
      </c>
      <c r="L571" s="169" t="e">
        <f t="shared" si="63"/>
        <v>#N/A</v>
      </c>
      <c r="M571" s="169">
        <f t="shared" si="67"/>
        <v>80000</v>
      </c>
    </row>
    <row r="572" spans="1:13">
      <c r="A572" s="113" t="s">
        <v>682</v>
      </c>
      <c r="F572" s="113">
        <v>47.5</v>
      </c>
      <c r="I572" s="169" t="str">
        <f t="shared" si="64"/>
        <v>A</v>
      </c>
      <c r="J572" s="169" t="str">
        <f t="shared" si="65"/>
        <v>D</v>
      </c>
      <c r="K572" s="169" t="str">
        <f t="shared" si="66"/>
        <v>AD</v>
      </c>
      <c r="L572" s="169" t="str">
        <f t="shared" si="63"/>
        <v>B</v>
      </c>
      <c r="M572" s="169">
        <f t="shared" si="67"/>
        <v>3000</v>
      </c>
    </row>
    <row r="573" spans="1:13">
      <c r="A573" s="113" t="s">
        <v>683</v>
      </c>
      <c r="F573" s="113">
        <v>55</v>
      </c>
      <c r="I573" s="169" t="str">
        <f t="shared" si="64"/>
        <v>B</v>
      </c>
      <c r="J573" s="169" t="str">
        <f t="shared" si="65"/>
        <v>D</v>
      </c>
      <c r="K573" s="169" t="str">
        <f t="shared" si="66"/>
        <v>BD</v>
      </c>
      <c r="L573" s="169" t="str">
        <f t="shared" si="63"/>
        <v>D</v>
      </c>
      <c r="M573" s="169">
        <f t="shared" si="67"/>
        <v>8000</v>
      </c>
    </row>
    <row r="574" spans="1:13">
      <c r="A574" s="113" t="s">
        <v>684</v>
      </c>
      <c r="F574" s="113">
        <v>67.5</v>
      </c>
      <c r="I574" s="169" t="str">
        <f t="shared" si="64"/>
        <v>C</v>
      </c>
      <c r="J574" s="169" t="str">
        <f t="shared" si="65"/>
        <v>D</v>
      </c>
      <c r="K574" s="169" t="str">
        <f t="shared" si="66"/>
        <v>CD</v>
      </c>
      <c r="L574" s="169" t="str">
        <f t="shared" si="63"/>
        <v>D</v>
      </c>
      <c r="M574" s="169">
        <f t="shared" si="67"/>
        <v>20000</v>
      </c>
    </row>
    <row r="575" spans="1:13">
      <c r="A575" s="113" t="s">
        <v>685</v>
      </c>
      <c r="F575" s="113">
        <v>62</v>
      </c>
      <c r="I575" s="169" t="str">
        <f t="shared" si="64"/>
        <v>B</v>
      </c>
      <c r="J575" s="169" t="str">
        <f t="shared" si="65"/>
        <v>D</v>
      </c>
      <c r="K575" s="169" t="str">
        <f t="shared" si="66"/>
        <v>BD</v>
      </c>
      <c r="L575" s="169" t="str">
        <f t="shared" si="63"/>
        <v>D</v>
      </c>
      <c r="M575" s="169">
        <f t="shared" si="67"/>
        <v>8000</v>
      </c>
    </row>
    <row r="576" spans="1:13">
      <c r="A576" s="113" t="s">
        <v>686</v>
      </c>
      <c r="F576" s="113">
        <v>57.5</v>
      </c>
      <c r="I576" s="169" t="str">
        <f t="shared" si="64"/>
        <v>B</v>
      </c>
      <c r="J576" s="169" t="str">
        <f t="shared" si="65"/>
        <v>D</v>
      </c>
      <c r="K576" s="169" t="str">
        <f t="shared" si="66"/>
        <v>BD</v>
      </c>
      <c r="L576" s="169" t="str">
        <f t="shared" si="63"/>
        <v>D</v>
      </c>
      <c r="M576" s="169">
        <f t="shared" si="67"/>
        <v>8000</v>
      </c>
    </row>
    <row r="577" spans="1:13">
      <c r="A577" s="113" t="s">
        <v>687</v>
      </c>
      <c r="F577" s="113">
        <v>80</v>
      </c>
      <c r="I577" s="169" t="str">
        <f t="shared" si="64"/>
        <v>D</v>
      </c>
      <c r="J577" s="169" t="str">
        <f t="shared" si="65"/>
        <v>D</v>
      </c>
      <c r="K577" s="169" t="str">
        <f t="shared" si="66"/>
        <v>DD</v>
      </c>
      <c r="L577" s="169" t="str">
        <f t="shared" si="63"/>
        <v>D</v>
      </c>
      <c r="M577" s="169">
        <f t="shared" si="67"/>
        <v>50000</v>
      </c>
    </row>
    <row r="578" spans="1:13">
      <c r="A578" s="113" t="s">
        <v>688</v>
      </c>
      <c r="F578" s="113">
        <v>50</v>
      </c>
      <c r="I578" s="169" t="str">
        <f t="shared" si="64"/>
        <v>A</v>
      </c>
      <c r="J578" s="169" t="str">
        <f t="shared" si="65"/>
        <v>D</v>
      </c>
      <c r="K578" s="169" t="str">
        <f t="shared" si="66"/>
        <v>AD</v>
      </c>
      <c r="L578" s="169" t="str">
        <f t="shared" si="63"/>
        <v>B</v>
      </c>
      <c r="M578" s="169">
        <f t="shared" si="67"/>
        <v>3000</v>
      </c>
    </row>
    <row r="579" spans="1:13">
      <c r="A579" s="113" t="s">
        <v>690</v>
      </c>
      <c r="F579" s="113">
        <v>75</v>
      </c>
      <c r="I579" s="169" t="str">
        <f t="shared" si="64"/>
        <v>D</v>
      </c>
      <c r="J579" s="169" t="str">
        <f t="shared" si="65"/>
        <v>D</v>
      </c>
      <c r="K579" s="169" t="str">
        <f t="shared" si="66"/>
        <v>DD</v>
      </c>
      <c r="L579" s="169" t="str">
        <f t="shared" ref="L579:L642" si="68">VLOOKUP(K579,AE:AF,2,0)</f>
        <v>D</v>
      </c>
      <c r="M579" s="169">
        <f t="shared" si="67"/>
        <v>50000</v>
      </c>
    </row>
    <row r="580" spans="1:13">
      <c r="A580" s="113" t="s">
        <v>693</v>
      </c>
      <c r="F580" s="113">
        <v>87.5</v>
      </c>
      <c r="I580" s="169" t="str">
        <f t="shared" ref="I580:I624" si="69">IF(F580="","",IF(F580&lt;55,"A",IF(F580&lt;65,"B",IF(F580&lt;75,"C",IF(F580&lt;85,"D",IF(F580&gt;84,"E"))))))</f>
        <v>E</v>
      </c>
      <c r="J580" s="169" t="str">
        <f t="shared" ref="J580:J624" si="70">IF(E580&gt;=3*10^5,"A",IF(E580&gt;=2*10^5,"B",IF(E580&gt;=10^5,"C",IF(E580&lt;10^5,"D","NG"))))</f>
        <v>D</v>
      </c>
      <c r="K580" s="169" t="str">
        <f t="shared" ref="K580:K624" si="71">I580&amp;J580</f>
        <v>ED</v>
      </c>
      <c r="L580" s="169" t="e">
        <f t="shared" si="68"/>
        <v>#N/A</v>
      </c>
      <c r="M580" s="169">
        <f t="shared" si="67"/>
        <v>80000</v>
      </c>
    </row>
    <row r="581" spans="1:13">
      <c r="A581" s="113" t="s">
        <v>694</v>
      </c>
      <c r="F581" s="113">
        <v>77</v>
      </c>
      <c r="I581" s="169" t="str">
        <f t="shared" si="69"/>
        <v>D</v>
      </c>
      <c r="J581" s="169" t="str">
        <f t="shared" si="70"/>
        <v>D</v>
      </c>
      <c r="K581" s="169" t="str">
        <f t="shared" si="71"/>
        <v>DD</v>
      </c>
      <c r="L581" s="169" t="str">
        <f t="shared" si="68"/>
        <v>D</v>
      </c>
      <c r="M581" s="169">
        <f t="shared" si="67"/>
        <v>50000</v>
      </c>
    </row>
    <row r="582" spans="1:13">
      <c r="A582" s="113" t="s">
        <v>697</v>
      </c>
      <c r="F582" s="113">
        <v>60</v>
      </c>
      <c r="I582" s="169" t="str">
        <f t="shared" si="69"/>
        <v>B</v>
      </c>
      <c r="J582" s="169" t="str">
        <f t="shared" si="70"/>
        <v>D</v>
      </c>
      <c r="K582" s="169" t="str">
        <f t="shared" si="71"/>
        <v>BD</v>
      </c>
      <c r="L582" s="169" t="str">
        <f t="shared" si="68"/>
        <v>D</v>
      </c>
      <c r="M582" s="169">
        <f t="shared" si="67"/>
        <v>8000</v>
      </c>
    </row>
    <row r="583" spans="1:13">
      <c r="A583" s="113" t="s">
        <v>699</v>
      </c>
      <c r="F583" s="113">
        <v>52.5</v>
      </c>
      <c r="I583" s="169" t="str">
        <f t="shared" si="69"/>
        <v>A</v>
      </c>
      <c r="J583" s="169" t="str">
        <f t="shared" si="70"/>
        <v>D</v>
      </c>
      <c r="K583" s="169" t="str">
        <f t="shared" si="71"/>
        <v>AD</v>
      </c>
      <c r="L583" s="169" t="str">
        <f t="shared" si="68"/>
        <v>B</v>
      </c>
      <c r="M583" s="169">
        <f t="shared" si="67"/>
        <v>3000</v>
      </c>
    </row>
    <row r="584" spans="1:13">
      <c r="A584" s="113" t="s">
        <v>700</v>
      </c>
      <c r="F584" s="113">
        <v>95</v>
      </c>
      <c r="I584" s="169" t="str">
        <f t="shared" si="69"/>
        <v>E</v>
      </c>
      <c r="J584" s="169" t="str">
        <f t="shared" si="70"/>
        <v>D</v>
      </c>
      <c r="K584" s="169" t="str">
        <f t="shared" si="71"/>
        <v>ED</v>
      </c>
      <c r="L584" s="169" t="e">
        <f t="shared" si="68"/>
        <v>#N/A</v>
      </c>
      <c r="M584" s="169">
        <f t="shared" si="67"/>
        <v>80000</v>
      </c>
    </row>
    <row r="585" spans="1:13">
      <c r="A585" s="113" t="s">
        <v>703</v>
      </c>
      <c r="F585" s="113">
        <v>117.5</v>
      </c>
      <c r="I585" s="169" t="str">
        <f t="shared" si="69"/>
        <v>E</v>
      </c>
      <c r="J585" s="169" t="str">
        <f t="shared" si="70"/>
        <v>D</v>
      </c>
      <c r="K585" s="169" t="str">
        <f t="shared" si="71"/>
        <v>ED</v>
      </c>
      <c r="L585" s="169" t="e">
        <f t="shared" si="68"/>
        <v>#N/A</v>
      </c>
      <c r="M585" s="169">
        <f t="shared" si="67"/>
        <v>80000</v>
      </c>
    </row>
    <row r="586" spans="1:13">
      <c r="A586" s="113" t="s">
        <v>704</v>
      </c>
      <c r="F586" s="113">
        <v>65</v>
      </c>
      <c r="I586" s="169" t="str">
        <f t="shared" si="69"/>
        <v>C</v>
      </c>
      <c r="J586" s="169" t="str">
        <f t="shared" si="70"/>
        <v>D</v>
      </c>
      <c r="K586" s="169" t="str">
        <f t="shared" si="71"/>
        <v>CD</v>
      </c>
      <c r="L586" s="169" t="str">
        <f t="shared" si="68"/>
        <v>D</v>
      </c>
      <c r="M586" s="169">
        <f t="shared" si="67"/>
        <v>20000</v>
      </c>
    </row>
    <row r="587" spans="1:13">
      <c r="A587" s="113" t="s">
        <v>706</v>
      </c>
      <c r="F587" s="113">
        <v>52.5</v>
      </c>
      <c r="I587" s="169" t="str">
        <f t="shared" si="69"/>
        <v>A</v>
      </c>
      <c r="J587" s="169" t="str">
        <f t="shared" si="70"/>
        <v>D</v>
      </c>
      <c r="K587" s="169" t="str">
        <f t="shared" si="71"/>
        <v>AD</v>
      </c>
      <c r="L587" s="169" t="str">
        <f t="shared" si="68"/>
        <v>B</v>
      </c>
      <c r="M587" s="169">
        <f t="shared" si="67"/>
        <v>3000</v>
      </c>
    </row>
    <row r="588" spans="1:13">
      <c r="A588" s="113" t="s">
        <v>707</v>
      </c>
      <c r="F588" s="113">
        <v>60</v>
      </c>
      <c r="I588" s="169" t="str">
        <f t="shared" si="69"/>
        <v>B</v>
      </c>
      <c r="J588" s="169" t="str">
        <f t="shared" si="70"/>
        <v>D</v>
      </c>
      <c r="K588" s="169" t="str">
        <f t="shared" si="71"/>
        <v>BD</v>
      </c>
      <c r="L588" s="169" t="str">
        <f t="shared" si="68"/>
        <v>D</v>
      </c>
      <c r="M588" s="169">
        <f t="shared" si="67"/>
        <v>8000</v>
      </c>
    </row>
    <row r="589" spans="1:13">
      <c r="A589" s="113" t="s">
        <v>708</v>
      </c>
      <c r="F589" s="113">
        <v>81</v>
      </c>
      <c r="I589" s="169" t="str">
        <f t="shared" si="69"/>
        <v>D</v>
      </c>
      <c r="J589" s="169" t="str">
        <f t="shared" si="70"/>
        <v>D</v>
      </c>
      <c r="K589" s="169" t="str">
        <f t="shared" si="71"/>
        <v>DD</v>
      </c>
      <c r="L589" s="169" t="str">
        <f t="shared" si="68"/>
        <v>D</v>
      </c>
      <c r="M589" s="169">
        <f t="shared" si="67"/>
        <v>50000</v>
      </c>
    </row>
    <row r="590" spans="1:13">
      <c r="A590" s="113" t="s">
        <v>710</v>
      </c>
      <c r="F590" s="113">
        <v>53.5</v>
      </c>
      <c r="I590" s="169" t="str">
        <f t="shared" si="69"/>
        <v>A</v>
      </c>
      <c r="J590" s="169" t="str">
        <f t="shared" si="70"/>
        <v>D</v>
      </c>
      <c r="K590" s="169" t="str">
        <f t="shared" si="71"/>
        <v>AD</v>
      </c>
      <c r="L590" s="169" t="str">
        <f t="shared" si="68"/>
        <v>B</v>
      </c>
      <c r="M590" s="169">
        <f t="shared" si="67"/>
        <v>3000</v>
      </c>
    </row>
    <row r="591" spans="1:13">
      <c r="A591" s="113" t="s">
        <v>711</v>
      </c>
      <c r="F591" s="113">
        <v>80</v>
      </c>
      <c r="I591" s="169" t="str">
        <f t="shared" si="69"/>
        <v>D</v>
      </c>
      <c r="J591" s="169" t="str">
        <f t="shared" si="70"/>
        <v>D</v>
      </c>
      <c r="K591" s="169" t="str">
        <f t="shared" si="71"/>
        <v>DD</v>
      </c>
      <c r="L591" s="169" t="str">
        <f t="shared" si="68"/>
        <v>D</v>
      </c>
      <c r="M591" s="169">
        <f t="shared" si="67"/>
        <v>50000</v>
      </c>
    </row>
    <row r="592" spans="1:13">
      <c r="A592" s="113" t="s">
        <v>713</v>
      </c>
      <c r="F592" s="113">
        <v>81</v>
      </c>
      <c r="I592" s="169" t="str">
        <f t="shared" si="69"/>
        <v>D</v>
      </c>
      <c r="J592" s="169" t="str">
        <f t="shared" si="70"/>
        <v>D</v>
      </c>
      <c r="K592" s="169" t="str">
        <f t="shared" si="71"/>
        <v>DD</v>
      </c>
      <c r="L592" s="169" t="str">
        <f t="shared" si="68"/>
        <v>D</v>
      </c>
      <c r="M592" s="169">
        <f t="shared" si="67"/>
        <v>50000</v>
      </c>
    </row>
    <row r="593" spans="1:13">
      <c r="A593" s="113" t="s">
        <v>715</v>
      </c>
      <c r="F593" s="113">
        <v>82.5</v>
      </c>
      <c r="I593" s="169" t="str">
        <f t="shared" si="69"/>
        <v>D</v>
      </c>
      <c r="J593" s="169" t="str">
        <f t="shared" si="70"/>
        <v>D</v>
      </c>
      <c r="K593" s="169" t="str">
        <f t="shared" si="71"/>
        <v>DD</v>
      </c>
      <c r="L593" s="169" t="str">
        <f t="shared" si="68"/>
        <v>D</v>
      </c>
      <c r="M593" s="169">
        <f t="shared" si="67"/>
        <v>50000</v>
      </c>
    </row>
    <row r="594" spans="1:13">
      <c r="A594" s="113" t="s">
        <v>716</v>
      </c>
      <c r="F594" s="113">
        <v>92.5</v>
      </c>
      <c r="I594" s="169" t="str">
        <f t="shared" si="69"/>
        <v>E</v>
      </c>
      <c r="J594" s="169" t="str">
        <f t="shared" si="70"/>
        <v>D</v>
      </c>
      <c r="K594" s="169" t="str">
        <f t="shared" si="71"/>
        <v>ED</v>
      </c>
      <c r="L594" s="169" t="e">
        <f t="shared" si="68"/>
        <v>#N/A</v>
      </c>
      <c r="M594" s="169">
        <f t="shared" si="67"/>
        <v>80000</v>
      </c>
    </row>
    <row r="595" spans="1:13">
      <c r="A595" s="113" t="s">
        <v>717</v>
      </c>
      <c r="F595" s="113">
        <v>62.5</v>
      </c>
      <c r="I595" s="169" t="str">
        <f t="shared" si="69"/>
        <v>B</v>
      </c>
      <c r="J595" s="169" t="str">
        <f t="shared" si="70"/>
        <v>D</v>
      </c>
      <c r="K595" s="169" t="str">
        <f t="shared" si="71"/>
        <v>BD</v>
      </c>
      <c r="L595" s="169" t="str">
        <f t="shared" si="68"/>
        <v>D</v>
      </c>
      <c r="M595" s="169">
        <f t="shared" si="67"/>
        <v>8000</v>
      </c>
    </row>
    <row r="596" spans="1:13">
      <c r="A596" s="113" t="s">
        <v>718</v>
      </c>
      <c r="F596" s="113">
        <v>91</v>
      </c>
      <c r="I596" s="169" t="str">
        <f t="shared" si="69"/>
        <v>E</v>
      </c>
      <c r="J596" s="169" t="str">
        <f t="shared" si="70"/>
        <v>D</v>
      </c>
      <c r="K596" s="169" t="str">
        <f t="shared" si="71"/>
        <v>ED</v>
      </c>
      <c r="L596" s="169" t="e">
        <f t="shared" si="68"/>
        <v>#N/A</v>
      </c>
      <c r="M596" s="169">
        <f t="shared" si="67"/>
        <v>80000</v>
      </c>
    </row>
    <row r="597" spans="1:13">
      <c r="A597" s="113" t="s">
        <v>719</v>
      </c>
      <c r="F597" s="113">
        <v>55</v>
      </c>
      <c r="I597" s="169" t="str">
        <f t="shared" si="69"/>
        <v>B</v>
      </c>
      <c r="J597" s="169" t="str">
        <f t="shared" si="70"/>
        <v>D</v>
      </c>
      <c r="K597" s="169" t="str">
        <f t="shared" si="71"/>
        <v>BD</v>
      </c>
      <c r="L597" s="169" t="str">
        <f t="shared" si="68"/>
        <v>D</v>
      </c>
      <c r="M597" s="169">
        <f t="shared" si="67"/>
        <v>8000</v>
      </c>
    </row>
    <row r="598" spans="1:13">
      <c r="A598" s="113" t="s">
        <v>720</v>
      </c>
      <c r="F598" s="113">
        <v>50</v>
      </c>
      <c r="I598" s="169" t="str">
        <f t="shared" si="69"/>
        <v>A</v>
      </c>
      <c r="J598" s="169" t="str">
        <f t="shared" si="70"/>
        <v>D</v>
      </c>
      <c r="K598" s="169" t="str">
        <f t="shared" si="71"/>
        <v>AD</v>
      </c>
      <c r="L598" s="169" t="str">
        <f t="shared" si="68"/>
        <v>B</v>
      </c>
      <c r="M598" s="169">
        <f t="shared" si="67"/>
        <v>3000</v>
      </c>
    </row>
    <row r="599" spans="1:13">
      <c r="A599" s="113" t="s">
        <v>724</v>
      </c>
      <c r="F599" s="113">
        <v>71</v>
      </c>
      <c r="I599" s="169" t="str">
        <f t="shared" si="69"/>
        <v>C</v>
      </c>
      <c r="J599" s="169" t="str">
        <f t="shared" si="70"/>
        <v>D</v>
      </c>
      <c r="K599" s="169" t="str">
        <f t="shared" si="71"/>
        <v>CD</v>
      </c>
      <c r="L599" s="169" t="str">
        <f t="shared" si="68"/>
        <v>D</v>
      </c>
      <c r="M599" s="169">
        <f t="shared" si="67"/>
        <v>20000</v>
      </c>
    </row>
    <row r="600" spans="1:13">
      <c r="A600" s="113" t="s">
        <v>723</v>
      </c>
      <c r="F600" s="113">
        <v>67.5</v>
      </c>
      <c r="I600" s="169" t="str">
        <f t="shared" si="69"/>
        <v>C</v>
      </c>
      <c r="J600" s="169" t="str">
        <f t="shared" si="70"/>
        <v>D</v>
      </c>
      <c r="K600" s="169" t="str">
        <f t="shared" si="71"/>
        <v>CD</v>
      </c>
      <c r="L600" s="169" t="str">
        <f t="shared" si="68"/>
        <v>D</v>
      </c>
      <c r="M600" s="169">
        <f t="shared" si="67"/>
        <v>20000</v>
      </c>
    </row>
    <row r="601" spans="1:13">
      <c r="A601" s="113" t="s">
        <v>726</v>
      </c>
      <c r="F601" s="113">
        <v>58</v>
      </c>
      <c r="I601" s="169" t="str">
        <f t="shared" si="69"/>
        <v>B</v>
      </c>
      <c r="J601" s="169" t="str">
        <f t="shared" si="70"/>
        <v>D</v>
      </c>
      <c r="K601" s="169" t="str">
        <f t="shared" si="71"/>
        <v>BD</v>
      </c>
      <c r="L601" s="169" t="str">
        <f t="shared" si="68"/>
        <v>D</v>
      </c>
      <c r="M601" s="169">
        <f t="shared" si="67"/>
        <v>8000</v>
      </c>
    </row>
    <row r="602" spans="1:13">
      <c r="A602" s="113" t="s">
        <v>727</v>
      </c>
      <c r="F602" s="113">
        <v>92.5</v>
      </c>
      <c r="I602" s="169" t="str">
        <f t="shared" si="69"/>
        <v>E</v>
      </c>
      <c r="J602" s="169" t="str">
        <f t="shared" si="70"/>
        <v>D</v>
      </c>
      <c r="K602" s="169" t="str">
        <f t="shared" si="71"/>
        <v>ED</v>
      </c>
      <c r="L602" s="169" t="e">
        <f t="shared" si="68"/>
        <v>#N/A</v>
      </c>
      <c r="M602" s="169">
        <f t="shared" si="67"/>
        <v>80000</v>
      </c>
    </row>
    <row r="603" spans="1:13">
      <c r="A603" s="113" t="s">
        <v>728</v>
      </c>
      <c r="F603" s="113">
        <v>58.5</v>
      </c>
      <c r="I603" s="169" t="str">
        <f t="shared" si="69"/>
        <v>B</v>
      </c>
      <c r="J603" s="169" t="str">
        <f t="shared" si="70"/>
        <v>D</v>
      </c>
      <c r="K603" s="169" t="str">
        <f t="shared" si="71"/>
        <v>BD</v>
      </c>
      <c r="L603" s="169" t="str">
        <f t="shared" si="68"/>
        <v>D</v>
      </c>
      <c r="M603" s="169">
        <f t="shared" si="67"/>
        <v>8000</v>
      </c>
    </row>
    <row r="604" spans="1:13">
      <c r="A604" s="113" t="s">
        <v>729</v>
      </c>
      <c r="F604" s="113">
        <v>81</v>
      </c>
      <c r="I604" s="169" t="str">
        <f t="shared" si="69"/>
        <v>D</v>
      </c>
      <c r="J604" s="169" t="str">
        <f t="shared" si="70"/>
        <v>D</v>
      </c>
      <c r="K604" s="169" t="str">
        <f t="shared" si="71"/>
        <v>DD</v>
      </c>
      <c r="L604" s="169" t="str">
        <f t="shared" si="68"/>
        <v>D</v>
      </c>
      <c r="M604" s="169">
        <f t="shared" si="67"/>
        <v>50000</v>
      </c>
    </row>
    <row r="605" spans="1:13">
      <c r="A605" s="113" t="s">
        <v>730</v>
      </c>
      <c r="F605" s="113">
        <v>57.5</v>
      </c>
      <c r="I605" s="169" t="str">
        <f t="shared" si="69"/>
        <v>B</v>
      </c>
      <c r="J605" s="169" t="str">
        <f t="shared" si="70"/>
        <v>D</v>
      </c>
      <c r="K605" s="169" t="str">
        <f t="shared" si="71"/>
        <v>BD</v>
      </c>
      <c r="L605" s="169" t="str">
        <f t="shared" si="68"/>
        <v>D</v>
      </c>
      <c r="M605" s="169">
        <f t="shared" si="67"/>
        <v>8000</v>
      </c>
    </row>
    <row r="606" spans="1:13">
      <c r="A606" s="113" t="s">
        <v>731</v>
      </c>
      <c r="F606" s="113">
        <v>133</v>
      </c>
      <c r="I606" s="169" t="str">
        <f t="shared" si="69"/>
        <v>E</v>
      </c>
      <c r="J606" s="169" t="str">
        <f t="shared" si="70"/>
        <v>D</v>
      </c>
      <c r="K606" s="169" t="str">
        <f t="shared" si="71"/>
        <v>ED</v>
      </c>
      <c r="L606" s="169" t="e">
        <f t="shared" si="68"/>
        <v>#N/A</v>
      </c>
      <c r="M606" s="169">
        <f t="shared" si="67"/>
        <v>80000</v>
      </c>
    </row>
    <row r="607" spans="1:13">
      <c r="A607" s="113" t="s">
        <v>732</v>
      </c>
      <c r="F607" s="113">
        <v>50</v>
      </c>
      <c r="I607" s="169" t="str">
        <f t="shared" si="69"/>
        <v>A</v>
      </c>
      <c r="J607" s="169" t="str">
        <f t="shared" si="70"/>
        <v>D</v>
      </c>
      <c r="K607" s="169" t="str">
        <f t="shared" si="71"/>
        <v>AD</v>
      </c>
      <c r="L607" s="169" t="str">
        <f t="shared" si="68"/>
        <v>B</v>
      </c>
      <c r="M607" s="169">
        <f t="shared" si="67"/>
        <v>3000</v>
      </c>
    </row>
    <row r="608" spans="1:13">
      <c r="A608" s="113" t="s">
        <v>734</v>
      </c>
      <c r="F608" s="113">
        <v>92.5</v>
      </c>
      <c r="I608" s="169" t="str">
        <f t="shared" si="69"/>
        <v>E</v>
      </c>
      <c r="J608" s="169" t="str">
        <f t="shared" si="70"/>
        <v>D</v>
      </c>
      <c r="K608" s="169" t="str">
        <f t="shared" si="71"/>
        <v>ED</v>
      </c>
      <c r="L608" s="169" t="e">
        <f t="shared" si="68"/>
        <v>#N/A</v>
      </c>
      <c r="M608" s="169">
        <f t="shared" si="67"/>
        <v>80000</v>
      </c>
    </row>
    <row r="609" spans="1:13">
      <c r="A609" s="113" t="s">
        <v>736</v>
      </c>
      <c r="F609" s="113">
        <v>50</v>
      </c>
      <c r="I609" s="169" t="str">
        <f t="shared" si="69"/>
        <v>A</v>
      </c>
      <c r="J609" s="169" t="str">
        <f t="shared" si="70"/>
        <v>D</v>
      </c>
      <c r="K609" s="169" t="str">
        <f t="shared" si="71"/>
        <v>AD</v>
      </c>
      <c r="L609" s="169" t="str">
        <f t="shared" si="68"/>
        <v>B</v>
      </c>
      <c r="M609" s="169">
        <f t="shared" si="67"/>
        <v>3000</v>
      </c>
    </row>
    <row r="610" spans="1:13">
      <c r="A610" s="113" t="s">
        <v>738</v>
      </c>
      <c r="F610" s="113">
        <v>57.5</v>
      </c>
      <c r="I610" s="169" t="str">
        <f t="shared" si="69"/>
        <v>B</v>
      </c>
      <c r="J610" s="169" t="str">
        <f t="shared" si="70"/>
        <v>D</v>
      </c>
      <c r="K610" s="169" t="str">
        <f t="shared" si="71"/>
        <v>BD</v>
      </c>
      <c r="L610" s="169" t="str">
        <f t="shared" si="68"/>
        <v>D</v>
      </c>
      <c r="M610" s="169">
        <f t="shared" si="67"/>
        <v>8000</v>
      </c>
    </row>
    <row r="611" spans="1:13">
      <c r="A611" s="113" t="s">
        <v>746</v>
      </c>
      <c r="F611" s="113">
        <v>106.5</v>
      </c>
      <c r="I611" s="169" t="str">
        <f t="shared" si="69"/>
        <v>E</v>
      </c>
      <c r="J611" s="169" t="str">
        <f t="shared" si="70"/>
        <v>D</v>
      </c>
      <c r="K611" s="169" t="str">
        <f t="shared" si="71"/>
        <v>ED</v>
      </c>
      <c r="L611" s="169" t="e">
        <f t="shared" si="68"/>
        <v>#N/A</v>
      </c>
      <c r="M611" s="169">
        <f t="shared" si="67"/>
        <v>80000</v>
      </c>
    </row>
    <row r="612" spans="1:13">
      <c r="A612" s="113" t="s">
        <v>741</v>
      </c>
      <c r="F612" s="113">
        <v>106.5</v>
      </c>
      <c r="I612" s="169" t="str">
        <f t="shared" si="69"/>
        <v>E</v>
      </c>
      <c r="J612" s="169" t="str">
        <f t="shared" si="70"/>
        <v>D</v>
      </c>
      <c r="K612" s="169" t="str">
        <f t="shared" si="71"/>
        <v>ED</v>
      </c>
      <c r="L612" s="169" t="e">
        <f t="shared" si="68"/>
        <v>#N/A</v>
      </c>
      <c r="M612" s="169">
        <f t="shared" si="67"/>
        <v>80000</v>
      </c>
    </row>
    <row r="613" spans="1:13">
      <c r="A613" s="113" t="s">
        <v>742</v>
      </c>
      <c r="F613" s="113">
        <v>60</v>
      </c>
      <c r="I613" s="169" t="str">
        <f t="shared" si="69"/>
        <v>B</v>
      </c>
      <c r="J613" s="169" t="str">
        <f t="shared" si="70"/>
        <v>D</v>
      </c>
      <c r="K613" s="169" t="str">
        <f t="shared" si="71"/>
        <v>BD</v>
      </c>
      <c r="L613" s="169" t="str">
        <f t="shared" si="68"/>
        <v>D</v>
      </c>
      <c r="M613" s="169">
        <f t="shared" si="67"/>
        <v>8000</v>
      </c>
    </row>
    <row r="614" spans="1:13">
      <c r="A614" s="113" t="s">
        <v>743</v>
      </c>
      <c r="F614" s="113">
        <v>123</v>
      </c>
      <c r="I614" s="169" t="str">
        <f t="shared" si="69"/>
        <v>E</v>
      </c>
      <c r="J614" s="169" t="str">
        <f t="shared" si="70"/>
        <v>D</v>
      </c>
      <c r="K614" s="169" t="str">
        <f t="shared" si="71"/>
        <v>ED</v>
      </c>
      <c r="L614" s="169" t="e">
        <f t="shared" si="68"/>
        <v>#N/A</v>
      </c>
      <c r="M614" s="169">
        <f t="shared" si="67"/>
        <v>80000</v>
      </c>
    </row>
    <row r="615" spans="1:13">
      <c r="A615" s="113" t="s">
        <v>745</v>
      </c>
      <c r="F615" s="113">
        <v>60</v>
      </c>
      <c r="I615" s="169" t="str">
        <f t="shared" si="69"/>
        <v>B</v>
      </c>
      <c r="J615" s="169" t="str">
        <f t="shared" si="70"/>
        <v>D</v>
      </c>
      <c r="K615" s="169" t="str">
        <f t="shared" si="71"/>
        <v>BD</v>
      </c>
      <c r="L615" s="169" t="str">
        <f t="shared" si="68"/>
        <v>D</v>
      </c>
      <c r="M615" s="169">
        <f t="shared" si="67"/>
        <v>8000</v>
      </c>
    </row>
    <row r="616" spans="1:13">
      <c r="A616" s="113" t="s">
        <v>748</v>
      </c>
      <c r="F616" s="113">
        <v>67</v>
      </c>
      <c r="I616" s="169" t="str">
        <f t="shared" si="69"/>
        <v>C</v>
      </c>
      <c r="J616" s="169" t="str">
        <f t="shared" si="70"/>
        <v>D</v>
      </c>
      <c r="K616" s="169" t="str">
        <f t="shared" si="71"/>
        <v>CD</v>
      </c>
      <c r="L616" s="169" t="str">
        <f t="shared" si="68"/>
        <v>D</v>
      </c>
      <c r="M616" s="169">
        <f t="shared" si="67"/>
        <v>20000</v>
      </c>
    </row>
    <row r="617" spans="1:13">
      <c r="A617" s="113" t="s">
        <v>750</v>
      </c>
      <c r="F617" s="113">
        <v>72.5</v>
      </c>
      <c r="I617" s="169" t="str">
        <f t="shared" si="69"/>
        <v>C</v>
      </c>
      <c r="J617" s="169" t="str">
        <f t="shared" si="70"/>
        <v>D</v>
      </c>
      <c r="K617" s="169" t="str">
        <f t="shared" si="71"/>
        <v>CD</v>
      </c>
      <c r="L617" s="169" t="str">
        <f t="shared" si="68"/>
        <v>D</v>
      </c>
      <c r="M617" s="169">
        <f t="shared" si="67"/>
        <v>20000</v>
      </c>
    </row>
    <row r="618" spans="1:13">
      <c r="A618" s="113" t="s">
        <v>751</v>
      </c>
      <c r="F618" s="113">
        <v>65</v>
      </c>
      <c r="I618" s="169" t="str">
        <f t="shared" si="69"/>
        <v>C</v>
      </c>
      <c r="J618" s="169" t="str">
        <f t="shared" si="70"/>
        <v>D</v>
      </c>
      <c r="K618" s="169" t="str">
        <f t="shared" si="71"/>
        <v>CD</v>
      </c>
      <c r="L618" s="169" t="str">
        <f t="shared" si="68"/>
        <v>D</v>
      </c>
      <c r="M618" s="169">
        <f t="shared" si="67"/>
        <v>20000</v>
      </c>
    </row>
    <row r="619" spans="1:13">
      <c r="A619" s="113" t="s">
        <v>752</v>
      </c>
      <c r="F619" s="113">
        <v>69</v>
      </c>
      <c r="I619" s="169" t="str">
        <f t="shared" si="69"/>
        <v>C</v>
      </c>
      <c r="J619" s="169" t="str">
        <f t="shared" si="70"/>
        <v>D</v>
      </c>
      <c r="K619" s="169" t="str">
        <f t="shared" si="71"/>
        <v>CD</v>
      </c>
      <c r="L619" s="169" t="str">
        <f t="shared" si="68"/>
        <v>D</v>
      </c>
      <c r="M619" s="169">
        <f t="shared" si="67"/>
        <v>20000</v>
      </c>
    </row>
    <row r="620" spans="1:13">
      <c r="A620" s="113" t="s">
        <v>753</v>
      </c>
      <c r="F620" s="113">
        <v>105</v>
      </c>
      <c r="I620" s="169" t="str">
        <f t="shared" si="69"/>
        <v>E</v>
      </c>
      <c r="J620" s="169" t="str">
        <f t="shared" si="70"/>
        <v>D</v>
      </c>
      <c r="K620" s="169" t="str">
        <f t="shared" si="71"/>
        <v>ED</v>
      </c>
      <c r="L620" s="169" t="e">
        <f t="shared" si="68"/>
        <v>#N/A</v>
      </c>
      <c r="M620" s="169">
        <f t="shared" si="67"/>
        <v>80000</v>
      </c>
    </row>
    <row r="621" spans="1:13">
      <c r="A621" s="113" t="s">
        <v>754</v>
      </c>
      <c r="F621" s="113">
        <v>88</v>
      </c>
      <c r="I621" s="169" t="str">
        <f t="shared" si="69"/>
        <v>E</v>
      </c>
      <c r="J621" s="169" t="str">
        <f t="shared" si="70"/>
        <v>D</v>
      </c>
      <c r="K621" s="169" t="str">
        <f t="shared" si="71"/>
        <v>ED</v>
      </c>
      <c r="L621" s="169" t="e">
        <f t="shared" si="68"/>
        <v>#N/A</v>
      </c>
      <c r="M621" s="169">
        <f t="shared" si="67"/>
        <v>80000</v>
      </c>
    </row>
    <row r="622" spans="1:13">
      <c r="A622" s="113" t="s">
        <v>755</v>
      </c>
      <c r="F622" s="113">
        <v>72.5</v>
      </c>
      <c r="I622" s="169" t="str">
        <f t="shared" si="69"/>
        <v>C</v>
      </c>
      <c r="J622" s="169" t="str">
        <f t="shared" si="70"/>
        <v>D</v>
      </c>
      <c r="K622" s="169" t="str">
        <f t="shared" si="71"/>
        <v>CD</v>
      </c>
      <c r="L622" s="169" t="str">
        <f t="shared" si="68"/>
        <v>D</v>
      </c>
      <c r="M622" s="169">
        <f t="shared" si="67"/>
        <v>20000</v>
      </c>
    </row>
    <row r="623" spans="1:13">
      <c r="A623" s="113" t="s">
        <v>756</v>
      </c>
      <c r="F623" s="113">
        <v>58.5</v>
      </c>
      <c r="I623" s="169" t="str">
        <f t="shared" si="69"/>
        <v>B</v>
      </c>
      <c r="J623" s="169" t="str">
        <f t="shared" si="70"/>
        <v>D</v>
      </c>
      <c r="K623" s="169" t="str">
        <f t="shared" si="71"/>
        <v>BD</v>
      </c>
      <c r="L623" s="169" t="str">
        <f t="shared" si="68"/>
        <v>D</v>
      </c>
      <c r="M623" s="169">
        <f t="shared" si="67"/>
        <v>8000</v>
      </c>
    </row>
    <row r="624" spans="1:13">
      <c r="A624" s="113" t="s">
        <v>757</v>
      </c>
      <c r="F624" s="113">
        <v>52.5</v>
      </c>
      <c r="I624" s="169" t="str">
        <f t="shared" si="69"/>
        <v>A</v>
      </c>
      <c r="J624" s="169" t="str">
        <f t="shared" si="70"/>
        <v>D</v>
      </c>
      <c r="K624" s="169" t="str">
        <f t="shared" si="71"/>
        <v>AD</v>
      </c>
      <c r="L624" s="169" t="str">
        <f t="shared" si="68"/>
        <v>B</v>
      </c>
      <c r="M624" s="169">
        <f t="shared" si="67"/>
        <v>3000</v>
      </c>
    </row>
    <row r="625" spans="1:13">
      <c r="A625" s="113" t="s">
        <v>758</v>
      </c>
      <c r="F625" s="113">
        <v>79</v>
      </c>
      <c r="I625" s="169" t="str">
        <f t="shared" ref="I625:I674" si="72">IF(F625="","",IF(F625&lt;55,"A",IF(F625&lt;65,"B",IF(F625&lt;75,"C",IF(F625&lt;85,"D",IF(F625&gt;84,"E"))))))</f>
        <v>D</v>
      </c>
      <c r="J625" s="169" t="str">
        <f t="shared" ref="J625:J674" si="73">IF(E625&gt;=3*10^5,"A",IF(E625&gt;=2*10^5,"B",IF(E625&gt;=10^5,"C",IF(E625&lt;10^5,"D","NG"))))</f>
        <v>D</v>
      </c>
      <c r="K625" s="169" t="str">
        <f t="shared" ref="K625:K674" si="74">I625&amp;J625</f>
        <v>DD</v>
      </c>
      <c r="L625" s="169" t="str">
        <f t="shared" si="68"/>
        <v>D</v>
      </c>
      <c r="M625" s="169">
        <f t="shared" si="67"/>
        <v>50000</v>
      </c>
    </row>
    <row r="626" spans="1:13">
      <c r="A626" s="113" t="s">
        <v>761</v>
      </c>
      <c r="F626" s="113">
        <v>81</v>
      </c>
      <c r="I626" s="169" t="str">
        <f t="shared" si="72"/>
        <v>D</v>
      </c>
      <c r="J626" s="169" t="str">
        <f t="shared" si="73"/>
        <v>D</v>
      </c>
      <c r="K626" s="169" t="str">
        <f t="shared" si="74"/>
        <v>DD</v>
      </c>
      <c r="L626" s="169" t="str">
        <f t="shared" si="68"/>
        <v>D</v>
      </c>
      <c r="M626" s="169">
        <f t="shared" si="67"/>
        <v>50000</v>
      </c>
    </row>
    <row r="627" spans="1:13">
      <c r="A627" s="113" t="s">
        <v>763</v>
      </c>
      <c r="F627" s="113">
        <v>66</v>
      </c>
      <c r="I627" s="169" t="str">
        <f t="shared" si="72"/>
        <v>C</v>
      </c>
      <c r="J627" s="169" t="str">
        <f t="shared" si="73"/>
        <v>D</v>
      </c>
      <c r="K627" s="169" t="str">
        <f t="shared" si="74"/>
        <v>CD</v>
      </c>
      <c r="L627" s="169" t="str">
        <f t="shared" si="68"/>
        <v>D</v>
      </c>
      <c r="M627" s="169">
        <f t="shared" si="67"/>
        <v>20000</v>
      </c>
    </row>
    <row r="628" spans="1:13">
      <c r="A628" s="113" t="s">
        <v>764</v>
      </c>
      <c r="F628" s="113">
        <v>68</v>
      </c>
      <c r="I628" s="169" t="str">
        <f t="shared" si="72"/>
        <v>C</v>
      </c>
      <c r="J628" s="169" t="str">
        <f t="shared" si="73"/>
        <v>D</v>
      </c>
      <c r="K628" s="169" t="str">
        <f t="shared" si="74"/>
        <v>CD</v>
      </c>
      <c r="L628" s="169" t="str">
        <f t="shared" si="68"/>
        <v>D</v>
      </c>
      <c r="M628" s="169">
        <f t="shared" si="67"/>
        <v>20000</v>
      </c>
    </row>
    <row r="629" spans="1:13">
      <c r="A629" s="113" t="s">
        <v>765</v>
      </c>
      <c r="F629" s="113">
        <v>50</v>
      </c>
      <c r="I629" s="169" t="str">
        <f t="shared" si="72"/>
        <v>A</v>
      </c>
      <c r="J629" s="169" t="str">
        <f t="shared" si="73"/>
        <v>D</v>
      </c>
      <c r="K629" s="169" t="str">
        <f t="shared" si="74"/>
        <v>AD</v>
      </c>
      <c r="L629" s="169" t="str">
        <f t="shared" si="68"/>
        <v>B</v>
      </c>
      <c r="M629" s="169">
        <f t="shared" si="67"/>
        <v>3000</v>
      </c>
    </row>
    <row r="630" spans="1:13">
      <c r="A630" s="113" t="s">
        <v>766</v>
      </c>
      <c r="F630" s="113">
        <v>57.5</v>
      </c>
      <c r="I630" s="169" t="str">
        <f t="shared" si="72"/>
        <v>B</v>
      </c>
      <c r="J630" s="169" t="str">
        <f t="shared" si="73"/>
        <v>D</v>
      </c>
      <c r="K630" s="169" t="str">
        <f t="shared" si="74"/>
        <v>BD</v>
      </c>
      <c r="L630" s="169" t="str">
        <f t="shared" si="68"/>
        <v>D</v>
      </c>
      <c r="M630" s="169">
        <f t="shared" ref="M630:M693" si="75">IF(F630="","",VLOOKUP(I630,$V$3:$X$7,3,0))</f>
        <v>8000</v>
      </c>
    </row>
    <row r="631" spans="1:13">
      <c r="A631" s="113" t="s">
        <v>768</v>
      </c>
      <c r="F631" s="113">
        <v>75</v>
      </c>
      <c r="I631" s="169" t="str">
        <f t="shared" si="72"/>
        <v>D</v>
      </c>
      <c r="J631" s="169" t="str">
        <f t="shared" si="73"/>
        <v>D</v>
      </c>
      <c r="K631" s="169" t="str">
        <f t="shared" si="74"/>
        <v>DD</v>
      </c>
      <c r="L631" s="169" t="str">
        <f t="shared" si="68"/>
        <v>D</v>
      </c>
      <c r="M631" s="169">
        <f t="shared" si="75"/>
        <v>50000</v>
      </c>
    </row>
    <row r="632" spans="1:13">
      <c r="A632" s="113" t="s">
        <v>769</v>
      </c>
      <c r="F632" s="113">
        <v>52.5</v>
      </c>
      <c r="I632" s="169" t="str">
        <f t="shared" si="72"/>
        <v>A</v>
      </c>
      <c r="J632" s="169" t="str">
        <f t="shared" si="73"/>
        <v>D</v>
      </c>
      <c r="K632" s="169" t="str">
        <f t="shared" si="74"/>
        <v>AD</v>
      </c>
      <c r="L632" s="169" t="str">
        <f t="shared" si="68"/>
        <v>B</v>
      </c>
      <c r="M632" s="169">
        <f t="shared" si="75"/>
        <v>3000</v>
      </c>
    </row>
    <row r="633" spans="1:13">
      <c r="A633" s="113" t="s">
        <v>770</v>
      </c>
      <c r="F633" s="113">
        <v>75</v>
      </c>
      <c r="I633" s="169" t="str">
        <f t="shared" si="72"/>
        <v>D</v>
      </c>
      <c r="J633" s="169" t="str">
        <f t="shared" si="73"/>
        <v>D</v>
      </c>
      <c r="K633" s="169" t="str">
        <f t="shared" si="74"/>
        <v>DD</v>
      </c>
      <c r="L633" s="169" t="str">
        <f t="shared" si="68"/>
        <v>D</v>
      </c>
      <c r="M633" s="169">
        <f t="shared" si="75"/>
        <v>50000</v>
      </c>
    </row>
    <row r="634" spans="1:13">
      <c r="A634" s="113" t="s">
        <v>772</v>
      </c>
      <c r="F634" s="113">
        <v>53.5</v>
      </c>
      <c r="I634" s="169" t="str">
        <f t="shared" si="72"/>
        <v>A</v>
      </c>
      <c r="J634" s="169" t="str">
        <f t="shared" si="73"/>
        <v>D</v>
      </c>
      <c r="K634" s="169" t="str">
        <f t="shared" si="74"/>
        <v>AD</v>
      </c>
      <c r="L634" s="169" t="str">
        <f t="shared" si="68"/>
        <v>B</v>
      </c>
      <c r="M634" s="169">
        <f t="shared" si="75"/>
        <v>3000</v>
      </c>
    </row>
    <row r="635" spans="1:13">
      <c r="A635" s="113" t="s">
        <v>773</v>
      </c>
      <c r="F635" s="113">
        <v>70</v>
      </c>
      <c r="I635" s="169" t="str">
        <f t="shared" si="72"/>
        <v>C</v>
      </c>
      <c r="J635" s="169" t="str">
        <f t="shared" si="73"/>
        <v>D</v>
      </c>
      <c r="K635" s="169" t="str">
        <f t="shared" si="74"/>
        <v>CD</v>
      </c>
      <c r="L635" s="169" t="str">
        <f t="shared" si="68"/>
        <v>D</v>
      </c>
      <c r="M635" s="169">
        <f t="shared" si="75"/>
        <v>20000</v>
      </c>
    </row>
    <row r="636" spans="1:13">
      <c r="A636" s="113" t="s">
        <v>775</v>
      </c>
      <c r="F636" s="113">
        <v>95</v>
      </c>
      <c r="I636" s="169" t="str">
        <f t="shared" si="72"/>
        <v>E</v>
      </c>
      <c r="J636" s="169" t="str">
        <f t="shared" si="73"/>
        <v>D</v>
      </c>
      <c r="K636" s="169" t="str">
        <f t="shared" si="74"/>
        <v>ED</v>
      </c>
      <c r="L636" s="169" t="e">
        <f t="shared" si="68"/>
        <v>#N/A</v>
      </c>
      <c r="M636" s="169">
        <f t="shared" si="75"/>
        <v>80000</v>
      </c>
    </row>
    <row r="637" spans="1:13">
      <c r="A637" s="113" t="s">
        <v>777</v>
      </c>
      <c r="F637" s="113">
        <v>55</v>
      </c>
      <c r="I637" s="169" t="str">
        <f t="shared" si="72"/>
        <v>B</v>
      </c>
      <c r="J637" s="169" t="str">
        <f t="shared" si="73"/>
        <v>D</v>
      </c>
      <c r="K637" s="169" t="str">
        <f t="shared" si="74"/>
        <v>BD</v>
      </c>
      <c r="L637" s="169" t="str">
        <f t="shared" si="68"/>
        <v>D</v>
      </c>
      <c r="M637" s="169">
        <f t="shared" si="75"/>
        <v>8000</v>
      </c>
    </row>
    <row r="638" spans="1:13">
      <c r="A638" s="113" t="s">
        <v>780</v>
      </c>
      <c r="F638" s="113">
        <v>200</v>
      </c>
      <c r="I638" s="169" t="str">
        <f t="shared" si="72"/>
        <v>E</v>
      </c>
      <c r="J638" s="169" t="str">
        <f t="shared" si="73"/>
        <v>D</v>
      </c>
      <c r="K638" s="169" t="str">
        <f t="shared" si="74"/>
        <v>ED</v>
      </c>
      <c r="L638" s="169" t="e">
        <f t="shared" si="68"/>
        <v>#N/A</v>
      </c>
      <c r="M638" s="169">
        <f t="shared" si="75"/>
        <v>80000</v>
      </c>
    </row>
    <row r="639" spans="1:13">
      <c r="A639" s="113" t="s">
        <v>778</v>
      </c>
      <c r="F639" s="113">
        <v>56</v>
      </c>
      <c r="I639" s="169" t="str">
        <f t="shared" si="72"/>
        <v>B</v>
      </c>
      <c r="J639" s="169" t="str">
        <f t="shared" si="73"/>
        <v>D</v>
      </c>
      <c r="K639" s="169" t="str">
        <f t="shared" si="74"/>
        <v>BD</v>
      </c>
      <c r="L639" s="169" t="str">
        <f t="shared" si="68"/>
        <v>D</v>
      </c>
      <c r="M639" s="169">
        <f t="shared" si="75"/>
        <v>8000</v>
      </c>
    </row>
    <row r="640" spans="1:13">
      <c r="A640" s="113" t="s">
        <v>779</v>
      </c>
      <c r="F640" s="113">
        <v>92.5</v>
      </c>
      <c r="I640" s="169" t="str">
        <f t="shared" si="72"/>
        <v>E</v>
      </c>
      <c r="J640" s="169" t="str">
        <f t="shared" si="73"/>
        <v>D</v>
      </c>
      <c r="K640" s="169" t="str">
        <f t="shared" si="74"/>
        <v>ED</v>
      </c>
      <c r="L640" s="169" t="e">
        <f t="shared" si="68"/>
        <v>#N/A</v>
      </c>
      <c r="M640" s="169">
        <f t="shared" si="75"/>
        <v>80000</v>
      </c>
    </row>
    <row r="641" spans="1:13">
      <c r="A641" s="113" t="s">
        <v>781</v>
      </c>
      <c r="F641" s="113">
        <v>52.5</v>
      </c>
      <c r="I641" s="169" t="str">
        <f t="shared" si="72"/>
        <v>A</v>
      </c>
      <c r="J641" s="169" t="str">
        <f t="shared" si="73"/>
        <v>D</v>
      </c>
      <c r="K641" s="169" t="str">
        <f t="shared" si="74"/>
        <v>AD</v>
      </c>
      <c r="L641" s="169" t="str">
        <f t="shared" si="68"/>
        <v>B</v>
      </c>
      <c r="M641" s="169">
        <f t="shared" si="75"/>
        <v>3000</v>
      </c>
    </row>
    <row r="642" spans="1:13">
      <c r="A642" s="113" t="s">
        <v>782</v>
      </c>
      <c r="F642" s="113">
        <v>60</v>
      </c>
      <c r="I642" s="169" t="str">
        <f t="shared" si="72"/>
        <v>B</v>
      </c>
      <c r="J642" s="169" t="str">
        <f t="shared" si="73"/>
        <v>D</v>
      </c>
      <c r="K642" s="169" t="str">
        <f t="shared" si="74"/>
        <v>BD</v>
      </c>
      <c r="L642" s="169" t="str">
        <f t="shared" si="68"/>
        <v>D</v>
      </c>
      <c r="M642" s="169">
        <f t="shared" si="75"/>
        <v>8000</v>
      </c>
    </row>
    <row r="643" spans="1:13">
      <c r="A643" s="113" t="s">
        <v>783</v>
      </c>
      <c r="F643" s="113">
        <v>87.5</v>
      </c>
      <c r="I643" s="169" t="str">
        <f t="shared" si="72"/>
        <v>E</v>
      </c>
      <c r="J643" s="169" t="str">
        <f t="shared" si="73"/>
        <v>D</v>
      </c>
      <c r="K643" s="169" t="str">
        <f t="shared" si="74"/>
        <v>ED</v>
      </c>
      <c r="L643" s="169" t="e">
        <f t="shared" ref="L643:L706" si="76">VLOOKUP(K643,AE:AF,2,0)</f>
        <v>#N/A</v>
      </c>
      <c r="M643" s="169">
        <f t="shared" si="75"/>
        <v>80000</v>
      </c>
    </row>
    <row r="644" spans="1:13">
      <c r="A644" s="113" t="s">
        <v>784</v>
      </c>
      <c r="F644" s="113">
        <v>70</v>
      </c>
      <c r="I644" s="169" t="str">
        <f t="shared" si="72"/>
        <v>C</v>
      </c>
      <c r="J644" s="169" t="str">
        <f t="shared" si="73"/>
        <v>D</v>
      </c>
      <c r="K644" s="169" t="str">
        <f t="shared" si="74"/>
        <v>CD</v>
      </c>
      <c r="L644" s="169" t="str">
        <f t="shared" si="76"/>
        <v>D</v>
      </c>
      <c r="M644" s="169">
        <f t="shared" si="75"/>
        <v>20000</v>
      </c>
    </row>
    <row r="645" spans="1:13">
      <c r="A645" s="113" t="s">
        <v>786</v>
      </c>
      <c r="F645" s="113">
        <v>55</v>
      </c>
      <c r="I645" s="169" t="str">
        <f t="shared" si="72"/>
        <v>B</v>
      </c>
      <c r="J645" s="169" t="str">
        <f t="shared" si="73"/>
        <v>D</v>
      </c>
      <c r="K645" s="169" t="str">
        <f t="shared" si="74"/>
        <v>BD</v>
      </c>
      <c r="L645" s="169" t="str">
        <f t="shared" si="76"/>
        <v>D</v>
      </c>
      <c r="M645" s="169">
        <f t="shared" si="75"/>
        <v>8000</v>
      </c>
    </row>
    <row r="646" spans="1:13">
      <c r="A646" s="113" t="s">
        <v>788</v>
      </c>
      <c r="F646" s="113">
        <v>72.5</v>
      </c>
      <c r="I646" s="169" t="str">
        <f t="shared" si="72"/>
        <v>C</v>
      </c>
      <c r="J646" s="169" t="str">
        <f t="shared" si="73"/>
        <v>D</v>
      </c>
      <c r="K646" s="169" t="str">
        <f t="shared" si="74"/>
        <v>CD</v>
      </c>
      <c r="L646" s="169" t="str">
        <f t="shared" si="76"/>
        <v>D</v>
      </c>
      <c r="M646" s="169">
        <f t="shared" si="75"/>
        <v>20000</v>
      </c>
    </row>
    <row r="647" spans="1:13">
      <c r="A647" s="113" t="s">
        <v>789</v>
      </c>
      <c r="F647" s="113">
        <v>62.5</v>
      </c>
      <c r="I647" s="169" t="str">
        <f t="shared" si="72"/>
        <v>B</v>
      </c>
      <c r="J647" s="169" t="str">
        <f t="shared" si="73"/>
        <v>D</v>
      </c>
      <c r="K647" s="169" t="str">
        <f t="shared" si="74"/>
        <v>BD</v>
      </c>
      <c r="L647" s="169" t="str">
        <f t="shared" si="76"/>
        <v>D</v>
      </c>
      <c r="M647" s="169">
        <f t="shared" si="75"/>
        <v>8000</v>
      </c>
    </row>
    <row r="648" spans="1:13">
      <c r="A648" s="113" t="s">
        <v>790</v>
      </c>
      <c r="F648" s="113">
        <v>62.5</v>
      </c>
      <c r="I648" s="169" t="str">
        <f t="shared" si="72"/>
        <v>B</v>
      </c>
      <c r="J648" s="169" t="str">
        <f t="shared" si="73"/>
        <v>D</v>
      </c>
      <c r="K648" s="169" t="str">
        <f t="shared" si="74"/>
        <v>BD</v>
      </c>
      <c r="L648" s="169" t="str">
        <f t="shared" si="76"/>
        <v>D</v>
      </c>
      <c r="M648" s="169">
        <f t="shared" si="75"/>
        <v>8000</v>
      </c>
    </row>
    <row r="649" spans="1:13">
      <c r="A649" s="113" t="s">
        <v>791</v>
      </c>
      <c r="F649" s="113">
        <v>71</v>
      </c>
      <c r="I649" s="169" t="str">
        <f t="shared" si="72"/>
        <v>C</v>
      </c>
      <c r="J649" s="169" t="str">
        <f t="shared" si="73"/>
        <v>D</v>
      </c>
      <c r="K649" s="169" t="str">
        <f t="shared" si="74"/>
        <v>CD</v>
      </c>
      <c r="L649" s="169" t="str">
        <f t="shared" si="76"/>
        <v>D</v>
      </c>
      <c r="M649" s="169">
        <f t="shared" si="75"/>
        <v>20000</v>
      </c>
    </row>
    <row r="650" spans="1:13">
      <c r="A650" s="113" t="s">
        <v>792</v>
      </c>
      <c r="F650" s="113">
        <v>54.5</v>
      </c>
      <c r="I650" s="169" t="str">
        <f t="shared" si="72"/>
        <v>A</v>
      </c>
      <c r="J650" s="169" t="str">
        <f t="shared" si="73"/>
        <v>D</v>
      </c>
      <c r="K650" s="169" t="str">
        <f t="shared" si="74"/>
        <v>AD</v>
      </c>
      <c r="L650" s="169" t="str">
        <f t="shared" si="76"/>
        <v>B</v>
      </c>
      <c r="M650" s="169">
        <f t="shared" si="75"/>
        <v>3000</v>
      </c>
    </row>
    <row r="651" spans="1:13">
      <c r="A651" s="113" t="s">
        <v>794</v>
      </c>
      <c r="F651" s="113">
        <v>55</v>
      </c>
      <c r="I651" s="169" t="str">
        <f t="shared" si="72"/>
        <v>B</v>
      </c>
      <c r="J651" s="169" t="str">
        <f t="shared" si="73"/>
        <v>D</v>
      </c>
      <c r="K651" s="169" t="str">
        <f t="shared" si="74"/>
        <v>BD</v>
      </c>
      <c r="L651" s="169" t="str">
        <f t="shared" si="76"/>
        <v>D</v>
      </c>
      <c r="M651" s="169">
        <f t="shared" si="75"/>
        <v>8000</v>
      </c>
    </row>
    <row r="652" spans="1:13">
      <c r="A652" s="113" t="s">
        <v>797</v>
      </c>
      <c r="F652" s="113">
        <v>79.5</v>
      </c>
      <c r="I652" s="169" t="str">
        <f t="shared" si="72"/>
        <v>D</v>
      </c>
      <c r="J652" s="169" t="str">
        <f t="shared" si="73"/>
        <v>D</v>
      </c>
      <c r="K652" s="169" t="str">
        <f t="shared" si="74"/>
        <v>DD</v>
      </c>
      <c r="L652" s="169" t="str">
        <f t="shared" si="76"/>
        <v>D</v>
      </c>
      <c r="M652" s="169">
        <f t="shared" si="75"/>
        <v>50000</v>
      </c>
    </row>
    <row r="653" spans="1:13">
      <c r="A653" s="113" t="s">
        <v>798</v>
      </c>
      <c r="F653" s="113">
        <v>76.5</v>
      </c>
      <c r="I653" s="169" t="str">
        <f t="shared" si="72"/>
        <v>D</v>
      </c>
      <c r="J653" s="169" t="str">
        <f t="shared" si="73"/>
        <v>D</v>
      </c>
      <c r="K653" s="169" t="str">
        <f t="shared" si="74"/>
        <v>DD</v>
      </c>
      <c r="L653" s="169" t="str">
        <f t="shared" si="76"/>
        <v>D</v>
      </c>
      <c r="M653" s="169">
        <f t="shared" si="75"/>
        <v>50000</v>
      </c>
    </row>
    <row r="654" spans="1:13">
      <c r="A654" s="113" t="s">
        <v>799</v>
      </c>
      <c r="F654" s="113">
        <v>63.5</v>
      </c>
      <c r="I654" s="169" t="str">
        <f t="shared" si="72"/>
        <v>B</v>
      </c>
      <c r="J654" s="169" t="str">
        <f t="shared" si="73"/>
        <v>D</v>
      </c>
      <c r="K654" s="169" t="str">
        <f t="shared" si="74"/>
        <v>BD</v>
      </c>
      <c r="L654" s="169" t="str">
        <f t="shared" si="76"/>
        <v>D</v>
      </c>
      <c r="M654" s="169">
        <f t="shared" si="75"/>
        <v>8000</v>
      </c>
    </row>
    <row r="655" spans="1:13">
      <c r="A655" s="113" t="s">
        <v>801</v>
      </c>
      <c r="F655" s="113">
        <v>56</v>
      </c>
      <c r="I655" s="169" t="str">
        <f t="shared" si="72"/>
        <v>B</v>
      </c>
      <c r="J655" s="169" t="str">
        <f t="shared" si="73"/>
        <v>D</v>
      </c>
      <c r="K655" s="169" t="str">
        <f t="shared" si="74"/>
        <v>BD</v>
      </c>
      <c r="L655" s="169" t="str">
        <f t="shared" si="76"/>
        <v>D</v>
      </c>
      <c r="M655" s="169">
        <f t="shared" si="75"/>
        <v>8000</v>
      </c>
    </row>
    <row r="656" spans="1:13">
      <c r="A656" s="113" t="s">
        <v>802</v>
      </c>
      <c r="F656" s="113">
        <v>57.5</v>
      </c>
      <c r="I656" s="169" t="str">
        <f t="shared" si="72"/>
        <v>B</v>
      </c>
      <c r="J656" s="169" t="str">
        <f t="shared" si="73"/>
        <v>D</v>
      </c>
      <c r="K656" s="169" t="str">
        <f t="shared" si="74"/>
        <v>BD</v>
      </c>
      <c r="L656" s="169" t="str">
        <f t="shared" si="76"/>
        <v>D</v>
      </c>
      <c r="M656" s="169">
        <f t="shared" si="75"/>
        <v>8000</v>
      </c>
    </row>
    <row r="657" spans="1:13">
      <c r="A657" s="113" t="s">
        <v>803</v>
      </c>
      <c r="F657" s="113">
        <v>87.5</v>
      </c>
      <c r="I657" s="169" t="str">
        <f t="shared" si="72"/>
        <v>E</v>
      </c>
      <c r="J657" s="169" t="str">
        <f t="shared" si="73"/>
        <v>D</v>
      </c>
      <c r="K657" s="169" t="str">
        <f t="shared" si="74"/>
        <v>ED</v>
      </c>
      <c r="L657" s="169" t="e">
        <f t="shared" si="76"/>
        <v>#N/A</v>
      </c>
      <c r="M657" s="169">
        <f t="shared" si="75"/>
        <v>80000</v>
      </c>
    </row>
    <row r="658" spans="1:13">
      <c r="A658" s="113" t="s">
        <v>804</v>
      </c>
      <c r="F658" s="113">
        <v>45</v>
      </c>
      <c r="I658" s="169" t="str">
        <f t="shared" si="72"/>
        <v>A</v>
      </c>
      <c r="J658" s="169" t="str">
        <f t="shared" si="73"/>
        <v>D</v>
      </c>
      <c r="K658" s="169" t="str">
        <f t="shared" si="74"/>
        <v>AD</v>
      </c>
      <c r="L658" s="169" t="str">
        <f t="shared" si="76"/>
        <v>B</v>
      </c>
      <c r="M658" s="169">
        <f t="shared" si="75"/>
        <v>3000</v>
      </c>
    </row>
    <row r="659" spans="1:13">
      <c r="A659" s="113" t="s">
        <v>805</v>
      </c>
      <c r="F659" s="113">
        <v>71</v>
      </c>
      <c r="I659" s="169" t="str">
        <f t="shared" si="72"/>
        <v>C</v>
      </c>
      <c r="J659" s="169" t="str">
        <f t="shared" si="73"/>
        <v>D</v>
      </c>
      <c r="K659" s="169" t="str">
        <f t="shared" si="74"/>
        <v>CD</v>
      </c>
      <c r="L659" s="169" t="str">
        <f t="shared" si="76"/>
        <v>D</v>
      </c>
      <c r="M659" s="169">
        <f t="shared" si="75"/>
        <v>20000</v>
      </c>
    </row>
    <row r="660" spans="1:13">
      <c r="A660" s="113" t="s">
        <v>808</v>
      </c>
      <c r="F660" s="113">
        <v>65</v>
      </c>
      <c r="I660" s="169" t="str">
        <f t="shared" si="72"/>
        <v>C</v>
      </c>
      <c r="J660" s="169" t="str">
        <f t="shared" si="73"/>
        <v>D</v>
      </c>
      <c r="K660" s="169" t="str">
        <f t="shared" si="74"/>
        <v>CD</v>
      </c>
      <c r="L660" s="169" t="str">
        <f t="shared" si="76"/>
        <v>D</v>
      </c>
      <c r="M660" s="169">
        <f t="shared" si="75"/>
        <v>20000</v>
      </c>
    </row>
    <row r="661" spans="1:13">
      <c r="A661" s="113" t="s">
        <v>807</v>
      </c>
      <c r="F661" s="113">
        <v>70</v>
      </c>
      <c r="I661" s="169" t="str">
        <f t="shared" si="72"/>
        <v>C</v>
      </c>
      <c r="J661" s="169" t="str">
        <f t="shared" si="73"/>
        <v>D</v>
      </c>
      <c r="K661" s="169" t="str">
        <f t="shared" si="74"/>
        <v>CD</v>
      </c>
      <c r="L661" s="169" t="str">
        <f t="shared" si="76"/>
        <v>D</v>
      </c>
      <c r="M661" s="169">
        <f t="shared" si="75"/>
        <v>20000</v>
      </c>
    </row>
    <row r="662" spans="1:13">
      <c r="A662" s="113" t="s">
        <v>811</v>
      </c>
      <c r="F662" s="113">
        <v>85</v>
      </c>
      <c r="I662" s="169" t="str">
        <f t="shared" si="72"/>
        <v>E</v>
      </c>
      <c r="J662" s="169" t="str">
        <f t="shared" si="73"/>
        <v>D</v>
      </c>
      <c r="K662" s="169" t="str">
        <f t="shared" si="74"/>
        <v>ED</v>
      </c>
      <c r="L662" s="169" t="e">
        <f t="shared" si="76"/>
        <v>#N/A</v>
      </c>
      <c r="M662" s="169">
        <f t="shared" si="75"/>
        <v>80000</v>
      </c>
    </row>
    <row r="663" spans="1:13">
      <c r="A663" s="113" t="s">
        <v>812</v>
      </c>
      <c r="F663" s="113">
        <v>65</v>
      </c>
      <c r="I663" s="169" t="str">
        <f t="shared" si="72"/>
        <v>C</v>
      </c>
      <c r="J663" s="169" t="str">
        <f t="shared" si="73"/>
        <v>D</v>
      </c>
      <c r="K663" s="169" t="str">
        <f t="shared" si="74"/>
        <v>CD</v>
      </c>
      <c r="L663" s="169" t="str">
        <f t="shared" si="76"/>
        <v>D</v>
      </c>
      <c r="M663" s="169">
        <f t="shared" si="75"/>
        <v>20000</v>
      </c>
    </row>
    <row r="664" spans="1:13">
      <c r="A664" s="113" t="s">
        <v>813</v>
      </c>
      <c r="F664" s="113">
        <v>85</v>
      </c>
      <c r="I664" s="169" t="s">
        <v>1954</v>
      </c>
      <c r="J664" s="169" t="str">
        <f t="shared" si="73"/>
        <v>D</v>
      </c>
      <c r="K664" s="169" t="str">
        <f t="shared" si="74"/>
        <v>AD</v>
      </c>
      <c r="L664" s="169" t="str">
        <f t="shared" si="76"/>
        <v>B</v>
      </c>
      <c r="M664" s="169">
        <f t="shared" si="75"/>
        <v>3000</v>
      </c>
    </row>
    <row r="665" spans="1:13">
      <c r="A665" s="113" t="s">
        <v>814</v>
      </c>
      <c r="F665" s="113">
        <v>65</v>
      </c>
      <c r="I665" s="169" t="str">
        <f t="shared" si="72"/>
        <v>C</v>
      </c>
      <c r="J665" s="169" t="str">
        <f t="shared" si="73"/>
        <v>D</v>
      </c>
      <c r="K665" s="169" t="str">
        <f t="shared" si="74"/>
        <v>CD</v>
      </c>
      <c r="L665" s="169" t="str">
        <f t="shared" si="76"/>
        <v>D</v>
      </c>
      <c r="M665" s="169">
        <f t="shared" si="75"/>
        <v>20000</v>
      </c>
    </row>
    <row r="666" spans="1:13">
      <c r="A666" s="113" t="s">
        <v>816</v>
      </c>
      <c r="F666" s="113">
        <v>87.5</v>
      </c>
      <c r="I666" s="169" t="str">
        <f t="shared" si="72"/>
        <v>E</v>
      </c>
      <c r="J666" s="169" t="str">
        <f t="shared" si="73"/>
        <v>D</v>
      </c>
      <c r="K666" s="169" t="str">
        <f t="shared" si="74"/>
        <v>ED</v>
      </c>
      <c r="L666" s="169" t="e">
        <f t="shared" si="76"/>
        <v>#N/A</v>
      </c>
      <c r="M666" s="169">
        <f t="shared" si="75"/>
        <v>80000</v>
      </c>
    </row>
    <row r="667" spans="1:13">
      <c r="A667" s="113" t="s">
        <v>227</v>
      </c>
      <c r="F667" s="113">
        <v>62.5</v>
      </c>
      <c r="I667" s="169" t="str">
        <f t="shared" si="72"/>
        <v>B</v>
      </c>
      <c r="J667" s="169" t="str">
        <f t="shared" si="73"/>
        <v>D</v>
      </c>
      <c r="K667" s="169" t="str">
        <f t="shared" si="74"/>
        <v>BD</v>
      </c>
      <c r="L667" s="169" t="str">
        <f t="shared" si="76"/>
        <v>D</v>
      </c>
      <c r="M667" s="169">
        <f t="shared" si="75"/>
        <v>8000</v>
      </c>
    </row>
    <row r="668" spans="1:13">
      <c r="A668" s="113" t="s">
        <v>818</v>
      </c>
      <c r="F668" s="113">
        <v>57.5</v>
      </c>
      <c r="I668" s="169" t="str">
        <f t="shared" si="72"/>
        <v>B</v>
      </c>
      <c r="J668" s="169" t="str">
        <f t="shared" si="73"/>
        <v>D</v>
      </c>
      <c r="K668" s="169" t="str">
        <f t="shared" si="74"/>
        <v>BD</v>
      </c>
      <c r="L668" s="169" t="str">
        <f t="shared" si="76"/>
        <v>D</v>
      </c>
      <c r="M668" s="169">
        <f t="shared" si="75"/>
        <v>8000</v>
      </c>
    </row>
    <row r="669" spans="1:13">
      <c r="A669" s="113" t="s">
        <v>817</v>
      </c>
      <c r="F669" s="113">
        <v>55</v>
      </c>
      <c r="I669" s="169" t="str">
        <f t="shared" si="72"/>
        <v>B</v>
      </c>
      <c r="J669" s="169" t="str">
        <f t="shared" si="73"/>
        <v>D</v>
      </c>
      <c r="K669" s="169" t="str">
        <f t="shared" si="74"/>
        <v>BD</v>
      </c>
      <c r="L669" s="169" t="str">
        <f t="shared" si="76"/>
        <v>D</v>
      </c>
      <c r="M669" s="169">
        <f t="shared" si="75"/>
        <v>8000</v>
      </c>
    </row>
    <row r="670" spans="1:13">
      <c r="A670" s="113" t="s">
        <v>820</v>
      </c>
      <c r="F670" s="113">
        <v>53.5</v>
      </c>
      <c r="I670" s="169" t="str">
        <f t="shared" si="72"/>
        <v>A</v>
      </c>
      <c r="J670" s="169" t="str">
        <f t="shared" si="73"/>
        <v>D</v>
      </c>
      <c r="K670" s="169" t="str">
        <f t="shared" si="74"/>
        <v>AD</v>
      </c>
      <c r="L670" s="169" t="str">
        <f t="shared" si="76"/>
        <v>B</v>
      </c>
      <c r="M670" s="169">
        <f t="shared" si="75"/>
        <v>3000</v>
      </c>
    </row>
    <row r="671" spans="1:13">
      <c r="A671" s="113" t="s">
        <v>821</v>
      </c>
      <c r="F671" s="113">
        <v>53</v>
      </c>
      <c r="I671" s="169" t="str">
        <f t="shared" si="72"/>
        <v>A</v>
      </c>
      <c r="J671" s="169" t="str">
        <f t="shared" si="73"/>
        <v>D</v>
      </c>
      <c r="K671" s="169" t="str">
        <f t="shared" si="74"/>
        <v>AD</v>
      </c>
      <c r="L671" s="169" t="str">
        <f t="shared" si="76"/>
        <v>B</v>
      </c>
      <c r="M671" s="169">
        <f t="shared" si="75"/>
        <v>3000</v>
      </c>
    </row>
    <row r="672" spans="1:13">
      <c r="A672" s="113" t="s">
        <v>822</v>
      </c>
      <c r="F672" s="113">
        <v>53.5</v>
      </c>
      <c r="I672" s="169" t="str">
        <f t="shared" si="72"/>
        <v>A</v>
      </c>
      <c r="J672" s="169" t="str">
        <f t="shared" si="73"/>
        <v>D</v>
      </c>
      <c r="K672" s="169" t="str">
        <f t="shared" si="74"/>
        <v>AD</v>
      </c>
      <c r="L672" s="169" t="str">
        <f t="shared" si="76"/>
        <v>B</v>
      </c>
      <c r="M672" s="169">
        <f t="shared" si="75"/>
        <v>3000</v>
      </c>
    </row>
    <row r="673" spans="1:13">
      <c r="A673" s="113" t="s">
        <v>827</v>
      </c>
      <c r="F673" s="113">
        <v>53.5</v>
      </c>
      <c r="I673" s="169" t="str">
        <f t="shared" si="72"/>
        <v>A</v>
      </c>
      <c r="J673" s="169" t="str">
        <f t="shared" si="73"/>
        <v>D</v>
      </c>
      <c r="K673" s="169" t="str">
        <f t="shared" si="74"/>
        <v>AD</v>
      </c>
      <c r="L673" s="169" t="str">
        <f t="shared" si="76"/>
        <v>B</v>
      </c>
      <c r="M673" s="169">
        <f t="shared" si="75"/>
        <v>3000</v>
      </c>
    </row>
    <row r="674" spans="1:13">
      <c r="A674" s="113" t="s">
        <v>828</v>
      </c>
      <c r="F674" s="113">
        <v>72.5</v>
      </c>
      <c r="I674" s="169" t="str">
        <f t="shared" si="72"/>
        <v>C</v>
      </c>
      <c r="J674" s="169" t="str">
        <f t="shared" si="73"/>
        <v>D</v>
      </c>
      <c r="K674" s="169" t="str">
        <f t="shared" si="74"/>
        <v>CD</v>
      </c>
      <c r="L674" s="169" t="str">
        <f t="shared" si="76"/>
        <v>D</v>
      </c>
      <c r="M674" s="169">
        <f t="shared" si="75"/>
        <v>20000</v>
      </c>
    </row>
    <row r="675" spans="1:13">
      <c r="A675" s="113" t="s">
        <v>824</v>
      </c>
      <c r="F675" s="113">
        <v>90</v>
      </c>
      <c r="I675" s="169" t="str">
        <f t="shared" ref="I675:I722" si="77">IF(F675="","",IF(F675&lt;55,"A",IF(F675&lt;65,"B",IF(F675&lt;75,"C",IF(F675&lt;85,"D",IF(F675&gt;84,"E"))))))</f>
        <v>E</v>
      </c>
      <c r="J675" s="169" t="str">
        <f t="shared" ref="J675:J722" si="78">IF(E675&gt;=3*10^5,"A",IF(E675&gt;=2*10^5,"B",IF(E675&gt;=10^5,"C",IF(E675&lt;10^5,"D","NG"))))</f>
        <v>D</v>
      </c>
      <c r="K675" s="169" t="str">
        <f t="shared" ref="K675:K722" si="79">I675&amp;J675</f>
        <v>ED</v>
      </c>
      <c r="L675" s="169" t="e">
        <f t="shared" si="76"/>
        <v>#N/A</v>
      </c>
      <c r="M675" s="169">
        <f t="shared" si="75"/>
        <v>80000</v>
      </c>
    </row>
    <row r="676" spans="1:13">
      <c r="A676" s="113" t="s">
        <v>830</v>
      </c>
      <c r="F676" s="113">
        <v>66</v>
      </c>
      <c r="I676" s="169" t="str">
        <f t="shared" si="77"/>
        <v>C</v>
      </c>
      <c r="J676" s="169" t="str">
        <f t="shared" si="78"/>
        <v>D</v>
      </c>
      <c r="K676" s="169" t="str">
        <f t="shared" si="79"/>
        <v>CD</v>
      </c>
      <c r="L676" s="169" t="str">
        <f t="shared" si="76"/>
        <v>D</v>
      </c>
      <c r="M676" s="169">
        <f t="shared" si="75"/>
        <v>20000</v>
      </c>
    </row>
    <row r="677" spans="1:13">
      <c r="A677" s="113" t="s">
        <v>831</v>
      </c>
      <c r="F677" s="113">
        <v>62</v>
      </c>
      <c r="I677" s="169" t="str">
        <f t="shared" si="77"/>
        <v>B</v>
      </c>
      <c r="J677" s="169" t="str">
        <f t="shared" si="78"/>
        <v>D</v>
      </c>
      <c r="K677" s="169" t="str">
        <f t="shared" si="79"/>
        <v>BD</v>
      </c>
      <c r="L677" s="169" t="str">
        <f t="shared" si="76"/>
        <v>D</v>
      </c>
      <c r="M677" s="169">
        <f t="shared" si="75"/>
        <v>8000</v>
      </c>
    </row>
    <row r="678" spans="1:13">
      <c r="A678" s="113" t="s">
        <v>833</v>
      </c>
      <c r="F678" s="113">
        <v>82.5</v>
      </c>
      <c r="I678" s="169" t="str">
        <f t="shared" si="77"/>
        <v>D</v>
      </c>
      <c r="J678" s="169" t="str">
        <f t="shared" si="78"/>
        <v>D</v>
      </c>
      <c r="K678" s="169" t="str">
        <f t="shared" si="79"/>
        <v>DD</v>
      </c>
      <c r="L678" s="169" t="str">
        <f t="shared" si="76"/>
        <v>D</v>
      </c>
      <c r="M678" s="169">
        <f t="shared" si="75"/>
        <v>50000</v>
      </c>
    </row>
    <row r="679" spans="1:13">
      <c r="A679" s="113" t="s">
        <v>834</v>
      </c>
      <c r="F679" s="113">
        <v>62.5</v>
      </c>
      <c r="I679" s="169" t="str">
        <f t="shared" si="77"/>
        <v>B</v>
      </c>
      <c r="J679" s="169" t="str">
        <f t="shared" si="78"/>
        <v>D</v>
      </c>
      <c r="K679" s="169" t="str">
        <f t="shared" si="79"/>
        <v>BD</v>
      </c>
      <c r="L679" s="169" t="str">
        <f t="shared" si="76"/>
        <v>D</v>
      </c>
      <c r="M679" s="169">
        <f t="shared" si="75"/>
        <v>8000</v>
      </c>
    </row>
    <row r="680" spans="1:13">
      <c r="A680" s="113" t="s">
        <v>835</v>
      </c>
      <c r="F680" s="113">
        <v>76.5</v>
      </c>
      <c r="I680" s="169" t="str">
        <f t="shared" si="77"/>
        <v>D</v>
      </c>
      <c r="J680" s="169" t="str">
        <f t="shared" si="78"/>
        <v>D</v>
      </c>
      <c r="K680" s="169" t="str">
        <f t="shared" si="79"/>
        <v>DD</v>
      </c>
      <c r="L680" s="169" t="str">
        <f t="shared" si="76"/>
        <v>D</v>
      </c>
      <c r="M680" s="169">
        <f t="shared" si="75"/>
        <v>50000</v>
      </c>
    </row>
    <row r="681" spans="1:13">
      <c r="A681" s="113" t="s">
        <v>836</v>
      </c>
      <c r="F681" s="113">
        <v>56</v>
      </c>
      <c r="I681" s="169" t="str">
        <f t="shared" si="77"/>
        <v>B</v>
      </c>
      <c r="J681" s="169" t="str">
        <f t="shared" si="78"/>
        <v>D</v>
      </c>
      <c r="K681" s="169" t="str">
        <f t="shared" si="79"/>
        <v>BD</v>
      </c>
      <c r="L681" s="169" t="str">
        <f t="shared" si="76"/>
        <v>D</v>
      </c>
      <c r="M681" s="169">
        <f t="shared" si="75"/>
        <v>8000</v>
      </c>
    </row>
    <row r="682" spans="1:13">
      <c r="A682" s="113" t="s">
        <v>838</v>
      </c>
      <c r="F682" s="113">
        <v>110</v>
      </c>
      <c r="I682" s="169" t="str">
        <f t="shared" si="77"/>
        <v>E</v>
      </c>
      <c r="J682" s="169" t="str">
        <f t="shared" si="78"/>
        <v>D</v>
      </c>
      <c r="K682" s="169" t="str">
        <f t="shared" si="79"/>
        <v>ED</v>
      </c>
      <c r="L682" s="169" t="e">
        <f t="shared" si="76"/>
        <v>#N/A</v>
      </c>
      <c r="M682" s="169">
        <f t="shared" si="75"/>
        <v>80000</v>
      </c>
    </row>
    <row r="683" spans="1:13">
      <c r="A683" s="113" t="s">
        <v>839</v>
      </c>
      <c r="F683" s="113">
        <v>84.5</v>
      </c>
      <c r="I683" s="169" t="str">
        <f t="shared" si="77"/>
        <v>D</v>
      </c>
      <c r="J683" s="169" t="str">
        <f t="shared" si="78"/>
        <v>D</v>
      </c>
      <c r="K683" s="169" t="str">
        <f t="shared" si="79"/>
        <v>DD</v>
      </c>
      <c r="L683" s="169" t="str">
        <f t="shared" si="76"/>
        <v>D</v>
      </c>
      <c r="M683" s="169">
        <f t="shared" si="75"/>
        <v>50000</v>
      </c>
    </row>
    <row r="684" spans="1:13">
      <c r="A684" s="113" t="s">
        <v>840</v>
      </c>
      <c r="F684" s="113">
        <v>82.5</v>
      </c>
      <c r="I684" s="169" t="str">
        <f t="shared" si="77"/>
        <v>D</v>
      </c>
      <c r="J684" s="169" t="str">
        <f t="shared" si="78"/>
        <v>D</v>
      </c>
      <c r="K684" s="169" t="str">
        <f t="shared" si="79"/>
        <v>DD</v>
      </c>
      <c r="L684" s="169" t="str">
        <f t="shared" si="76"/>
        <v>D</v>
      </c>
      <c r="M684" s="169">
        <f t="shared" si="75"/>
        <v>50000</v>
      </c>
    </row>
    <row r="685" spans="1:13">
      <c r="A685" s="113" t="s">
        <v>841</v>
      </c>
      <c r="F685" s="113">
        <v>55</v>
      </c>
      <c r="I685" s="169" t="str">
        <f t="shared" si="77"/>
        <v>B</v>
      </c>
      <c r="J685" s="169" t="str">
        <f t="shared" si="78"/>
        <v>D</v>
      </c>
      <c r="K685" s="169" t="str">
        <f t="shared" si="79"/>
        <v>BD</v>
      </c>
      <c r="L685" s="169" t="str">
        <f t="shared" si="76"/>
        <v>D</v>
      </c>
      <c r="M685" s="169">
        <f t="shared" si="75"/>
        <v>8000</v>
      </c>
    </row>
    <row r="686" spans="1:13">
      <c r="A686" s="113" t="s">
        <v>842</v>
      </c>
      <c r="F686" s="113">
        <v>79</v>
      </c>
      <c r="I686" s="169" t="str">
        <f t="shared" si="77"/>
        <v>D</v>
      </c>
      <c r="J686" s="169" t="str">
        <f t="shared" si="78"/>
        <v>D</v>
      </c>
      <c r="K686" s="169" t="str">
        <f t="shared" si="79"/>
        <v>DD</v>
      </c>
      <c r="L686" s="169" t="str">
        <f t="shared" si="76"/>
        <v>D</v>
      </c>
      <c r="M686" s="169">
        <f t="shared" si="75"/>
        <v>50000</v>
      </c>
    </row>
    <row r="687" spans="1:13">
      <c r="A687" s="113" t="s">
        <v>843</v>
      </c>
      <c r="F687" s="113">
        <v>81</v>
      </c>
      <c r="I687" s="169" t="str">
        <f t="shared" si="77"/>
        <v>D</v>
      </c>
      <c r="J687" s="169" t="str">
        <f t="shared" si="78"/>
        <v>D</v>
      </c>
      <c r="K687" s="169" t="str">
        <f t="shared" si="79"/>
        <v>DD</v>
      </c>
      <c r="L687" s="169" t="str">
        <f t="shared" si="76"/>
        <v>D</v>
      </c>
      <c r="M687" s="169">
        <f t="shared" si="75"/>
        <v>50000</v>
      </c>
    </row>
    <row r="688" spans="1:13">
      <c r="A688" s="113" t="s">
        <v>844</v>
      </c>
      <c r="F688" s="113">
        <v>75</v>
      </c>
      <c r="I688" s="169" t="str">
        <f t="shared" si="77"/>
        <v>D</v>
      </c>
      <c r="J688" s="169" t="str">
        <f t="shared" si="78"/>
        <v>D</v>
      </c>
      <c r="K688" s="169" t="str">
        <f t="shared" si="79"/>
        <v>DD</v>
      </c>
      <c r="L688" s="169" t="str">
        <f t="shared" si="76"/>
        <v>D</v>
      </c>
      <c r="M688" s="169">
        <f t="shared" si="75"/>
        <v>50000</v>
      </c>
    </row>
    <row r="689" spans="1:13">
      <c r="A689" s="113" t="s">
        <v>845</v>
      </c>
      <c r="F689" s="113">
        <v>57.5</v>
      </c>
      <c r="I689" s="169" t="str">
        <f t="shared" si="77"/>
        <v>B</v>
      </c>
      <c r="J689" s="169" t="str">
        <f t="shared" si="78"/>
        <v>D</v>
      </c>
      <c r="K689" s="169" t="str">
        <f t="shared" si="79"/>
        <v>BD</v>
      </c>
      <c r="L689" s="169" t="str">
        <f t="shared" si="76"/>
        <v>D</v>
      </c>
      <c r="M689" s="169">
        <f t="shared" si="75"/>
        <v>8000</v>
      </c>
    </row>
    <row r="690" spans="1:13">
      <c r="A690" s="113" t="s">
        <v>847</v>
      </c>
      <c r="F690" s="113">
        <v>57.5</v>
      </c>
      <c r="I690" s="169" t="str">
        <f t="shared" si="77"/>
        <v>B</v>
      </c>
      <c r="J690" s="169" t="str">
        <f t="shared" si="78"/>
        <v>D</v>
      </c>
      <c r="K690" s="169" t="str">
        <f t="shared" si="79"/>
        <v>BD</v>
      </c>
      <c r="L690" s="169" t="str">
        <f t="shared" si="76"/>
        <v>D</v>
      </c>
      <c r="M690" s="169">
        <f t="shared" si="75"/>
        <v>8000</v>
      </c>
    </row>
    <row r="691" spans="1:13">
      <c r="A691" s="113" t="s">
        <v>846</v>
      </c>
      <c r="F691" s="113">
        <v>57.5</v>
      </c>
      <c r="I691" s="169" t="str">
        <f t="shared" si="77"/>
        <v>B</v>
      </c>
      <c r="J691" s="169" t="str">
        <f t="shared" si="78"/>
        <v>D</v>
      </c>
      <c r="K691" s="169" t="str">
        <f t="shared" si="79"/>
        <v>BD</v>
      </c>
      <c r="L691" s="169" t="str">
        <f t="shared" si="76"/>
        <v>D</v>
      </c>
      <c r="M691" s="169">
        <f t="shared" si="75"/>
        <v>8000</v>
      </c>
    </row>
    <row r="692" spans="1:13">
      <c r="A692" s="113" t="s">
        <v>848</v>
      </c>
      <c r="F692" s="113">
        <v>116</v>
      </c>
      <c r="I692" s="169" t="str">
        <f t="shared" si="77"/>
        <v>E</v>
      </c>
      <c r="J692" s="169" t="str">
        <f t="shared" si="78"/>
        <v>D</v>
      </c>
      <c r="K692" s="169" t="str">
        <f t="shared" si="79"/>
        <v>ED</v>
      </c>
      <c r="L692" s="169" t="e">
        <f t="shared" si="76"/>
        <v>#N/A</v>
      </c>
      <c r="M692" s="169">
        <f t="shared" si="75"/>
        <v>80000</v>
      </c>
    </row>
    <row r="693" spans="1:13">
      <c r="A693" s="113" t="s">
        <v>849</v>
      </c>
      <c r="F693" s="113">
        <v>65</v>
      </c>
      <c r="I693" s="169" t="str">
        <f t="shared" si="77"/>
        <v>C</v>
      </c>
      <c r="J693" s="169" t="str">
        <f t="shared" si="78"/>
        <v>D</v>
      </c>
      <c r="K693" s="169" t="str">
        <f t="shared" si="79"/>
        <v>CD</v>
      </c>
      <c r="L693" s="169" t="str">
        <f t="shared" si="76"/>
        <v>D</v>
      </c>
      <c r="M693" s="169">
        <f t="shared" si="75"/>
        <v>20000</v>
      </c>
    </row>
    <row r="694" spans="1:13">
      <c r="A694" s="113" t="s">
        <v>851</v>
      </c>
      <c r="F694" s="113">
        <v>100</v>
      </c>
      <c r="I694" s="169" t="str">
        <f t="shared" si="77"/>
        <v>E</v>
      </c>
      <c r="J694" s="169" t="str">
        <f t="shared" si="78"/>
        <v>D</v>
      </c>
      <c r="K694" s="169" t="str">
        <f t="shared" si="79"/>
        <v>ED</v>
      </c>
      <c r="L694" s="169" t="e">
        <f t="shared" si="76"/>
        <v>#N/A</v>
      </c>
      <c r="M694" s="169">
        <f t="shared" ref="M694:M722" si="80">IF(F694="","",VLOOKUP(I694,$V$3:$X$7,3,0))</f>
        <v>80000</v>
      </c>
    </row>
    <row r="695" spans="1:13">
      <c r="A695" s="113" t="s">
        <v>853</v>
      </c>
      <c r="F695" s="113">
        <v>85</v>
      </c>
      <c r="I695" s="169" t="str">
        <f t="shared" si="77"/>
        <v>E</v>
      </c>
      <c r="J695" s="169" t="str">
        <f t="shared" si="78"/>
        <v>D</v>
      </c>
      <c r="K695" s="169" t="str">
        <f t="shared" si="79"/>
        <v>ED</v>
      </c>
      <c r="L695" s="169" t="e">
        <f t="shared" si="76"/>
        <v>#N/A</v>
      </c>
      <c r="M695" s="169">
        <f t="shared" si="80"/>
        <v>80000</v>
      </c>
    </row>
    <row r="696" spans="1:13">
      <c r="A696" s="113" t="s">
        <v>855</v>
      </c>
      <c r="F696" s="113">
        <v>70</v>
      </c>
      <c r="I696" s="169" t="str">
        <f t="shared" si="77"/>
        <v>C</v>
      </c>
      <c r="J696" s="169" t="str">
        <f t="shared" si="78"/>
        <v>D</v>
      </c>
      <c r="K696" s="169" t="str">
        <f t="shared" si="79"/>
        <v>CD</v>
      </c>
      <c r="L696" s="169" t="str">
        <f t="shared" si="76"/>
        <v>D</v>
      </c>
      <c r="M696" s="169">
        <f t="shared" si="80"/>
        <v>20000</v>
      </c>
    </row>
    <row r="697" spans="1:13">
      <c r="A697" s="113" t="s">
        <v>857</v>
      </c>
      <c r="F697" s="113">
        <v>45</v>
      </c>
      <c r="I697" s="169" t="str">
        <f t="shared" si="77"/>
        <v>A</v>
      </c>
      <c r="J697" s="169" t="str">
        <f t="shared" si="78"/>
        <v>D</v>
      </c>
      <c r="K697" s="169" t="str">
        <f t="shared" si="79"/>
        <v>AD</v>
      </c>
      <c r="L697" s="169" t="str">
        <f t="shared" si="76"/>
        <v>B</v>
      </c>
      <c r="M697" s="169">
        <f t="shared" si="80"/>
        <v>3000</v>
      </c>
    </row>
    <row r="698" spans="1:13">
      <c r="A698" s="113" t="s">
        <v>860</v>
      </c>
      <c r="F698" s="113">
        <v>65</v>
      </c>
      <c r="I698" s="169" t="str">
        <f t="shared" si="77"/>
        <v>C</v>
      </c>
      <c r="J698" s="169" t="str">
        <f t="shared" si="78"/>
        <v>D</v>
      </c>
      <c r="K698" s="169" t="str">
        <f t="shared" si="79"/>
        <v>CD</v>
      </c>
      <c r="L698" s="169" t="str">
        <f t="shared" si="76"/>
        <v>D</v>
      </c>
      <c r="M698" s="169">
        <f t="shared" si="80"/>
        <v>20000</v>
      </c>
    </row>
    <row r="699" spans="1:13">
      <c r="A699" s="113" t="s">
        <v>862</v>
      </c>
      <c r="F699" s="113">
        <v>57.5</v>
      </c>
      <c r="I699" s="169" t="str">
        <f t="shared" si="77"/>
        <v>B</v>
      </c>
      <c r="J699" s="169" t="str">
        <f t="shared" si="78"/>
        <v>D</v>
      </c>
      <c r="K699" s="169" t="str">
        <f t="shared" si="79"/>
        <v>BD</v>
      </c>
      <c r="L699" s="169" t="str">
        <f t="shared" si="76"/>
        <v>D</v>
      </c>
      <c r="M699" s="169">
        <f t="shared" si="80"/>
        <v>8000</v>
      </c>
    </row>
    <row r="700" spans="1:13">
      <c r="A700" s="113" t="s">
        <v>863</v>
      </c>
      <c r="F700" s="113">
        <v>80</v>
      </c>
      <c r="I700" s="169" t="str">
        <f t="shared" si="77"/>
        <v>D</v>
      </c>
      <c r="J700" s="169" t="str">
        <f t="shared" si="78"/>
        <v>D</v>
      </c>
      <c r="K700" s="169" t="str">
        <f t="shared" si="79"/>
        <v>DD</v>
      </c>
      <c r="L700" s="169" t="str">
        <f t="shared" si="76"/>
        <v>D</v>
      </c>
      <c r="M700" s="169">
        <f t="shared" si="80"/>
        <v>50000</v>
      </c>
    </row>
    <row r="701" spans="1:13">
      <c r="A701" s="113" t="s">
        <v>864</v>
      </c>
      <c r="F701" s="113">
        <v>62.5</v>
      </c>
      <c r="I701" s="169" t="str">
        <f t="shared" si="77"/>
        <v>B</v>
      </c>
      <c r="J701" s="169" t="str">
        <f t="shared" si="78"/>
        <v>D</v>
      </c>
      <c r="K701" s="169" t="str">
        <f t="shared" si="79"/>
        <v>BD</v>
      </c>
      <c r="L701" s="169" t="str">
        <f t="shared" si="76"/>
        <v>D</v>
      </c>
      <c r="M701" s="169">
        <f t="shared" si="80"/>
        <v>8000</v>
      </c>
    </row>
    <row r="702" spans="1:13">
      <c r="A702" s="113" t="s">
        <v>865</v>
      </c>
      <c r="F702" s="113">
        <v>65</v>
      </c>
      <c r="I702" s="169" t="str">
        <f t="shared" si="77"/>
        <v>C</v>
      </c>
      <c r="J702" s="169" t="str">
        <f t="shared" si="78"/>
        <v>D</v>
      </c>
      <c r="K702" s="169" t="str">
        <f t="shared" si="79"/>
        <v>CD</v>
      </c>
      <c r="L702" s="169" t="str">
        <f t="shared" si="76"/>
        <v>D</v>
      </c>
      <c r="M702" s="169">
        <f t="shared" si="80"/>
        <v>20000</v>
      </c>
    </row>
    <row r="703" spans="1:13">
      <c r="A703" s="113" t="s">
        <v>866</v>
      </c>
      <c r="F703" s="113">
        <v>70</v>
      </c>
      <c r="I703" s="169" t="str">
        <f t="shared" si="77"/>
        <v>C</v>
      </c>
      <c r="J703" s="169" t="str">
        <f t="shared" si="78"/>
        <v>D</v>
      </c>
      <c r="K703" s="169" t="str">
        <f t="shared" si="79"/>
        <v>CD</v>
      </c>
      <c r="L703" s="169" t="str">
        <f t="shared" si="76"/>
        <v>D</v>
      </c>
      <c r="M703" s="169">
        <f t="shared" si="80"/>
        <v>20000</v>
      </c>
    </row>
    <row r="704" spans="1:13">
      <c r="A704" s="113" t="s">
        <v>867</v>
      </c>
      <c r="F704" s="113">
        <v>79</v>
      </c>
      <c r="I704" s="169" t="str">
        <f t="shared" si="77"/>
        <v>D</v>
      </c>
      <c r="J704" s="169" t="str">
        <f t="shared" si="78"/>
        <v>D</v>
      </c>
      <c r="K704" s="169" t="str">
        <f t="shared" si="79"/>
        <v>DD</v>
      </c>
      <c r="L704" s="169" t="str">
        <f t="shared" si="76"/>
        <v>D</v>
      </c>
      <c r="M704" s="169">
        <f t="shared" si="80"/>
        <v>50000</v>
      </c>
    </row>
    <row r="705" spans="1:13">
      <c r="A705" s="113" t="s">
        <v>868</v>
      </c>
      <c r="F705" s="113">
        <v>100</v>
      </c>
      <c r="I705" s="169" t="str">
        <f t="shared" si="77"/>
        <v>E</v>
      </c>
      <c r="J705" s="169" t="str">
        <f t="shared" si="78"/>
        <v>D</v>
      </c>
      <c r="K705" s="169" t="str">
        <f t="shared" si="79"/>
        <v>ED</v>
      </c>
      <c r="L705" s="169" t="e">
        <f t="shared" si="76"/>
        <v>#N/A</v>
      </c>
      <c r="M705" s="169">
        <f t="shared" si="80"/>
        <v>80000</v>
      </c>
    </row>
    <row r="706" spans="1:13">
      <c r="A706" s="113" t="s">
        <v>869</v>
      </c>
      <c r="F706" s="113">
        <v>55</v>
      </c>
      <c r="I706" s="169" t="str">
        <f t="shared" si="77"/>
        <v>B</v>
      </c>
      <c r="J706" s="169" t="str">
        <f t="shared" si="78"/>
        <v>D</v>
      </c>
      <c r="K706" s="169" t="str">
        <f t="shared" si="79"/>
        <v>BD</v>
      </c>
      <c r="L706" s="169" t="str">
        <f t="shared" si="76"/>
        <v>D</v>
      </c>
      <c r="M706" s="169">
        <f t="shared" si="80"/>
        <v>8000</v>
      </c>
    </row>
    <row r="707" spans="1:13">
      <c r="A707" s="113" t="s">
        <v>870</v>
      </c>
      <c r="F707" s="113">
        <v>65</v>
      </c>
      <c r="I707" s="169" t="str">
        <f t="shared" si="77"/>
        <v>C</v>
      </c>
      <c r="J707" s="169" t="str">
        <f t="shared" si="78"/>
        <v>D</v>
      </c>
      <c r="K707" s="169" t="str">
        <f t="shared" si="79"/>
        <v>CD</v>
      </c>
      <c r="L707" s="169" t="str">
        <f t="shared" ref="L707:L770" si="81">VLOOKUP(K707,AE:AF,2,0)</f>
        <v>D</v>
      </c>
      <c r="M707" s="169">
        <f t="shared" si="80"/>
        <v>20000</v>
      </c>
    </row>
    <row r="708" spans="1:13">
      <c r="A708" s="113" t="s">
        <v>871</v>
      </c>
      <c r="F708" s="113">
        <v>82</v>
      </c>
      <c r="I708" s="169" t="str">
        <f t="shared" si="77"/>
        <v>D</v>
      </c>
      <c r="J708" s="169" t="str">
        <f t="shared" si="78"/>
        <v>D</v>
      </c>
      <c r="K708" s="169" t="str">
        <f t="shared" si="79"/>
        <v>DD</v>
      </c>
      <c r="L708" s="169" t="str">
        <f t="shared" si="81"/>
        <v>D</v>
      </c>
      <c r="M708" s="169">
        <f t="shared" si="80"/>
        <v>50000</v>
      </c>
    </row>
    <row r="709" spans="1:13">
      <c r="A709" s="113" t="s">
        <v>872</v>
      </c>
      <c r="F709" s="113">
        <v>50</v>
      </c>
      <c r="I709" s="169" t="str">
        <f t="shared" si="77"/>
        <v>A</v>
      </c>
      <c r="J709" s="169" t="str">
        <f t="shared" si="78"/>
        <v>D</v>
      </c>
      <c r="K709" s="169" t="str">
        <f t="shared" si="79"/>
        <v>AD</v>
      </c>
      <c r="L709" s="169" t="str">
        <f t="shared" si="81"/>
        <v>B</v>
      </c>
      <c r="M709" s="169">
        <f t="shared" si="80"/>
        <v>3000</v>
      </c>
    </row>
    <row r="710" spans="1:13">
      <c r="A710" s="113" t="s">
        <v>874</v>
      </c>
      <c r="F710" s="113">
        <v>57.5</v>
      </c>
      <c r="I710" s="169" t="str">
        <f t="shared" si="77"/>
        <v>B</v>
      </c>
      <c r="J710" s="169" t="str">
        <f t="shared" si="78"/>
        <v>D</v>
      </c>
      <c r="K710" s="169" t="str">
        <f t="shared" si="79"/>
        <v>BD</v>
      </c>
      <c r="L710" s="169" t="str">
        <f t="shared" si="81"/>
        <v>D</v>
      </c>
      <c r="M710" s="169">
        <f t="shared" si="80"/>
        <v>8000</v>
      </c>
    </row>
    <row r="711" spans="1:13">
      <c r="A711" s="113" t="s">
        <v>875</v>
      </c>
      <c r="F711" s="113">
        <v>140</v>
      </c>
      <c r="I711" s="169" t="str">
        <f t="shared" si="77"/>
        <v>E</v>
      </c>
      <c r="J711" s="169" t="str">
        <f t="shared" si="78"/>
        <v>D</v>
      </c>
      <c r="K711" s="169" t="str">
        <f t="shared" si="79"/>
        <v>ED</v>
      </c>
      <c r="L711" s="169" t="e">
        <f t="shared" si="81"/>
        <v>#N/A</v>
      </c>
      <c r="M711" s="169">
        <f t="shared" si="80"/>
        <v>80000</v>
      </c>
    </row>
    <row r="712" spans="1:13">
      <c r="A712" s="113" t="s">
        <v>876</v>
      </c>
      <c r="F712" s="113">
        <v>52</v>
      </c>
      <c r="I712" s="169" t="str">
        <f t="shared" si="77"/>
        <v>A</v>
      </c>
      <c r="J712" s="169" t="str">
        <f t="shared" si="78"/>
        <v>D</v>
      </c>
      <c r="K712" s="169" t="str">
        <f t="shared" si="79"/>
        <v>AD</v>
      </c>
      <c r="L712" s="169" t="str">
        <f t="shared" si="81"/>
        <v>B</v>
      </c>
      <c r="M712" s="169">
        <f t="shared" si="80"/>
        <v>3000</v>
      </c>
    </row>
    <row r="713" spans="1:13">
      <c r="A713" s="113" t="s">
        <v>877</v>
      </c>
      <c r="F713" s="113">
        <v>54.5</v>
      </c>
      <c r="I713" s="169" t="str">
        <f t="shared" si="77"/>
        <v>A</v>
      </c>
      <c r="J713" s="169" t="str">
        <f t="shared" si="78"/>
        <v>D</v>
      </c>
      <c r="K713" s="169" t="str">
        <f t="shared" si="79"/>
        <v>AD</v>
      </c>
      <c r="L713" s="169" t="str">
        <f t="shared" si="81"/>
        <v>B</v>
      </c>
      <c r="M713" s="169">
        <f t="shared" si="80"/>
        <v>3000</v>
      </c>
    </row>
    <row r="714" spans="1:13">
      <c r="A714" s="113" t="s">
        <v>878</v>
      </c>
      <c r="F714" s="113">
        <v>62</v>
      </c>
      <c r="I714" s="169" t="str">
        <f t="shared" si="77"/>
        <v>B</v>
      </c>
      <c r="J714" s="169" t="str">
        <f t="shared" si="78"/>
        <v>D</v>
      </c>
      <c r="K714" s="169" t="str">
        <f t="shared" si="79"/>
        <v>BD</v>
      </c>
      <c r="L714" s="169" t="str">
        <f t="shared" si="81"/>
        <v>D</v>
      </c>
      <c r="M714" s="169">
        <f t="shared" si="80"/>
        <v>8000</v>
      </c>
    </row>
    <row r="715" spans="1:13">
      <c r="A715" s="113" t="s">
        <v>879</v>
      </c>
      <c r="F715" s="113">
        <v>52.5</v>
      </c>
      <c r="I715" s="169" t="str">
        <f t="shared" si="77"/>
        <v>A</v>
      </c>
      <c r="J715" s="169" t="str">
        <f t="shared" si="78"/>
        <v>D</v>
      </c>
      <c r="K715" s="169" t="str">
        <f t="shared" si="79"/>
        <v>AD</v>
      </c>
      <c r="L715" s="169" t="str">
        <f t="shared" si="81"/>
        <v>B</v>
      </c>
      <c r="M715" s="169">
        <f t="shared" si="80"/>
        <v>3000</v>
      </c>
    </row>
    <row r="716" spans="1:13">
      <c r="A716" s="113" t="s">
        <v>880</v>
      </c>
      <c r="F716" s="113">
        <v>69.5</v>
      </c>
      <c r="I716" s="169" t="str">
        <f t="shared" si="77"/>
        <v>C</v>
      </c>
      <c r="J716" s="169" t="str">
        <f t="shared" si="78"/>
        <v>D</v>
      </c>
      <c r="K716" s="169" t="str">
        <f t="shared" si="79"/>
        <v>CD</v>
      </c>
      <c r="L716" s="169" t="str">
        <f t="shared" si="81"/>
        <v>D</v>
      </c>
      <c r="M716" s="169">
        <f t="shared" si="80"/>
        <v>20000</v>
      </c>
    </row>
    <row r="717" spans="1:13">
      <c r="A717" s="113" t="s">
        <v>882</v>
      </c>
      <c r="F717" s="113">
        <v>55</v>
      </c>
      <c r="I717" s="169" t="str">
        <f t="shared" si="77"/>
        <v>B</v>
      </c>
      <c r="J717" s="169" t="str">
        <f t="shared" si="78"/>
        <v>D</v>
      </c>
      <c r="K717" s="169" t="str">
        <f t="shared" si="79"/>
        <v>BD</v>
      </c>
      <c r="L717" s="169" t="str">
        <f t="shared" si="81"/>
        <v>D</v>
      </c>
      <c r="M717" s="169">
        <f t="shared" si="80"/>
        <v>8000</v>
      </c>
    </row>
    <row r="718" spans="1:13">
      <c r="A718" s="113" t="s">
        <v>881</v>
      </c>
      <c r="F718" s="113">
        <v>70</v>
      </c>
      <c r="I718" s="169" t="str">
        <f t="shared" si="77"/>
        <v>C</v>
      </c>
      <c r="J718" s="169" t="str">
        <f t="shared" si="78"/>
        <v>D</v>
      </c>
      <c r="K718" s="169" t="str">
        <f t="shared" si="79"/>
        <v>CD</v>
      </c>
      <c r="L718" s="169" t="str">
        <f t="shared" si="81"/>
        <v>D</v>
      </c>
      <c r="M718" s="169">
        <f t="shared" si="80"/>
        <v>20000</v>
      </c>
    </row>
    <row r="719" spans="1:13">
      <c r="A719" s="113" t="s">
        <v>883</v>
      </c>
      <c r="F719" s="113">
        <v>55</v>
      </c>
      <c r="I719" s="169" t="str">
        <f t="shared" si="77"/>
        <v>B</v>
      </c>
      <c r="J719" s="169" t="str">
        <f t="shared" si="78"/>
        <v>D</v>
      </c>
      <c r="K719" s="169" t="str">
        <f t="shared" si="79"/>
        <v>BD</v>
      </c>
      <c r="L719" s="169" t="str">
        <f t="shared" si="81"/>
        <v>D</v>
      </c>
      <c r="M719" s="169">
        <f t="shared" si="80"/>
        <v>8000</v>
      </c>
    </row>
    <row r="720" spans="1:13">
      <c r="A720" s="113" t="s">
        <v>885</v>
      </c>
      <c r="F720" s="113">
        <v>53.5</v>
      </c>
      <c r="I720" s="169" t="str">
        <f t="shared" si="77"/>
        <v>A</v>
      </c>
      <c r="J720" s="169" t="str">
        <f t="shared" si="78"/>
        <v>D</v>
      </c>
      <c r="K720" s="169" t="str">
        <f t="shared" si="79"/>
        <v>AD</v>
      </c>
      <c r="L720" s="169" t="str">
        <f t="shared" si="81"/>
        <v>B</v>
      </c>
      <c r="M720" s="169">
        <f t="shared" si="80"/>
        <v>3000</v>
      </c>
    </row>
    <row r="721" spans="1:13">
      <c r="A721" s="113" t="s">
        <v>889</v>
      </c>
      <c r="F721" s="113">
        <v>55</v>
      </c>
      <c r="I721" s="169" t="str">
        <f t="shared" si="77"/>
        <v>B</v>
      </c>
      <c r="J721" s="169" t="str">
        <f t="shared" si="78"/>
        <v>D</v>
      </c>
      <c r="K721" s="169" t="str">
        <f t="shared" si="79"/>
        <v>BD</v>
      </c>
      <c r="L721" s="169" t="str">
        <f t="shared" si="81"/>
        <v>D</v>
      </c>
      <c r="M721" s="169">
        <f t="shared" si="80"/>
        <v>8000</v>
      </c>
    </row>
    <row r="722" spans="1:13">
      <c r="A722" s="113" t="s">
        <v>890</v>
      </c>
      <c r="F722" s="113">
        <v>86.5</v>
      </c>
      <c r="I722" s="169" t="str">
        <f t="shared" si="77"/>
        <v>E</v>
      </c>
      <c r="J722" s="169" t="str">
        <f t="shared" si="78"/>
        <v>D</v>
      </c>
      <c r="K722" s="169" t="str">
        <f t="shared" si="79"/>
        <v>ED</v>
      </c>
      <c r="L722" s="169" t="e">
        <f t="shared" si="81"/>
        <v>#N/A</v>
      </c>
      <c r="M722" s="169">
        <f t="shared" si="80"/>
        <v>80000</v>
      </c>
    </row>
    <row r="723" spans="1:13">
      <c r="A723" s="113" t="s">
        <v>891</v>
      </c>
      <c r="F723" s="113">
        <v>71</v>
      </c>
      <c r="I723" s="169" t="str">
        <f t="shared" ref="I723:I778" si="82">IF(F723="","",IF(F723&lt;55,"A",IF(F723&lt;65,"B",IF(F723&lt;75,"C",IF(F723&lt;85,"D",IF(F723&gt;84,"E"))))))</f>
        <v>C</v>
      </c>
      <c r="J723" s="169" t="str">
        <f t="shared" ref="J723:J778" si="83">IF(E723&gt;=3*10^5,"A",IF(E723&gt;=2*10^5,"B",IF(E723&gt;=10^5,"C",IF(E723&lt;10^5,"D","NG"))))</f>
        <v>D</v>
      </c>
      <c r="K723" s="169" t="str">
        <f t="shared" ref="K723:K778" si="84">I723&amp;J723</f>
        <v>CD</v>
      </c>
      <c r="L723" s="169" t="str">
        <f t="shared" si="81"/>
        <v>D</v>
      </c>
      <c r="M723" s="169">
        <f t="shared" ref="M723:M778" si="85">IF(F723="","",VLOOKUP(I723,$V$3:$X$7,3,0))</f>
        <v>20000</v>
      </c>
    </row>
    <row r="724" spans="1:13">
      <c r="A724" s="113" t="s">
        <v>892</v>
      </c>
      <c r="F724" s="113">
        <v>87.5</v>
      </c>
      <c r="I724" s="169" t="str">
        <f t="shared" si="82"/>
        <v>E</v>
      </c>
      <c r="J724" s="169" t="str">
        <f t="shared" si="83"/>
        <v>D</v>
      </c>
      <c r="K724" s="169" t="str">
        <f t="shared" si="84"/>
        <v>ED</v>
      </c>
      <c r="L724" s="169" t="e">
        <f t="shared" si="81"/>
        <v>#N/A</v>
      </c>
      <c r="M724" s="169">
        <f t="shared" si="85"/>
        <v>80000</v>
      </c>
    </row>
    <row r="725" spans="1:13">
      <c r="A725" s="113" t="s">
        <v>893</v>
      </c>
      <c r="F725" s="113">
        <v>57.5</v>
      </c>
      <c r="I725" s="169" t="str">
        <f t="shared" si="82"/>
        <v>B</v>
      </c>
      <c r="J725" s="169" t="str">
        <f t="shared" si="83"/>
        <v>D</v>
      </c>
      <c r="K725" s="169" t="str">
        <f t="shared" si="84"/>
        <v>BD</v>
      </c>
      <c r="L725" s="169" t="str">
        <f t="shared" si="81"/>
        <v>D</v>
      </c>
      <c r="M725" s="169">
        <f t="shared" si="85"/>
        <v>8000</v>
      </c>
    </row>
    <row r="726" spans="1:13">
      <c r="A726" s="113" t="s">
        <v>894</v>
      </c>
      <c r="F726" s="113">
        <v>101.5</v>
      </c>
      <c r="I726" s="169" t="str">
        <f t="shared" si="82"/>
        <v>E</v>
      </c>
      <c r="J726" s="169" t="str">
        <f t="shared" si="83"/>
        <v>D</v>
      </c>
      <c r="K726" s="169" t="str">
        <f t="shared" si="84"/>
        <v>ED</v>
      </c>
      <c r="L726" s="169" t="e">
        <f t="shared" si="81"/>
        <v>#N/A</v>
      </c>
      <c r="M726" s="169">
        <f t="shared" si="85"/>
        <v>80000</v>
      </c>
    </row>
    <row r="727" spans="1:13">
      <c r="A727" s="113" t="s">
        <v>897</v>
      </c>
      <c r="F727" s="113">
        <v>54</v>
      </c>
      <c r="I727" s="169" t="str">
        <f t="shared" si="82"/>
        <v>A</v>
      </c>
      <c r="J727" s="169" t="str">
        <f t="shared" si="83"/>
        <v>D</v>
      </c>
      <c r="K727" s="169" t="str">
        <f t="shared" si="84"/>
        <v>AD</v>
      </c>
      <c r="L727" s="169" t="str">
        <f t="shared" si="81"/>
        <v>B</v>
      </c>
      <c r="M727" s="169">
        <f t="shared" si="85"/>
        <v>3000</v>
      </c>
    </row>
    <row r="728" spans="1:13">
      <c r="A728" s="113" t="s">
        <v>898</v>
      </c>
      <c r="F728" s="113">
        <v>80</v>
      </c>
      <c r="I728" s="169" t="str">
        <f t="shared" si="82"/>
        <v>D</v>
      </c>
      <c r="J728" s="169" t="str">
        <f t="shared" si="83"/>
        <v>D</v>
      </c>
      <c r="K728" s="169" t="str">
        <f t="shared" si="84"/>
        <v>DD</v>
      </c>
      <c r="L728" s="169" t="str">
        <f t="shared" si="81"/>
        <v>D</v>
      </c>
      <c r="M728" s="169">
        <f t="shared" si="85"/>
        <v>50000</v>
      </c>
    </row>
    <row r="729" spans="1:13">
      <c r="A729" s="113" t="s">
        <v>899</v>
      </c>
      <c r="F729" s="113">
        <v>72.5</v>
      </c>
      <c r="I729" s="169" t="str">
        <f t="shared" si="82"/>
        <v>C</v>
      </c>
      <c r="J729" s="169" t="str">
        <f t="shared" si="83"/>
        <v>D</v>
      </c>
      <c r="K729" s="169" t="str">
        <f t="shared" si="84"/>
        <v>CD</v>
      </c>
      <c r="L729" s="169" t="str">
        <f t="shared" si="81"/>
        <v>D</v>
      </c>
      <c r="M729" s="169">
        <f t="shared" si="85"/>
        <v>20000</v>
      </c>
    </row>
    <row r="730" spans="1:13">
      <c r="A730" s="113" t="s">
        <v>900</v>
      </c>
      <c r="F730" s="113">
        <v>82</v>
      </c>
      <c r="I730" s="169" t="str">
        <f t="shared" si="82"/>
        <v>D</v>
      </c>
      <c r="J730" s="169" t="str">
        <f t="shared" si="83"/>
        <v>D</v>
      </c>
      <c r="K730" s="169" t="str">
        <f t="shared" si="84"/>
        <v>DD</v>
      </c>
      <c r="L730" s="169" t="str">
        <f t="shared" si="81"/>
        <v>D</v>
      </c>
      <c r="M730" s="169">
        <f t="shared" si="85"/>
        <v>50000</v>
      </c>
    </row>
    <row r="731" spans="1:13">
      <c r="A731" s="113" t="s">
        <v>901</v>
      </c>
      <c r="F731" s="113">
        <v>77</v>
      </c>
      <c r="I731" s="169" t="str">
        <f t="shared" si="82"/>
        <v>D</v>
      </c>
      <c r="J731" s="169" t="str">
        <f t="shared" si="83"/>
        <v>D</v>
      </c>
      <c r="K731" s="169" t="str">
        <f t="shared" si="84"/>
        <v>DD</v>
      </c>
      <c r="L731" s="169" t="str">
        <f t="shared" si="81"/>
        <v>D</v>
      </c>
      <c r="M731" s="169">
        <f t="shared" si="85"/>
        <v>50000</v>
      </c>
    </row>
    <row r="732" spans="1:13">
      <c r="A732" s="113" t="s">
        <v>903</v>
      </c>
      <c r="F732" s="113">
        <v>119.5</v>
      </c>
      <c r="I732" s="169" t="str">
        <f t="shared" si="82"/>
        <v>E</v>
      </c>
      <c r="J732" s="169" t="str">
        <f t="shared" si="83"/>
        <v>D</v>
      </c>
      <c r="K732" s="169" t="str">
        <f t="shared" si="84"/>
        <v>ED</v>
      </c>
      <c r="L732" s="169" t="e">
        <f t="shared" si="81"/>
        <v>#N/A</v>
      </c>
      <c r="M732" s="169">
        <f t="shared" si="85"/>
        <v>80000</v>
      </c>
    </row>
    <row r="733" spans="1:13">
      <c r="A733" s="113" t="s">
        <v>904</v>
      </c>
      <c r="F733" s="113">
        <v>85</v>
      </c>
      <c r="I733" s="169" t="str">
        <f t="shared" si="82"/>
        <v>E</v>
      </c>
      <c r="J733" s="169" t="str">
        <f t="shared" si="83"/>
        <v>D</v>
      </c>
      <c r="K733" s="169" t="str">
        <f t="shared" si="84"/>
        <v>ED</v>
      </c>
      <c r="L733" s="169" t="e">
        <f t="shared" si="81"/>
        <v>#N/A</v>
      </c>
      <c r="M733" s="169">
        <f t="shared" si="85"/>
        <v>80000</v>
      </c>
    </row>
    <row r="734" spans="1:13">
      <c r="A734" s="113" t="s">
        <v>905</v>
      </c>
      <c r="F734" s="113">
        <v>72.5</v>
      </c>
      <c r="I734" s="169" t="str">
        <f t="shared" si="82"/>
        <v>C</v>
      </c>
      <c r="J734" s="169" t="str">
        <f t="shared" si="83"/>
        <v>D</v>
      </c>
      <c r="K734" s="169" t="str">
        <f t="shared" si="84"/>
        <v>CD</v>
      </c>
      <c r="L734" s="169" t="str">
        <f t="shared" si="81"/>
        <v>D</v>
      </c>
      <c r="M734" s="169">
        <f t="shared" si="85"/>
        <v>20000</v>
      </c>
    </row>
    <row r="735" spans="1:13">
      <c r="A735" s="113" t="s">
        <v>906</v>
      </c>
      <c r="F735" s="113">
        <v>60</v>
      </c>
      <c r="I735" s="169" t="str">
        <f t="shared" si="82"/>
        <v>B</v>
      </c>
      <c r="J735" s="169" t="str">
        <f t="shared" si="83"/>
        <v>D</v>
      </c>
      <c r="K735" s="169" t="str">
        <f t="shared" si="84"/>
        <v>BD</v>
      </c>
      <c r="L735" s="169" t="str">
        <f t="shared" si="81"/>
        <v>D</v>
      </c>
      <c r="M735" s="169">
        <f t="shared" si="85"/>
        <v>8000</v>
      </c>
    </row>
    <row r="736" spans="1:13">
      <c r="A736" s="113" t="s">
        <v>907</v>
      </c>
      <c r="F736" s="113">
        <v>100</v>
      </c>
      <c r="I736" s="169" t="str">
        <f t="shared" si="82"/>
        <v>E</v>
      </c>
      <c r="J736" s="169" t="str">
        <f t="shared" si="83"/>
        <v>D</v>
      </c>
      <c r="K736" s="169" t="str">
        <f t="shared" si="84"/>
        <v>ED</v>
      </c>
      <c r="L736" s="169" t="e">
        <f t="shared" si="81"/>
        <v>#N/A</v>
      </c>
      <c r="M736" s="169">
        <f t="shared" si="85"/>
        <v>80000</v>
      </c>
    </row>
    <row r="737" spans="1:13">
      <c r="A737" s="113" t="s">
        <v>908</v>
      </c>
      <c r="F737" s="113">
        <v>71</v>
      </c>
      <c r="I737" s="169" t="str">
        <f t="shared" si="82"/>
        <v>C</v>
      </c>
      <c r="J737" s="169" t="str">
        <f t="shared" si="83"/>
        <v>D</v>
      </c>
      <c r="K737" s="169" t="str">
        <f t="shared" si="84"/>
        <v>CD</v>
      </c>
      <c r="L737" s="169" t="str">
        <f t="shared" si="81"/>
        <v>D</v>
      </c>
      <c r="M737" s="169">
        <f t="shared" si="85"/>
        <v>20000</v>
      </c>
    </row>
    <row r="738" spans="1:13">
      <c r="A738" s="113" t="s">
        <v>909</v>
      </c>
      <c r="F738" s="113">
        <v>86</v>
      </c>
      <c r="I738" s="169" t="str">
        <f t="shared" si="82"/>
        <v>E</v>
      </c>
      <c r="J738" s="169" t="str">
        <f t="shared" si="83"/>
        <v>D</v>
      </c>
      <c r="K738" s="169" t="str">
        <f t="shared" si="84"/>
        <v>ED</v>
      </c>
      <c r="L738" s="169" t="e">
        <f t="shared" si="81"/>
        <v>#N/A</v>
      </c>
      <c r="M738" s="169">
        <f t="shared" si="85"/>
        <v>80000</v>
      </c>
    </row>
    <row r="739" spans="1:13">
      <c r="A739" s="113" t="s">
        <v>910</v>
      </c>
      <c r="F739" s="113">
        <v>70</v>
      </c>
      <c r="I739" s="169" t="str">
        <f t="shared" si="82"/>
        <v>C</v>
      </c>
      <c r="J739" s="169" t="str">
        <f t="shared" si="83"/>
        <v>D</v>
      </c>
      <c r="K739" s="169" t="str">
        <f t="shared" si="84"/>
        <v>CD</v>
      </c>
      <c r="L739" s="169" t="str">
        <f t="shared" si="81"/>
        <v>D</v>
      </c>
      <c r="M739" s="169">
        <f t="shared" si="85"/>
        <v>20000</v>
      </c>
    </row>
    <row r="740" spans="1:13">
      <c r="A740" s="113" t="s">
        <v>911</v>
      </c>
      <c r="F740" s="113">
        <v>70</v>
      </c>
      <c r="I740" s="169" t="str">
        <f t="shared" si="82"/>
        <v>C</v>
      </c>
      <c r="J740" s="169" t="str">
        <f t="shared" si="83"/>
        <v>D</v>
      </c>
      <c r="K740" s="169" t="str">
        <f t="shared" si="84"/>
        <v>CD</v>
      </c>
      <c r="L740" s="169" t="str">
        <f t="shared" si="81"/>
        <v>D</v>
      </c>
      <c r="M740" s="169">
        <f t="shared" si="85"/>
        <v>20000</v>
      </c>
    </row>
    <row r="741" spans="1:13">
      <c r="A741" s="113" t="s">
        <v>912</v>
      </c>
      <c r="F741" s="113">
        <v>65</v>
      </c>
      <c r="I741" s="169" t="str">
        <f t="shared" si="82"/>
        <v>C</v>
      </c>
      <c r="J741" s="169" t="str">
        <f t="shared" si="83"/>
        <v>D</v>
      </c>
      <c r="K741" s="169" t="str">
        <f t="shared" si="84"/>
        <v>CD</v>
      </c>
      <c r="L741" s="169" t="str">
        <f t="shared" si="81"/>
        <v>D</v>
      </c>
      <c r="M741" s="169">
        <f t="shared" si="85"/>
        <v>20000</v>
      </c>
    </row>
    <row r="742" spans="1:13">
      <c r="A742" s="113" t="s">
        <v>914</v>
      </c>
      <c r="F742" s="113">
        <v>75</v>
      </c>
      <c r="I742" s="169" t="str">
        <f t="shared" si="82"/>
        <v>D</v>
      </c>
      <c r="J742" s="169" t="str">
        <f t="shared" si="83"/>
        <v>D</v>
      </c>
      <c r="K742" s="169" t="str">
        <f t="shared" si="84"/>
        <v>DD</v>
      </c>
      <c r="L742" s="169" t="str">
        <f t="shared" si="81"/>
        <v>D</v>
      </c>
      <c r="M742" s="169">
        <f t="shared" si="85"/>
        <v>50000</v>
      </c>
    </row>
    <row r="743" spans="1:13">
      <c r="A743" s="113" t="s">
        <v>915</v>
      </c>
      <c r="F743" s="113">
        <v>72.5</v>
      </c>
      <c r="I743" s="169" t="str">
        <f t="shared" si="82"/>
        <v>C</v>
      </c>
      <c r="J743" s="169" t="str">
        <f t="shared" si="83"/>
        <v>D</v>
      </c>
      <c r="K743" s="169" t="str">
        <f t="shared" si="84"/>
        <v>CD</v>
      </c>
      <c r="L743" s="169" t="str">
        <f t="shared" si="81"/>
        <v>D</v>
      </c>
      <c r="M743" s="169">
        <f t="shared" si="85"/>
        <v>20000</v>
      </c>
    </row>
    <row r="744" spans="1:13">
      <c r="A744" s="113" t="s">
        <v>918</v>
      </c>
      <c r="F744" s="113">
        <v>87.5</v>
      </c>
      <c r="I744" s="169" t="str">
        <f t="shared" si="82"/>
        <v>E</v>
      </c>
      <c r="J744" s="169" t="str">
        <f t="shared" si="83"/>
        <v>D</v>
      </c>
      <c r="K744" s="169" t="str">
        <f t="shared" si="84"/>
        <v>ED</v>
      </c>
      <c r="L744" s="169" t="e">
        <f t="shared" si="81"/>
        <v>#N/A</v>
      </c>
      <c r="M744" s="169">
        <f t="shared" si="85"/>
        <v>80000</v>
      </c>
    </row>
    <row r="745" spans="1:13">
      <c r="A745" s="113" t="s">
        <v>919</v>
      </c>
      <c r="F745" s="113">
        <v>71</v>
      </c>
      <c r="I745" s="169" t="str">
        <f t="shared" si="82"/>
        <v>C</v>
      </c>
      <c r="J745" s="169" t="str">
        <f t="shared" si="83"/>
        <v>D</v>
      </c>
      <c r="K745" s="169" t="str">
        <f t="shared" si="84"/>
        <v>CD</v>
      </c>
      <c r="L745" s="169" t="str">
        <f t="shared" si="81"/>
        <v>D</v>
      </c>
      <c r="M745" s="169">
        <f t="shared" si="85"/>
        <v>20000</v>
      </c>
    </row>
    <row r="746" spans="1:13">
      <c r="A746" s="113" t="s">
        <v>920</v>
      </c>
      <c r="F746" s="113">
        <v>80</v>
      </c>
      <c r="I746" s="169" t="str">
        <f t="shared" si="82"/>
        <v>D</v>
      </c>
      <c r="J746" s="169" t="str">
        <f t="shared" si="83"/>
        <v>D</v>
      </c>
      <c r="K746" s="169" t="str">
        <f t="shared" si="84"/>
        <v>DD</v>
      </c>
      <c r="L746" s="169" t="str">
        <f t="shared" si="81"/>
        <v>D</v>
      </c>
      <c r="M746" s="169">
        <f t="shared" si="85"/>
        <v>50000</v>
      </c>
    </row>
    <row r="747" spans="1:13">
      <c r="A747" s="113" t="s">
        <v>921</v>
      </c>
      <c r="F747" s="113">
        <v>80</v>
      </c>
      <c r="I747" s="169" t="str">
        <f t="shared" si="82"/>
        <v>D</v>
      </c>
      <c r="J747" s="169" t="str">
        <f t="shared" si="83"/>
        <v>D</v>
      </c>
      <c r="K747" s="169" t="str">
        <f t="shared" si="84"/>
        <v>DD</v>
      </c>
      <c r="L747" s="169" t="str">
        <f t="shared" si="81"/>
        <v>D</v>
      </c>
      <c r="M747" s="169">
        <f t="shared" si="85"/>
        <v>50000</v>
      </c>
    </row>
    <row r="748" spans="1:13">
      <c r="A748" s="113" t="s">
        <v>922</v>
      </c>
      <c r="F748" s="113">
        <v>76</v>
      </c>
      <c r="I748" s="169" t="str">
        <f t="shared" si="82"/>
        <v>D</v>
      </c>
      <c r="J748" s="169" t="str">
        <f t="shared" si="83"/>
        <v>D</v>
      </c>
      <c r="K748" s="169" t="str">
        <f t="shared" si="84"/>
        <v>DD</v>
      </c>
      <c r="L748" s="169" t="str">
        <f t="shared" si="81"/>
        <v>D</v>
      </c>
      <c r="M748" s="169">
        <f t="shared" si="85"/>
        <v>50000</v>
      </c>
    </row>
    <row r="749" spans="1:13">
      <c r="A749" s="113" t="s">
        <v>923</v>
      </c>
      <c r="F749" s="113">
        <v>71</v>
      </c>
      <c r="I749" s="169" t="str">
        <f t="shared" si="82"/>
        <v>C</v>
      </c>
      <c r="J749" s="169" t="str">
        <f t="shared" si="83"/>
        <v>D</v>
      </c>
      <c r="K749" s="169" t="str">
        <f t="shared" si="84"/>
        <v>CD</v>
      </c>
      <c r="L749" s="169" t="str">
        <f t="shared" si="81"/>
        <v>D</v>
      </c>
      <c r="M749" s="169">
        <f t="shared" si="85"/>
        <v>20000</v>
      </c>
    </row>
    <row r="750" spans="1:13">
      <c r="A750" s="113" t="s">
        <v>924</v>
      </c>
      <c r="F750" s="113">
        <v>70</v>
      </c>
      <c r="I750" s="169" t="str">
        <f t="shared" si="82"/>
        <v>C</v>
      </c>
      <c r="J750" s="169" t="str">
        <f t="shared" si="83"/>
        <v>D</v>
      </c>
      <c r="K750" s="169" t="str">
        <f t="shared" si="84"/>
        <v>CD</v>
      </c>
      <c r="L750" s="169" t="str">
        <f t="shared" si="81"/>
        <v>D</v>
      </c>
      <c r="M750" s="169">
        <f t="shared" si="85"/>
        <v>20000</v>
      </c>
    </row>
    <row r="751" spans="1:13">
      <c r="A751" s="113" t="s">
        <v>925</v>
      </c>
      <c r="F751" s="113">
        <v>88.5</v>
      </c>
      <c r="I751" s="169" t="str">
        <f t="shared" si="82"/>
        <v>E</v>
      </c>
      <c r="J751" s="169" t="str">
        <f t="shared" si="83"/>
        <v>D</v>
      </c>
      <c r="K751" s="169" t="str">
        <f t="shared" si="84"/>
        <v>ED</v>
      </c>
      <c r="L751" s="169" t="e">
        <f t="shared" si="81"/>
        <v>#N/A</v>
      </c>
      <c r="M751" s="169">
        <f t="shared" si="85"/>
        <v>80000</v>
      </c>
    </row>
    <row r="752" spans="1:13">
      <c r="A752" s="113" t="s">
        <v>927</v>
      </c>
      <c r="F752" s="113">
        <v>76</v>
      </c>
      <c r="I752" s="169" t="str">
        <f t="shared" si="82"/>
        <v>D</v>
      </c>
      <c r="J752" s="169" t="str">
        <f t="shared" si="83"/>
        <v>D</v>
      </c>
      <c r="K752" s="169" t="str">
        <f t="shared" si="84"/>
        <v>DD</v>
      </c>
      <c r="L752" s="169" t="str">
        <f t="shared" si="81"/>
        <v>D</v>
      </c>
      <c r="M752" s="169">
        <f t="shared" si="85"/>
        <v>50000</v>
      </c>
    </row>
    <row r="753" spans="1:13">
      <c r="A753" s="113" t="s">
        <v>930</v>
      </c>
      <c r="F753" s="113">
        <v>91</v>
      </c>
      <c r="I753" s="169" t="str">
        <f t="shared" si="82"/>
        <v>E</v>
      </c>
      <c r="J753" s="169" t="str">
        <f t="shared" si="83"/>
        <v>D</v>
      </c>
      <c r="K753" s="169" t="str">
        <f t="shared" si="84"/>
        <v>ED</v>
      </c>
      <c r="L753" s="169" t="e">
        <f t="shared" si="81"/>
        <v>#N/A</v>
      </c>
      <c r="M753" s="169">
        <f t="shared" si="85"/>
        <v>80000</v>
      </c>
    </row>
    <row r="754" spans="1:13">
      <c r="A754" s="113" t="s">
        <v>931</v>
      </c>
      <c r="F754" s="113">
        <v>75</v>
      </c>
      <c r="I754" s="169" t="str">
        <f t="shared" si="82"/>
        <v>D</v>
      </c>
      <c r="J754" s="169" t="str">
        <f t="shared" si="83"/>
        <v>D</v>
      </c>
      <c r="K754" s="169" t="str">
        <f t="shared" si="84"/>
        <v>DD</v>
      </c>
      <c r="L754" s="169" t="str">
        <f t="shared" si="81"/>
        <v>D</v>
      </c>
      <c r="M754" s="169">
        <f t="shared" si="85"/>
        <v>50000</v>
      </c>
    </row>
    <row r="755" spans="1:13">
      <c r="A755" s="113" t="s">
        <v>932</v>
      </c>
      <c r="F755" s="113">
        <v>70</v>
      </c>
      <c r="I755" s="169" t="str">
        <f t="shared" si="82"/>
        <v>C</v>
      </c>
      <c r="J755" s="169" t="str">
        <f t="shared" si="83"/>
        <v>D</v>
      </c>
      <c r="K755" s="169" t="str">
        <f t="shared" si="84"/>
        <v>CD</v>
      </c>
      <c r="L755" s="169" t="str">
        <f t="shared" si="81"/>
        <v>D</v>
      </c>
      <c r="M755" s="169">
        <f t="shared" si="85"/>
        <v>20000</v>
      </c>
    </row>
    <row r="756" spans="1:13">
      <c r="A756" s="113" t="s">
        <v>933</v>
      </c>
      <c r="F756" s="113">
        <v>55</v>
      </c>
      <c r="I756" s="169" t="str">
        <f t="shared" si="82"/>
        <v>B</v>
      </c>
      <c r="J756" s="169" t="str">
        <f t="shared" si="83"/>
        <v>D</v>
      </c>
      <c r="K756" s="169" t="str">
        <f t="shared" si="84"/>
        <v>BD</v>
      </c>
      <c r="L756" s="169" t="str">
        <f t="shared" si="81"/>
        <v>D</v>
      </c>
      <c r="M756" s="169">
        <f t="shared" si="85"/>
        <v>8000</v>
      </c>
    </row>
    <row r="757" spans="1:13">
      <c r="A757" s="113" t="s">
        <v>934</v>
      </c>
      <c r="F757" s="113">
        <v>50.5</v>
      </c>
      <c r="I757" s="169" t="str">
        <f t="shared" si="82"/>
        <v>A</v>
      </c>
      <c r="J757" s="169" t="str">
        <f t="shared" si="83"/>
        <v>D</v>
      </c>
      <c r="K757" s="169" t="str">
        <f t="shared" si="84"/>
        <v>AD</v>
      </c>
      <c r="L757" s="169" t="str">
        <f t="shared" si="81"/>
        <v>B</v>
      </c>
      <c r="M757" s="169">
        <f t="shared" si="85"/>
        <v>3000</v>
      </c>
    </row>
    <row r="758" spans="1:13">
      <c r="A758" s="113" t="s">
        <v>935</v>
      </c>
      <c r="F758" s="113">
        <v>45</v>
      </c>
      <c r="I758" s="169" t="str">
        <f t="shared" si="82"/>
        <v>A</v>
      </c>
      <c r="J758" s="169" t="str">
        <f t="shared" si="83"/>
        <v>D</v>
      </c>
      <c r="K758" s="169" t="str">
        <f t="shared" si="84"/>
        <v>AD</v>
      </c>
      <c r="L758" s="169" t="str">
        <f t="shared" si="81"/>
        <v>B</v>
      </c>
      <c r="M758" s="169">
        <f t="shared" si="85"/>
        <v>3000</v>
      </c>
    </row>
    <row r="759" spans="1:13">
      <c r="A759" s="113" t="s">
        <v>936</v>
      </c>
      <c r="F759" s="113">
        <v>80</v>
      </c>
      <c r="I759" s="169" t="str">
        <f t="shared" si="82"/>
        <v>D</v>
      </c>
      <c r="J759" s="169" t="str">
        <f t="shared" si="83"/>
        <v>D</v>
      </c>
      <c r="K759" s="169" t="str">
        <f t="shared" si="84"/>
        <v>DD</v>
      </c>
      <c r="L759" s="169" t="str">
        <f t="shared" si="81"/>
        <v>D</v>
      </c>
      <c r="M759" s="169">
        <f t="shared" si="85"/>
        <v>50000</v>
      </c>
    </row>
    <row r="760" spans="1:13">
      <c r="A760" s="113" t="s">
        <v>937</v>
      </c>
      <c r="F760" s="113">
        <v>65</v>
      </c>
      <c r="I760" s="169" t="str">
        <f t="shared" si="82"/>
        <v>C</v>
      </c>
      <c r="J760" s="169" t="str">
        <f t="shared" si="83"/>
        <v>D</v>
      </c>
      <c r="K760" s="169" t="str">
        <f t="shared" si="84"/>
        <v>CD</v>
      </c>
      <c r="L760" s="169" t="str">
        <f t="shared" si="81"/>
        <v>D</v>
      </c>
      <c r="M760" s="169">
        <f t="shared" si="85"/>
        <v>20000</v>
      </c>
    </row>
    <row r="761" spans="1:13">
      <c r="A761" s="113" t="s">
        <v>939</v>
      </c>
      <c r="F761" s="113">
        <v>50</v>
      </c>
      <c r="I761" s="169" t="str">
        <f t="shared" si="82"/>
        <v>A</v>
      </c>
      <c r="J761" s="169" t="str">
        <f t="shared" si="83"/>
        <v>D</v>
      </c>
      <c r="K761" s="169" t="str">
        <f t="shared" si="84"/>
        <v>AD</v>
      </c>
      <c r="L761" s="169" t="str">
        <f t="shared" si="81"/>
        <v>B</v>
      </c>
      <c r="M761" s="169">
        <f t="shared" si="85"/>
        <v>3000</v>
      </c>
    </row>
    <row r="762" spans="1:13">
      <c r="A762" s="113" t="s">
        <v>940</v>
      </c>
      <c r="F762" s="113">
        <v>50</v>
      </c>
      <c r="I762" s="169" t="str">
        <f t="shared" si="82"/>
        <v>A</v>
      </c>
      <c r="J762" s="169" t="str">
        <f t="shared" si="83"/>
        <v>D</v>
      </c>
      <c r="K762" s="169" t="str">
        <f t="shared" si="84"/>
        <v>AD</v>
      </c>
      <c r="L762" s="169" t="str">
        <f t="shared" si="81"/>
        <v>B</v>
      </c>
      <c r="M762" s="169">
        <f t="shared" si="85"/>
        <v>3000</v>
      </c>
    </row>
    <row r="763" spans="1:13">
      <c r="A763" s="113" t="s">
        <v>941</v>
      </c>
      <c r="F763" s="113">
        <v>53.5</v>
      </c>
      <c r="I763" s="169" t="str">
        <f t="shared" si="82"/>
        <v>A</v>
      </c>
      <c r="J763" s="169" t="str">
        <f t="shared" si="83"/>
        <v>D</v>
      </c>
      <c r="K763" s="169" t="str">
        <f t="shared" si="84"/>
        <v>AD</v>
      </c>
      <c r="L763" s="169" t="str">
        <f t="shared" si="81"/>
        <v>B</v>
      </c>
      <c r="M763" s="169">
        <f t="shared" si="85"/>
        <v>3000</v>
      </c>
    </row>
    <row r="764" spans="1:13">
      <c r="A764" s="113" t="s">
        <v>944</v>
      </c>
      <c r="F764" s="113">
        <v>75</v>
      </c>
      <c r="I764" s="169" t="str">
        <f t="shared" si="82"/>
        <v>D</v>
      </c>
      <c r="J764" s="169" t="str">
        <f t="shared" si="83"/>
        <v>D</v>
      </c>
      <c r="K764" s="169" t="str">
        <f t="shared" si="84"/>
        <v>DD</v>
      </c>
      <c r="L764" s="169" t="str">
        <f t="shared" si="81"/>
        <v>D</v>
      </c>
      <c r="M764" s="169">
        <f t="shared" si="85"/>
        <v>50000</v>
      </c>
    </row>
    <row r="765" spans="1:13">
      <c r="A765" s="113" t="s">
        <v>945</v>
      </c>
      <c r="F765" s="113">
        <v>86.5</v>
      </c>
      <c r="I765" s="169" t="str">
        <f t="shared" si="82"/>
        <v>E</v>
      </c>
      <c r="J765" s="169" t="str">
        <f t="shared" si="83"/>
        <v>D</v>
      </c>
      <c r="K765" s="169" t="str">
        <f t="shared" si="84"/>
        <v>ED</v>
      </c>
      <c r="L765" s="169" t="e">
        <f t="shared" si="81"/>
        <v>#N/A</v>
      </c>
      <c r="M765" s="169">
        <f t="shared" si="85"/>
        <v>80000</v>
      </c>
    </row>
    <row r="766" spans="1:13">
      <c r="A766" s="113" t="s">
        <v>946</v>
      </c>
      <c r="F766" s="113">
        <v>77.5</v>
      </c>
      <c r="I766" s="169" t="str">
        <f t="shared" si="82"/>
        <v>D</v>
      </c>
      <c r="J766" s="169" t="str">
        <f t="shared" si="83"/>
        <v>D</v>
      </c>
      <c r="K766" s="169" t="str">
        <f t="shared" si="84"/>
        <v>DD</v>
      </c>
      <c r="L766" s="169" t="str">
        <f t="shared" si="81"/>
        <v>D</v>
      </c>
      <c r="M766" s="169">
        <f t="shared" si="85"/>
        <v>50000</v>
      </c>
    </row>
    <row r="767" spans="1:13">
      <c r="A767" s="113" t="s">
        <v>947</v>
      </c>
      <c r="F767" s="113">
        <v>70</v>
      </c>
      <c r="I767" s="169" t="str">
        <f t="shared" si="82"/>
        <v>C</v>
      </c>
      <c r="J767" s="169" t="str">
        <f t="shared" si="83"/>
        <v>D</v>
      </c>
      <c r="K767" s="169" t="str">
        <f t="shared" si="84"/>
        <v>CD</v>
      </c>
      <c r="L767" s="169" t="str">
        <f t="shared" si="81"/>
        <v>D</v>
      </c>
      <c r="M767" s="169">
        <f t="shared" si="85"/>
        <v>20000</v>
      </c>
    </row>
    <row r="768" spans="1:13">
      <c r="A768" s="113" t="s">
        <v>948</v>
      </c>
      <c r="F768" s="113">
        <v>62.5</v>
      </c>
      <c r="I768" s="169" t="str">
        <f t="shared" si="82"/>
        <v>B</v>
      </c>
      <c r="J768" s="169" t="str">
        <f t="shared" si="83"/>
        <v>D</v>
      </c>
      <c r="K768" s="169" t="str">
        <f t="shared" si="84"/>
        <v>BD</v>
      </c>
      <c r="L768" s="169" t="str">
        <f t="shared" si="81"/>
        <v>D</v>
      </c>
      <c r="M768" s="169">
        <f t="shared" si="85"/>
        <v>8000</v>
      </c>
    </row>
    <row r="769" spans="1:13">
      <c r="A769" s="113" t="s">
        <v>949</v>
      </c>
      <c r="F769" s="113">
        <v>71</v>
      </c>
      <c r="I769" s="169" t="str">
        <f t="shared" si="82"/>
        <v>C</v>
      </c>
      <c r="J769" s="169" t="str">
        <f t="shared" si="83"/>
        <v>D</v>
      </c>
      <c r="K769" s="169" t="str">
        <f t="shared" si="84"/>
        <v>CD</v>
      </c>
      <c r="L769" s="169" t="str">
        <f t="shared" si="81"/>
        <v>D</v>
      </c>
      <c r="M769" s="169">
        <f t="shared" si="85"/>
        <v>20000</v>
      </c>
    </row>
    <row r="770" spans="1:13">
      <c r="A770" s="113" t="s">
        <v>950</v>
      </c>
      <c r="F770" s="113">
        <v>75</v>
      </c>
      <c r="I770" s="169" t="str">
        <f t="shared" si="82"/>
        <v>D</v>
      </c>
      <c r="J770" s="169" t="str">
        <f t="shared" si="83"/>
        <v>D</v>
      </c>
      <c r="K770" s="169" t="str">
        <f t="shared" si="84"/>
        <v>DD</v>
      </c>
      <c r="L770" s="169" t="str">
        <f t="shared" si="81"/>
        <v>D</v>
      </c>
      <c r="M770" s="169">
        <f t="shared" si="85"/>
        <v>50000</v>
      </c>
    </row>
    <row r="771" spans="1:13">
      <c r="A771" s="113" t="s">
        <v>951</v>
      </c>
      <c r="F771" s="113">
        <v>67.5</v>
      </c>
      <c r="I771" s="169" t="str">
        <f t="shared" si="82"/>
        <v>C</v>
      </c>
      <c r="J771" s="169" t="str">
        <f t="shared" si="83"/>
        <v>D</v>
      </c>
      <c r="K771" s="169" t="str">
        <f t="shared" si="84"/>
        <v>CD</v>
      </c>
      <c r="L771" s="169" t="str">
        <f t="shared" ref="L771:L834" si="86">VLOOKUP(K771,AE:AF,2,0)</f>
        <v>D</v>
      </c>
      <c r="M771" s="169">
        <f t="shared" si="85"/>
        <v>20000</v>
      </c>
    </row>
    <row r="772" spans="1:13">
      <c r="A772" s="113" t="s">
        <v>952</v>
      </c>
      <c r="F772" s="113">
        <v>52.5</v>
      </c>
      <c r="I772" s="169" t="str">
        <f t="shared" si="82"/>
        <v>A</v>
      </c>
      <c r="J772" s="169" t="str">
        <f t="shared" si="83"/>
        <v>D</v>
      </c>
      <c r="K772" s="169" t="str">
        <f t="shared" si="84"/>
        <v>AD</v>
      </c>
      <c r="L772" s="169" t="str">
        <f t="shared" si="86"/>
        <v>B</v>
      </c>
      <c r="M772" s="169">
        <f t="shared" si="85"/>
        <v>3000</v>
      </c>
    </row>
    <row r="773" spans="1:13">
      <c r="A773" s="113" t="s">
        <v>953</v>
      </c>
      <c r="F773" s="113">
        <v>62.5</v>
      </c>
      <c r="I773" s="169" t="str">
        <f t="shared" si="82"/>
        <v>B</v>
      </c>
      <c r="J773" s="169" t="str">
        <f t="shared" si="83"/>
        <v>D</v>
      </c>
      <c r="K773" s="169" t="str">
        <f t="shared" si="84"/>
        <v>BD</v>
      </c>
      <c r="L773" s="169" t="str">
        <f t="shared" si="86"/>
        <v>D</v>
      </c>
      <c r="M773" s="169">
        <f t="shared" si="85"/>
        <v>8000</v>
      </c>
    </row>
    <row r="774" spans="1:13">
      <c r="A774" s="113" t="s">
        <v>954</v>
      </c>
      <c r="F774" s="113">
        <v>47.5</v>
      </c>
      <c r="I774" s="169" t="str">
        <f t="shared" si="82"/>
        <v>A</v>
      </c>
      <c r="J774" s="169" t="str">
        <f t="shared" si="83"/>
        <v>D</v>
      </c>
      <c r="K774" s="169" t="str">
        <f t="shared" si="84"/>
        <v>AD</v>
      </c>
      <c r="L774" s="169" t="str">
        <f t="shared" si="86"/>
        <v>B</v>
      </c>
      <c r="M774" s="169">
        <f t="shared" si="85"/>
        <v>3000</v>
      </c>
    </row>
    <row r="775" spans="1:13">
      <c r="A775" s="113" t="s">
        <v>956</v>
      </c>
      <c r="F775" s="113">
        <v>65</v>
      </c>
      <c r="I775" s="169" t="str">
        <f t="shared" si="82"/>
        <v>C</v>
      </c>
      <c r="J775" s="169" t="str">
        <f t="shared" si="83"/>
        <v>D</v>
      </c>
      <c r="K775" s="169" t="str">
        <f t="shared" si="84"/>
        <v>CD</v>
      </c>
      <c r="L775" s="169" t="str">
        <f t="shared" si="86"/>
        <v>D</v>
      </c>
      <c r="M775" s="169">
        <f t="shared" si="85"/>
        <v>20000</v>
      </c>
    </row>
    <row r="776" spans="1:13">
      <c r="A776" s="113" t="s">
        <v>957</v>
      </c>
      <c r="F776" s="113">
        <v>71</v>
      </c>
      <c r="I776" s="169" t="str">
        <f t="shared" si="82"/>
        <v>C</v>
      </c>
      <c r="J776" s="169" t="str">
        <f t="shared" si="83"/>
        <v>D</v>
      </c>
      <c r="K776" s="169" t="str">
        <f t="shared" si="84"/>
        <v>CD</v>
      </c>
      <c r="L776" s="169" t="str">
        <f t="shared" si="86"/>
        <v>D</v>
      </c>
      <c r="M776" s="169">
        <f t="shared" si="85"/>
        <v>20000</v>
      </c>
    </row>
    <row r="777" spans="1:13">
      <c r="A777" s="113" t="s">
        <v>958</v>
      </c>
      <c r="F777" s="113">
        <v>65</v>
      </c>
      <c r="I777" s="169" t="str">
        <f t="shared" si="82"/>
        <v>C</v>
      </c>
      <c r="J777" s="169" t="str">
        <f t="shared" si="83"/>
        <v>D</v>
      </c>
      <c r="K777" s="169" t="str">
        <f t="shared" si="84"/>
        <v>CD</v>
      </c>
      <c r="L777" s="169" t="str">
        <f t="shared" si="86"/>
        <v>D</v>
      </c>
      <c r="M777" s="169">
        <f t="shared" si="85"/>
        <v>20000</v>
      </c>
    </row>
    <row r="778" spans="1:13">
      <c r="A778" s="113" t="s">
        <v>959</v>
      </c>
      <c r="F778" s="113">
        <v>55</v>
      </c>
      <c r="I778" s="169" t="str">
        <f t="shared" si="82"/>
        <v>B</v>
      </c>
      <c r="J778" s="169" t="str">
        <f t="shared" si="83"/>
        <v>D</v>
      </c>
      <c r="K778" s="169" t="str">
        <f t="shared" si="84"/>
        <v>BD</v>
      </c>
      <c r="L778" s="169" t="str">
        <f t="shared" si="86"/>
        <v>D</v>
      </c>
      <c r="M778" s="169">
        <f t="shared" si="85"/>
        <v>8000</v>
      </c>
    </row>
    <row r="779" spans="1:13">
      <c r="A779" s="113" t="s">
        <v>960</v>
      </c>
      <c r="F779" s="113">
        <v>50</v>
      </c>
      <c r="I779" s="169" t="str">
        <f t="shared" ref="I779:I834" si="87">IF(F779="","",IF(F779&lt;55,"A",IF(F779&lt;65,"B",IF(F779&lt;75,"C",IF(F779&lt;85,"D",IF(F779&gt;84,"E"))))))</f>
        <v>A</v>
      </c>
      <c r="J779" s="169" t="str">
        <f t="shared" ref="J779:J834" si="88">IF(E779&gt;=3*10^5,"A",IF(E779&gt;=2*10^5,"B",IF(E779&gt;=10^5,"C",IF(E779&lt;10^5,"D","NG"))))</f>
        <v>D</v>
      </c>
      <c r="K779" s="169" t="str">
        <f t="shared" ref="K779:K834" si="89">I779&amp;J779</f>
        <v>AD</v>
      </c>
      <c r="L779" s="169" t="str">
        <f t="shared" si="86"/>
        <v>B</v>
      </c>
      <c r="M779" s="169">
        <f t="shared" ref="M779:M842" si="90">IF(F779="","",VLOOKUP(I779,$V$3:$X$7,3,0))</f>
        <v>3000</v>
      </c>
    </row>
    <row r="780" spans="1:13">
      <c r="A780" s="113" t="s">
        <v>961</v>
      </c>
      <c r="F780" s="113">
        <v>77.5</v>
      </c>
      <c r="I780" s="169" t="str">
        <f t="shared" si="87"/>
        <v>D</v>
      </c>
      <c r="J780" s="169" t="str">
        <f t="shared" si="88"/>
        <v>D</v>
      </c>
      <c r="K780" s="169" t="str">
        <f t="shared" si="89"/>
        <v>DD</v>
      </c>
      <c r="L780" s="169" t="str">
        <f t="shared" si="86"/>
        <v>D</v>
      </c>
      <c r="M780" s="169">
        <f t="shared" si="90"/>
        <v>50000</v>
      </c>
    </row>
    <row r="781" spans="1:13">
      <c r="A781" s="113" t="s">
        <v>962</v>
      </c>
      <c r="F781" s="113">
        <v>69.5</v>
      </c>
      <c r="I781" s="169" t="str">
        <f t="shared" si="87"/>
        <v>C</v>
      </c>
      <c r="J781" s="169" t="str">
        <f t="shared" si="88"/>
        <v>D</v>
      </c>
      <c r="K781" s="169" t="str">
        <f t="shared" si="89"/>
        <v>CD</v>
      </c>
      <c r="L781" s="169" t="str">
        <f t="shared" si="86"/>
        <v>D</v>
      </c>
      <c r="M781" s="169">
        <f t="shared" si="90"/>
        <v>20000</v>
      </c>
    </row>
    <row r="782" spans="1:13">
      <c r="A782" s="113" t="s">
        <v>964</v>
      </c>
      <c r="F782" s="113">
        <v>56.5</v>
      </c>
      <c r="I782" s="169" t="str">
        <f t="shared" si="87"/>
        <v>B</v>
      </c>
      <c r="J782" s="169" t="str">
        <f t="shared" si="88"/>
        <v>D</v>
      </c>
      <c r="K782" s="169" t="str">
        <f t="shared" si="89"/>
        <v>BD</v>
      </c>
      <c r="L782" s="169" t="str">
        <f t="shared" si="86"/>
        <v>D</v>
      </c>
      <c r="M782" s="169">
        <f t="shared" si="90"/>
        <v>8000</v>
      </c>
    </row>
    <row r="783" spans="1:13">
      <c r="A783" s="113" t="s">
        <v>61</v>
      </c>
      <c r="F783" s="113">
        <v>52.5</v>
      </c>
      <c r="I783" s="169" t="str">
        <f t="shared" si="87"/>
        <v>A</v>
      </c>
      <c r="J783" s="169" t="str">
        <f t="shared" si="88"/>
        <v>D</v>
      </c>
      <c r="K783" s="169" t="str">
        <f t="shared" si="89"/>
        <v>AD</v>
      </c>
      <c r="L783" s="169" t="str">
        <f t="shared" si="86"/>
        <v>B</v>
      </c>
      <c r="M783" s="169">
        <f t="shared" si="90"/>
        <v>3000</v>
      </c>
    </row>
    <row r="784" spans="1:13">
      <c r="A784" s="113" t="s">
        <v>966</v>
      </c>
      <c r="F784" s="113">
        <v>50</v>
      </c>
      <c r="I784" s="169" t="str">
        <f t="shared" si="87"/>
        <v>A</v>
      </c>
      <c r="J784" s="169" t="str">
        <f t="shared" si="88"/>
        <v>D</v>
      </c>
      <c r="K784" s="169" t="str">
        <f t="shared" si="89"/>
        <v>AD</v>
      </c>
      <c r="L784" s="169" t="str">
        <f t="shared" si="86"/>
        <v>B</v>
      </c>
      <c r="M784" s="169">
        <f t="shared" si="90"/>
        <v>3000</v>
      </c>
    </row>
    <row r="785" spans="1:13">
      <c r="A785" s="113" t="s">
        <v>70</v>
      </c>
      <c r="F785" s="113">
        <v>54.5</v>
      </c>
      <c r="I785" s="169" t="str">
        <f t="shared" si="87"/>
        <v>A</v>
      </c>
      <c r="J785" s="169" t="str">
        <f t="shared" si="88"/>
        <v>D</v>
      </c>
      <c r="K785" s="169" t="str">
        <f t="shared" si="89"/>
        <v>AD</v>
      </c>
      <c r="L785" s="169" t="str">
        <f t="shared" si="86"/>
        <v>B</v>
      </c>
      <c r="M785" s="169">
        <f t="shared" si="90"/>
        <v>3000</v>
      </c>
    </row>
    <row r="786" spans="1:13">
      <c r="A786" s="113" t="s">
        <v>968</v>
      </c>
      <c r="F786" s="113">
        <v>55</v>
      </c>
      <c r="I786" s="169" t="str">
        <f t="shared" si="87"/>
        <v>B</v>
      </c>
      <c r="J786" s="169" t="str">
        <f t="shared" si="88"/>
        <v>D</v>
      </c>
      <c r="K786" s="169" t="str">
        <f t="shared" si="89"/>
        <v>BD</v>
      </c>
      <c r="L786" s="169" t="str">
        <f t="shared" si="86"/>
        <v>D</v>
      </c>
      <c r="M786" s="169">
        <f t="shared" si="90"/>
        <v>8000</v>
      </c>
    </row>
    <row r="787" spans="1:13">
      <c r="A787" s="113" t="s">
        <v>969</v>
      </c>
      <c r="F787" s="113">
        <v>55</v>
      </c>
      <c r="I787" s="169" t="str">
        <f t="shared" si="87"/>
        <v>B</v>
      </c>
      <c r="J787" s="169" t="str">
        <f t="shared" si="88"/>
        <v>D</v>
      </c>
      <c r="K787" s="169" t="str">
        <f t="shared" si="89"/>
        <v>BD</v>
      </c>
      <c r="L787" s="169" t="str">
        <f t="shared" si="86"/>
        <v>D</v>
      </c>
      <c r="M787" s="169">
        <f t="shared" si="90"/>
        <v>8000</v>
      </c>
    </row>
    <row r="788" spans="1:13">
      <c r="A788" s="113" t="s">
        <v>971</v>
      </c>
      <c r="F788" s="113">
        <v>67.5</v>
      </c>
      <c r="I788" s="169" t="str">
        <f t="shared" si="87"/>
        <v>C</v>
      </c>
      <c r="J788" s="169" t="str">
        <f t="shared" si="88"/>
        <v>D</v>
      </c>
      <c r="K788" s="169" t="str">
        <f t="shared" si="89"/>
        <v>CD</v>
      </c>
      <c r="L788" s="169" t="str">
        <f t="shared" si="86"/>
        <v>D</v>
      </c>
      <c r="M788" s="169">
        <f t="shared" si="90"/>
        <v>20000</v>
      </c>
    </row>
    <row r="789" spans="1:13">
      <c r="A789" s="113" t="s">
        <v>972</v>
      </c>
      <c r="F789" s="113">
        <v>50</v>
      </c>
      <c r="I789" s="169" t="str">
        <f t="shared" si="87"/>
        <v>A</v>
      </c>
      <c r="J789" s="169" t="str">
        <f t="shared" si="88"/>
        <v>D</v>
      </c>
      <c r="K789" s="169" t="str">
        <f t="shared" si="89"/>
        <v>AD</v>
      </c>
      <c r="L789" s="169" t="str">
        <f t="shared" si="86"/>
        <v>B</v>
      </c>
      <c r="M789" s="169">
        <f t="shared" si="90"/>
        <v>3000</v>
      </c>
    </row>
    <row r="790" spans="1:13">
      <c r="A790" s="113" t="s">
        <v>975</v>
      </c>
      <c r="F790" s="113">
        <v>52.5</v>
      </c>
      <c r="I790" s="169" t="str">
        <f t="shared" si="87"/>
        <v>A</v>
      </c>
      <c r="J790" s="169" t="str">
        <f t="shared" si="88"/>
        <v>D</v>
      </c>
      <c r="K790" s="169" t="str">
        <f t="shared" si="89"/>
        <v>AD</v>
      </c>
      <c r="L790" s="169" t="str">
        <f t="shared" si="86"/>
        <v>B</v>
      </c>
      <c r="M790" s="169">
        <f t="shared" si="90"/>
        <v>3000</v>
      </c>
    </row>
    <row r="791" spans="1:13">
      <c r="A791" s="113" t="s">
        <v>976</v>
      </c>
      <c r="F791" s="113">
        <v>62</v>
      </c>
      <c r="I791" s="169" t="str">
        <f t="shared" si="87"/>
        <v>B</v>
      </c>
      <c r="J791" s="169" t="str">
        <f t="shared" si="88"/>
        <v>D</v>
      </c>
      <c r="K791" s="169" t="str">
        <f t="shared" si="89"/>
        <v>BD</v>
      </c>
      <c r="L791" s="169" t="str">
        <f t="shared" si="86"/>
        <v>D</v>
      </c>
      <c r="M791" s="169">
        <f t="shared" si="90"/>
        <v>8000</v>
      </c>
    </row>
    <row r="792" spans="1:13">
      <c r="A792" s="113" t="s">
        <v>977</v>
      </c>
      <c r="F792" s="113">
        <v>65</v>
      </c>
      <c r="I792" s="169" t="str">
        <f t="shared" si="87"/>
        <v>C</v>
      </c>
      <c r="J792" s="169" t="str">
        <f t="shared" si="88"/>
        <v>D</v>
      </c>
      <c r="K792" s="169" t="str">
        <f t="shared" si="89"/>
        <v>CD</v>
      </c>
      <c r="L792" s="169" t="str">
        <f t="shared" si="86"/>
        <v>D</v>
      </c>
      <c r="M792" s="169">
        <f t="shared" si="90"/>
        <v>20000</v>
      </c>
    </row>
    <row r="793" spans="1:13">
      <c r="A793" s="113" t="s">
        <v>978</v>
      </c>
      <c r="F793" s="113">
        <v>65</v>
      </c>
      <c r="I793" s="169" t="str">
        <f t="shared" si="87"/>
        <v>C</v>
      </c>
      <c r="J793" s="169" t="str">
        <f t="shared" si="88"/>
        <v>D</v>
      </c>
      <c r="K793" s="169" t="str">
        <f t="shared" si="89"/>
        <v>CD</v>
      </c>
      <c r="L793" s="169" t="str">
        <f t="shared" si="86"/>
        <v>D</v>
      </c>
      <c r="M793" s="169">
        <f t="shared" si="90"/>
        <v>20000</v>
      </c>
    </row>
    <row r="794" spans="1:13">
      <c r="A794" s="113" t="s">
        <v>979</v>
      </c>
      <c r="F794" s="113">
        <v>56</v>
      </c>
      <c r="I794" s="169" t="str">
        <f t="shared" si="87"/>
        <v>B</v>
      </c>
      <c r="J794" s="169" t="str">
        <f t="shared" si="88"/>
        <v>D</v>
      </c>
      <c r="K794" s="169" t="str">
        <f t="shared" si="89"/>
        <v>BD</v>
      </c>
      <c r="L794" s="169" t="str">
        <f t="shared" si="86"/>
        <v>D</v>
      </c>
      <c r="M794" s="169">
        <f t="shared" si="90"/>
        <v>8000</v>
      </c>
    </row>
    <row r="795" spans="1:13">
      <c r="A795" s="113" t="s">
        <v>980</v>
      </c>
      <c r="F795" s="113">
        <v>71</v>
      </c>
      <c r="I795" s="169" t="str">
        <f t="shared" si="87"/>
        <v>C</v>
      </c>
      <c r="J795" s="169" t="str">
        <f t="shared" si="88"/>
        <v>D</v>
      </c>
      <c r="K795" s="169" t="str">
        <f t="shared" si="89"/>
        <v>CD</v>
      </c>
      <c r="L795" s="169" t="str">
        <f t="shared" si="86"/>
        <v>D</v>
      </c>
      <c r="M795" s="169">
        <f t="shared" si="90"/>
        <v>20000</v>
      </c>
    </row>
    <row r="796" spans="1:13">
      <c r="A796" s="113" t="s">
        <v>981</v>
      </c>
      <c r="F796" s="113">
        <v>71.5</v>
      </c>
      <c r="I796" s="169" t="str">
        <f t="shared" si="87"/>
        <v>C</v>
      </c>
      <c r="J796" s="169" t="str">
        <f t="shared" si="88"/>
        <v>D</v>
      </c>
      <c r="K796" s="169" t="str">
        <f t="shared" si="89"/>
        <v>CD</v>
      </c>
      <c r="L796" s="169" t="str">
        <f t="shared" si="86"/>
        <v>D</v>
      </c>
      <c r="M796" s="169">
        <f t="shared" si="90"/>
        <v>20000</v>
      </c>
    </row>
    <row r="797" spans="1:13">
      <c r="A797" s="113" t="s">
        <v>982</v>
      </c>
      <c r="F797" s="113">
        <v>47.5</v>
      </c>
      <c r="I797" s="169" t="str">
        <f t="shared" si="87"/>
        <v>A</v>
      </c>
      <c r="J797" s="169" t="str">
        <f t="shared" si="88"/>
        <v>D</v>
      </c>
      <c r="K797" s="169" t="str">
        <f t="shared" si="89"/>
        <v>AD</v>
      </c>
      <c r="L797" s="169" t="str">
        <f t="shared" si="86"/>
        <v>B</v>
      </c>
      <c r="M797" s="169">
        <f t="shared" si="90"/>
        <v>3000</v>
      </c>
    </row>
    <row r="798" spans="1:13">
      <c r="A798" s="113" t="s">
        <v>983</v>
      </c>
      <c r="F798" s="113">
        <v>67</v>
      </c>
      <c r="I798" s="169" t="str">
        <f t="shared" si="87"/>
        <v>C</v>
      </c>
      <c r="J798" s="169" t="str">
        <f t="shared" si="88"/>
        <v>D</v>
      </c>
      <c r="K798" s="169" t="str">
        <f t="shared" si="89"/>
        <v>CD</v>
      </c>
      <c r="L798" s="169" t="str">
        <f t="shared" si="86"/>
        <v>D</v>
      </c>
      <c r="M798" s="169">
        <f t="shared" si="90"/>
        <v>20000</v>
      </c>
    </row>
    <row r="799" spans="1:13">
      <c r="A799" s="113" t="s">
        <v>994</v>
      </c>
      <c r="F799" s="113">
        <v>61</v>
      </c>
      <c r="I799" s="169" t="str">
        <f t="shared" si="87"/>
        <v>B</v>
      </c>
      <c r="J799" s="169" t="str">
        <f t="shared" si="88"/>
        <v>D</v>
      </c>
      <c r="K799" s="169" t="str">
        <f t="shared" si="89"/>
        <v>BD</v>
      </c>
      <c r="L799" s="169" t="str">
        <f t="shared" si="86"/>
        <v>D</v>
      </c>
      <c r="M799" s="169">
        <f t="shared" si="90"/>
        <v>8000</v>
      </c>
    </row>
    <row r="800" spans="1:13">
      <c r="A800" s="113" t="s">
        <v>984</v>
      </c>
      <c r="F800" s="113">
        <v>75</v>
      </c>
      <c r="I800" s="169" t="str">
        <f t="shared" si="87"/>
        <v>D</v>
      </c>
      <c r="J800" s="169" t="str">
        <f t="shared" si="88"/>
        <v>D</v>
      </c>
      <c r="K800" s="169" t="str">
        <f t="shared" si="89"/>
        <v>DD</v>
      </c>
      <c r="L800" s="169" t="str">
        <f t="shared" si="86"/>
        <v>D</v>
      </c>
      <c r="M800" s="169">
        <f t="shared" si="90"/>
        <v>50000</v>
      </c>
    </row>
    <row r="801" spans="1:13">
      <c r="A801" s="113" t="s">
        <v>985</v>
      </c>
      <c r="F801" s="113">
        <v>53.5</v>
      </c>
      <c r="I801" s="169" t="str">
        <f t="shared" si="87"/>
        <v>A</v>
      </c>
      <c r="J801" s="169" t="str">
        <f t="shared" si="88"/>
        <v>D</v>
      </c>
      <c r="K801" s="169" t="str">
        <f t="shared" si="89"/>
        <v>AD</v>
      </c>
      <c r="L801" s="169" t="str">
        <f t="shared" si="86"/>
        <v>B</v>
      </c>
      <c r="M801" s="169">
        <f t="shared" si="90"/>
        <v>3000</v>
      </c>
    </row>
    <row r="802" spans="1:13">
      <c r="A802" s="113" t="s">
        <v>986</v>
      </c>
      <c r="F802" s="113">
        <v>71</v>
      </c>
      <c r="I802" s="169" t="str">
        <f t="shared" si="87"/>
        <v>C</v>
      </c>
      <c r="J802" s="169" t="str">
        <f t="shared" si="88"/>
        <v>D</v>
      </c>
      <c r="K802" s="169" t="str">
        <f t="shared" si="89"/>
        <v>CD</v>
      </c>
      <c r="L802" s="169" t="str">
        <f t="shared" si="86"/>
        <v>D</v>
      </c>
      <c r="M802" s="169">
        <f t="shared" si="90"/>
        <v>20000</v>
      </c>
    </row>
    <row r="803" spans="1:13">
      <c r="A803" s="113" t="s">
        <v>987</v>
      </c>
      <c r="F803" s="113">
        <v>75</v>
      </c>
      <c r="I803" s="169" t="str">
        <f t="shared" si="87"/>
        <v>D</v>
      </c>
      <c r="J803" s="169" t="str">
        <f t="shared" si="88"/>
        <v>D</v>
      </c>
      <c r="K803" s="169" t="str">
        <f t="shared" si="89"/>
        <v>DD</v>
      </c>
      <c r="L803" s="169" t="str">
        <f t="shared" si="86"/>
        <v>D</v>
      </c>
      <c r="M803" s="169">
        <f t="shared" si="90"/>
        <v>50000</v>
      </c>
    </row>
    <row r="804" spans="1:13">
      <c r="A804" s="113" t="s">
        <v>988</v>
      </c>
      <c r="F804" s="113">
        <v>70</v>
      </c>
      <c r="I804" s="169" t="str">
        <f t="shared" si="87"/>
        <v>C</v>
      </c>
      <c r="J804" s="169" t="str">
        <f t="shared" si="88"/>
        <v>D</v>
      </c>
      <c r="K804" s="169" t="str">
        <f t="shared" si="89"/>
        <v>CD</v>
      </c>
      <c r="L804" s="169" t="str">
        <f t="shared" si="86"/>
        <v>D</v>
      </c>
      <c r="M804" s="169">
        <f t="shared" si="90"/>
        <v>20000</v>
      </c>
    </row>
    <row r="805" spans="1:13">
      <c r="A805" s="113" t="s">
        <v>989</v>
      </c>
      <c r="F805" s="113">
        <v>73.5</v>
      </c>
      <c r="I805" s="169" t="str">
        <f t="shared" si="87"/>
        <v>C</v>
      </c>
      <c r="J805" s="169" t="str">
        <f t="shared" si="88"/>
        <v>D</v>
      </c>
      <c r="K805" s="169" t="str">
        <f t="shared" si="89"/>
        <v>CD</v>
      </c>
      <c r="L805" s="169" t="str">
        <f t="shared" si="86"/>
        <v>D</v>
      </c>
      <c r="M805" s="169">
        <f t="shared" si="90"/>
        <v>20000</v>
      </c>
    </row>
    <row r="806" spans="1:13">
      <c r="A806" s="113" t="s">
        <v>990</v>
      </c>
      <c r="F806" s="113">
        <v>65</v>
      </c>
      <c r="I806" s="169" t="str">
        <f t="shared" si="87"/>
        <v>C</v>
      </c>
      <c r="J806" s="169" t="str">
        <f t="shared" si="88"/>
        <v>D</v>
      </c>
      <c r="K806" s="169" t="str">
        <f t="shared" si="89"/>
        <v>CD</v>
      </c>
      <c r="L806" s="169" t="str">
        <f t="shared" si="86"/>
        <v>D</v>
      </c>
      <c r="M806" s="169">
        <f t="shared" si="90"/>
        <v>20000</v>
      </c>
    </row>
    <row r="807" spans="1:13">
      <c r="A807" s="113" t="s">
        <v>991</v>
      </c>
      <c r="F807" s="113">
        <v>58.5</v>
      </c>
      <c r="I807" s="169" t="str">
        <f t="shared" si="87"/>
        <v>B</v>
      </c>
      <c r="J807" s="169" t="str">
        <f t="shared" si="88"/>
        <v>D</v>
      </c>
      <c r="K807" s="169" t="str">
        <f t="shared" si="89"/>
        <v>BD</v>
      </c>
      <c r="L807" s="169" t="str">
        <f t="shared" si="86"/>
        <v>D</v>
      </c>
      <c r="M807" s="169">
        <f t="shared" si="90"/>
        <v>8000</v>
      </c>
    </row>
    <row r="808" spans="1:13">
      <c r="A808" s="113" t="s">
        <v>992</v>
      </c>
      <c r="F808" s="113">
        <v>70</v>
      </c>
      <c r="I808" s="169" t="str">
        <f t="shared" si="87"/>
        <v>C</v>
      </c>
      <c r="J808" s="169" t="str">
        <f t="shared" si="88"/>
        <v>D</v>
      </c>
      <c r="K808" s="169" t="str">
        <f t="shared" si="89"/>
        <v>CD</v>
      </c>
      <c r="L808" s="169" t="str">
        <f t="shared" si="86"/>
        <v>D</v>
      </c>
      <c r="M808" s="169">
        <f t="shared" si="90"/>
        <v>20000</v>
      </c>
    </row>
    <row r="809" spans="1:13">
      <c r="A809" s="113" t="s">
        <v>993</v>
      </c>
      <c r="F809" s="113">
        <v>75</v>
      </c>
      <c r="I809" s="169" t="str">
        <f t="shared" si="87"/>
        <v>D</v>
      </c>
      <c r="J809" s="169" t="str">
        <f t="shared" si="88"/>
        <v>D</v>
      </c>
      <c r="K809" s="169" t="str">
        <f t="shared" si="89"/>
        <v>DD</v>
      </c>
      <c r="L809" s="169" t="str">
        <f t="shared" si="86"/>
        <v>D</v>
      </c>
      <c r="M809" s="169">
        <f t="shared" si="90"/>
        <v>50000</v>
      </c>
    </row>
    <row r="810" spans="1:13">
      <c r="A810" s="113" t="s">
        <v>996</v>
      </c>
      <c r="F810" s="113">
        <v>68.5</v>
      </c>
      <c r="I810" s="169" t="str">
        <f t="shared" si="87"/>
        <v>C</v>
      </c>
      <c r="J810" s="169" t="str">
        <f t="shared" si="88"/>
        <v>D</v>
      </c>
      <c r="K810" s="169" t="str">
        <f t="shared" si="89"/>
        <v>CD</v>
      </c>
      <c r="L810" s="169" t="str">
        <f t="shared" si="86"/>
        <v>D</v>
      </c>
      <c r="M810" s="169">
        <f t="shared" si="90"/>
        <v>20000</v>
      </c>
    </row>
    <row r="811" spans="1:13">
      <c r="A811" s="113" t="s">
        <v>997</v>
      </c>
      <c r="F811" s="113">
        <v>66</v>
      </c>
      <c r="I811" s="169" t="str">
        <f t="shared" si="87"/>
        <v>C</v>
      </c>
      <c r="J811" s="169" t="str">
        <f t="shared" si="88"/>
        <v>D</v>
      </c>
      <c r="K811" s="169" t="str">
        <f t="shared" si="89"/>
        <v>CD</v>
      </c>
      <c r="L811" s="169" t="str">
        <f t="shared" si="86"/>
        <v>D</v>
      </c>
      <c r="M811" s="169">
        <f t="shared" si="90"/>
        <v>20000</v>
      </c>
    </row>
    <row r="812" spans="1:13">
      <c r="A812" s="113" t="s">
        <v>998</v>
      </c>
      <c r="F812" s="113">
        <v>55</v>
      </c>
      <c r="I812" s="169" t="str">
        <f t="shared" si="87"/>
        <v>B</v>
      </c>
      <c r="J812" s="169" t="str">
        <f t="shared" si="88"/>
        <v>D</v>
      </c>
      <c r="K812" s="169" t="str">
        <f t="shared" si="89"/>
        <v>BD</v>
      </c>
      <c r="L812" s="169" t="str">
        <f t="shared" si="86"/>
        <v>D</v>
      </c>
      <c r="M812" s="169">
        <f t="shared" si="90"/>
        <v>8000</v>
      </c>
    </row>
    <row r="813" spans="1:13">
      <c r="A813" s="113" t="s">
        <v>999</v>
      </c>
      <c r="F813" s="113">
        <v>75</v>
      </c>
      <c r="I813" s="169" t="str">
        <f t="shared" si="87"/>
        <v>D</v>
      </c>
      <c r="J813" s="169" t="str">
        <f t="shared" si="88"/>
        <v>D</v>
      </c>
      <c r="K813" s="169" t="str">
        <f t="shared" si="89"/>
        <v>DD</v>
      </c>
      <c r="L813" s="169" t="str">
        <f t="shared" si="86"/>
        <v>D</v>
      </c>
      <c r="M813" s="169">
        <f t="shared" si="90"/>
        <v>50000</v>
      </c>
    </row>
    <row r="814" spans="1:13">
      <c r="A814" s="113" t="s">
        <v>1000</v>
      </c>
      <c r="F814" s="113">
        <v>72.5</v>
      </c>
      <c r="I814" s="169" t="str">
        <f t="shared" si="87"/>
        <v>C</v>
      </c>
      <c r="J814" s="169" t="str">
        <f t="shared" si="88"/>
        <v>D</v>
      </c>
      <c r="K814" s="169" t="str">
        <f t="shared" si="89"/>
        <v>CD</v>
      </c>
      <c r="L814" s="169" t="str">
        <f t="shared" si="86"/>
        <v>D</v>
      </c>
      <c r="M814" s="169">
        <f t="shared" si="90"/>
        <v>20000</v>
      </c>
    </row>
    <row r="815" spans="1:13">
      <c r="A815" s="113" t="s">
        <v>1001</v>
      </c>
      <c r="F815" s="113">
        <v>76</v>
      </c>
      <c r="I815" s="169" t="str">
        <f t="shared" si="87"/>
        <v>D</v>
      </c>
      <c r="J815" s="169" t="str">
        <f t="shared" si="88"/>
        <v>D</v>
      </c>
      <c r="K815" s="169" t="str">
        <f t="shared" si="89"/>
        <v>DD</v>
      </c>
      <c r="L815" s="169" t="str">
        <f t="shared" si="86"/>
        <v>D</v>
      </c>
      <c r="M815" s="169">
        <f t="shared" si="90"/>
        <v>50000</v>
      </c>
    </row>
    <row r="816" spans="1:13">
      <c r="A816" s="113" t="s">
        <v>1002</v>
      </c>
      <c r="F816" s="113">
        <v>64.5</v>
      </c>
      <c r="I816" s="169" t="str">
        <f t="shared" si="87"/>
        <v>B</v>
      </c>
      <c r="J816" s="169" t="str">
        <f t="shared" si="88"/>
        <v>D</v>
      </c>
      <c r="K816" s="169" t="str">
        <f t="shared" si="89"/>
        <v>BD</v>
      </c>
      <c r="L816" s="169" t="str">
        <f t="shared" si="86"/>
        <v>D</v>
      </c>
      <c r="M816" s="169">
        <f t="shared" si="90"/>
        <v>8000</v>
      </c>
    </row>
    <row r="817" spans="1:13">
      <c r="A817" s="113" t="s">
        <v>661</v>
      </c>
      <c r="F817" s="113">
        <v>66</v>
      </c>
      <c r="I817" s="169" t="str">
        <f t="shared" si="87"/>
        <v>C</v>
      </c>
      <c r="J817" s="169" t="str">
        <f t="shared" si="88"/>
        <v>D</v>
      </c>
      <c r="K817" s="169" t="str">
        <f t="shared" si="89"/>
        <v>CD</v>
      </c>
      <c r="L817" s="169" t="str">
        <f t="shared" si="86"/>
        <v>D</v>
      </c>
      <c r="M817" s="169">
        <f t="shared" si="90"/>
        <v>20000</v>
      </c>
    </row>
    <row r="818" spans="1:13">
      <c r="A818" s="113" t="s">
        <v>1003</v>
      </c>
      <c r="F818" s="113">
        <v>55</v>
      </c>
      <c r="I818" s="169" t="str">
        <f t="shared" si="87"/>
        <v>B</v>
      </c>
      <c r="J818" s="169" t="str">
        <f t="shared" si="88"/>
        <v>D</v>
      </c>
      <c r="K818" s="169" t="str">
        <f t="shared" si="89"/>
        <v>BD</v>
      </c>
      <c r="L818" s="169" t="str">
        <f t="shared" si="86"/>
        <v>D</v>
      </c>
      <c r="M818" s="169">
        <f t="shared" si="90"/>
        <v>8000</v>
      </c>
    </row>
    <row r="819" spans="1:13">
      <c r="A819" s="113" t="s">
        <v>1006</v>
      </c>
      <c r="F819" s="113">
        <v>65</v>
      </c>
      <c r="I819" s="169" t="str">
        <f t="shared" si="87"/>
        <v>C</v>
      </c>
      <c r="J819" s="169" t="str">
        <f t="shared" si="88"/>
        <v>D</v>
      </c>
      <c r="K819" s="169" t="str">
        <f t="shared" si="89"/>
        <v>CD</v>
      </c>
      <c r="L819" s="169" t="str">
        <f t="shared" si="86"/>
        <v>D</v>
      </c>
      <c r="M819" s="169">
        <f t="shared" si="90"/>
        <v>20000</v>
      </c>
    </row>
    <row r="820" spans="1:13">
      <c r="A820" s="113" t="s">
        <v>1008</v>
      </c>
      <c r="F820" s="113">
        <v>72.5</v>
      </c>
      <c r="I820" s="169" t="str">
        <f t="shared" si="87"/>
        <v>C</v>
      </c>
      <c r="J820" s="169" t="str">
        <f t="shared" si="88"/>
        <v>D</v>
      </c>
      <c r="K820" s="169" t="str">
        <f t="shared" si="89"/>
        <v>CD</v>
      </c>
      <c r="L820" s="169" t="str">
        <f t="shared" si="86"/>
        <v>D</v>
      </c>
      <c r="M820" s="169">
        <f t="shared" si="90"/>
        <v>20000</v>
      </c>
    </row>
    <row r="821" spans="1:13">
      <c r="A821" s="113" t="s">
        <v>1010</v>
      </c>
      <c r="F821" s="113">
        <v>62.5</v>
      </c>
      <c r="I821" s="169" t="str">
        <f t="shared" si="87"/>
        <v>B</v>
      </c>
      <c r="J821" s="169" t="str">
        <f t="shared" si="88"/>
        <v>D</v>
      </c>
      <c r="K821" s="169" t="str">
        <f t="shared" si="89"/>
        <v>BD</v>
      </c>
      <c r="L821" s="169" t="str">
        <f t="shared" si="86"/>
        <v>D</v>
      </c>
      <c r="M821" s="169">
        <f t="shared" si="90"/>
        <v>8000</v>
      </c>
    </row>
    <row r="822" spans="1:13">
      <c r="A822" s="113" t="s">
        <v>1011</v>
      </c>
      <c r="F822" s="113">
        <v>75</v>
      </c>
      <c r="I822" s="169" t="str">
        <f t="shared" si="87"/>
        <v>D</v>
      </c>
      <c r="J822" s="169" t="str">
        <f t="shared" si="88"/>
        <v>D</v>
      </c>
      <c r="K822" s="169" t="str">
        <f t="shared" si="89"/>
        <v>DD</v>
      </c>
      <c r="L822" s="169" t="str">
        <f t="shared" si="86"/>
        <v>D</v>
      </c>
      <c r="M822" s="169">
        <f t="shared" si="90"/>
        <v>50000</v>
      </c>
    </row>
    <row r="823" spans="1:13">
      <c r="A823" s="113" t="s">
        <v>1012</v>
      </c>
      <c r="F823" s="113">
        <v>71</v>
      </c>
      <c r="I823" s="169" t="str">
        <f t="shared" si="87"/>
        <v>C</v>
      </c>
      <c r="J823" s="169" t="str">
        <f t="shared" si="88"/>
        <v>D</v>
      </c>
      <c r="K823" s="169" t="str">
        <f t="shared" si="89"/>
        <v>CD</v>
      </c>
      <c r="L823" s="169" t="str">
        <f t="shared" si="86"/>
        <v>D</v>
      </c>
      <c r="M823" s="169">
        <f t="shared" si="90"/>
        <v>20000</v>
      </c>
    </row>
    <row r="824" spans="1:13">
      <c r="A824" s="113" t="s">
        <v>225</v>
      </c>
      <c r="F824" s="113">
        <v>50</v>
      </c>
      <c r="I824" s="169" t="str">
        <f t="shared" si="87"/>
        <v>A</v>
      </c>
      <c r="J824" s="169" t="str">
        <f t="shared" si="88"/>
        <v>D</v>
      </c>
      <c r="K824" s="169" t="str">
        <f t="shared" si="89"/>
        <v>AD</v>
      </c>
      <c r="L824" s="169" t="str">
        <f t="shared" si="86"/>
        <v>B</v>
      </c>
      <c r="M824" s="169">
        <f t="shared" si="90"/>
        <v>3000</v>
      </c>
    </row>
    <row r="825" spans="1:13">
      <c r="A825" s="113" t="s">
        <v>1013</v>
      </c>
      <c r="F825" s="113">
        <v>50</v>
      </c>
      <c r="I825" s="169" t="str">
        <f t="shared" si="87"/>
        <v>A</v>
      </c>
      <c r="J825" s="169" t="str">
        <f t="shared" si="88"/>
        <v>D</v>
      </c>
      <c r="K825" s="169" t="str">
        <f t="shared" si="89"/>
        <v>AD</v>
      </c>
      <c r="L825" s="169" t="str">
        <f t="shared" si="86"/>
        <v>B</v>
      </c>
      <c r="M825" s="169">
        <f t="shared" si="90"/>
        <v>3000</v>
      </c>
    </row>
    <row r="826" spans="1:13">
      <c r="A826" s="113" t="s">
        <v>1014</v>
      </c>
      <c r="F826" s="113">
        <v>50</v>
      </c>
      <c r="I826" s="169" t="str">
        <f t="shared" si="87"/>
        <v>A</v>
      </c>
      <c r="J826" s="169" t="str">
        <f t="shared" si="88"/>
        <v>D</v>
      </c>
      <c r="K826" s="169" t="str">
        <f t="shared" si="89"/>
        <v>AD</v>
      </c>
      <c r="L826" s="169" t="str">
        <f t="shared" si="86"/>
        <v>B</v>
      </c>
      <c r="M826" s="169">
        <f t="shared" si="90"/>
        <v>3000</v>
      </c>
    </row>
    <row r="827" spans="1:13">
      <c r="A827" s="113" t="s">
        <v>1015</v>
      </c>
      <c r="F827" s="113">
        <v>46</v>
      </c>
      <c r="I827" s="169" t="str">
        <f t="shared" si="87"/>
        <v>A</v>
      </c>
      <c r="J827" s="169" t="str">
        <f t="shared" si="88"/>
        <v>D</v>
      </c>
      <c r="K827" s="169" t="str">
        <f t="shared" si="89"/>
        <v>AD</v>
      </c>
      <c r="L827" s="169" t="str">
        <f t="shared" si="86"/>
        <v>B</v>
      </c>
      <c r="M827" s="169">
        <f t="shared" si="90"/>
        <v>3000</v>
      </c>
    </row>
    <row r="828" spans="1:13">
      <c r="A828" s="113" t="s">
        <v>1017</v>
      </c>
      <c r="F828" s="113">
        <v>50.5</v>
      </c>
      <c r="I828" s="169" t="str">
        <f t="shared" si="87"/>
        <v>A</v>
      </c>
      <c r="J828" s="169" t="str">
        <f t="shared" si="88"/>
        <v>D</v>
      </c>
      <c r="K828" s="169" t="str">
        <f t="shared" si="89"/>
        <v>AD</v>
      </c>
      <c r="L828" s="169" t="str">
        <f t="shared" si="86"/>
        <v>B</v>
      </c>
      <c r="M828" s="169">
        <f t="shared" si="90"/>
        <v>3000</v>
      </c>
    </row>
    <row r="829" spans="1:13">
      <c r="A829" s="113" t="s">
        <v>1019</v>
      </c>
      <c r="F829" s="113">
        <v>65</v>
      </c>
      <c r="I829" s="169" t="str">
        <f t="shared" si="87"/>
        <v>C</v>
      </c>
      <c r="J829" s="169" t="str">
        <f t="shared" si="88"/>
        <v>D</v>
      </c>
      <c r="K829" s="169" t="str">
        <f t="shared" si="89"/>
        <v>CD</v>
      </c>
      <c r="L829" s="169" t="str">
        <f t="shared" si="86"/>
        <v>D</v>
      </c>
      <c r="M829" s="169">
        <f t="shared" si="90"/>
        <v>20000</v>
      </c>
    </row>
    <row r="830" spans="1:13">
      <c r="A830" s="113" t="s">
        <v>1020</v>
      </c>
      <c r="F830" s="113">
        <v>75</v>
      </c>
      <c r="I830" s="169" t="str">
        <f t="shared" si="87"/>
        <v>D</v>
      </c>
      <c r="J830" s="169" t="str">
        <f t="shared" si="88"/>
        <v>D</v>
      </c>
      <c r="K830" s="169" t="str">
        <f t="shared" si="89"/>
        <v>DD</v>
      </c>
      <c r="L830" s="169" t="str">
        <f t="shared" si="86"/>
        <v>D</v>
      </c>
      <c r="M830" s="169">
        <f t="shared" si="90"/>
        <v>50000</v>
      </c>
    </row>
    <row r="831" spans="1:13">
      <c r="A831" s="113" t="s">
        <v>1021</v>
      </c>
      <c r="F831" s="113">
        <v>55</v>
      </c>
      <c r="I831" s="169" t="str">
        <f t="shared" si="87"/>
        <v>B</v>
      </c>
      <c r="J831" s="169" t="str">
        <f t="shared" si="88"/>
        <v>D</v>
      </c>
      <c r="K831" s="169" t="str">
        <f t="shared" si="89"/>
        <v>BD</v>
      </c>
      <c r="L831" s="169" t="str">
        <f t="shared" si="86"/>
        <v>D</v>
      </c>
      <c r="M831" s="169">
        <f t="shared" si="90"/>
        <v>8000</v>
      </c>
    </row>
    <row r="832" spans="1:13">
      <c r="A832" s="113" t="s">
        <v>1022</v>
      </c>
      <c r="F832" s="113">
        <v>82.5</v>
      </c>
      <c r="I832" s="169" t="str">
        <f t="shared" si="87"/>
        <v>D</v>
      </c>
      <c r="J832" s="169" t="str">
        <f t="shared" si="88"/>
        <v>D</v>
      </c>
      <c r="K832" s="169" t="str">
        <f t="shared" si="89"/>
        <v>DD</v>
      </c>
      <c r="L832" s="169" t="str">
        <f t="shared" si="86"/>
        <v>D</v>
      </c>
      <c r="M832" s="169">
        <f t="shared" si="90"/>
        <v>50000</v>
      </c>
    </row>
    <row r="833" spans="1:13">
      <c r="A833" s="113" t="s">
        <v>1023</v>
      </c>
      <c r="F833" s="113">
        <v>84</v>
      </c>
      <c r="I833" s="169" t="str">
        <f t="shared" si="87"/>
        <v>D</v>
      </c>
      <c r="J833" s="169" t="str">
        <f t="shared" si="88"/>
        <v>D</v>
      </c>
      <c r="K833" s="169" t="str">
        <f t="shared" si="89"/>
        <v>DD</v>
      </c>
      <c r="L833" s="169" t="str">
        <f t="shared" si="86"/>
        <v>D</v>
      </c>
      <c r="M833" s="169">
        <f t="shared" si="90"/>
        <v>50000</v>
      </c>
    </row>
    <row r="834" spans="1:13">
      <c r="A834" s="113" t="s">
        <v>1024</v>
      </c>
      <c r="F834" s="113">
        <v>54.5</v>
      </c>
      <c r="I834" s="169" t="str">
        <f t="shared" si="87"/>
        <v>A</v>
      </c>
      <c r="J834" s="169" t="str">
        <f t="shared" si="88"/>
        <v>D</v>
      </c>
      <c r="K834" s="169" t="str">
        <f t="shared" si="89"/>
        <v>AD</v>
      </c>
      <c r="L834" s="169" t="str">
        <f t="shared" si="86"/>
        <v>B</v>
      </c>
      <c r="M834" s="169">
        <f t="shared" si="90"/>
        <v>3000</v>
      </c>
    </row>
    <row r="835" spans="1:13">
      <c r="A835" s="113" t="s">
        <v>1025</v>
      </c>
      <c r="F835" s="113">
        <v>62.5</v>
      </c>
      <c r="I835" s="169" t="str">
        <f t="shared" ref="I835:I887" si="91">IF(F835="","",IF(F835&lt;55,"A",IF(F835&lt;65,"B",IF(F835&lt;75,"C",IF(F835&lt;85,"D",IF(F835&gt;84,"E"))))))</f>
        <v>B</v>
      </c>
      <c r="J835" s="169" t="str">
        <f t="shared" ref="J835:J887" si="92">IF(E835&gt;=3*10^5,"A",IF(E835&gt;=2*10^5,"B",IF(E835&gt;=10^5,"C",IF(E835&lt;10^5,"D","NG"))))</f>
        <v>D</v>
      </c>
      <c r="K835" s="169" t="str">
        <f t="shared" ref="K835:K887" si="93">I835&amp;J835</f>
        <v>BD</v>
      </c>
      <c r="L835" s="169" t="str">
        <f t="shared" ref="L835:L898" si="94">VLOOKUP(K835,AE:AF,2,0)</f>
        <v>D</v>
      </c>
      <c r="M835" s="169">
        <f t="shared" si="90"/>
        <v>8000</v>
      </c>
    </row>
    <row r="836" spans="1:13">
      <c r="A836" s="113" t="s">
        <v>1026</v>
      </c>
      <c r="F836" s="113">
        <v>52</v>
      </c>
      <c r="I836" s="169" t="str">
        <f t="shared" si="91"/>
        <v>A</v>
      </c>
      <c r="J836" s="169" t="str">
        <f t="shared" si="92"/>
        <v>D</v>
      </c>
      <c r="K836" s="169" t="str">
        <f t="shared" si="93"/>
        <v>AD</v>
      </c>
      <c r="L836" s="169" t="str">
        <f t="shared" si="94"/>
        <v>B</v>
      </c>
      <c r="M836" s="169">
        <f t="shared" si="90"/>
        <v>3000</v>
      </c>
    </row>
    <row r="837" spans="1:13">
      <c r="A837" s="113" t="s">
        <v>1028</v>
      </c>
      <c r="F837" s="113">
        <v>52.5</v>
      </c>
      <c r="I837" s="169" t="str">
        <f t="shared" si="91"/>
        <v>A</v>
      </c>
      <c r="J837" s="169" t="str">
        <f t="shared" si="92"/>
        <v>D</v>
      </c>
      <c r="K837" s="169" t="str">
        <f t="shared" si="93"/>
        <v>AD</v>
      </c>
      <c r="L837" s="169" t="str">
        <f t="shared" si="94"/>
        <v>B</v>
      </c>
      <c r="M837" s="169">
        <f t="shared" si="90"/>
        <v>3000</v>
      </c>
    </row>
    <row r="838" spans="1:13">
      <c r="A838" s="113" t="s">
        <v>1029</v>
      </c>
      <c r="F838" s="113">
        <v>55</v>
      </c>
      <c r="I838" s="169" t="str">
        <f t="shared" si="91"/>
        <v>B</v>
      </c>
      <c r="J838" s="169" t="str">
        <f t="shared" si="92"/>
        <v>D</v>
      </c>
      <c r="K838" s="169" t="str">
        <f t="shared" si="93"/>
        <v>BD</v>
      </c>
      <c r="L838" s="169" t="str">
        <f t="shared" si="94"/>
        <v>D</v>
      </c>
      <c r="M838" s="169">
        <f t="shared" si="90"/>
        <v>8000</v>
      </c>
    </row>
    <row r="839" spans="1:13">
      <c r="A839" s="113" t="s">
        <v>1037</v>
      </c>
      <c r="F839" s="113">
        <v>82.5</v>
      </c>
      <c r="I839" s="169" t="str">
        <f t="shared" si="91"/>
        <v>D</v>
      </c>
      <c r="J839" s="169" t="str">
        <f t="shared" si="92"/>
        <v>D</v>
      </c>
      <c r="K839" s="169" t="str">
        <f t="shared" si="93"/>
        <v>DD</v>
      </c>
      <c r="L839" s="169" t="str">
        <f t="shared" si="94"/>
        <v>D</v>
      </c>
      <c r="M839" s="169">
        <f t="shared" si="90"/>
        <v>50000</v>
      </c>
    </row>
    <row r="840" spans="1:13">
      <c r="A840" s="113" t="s">
        <v>1038</v>
      </c>
      <c r="F840" s="113">
        <v>76</v>
      </c>
      <c r="I840" s="169" t="str">
        <f t="shared" si="91"/>
        <v>D</v>
      </c>
      <c r="J840" s="169" t="str">
        <f t="shared" si="92"/>
        <v>D</v>
      </c>
      <c r="K840" s="169" t="str">
        <f t="shared" si="93"/>
        <v>DD</v>
      </c>
      <c r="L840" s="169" t="str">
        <f t="shared" si="94"/>
        <v>D</v>
      </c>
      <c r="M840" s="169">
        <f t="shared" si="90"/>
        <v>50000</v>
      </c>
    </row>
    <row r="841" spans="1:13">
      <c r="A841" s="113" t="s">
        <v>1039</v>
      </c>
      <c r="F841" s="113">
        <v>75</v>
      </c>
      <c r="I841" s="169" t="str">
        <f t="shared" si="91"/>
        <v>D</v>
      </c>
      <c r="J841" s="169" t="str">
        <f t="shared" si="92"/>
        <v>D</v>
      </c>
      <c r="K841" s="169" t="str">
        <f t="shared" si="93"/>
        <v>DD</v>
      </c>
      <c r="L841" s="169" t="str">
        <f t="shared" si="94"/>
        <v>D</v>
      </c>
      <c r="M841" s="169">
        <f t="shared" si="90"/>
        <v>50000</v>
      </c>
    </row>
    <row r="842" spans="1:13">
      <c r="A842" s="113" t="s">
        <v>1040</v>
      </c>
      <c r="F842" s="113">
        <v>55</v>
      </c>
      <c r="I842" s="169" t="str">
        <f t="shared" si="91"/>
        <v>B</v>
      </c>
      <c r="J842" s="169" t="str">
        <f t="shared" si="92"/>
        <v>D</v>
      </c>
      <c r="K842" s="169" t="str">
        <f t="shared" si="93"/>
        <v>BD</v>
      </c>
      <c r="L842" s="169" t="str">
        <f t="shared" si="94"/>
        <v>D</v>
      </c>
      <c r="M842" s="169">
        <f t="shared" si="90"/>
        <v>8000</v>
      </c>
    </row>
    <row r="843" spans="1:13">
      <c r="A843" s="113" t="s">
        <v>1041</v>
      </c>
      <c r="F843" s="113">
        <v>52.5</v>
      </c>
      <c r="I843" s="169" t="str">
        <f t="shared" si="91"/>
        <v>A</v>
      </c>
      <c r="J843" s="169" t="str">
        <f t="shared" si="92"/>
        <v>D</v>
      </c>
      <c r="K843" s="169" t="str">
        <f t="shared" si="93"/>
        <v>AD</v>
      </c>
      <c r="L843" s="169" t="str">
        <f t="shared" si="94"/>
        <v>B</v>
      </c>
      <c r="M843" s="169">
        <f t="shared" ref="M843:M906" si="95">IF(F843="","",VLOOKUP(I843,$V$3:$X$7,3,0))</f>
        <v>3000</v>
      </c>
    </row>
    <row r="844" spans="1:13">
      <c r="A844" s="113" t="s">
        <v>1042</v>
      </c>
      <c r="F844" s="113">
        <v>62.5</v>
      </c>
      <c r="I844" s="169" t="str">
        <f t="shared" si="91"/>
        <v>B</v>
      </c>
      <c r="J844" s="169" t="str">
        <f t="shared" si="92"/>
        <v>D</v>
      </c>
      <c r="K844" s="169" t="str">
        <f t="shared" si="93"/>
        <v>BD</v>
      </c>
      <c r="L844" s="169" t="str">
        <f t="shared" si="94"/>
        <v>D</v>
      </c>
      <c r="M844" s="169">
        <f t="shared" si="95"/>
        <v>8000</v>
      </c>
    </row>
    <row r="845" spans="1:13">
      <c r="A845" s="113" t="s">
        <v>1044</v>
      </c>
      <c r="F845" s="113">
        <v>50</v>
      </c>
      <c r="I845" s="169" t="str">
        <f t="shared" si="91"/>
        <v>A</v>
      </c>
      <c r="J845" s="169" t="str">
        <f t="shared" si="92"/>
        <v>D</v>
      </c>
      <c r="K845" s="169" t="str">
        <f t="shared" si="93"/>
        <v>AD</v>
      </c>
      <c r="L845" s="169" t="str">
        <f t="shared" si="94"/>
        <v>B</v>
      </c>
      <c r="M845" s="169">
        <f t="shared" si="95"/>
        <v>3000</v>
      </c>
    </row>
    <row r="846" spans="1:13">
      <c r="A846" s="113" t="s">
        <v>1045</v>
      </c>
      <c r="F846" s="113">
        <v>80</v>
      </c>
      <c r="I846" s="169" t="str">
        <f t="shared" si="91"/>
        <v>D</v>
      </c>
      <c r="J846" s="169" t="str">
        <f t="shared" si="92"/>
        <v>D</v>
      </c>
      <c r="K846" s="169" t="str">
        <f t="shared" si="93"/>
        <v>DD</v>
      </c>
      <c r="L846" s="169" t="str">
        <f t="shared" si="94"/>
        <v>D</v>
      </c>
      <c r="M846" s="169">
        <f t="shared" si="95"/>
        <v>50000</v>
      </c>
    </row>
    <row r="847" spans="1:13">
      <c r="A847" s="113" t="s">
        <v>1047</v>
      </c>
      <c r="F847" s="113">
        <v>65</v>
      </c>
      <c r="I847" s="169" t="str">
        <f t="shared" si="91"/>
        <v>C</v>
      </c>
      <c r="J847" s="169" t="str">
        <f t="shared" si="92"/>
        <v>D</v>
      </c>
      <c r="K847" s="169" t="str">
        <f t="shared" si="93"/>
        <v>CD</v>
      </c>
      <c r="L847" s="169" t="str">
        <f t="shared" si="94"/>
        <v>D</v>
      </c>
      <c r="M847" s="169">
        <f t="shared" si="95"/>
        <v>20000</v>
      </c>
    </row>
    <row r="848" spans="1:13">
      <c r="A848" s="113" t="s">
        <v>1048</v>
      </c>
      <c r="F848" s="113">
        <v>68.5</v>
      </c>
      <c r="I848" s="169" t="str">
        <f t="shared" si="91"/>
        <v>C</v>
      </c>
      <c r="J848" s="169" t="str">
        <f t="shared" si="92"/>
        <v>D</v>
      </c>
      <c r="K848" s="169" t="str">
        <f t="shared" si="93"/>
        <v>CD</v>
      </c>
      <c r="L848" s="169" t="str">
        <f t="shared" si="94"/>
        <v>D</v>
      </c>
      <c r="M848" s="169">
        <f t="shared" si="95"/>
        <v>20000</v>
      </c>
    </row>
    <row r="849" spans="1:13">
      <c r="A849" s="113" t="s">
        <v>1051</v>
      </c>
      <c r="F849" s="113">
        <v>71</v>
      </c>
      <c r="I849" s="169" t="str">
        <f t="shared" si="91"/>
        <v>C</v>
      </c>
      <c r="J849" s="169" t="str">
        <f t="shared" si="92"/>
        <v>D</v>
      </c>
      <c r="K849" s="169" t="str">
        <f t="shared" si="93"/>
        <v>CD</v>
      </c>
      <c r="L849" s="169" t="str">
        <f t="shared" si="94"/>
        <v>D</v>
      </c>
      <c r="M849" s="169">
        <f t="shared" si="95"/>
        <v>20000</v>
      </c>
    </row>
    <row r="850" spans="1:13">
      <c r="A850" s="113" t="s">
        <v>1055</v>
      </c>
      <c r="F850" s="113">
        <v>72.5</v>
      </c>
      <c r="I850" s="169" t="str">
        <f t="shared" si="91"/>
        <v>C</v>
      </c>
      <c r="J850" s="169" t="str">
        <f t="shared" si="92"/>
        <v>D</v>
      </c>
      <c r="K850" s="169" t="str">
        <f t="shared" si="93"/>
        <v>CD</v>
      </c>
      <c r="L850" s="169" t="str">
        <f t="shared" si="94"/>
        <v>D</v>
      </c>
      <c r="M850" s="169">
        <f t="shared" si="95"/>
        <v>20000</v>
      </c>
    </row>
    <row r="851" spans="1:13">
      <c r="A851" s="113" t="s">
        <v>1056</v>
      </c>
      <c r="F851" s="113">
        <v>68.5</v>
      </c>
      <c r="I851" s="169" t="str">
        <f t="shared" si="91"/>
        <v>C</v>
      </c>
      <c r="J851" s="169" t="str">
        <f t="shared" si="92"/>
        <v>D</v>
      </c>
      <c r="K851" s="169" t="str">
        <f t="shared" si="93"/>
        <v>CD</v>
      </c>
      <c r="L851" s="169" t="str">
        <f t="shared" si="94"/>
        <v>D</v>
      </c>
      <c r="M851" s="169">
        <f t="shared" si="95"/>
        <v>20000</v>
      </c>
    </row>
    <row r="852" spans="1:13">
      <c r="A852" s="113" t="s">
        <v>1057</v>
      </c>
      <c r="F852" s="113">
        <v>75</v>
      </c>
      <c r="I852" s="169" t="str">
        <f t="shared" si="91"/>
        <v>D</v>
      </c>
      <c r="J852" s="169" t="str">
        <f t="shared" si="92"/>
        <v>D</v>
      </c>
      <c r="K852" s="169" t="str">
        <f t="shared" si="93"/>
        <v>DD</v>
      </c>
      <c r="L852" s="169" t="str">
        <f t="shared" si="94"/>
        <v>D</v>
      </c>
      <c r="M852" s="169">
        <f t="shared" si="95"/>
        <v>50000</v>
      </c>
    </row>
    <row r="853" spans="1:13">
      <c r="A853" s="113" t="s">
        <v>1062</v>
      </c>
      <c r="F853" s="113">
        <v>67</v>
      </c>
      <c r="I853" s="169" t="str">
        <f t="shared" si="91"/>
        <v>C</v>
      </c>
      <c r="J853" s="169" t="str">
        <f t="shared" si="92"/>
        <v>D</v>
      </c>
      <c r="K853" s="169" t="str">
        <f t="shared" si="93"/>
        <v>CD</v>
      </c>
      <c r="L853" s="169" t="str">
        <f t="shared" si="94"/>
        <v>D</v>
      </c>
      <c r="M853" s="169">
        <f t="shared" si="95"/>
        <v>20000</v>
      </c>
    </row>
    <row r="854" spans="1:13">
      <c r="A854" s="113" t="s">
        <v>1060</v>
      </c>
      <c r="F854" s="113">
        <v>86</v>
      </c>
      <c r="I854" s="169" t="str">
        <f t="shared" si="91"/>
        <v>E</v>
      </c>
      <c r="J854" s="169" t="str">
        <f t="shared" si="92"/>
        <v>D</v>
      </c>
      <c r="K854" s="169" t="str">
        <f t="shared" si="93"/>
        <v>ED</v>
      </c>
      <c r="L854" s="169" t="e">
        <f t="shared" si="94"/>
        <v>#N/A</v>
      </c>
      <c r="M854" s="169">
        <f t="shared" si="95"/>
        <v>80000</v>
      </c>
    </row>
    <row r="855" spans="1:13">
      <c r="A855" s="113" t="s">
        <v>1061</v>
      </c>
      <c r="F855" s="113">
        <v>72.5</v>
      </c>
      <c r="I855" s="169" t="str">
        <f t="shared" si="91"/>
        <v>C</v>
      </c>
      <c r="J855" s="169" t="str">
        <f t="shared" si="92"/>
        <v>D</v>
      </c>
      <c r="K855" s="169" t="str">
        <f t="shared" si="93"/>
        <v>CD</v>
      </c>
      <c r="L855" s="169" t="str">
        <f t="shared" si="94"/>
        <v>D</v>
      </c>
      <c r="M855" s="169">
        <f t="shared" si="95"/>
        <v>20000</v>
      </c>
    </row>
    <row r="856" spans="1:13">
      <c r="A856" s="113" t="s">
        <v>1064</v>
      </c>
      <c r="F856" s="113">
        <v>70</v>
      </c>
      <c r="I856" s="169" t="str">
        <f t="shared" si="91"/>
        <v>C</v>
      </c>
      <c r="J856" s="169" t="str">
        <f t="shared" si="92"/>
        <v>D</v>
      </c>
      <c r="K856" s="169" t="str">
        <f t="shared" si="93"/>
        <v>CD</v>
      </c>
      <c r="L856" s="169" t="str">
        <f t="shared" si="94"/>
        <v>D</v>
      </c>
      <c r="M856" s="169">
        <f t="shared" si="95"/>
        <v>20000</v>
      </c>
    </row>
    <row r="857" spans="1:13">
      <c r="A857" s="113" t="s">
        <v>1065</v>
      </c>
      <c r="F857" s="113">
        <v>53</v>
      </c>
      <c r="I857" s="169" t="str">
        <f t="shared" si="91"/>
        <v>A</v>
      </c>
      <c r="J857" s="169" t="str">
        <f t="shared" si="92"/>
        <v>D</v>
      </c>
      <c r="K857" s="169" t="str">
        <f t="shared" si="93"/>
        <v>AD</v>
      </c>
      <c r="L857" s="169" t="str">
        <f t="shared" si="94"/>
        <v>B</v>
      </c>
      <c r="M857" s="169">
        <f t="shared" si="95"/>
        <v>3000</v>
      </c>
    </row>
    <row r="858" spans="1:13">
      <c r="A858" s="113" t="s">
        <v>1066</v>
      </c>
      <c r="F858" s="113">
        <v>52</v>
      </c>
      <c r="I858" s="169" t="str">
        <f t="shared" si="91"/>
        <v>A</v>
      </c>
      <c r="J858" s="169" t="str">
        <f t="shared" si="92"/>
        <v>D</v>
      </c>
      <c r="K858" s="169" t="str">
        <f t="shared" si="93"/>
        <v>AD</v>
      </c>
      <c r="L858" s="169" t="str">
        <f t="shared" si="94"/>
        <v>B</v>
      </c>
      <c r="M858" s="169">
        <f t="shared" si="95"/>
        <v>3000</v>
      </c>
    </row>
    <row r="859" spans="1:13">
      <c r="A859" s="113" t="s">
        <v>1069</v>
      </c>
      <c r="F859" s="113">
        <v>65</v>
      </c>
      <c r="I859" s="169" t="str">
        <f t="shared" si="91"/>
        <v>C</v>
      </c>
      <c r="J859" s="169" t="str">
        <f t="shared" si="92"/>
        <v>D</v>
      </c>
      <c r="K859" s="169" t="str">
        <f t="shared" si="93"/>
        <v>CD</v>
      </c>
      <c r="L859" s="169" t="str">
        <f t="shared" si="94"/>
        <v>D</v>
      </c>
      <c r="M859" s="169">
        <f t="shared" si="95"/>
        <v>20000</v>
      </c>
    </row>
    <row r="860" spans="1:13">
      <c r="A860" s="113" t="s">
        <v>1070</v>
      </c>
      <c r="F860" s="113">
        <v>79</v>
      </c>
      <c r="I860" s="169" t="str">
        <f t="shared" si="91"/>
        <v>D</v>
      </c>
      <c r="J860" s="169" t="str">
        <f t="shared" si="92"/>
        <v>D</v>
      </c>
      <c r="K860" s="169" t="str">
        <f t="shared" si="93"/>
        <v>DD</v>
      </c>
      <c r="L860" s="169" t="str">
        <f t="shared" si="94"/>
        <v>D</v>
      </c>
      <c r="M860" s="169">
        <f t="shared" si="95"/>
        <v>50000</v>
      </c>
    </row>
    <row r="861" spans="1:13">
      <c r="A861" s="113" t="s">
        <v>1073</v>
      </c>
      <c r="F861" s="113">
        <v>82.5</v>
      </c>
      <c r="I861" s="169" t="str">
        <f t="shared" si="91"/>
        <v>D</v>
      </c>
      <c r="J861" s="169" t="str">
        <f t="shared" si="92"/>
        <v>D</v>
      </c>
      <c r="K861" s="169" t="str">
        <f t="shared" si="93"/>
        <v>DD</v>
      </c>
      <c r="L861" s="169" t="str">
        <f t="shared" si="94"/>
        <v>D</v>
      </c>
      <c r="M861" s="169">
        <f t="shared" si="95"/>
        <v>50000</v>
      </c>
    </row>
    <row r="862" spans="1:13">
      <c r="A862" s="113" t="s">
        <v>1075</v>
      </c>
      <c r="F862" s="113">
        <v>75</v>
      </c>
      <c r="I862" s="169" t="str">
        <f t="shared" si="91"/>
        <v>D</v>
      </c>
      <c r="J862" s="169" t="str">
        <f t="shared" si="92"/>
        <v>D</v>
      </c>
      <c r="K862" s="169" t="str">
        <f t="shared" si="93"/>
        <v>DD</v>
      </c>
      <c r="L862" s="169" t="str">
        <f t="shared" si="94"/>
        <v>D</v>
      </c>
      <c r="M862" s="169">
        <f t="shared" si="95"/>
        <v>50000</v>
      </c>
    </row>
    <row r="863" spans="1:13">
      <c r="A863" s="113" t="s">
        <v>1076</v>
      </c>
      <c r="F863" s="113">
        <v>51</v>
      </c>
      <c r="I863" s="169" t="str">
        <f t="shared" si="91"/>
        <v>A</v>
      </c>
      <c r="J863" s="169" t="str">
        <f t="shared" si="92"/>
        <v>D</v>
      </c>
      <c r="K863" s="169" t="str">
        <f t="shared" si="93"/>
        <v>AD</v>
      </c>
      <c r="L863" s="169" t="str">
        <f t="shared" si="94"/>
        <v>B</v>
      </c>
      <c r="M863" s="169">
        <f t="shared" si="95"/>
        <v>3000</v>
      </c>
    </row>
    <row r="864" spans="1:13">
      <c r="A864" s="113" t="s">
        <v>1077</v>
      </c>
      <c r="F864" s="113">
        <v>50</v>
      </c>
      <c r="I864" s="169" t="str">
        <f t="shared" si="91"/>
        <v>A</v>
      </c>
      <c r="J864" s="169" t="str">
        <f t="shared" si="92"/>
        <v>D</v>
      </c>
      <c r="K864" s="169" t="str">
        <f t="shared" si="93"/>
        <v>AD</v>
      </c>
      <c r="L864" s="169" t="str">
        <f t="shared" si="94"/>
        <v>B</v>
      </c>
      <c r="M864" s="169">
        <f t="shared" si="95"/>
        <v>3000</v>
      </c>
    </row>
    <row r="865" spans="1:13">
      <c r="A865" s="113" t="s">
        <v>1078</v>
      </c>
      <c r="F865" s="113">
        <v>60</v>
      </c>
      <c r="I865" s="169" t="str">
        <f t="shared" si="91"/>
        <v>B</v>
      </c>
      <c r="J865" s="169" t="str">
        <f t="shared" si="92"/>
        <v>D</v>
      </c>
      <c r="K865" s="169" t="str">
        <f t="shared" si="93"/>
        <v>BD</v>
      </c>
      <c r="L865" s="169" t="str">
        <f t="shared" si="94"/>
        <v>D</v>
      </c>
      <c r="M865" s="169">
        <f t="shared" si="95"/>
        <v>8000</v>
      </c>
    </row>
    <row r="866" spans="1:13">
      <c r="A866" s="113" t="s">
        <v>1079</v>
      </c>
      <c r="F866" s="113">
        <v>58.5</v>
      </c>
      <c r="I866" s="169" t="str">
        <f t="shared" si="91"/>
        <v>B</v>
      </c>
      <c r="J866" s="169" t="str">
        <f t="shared" si="92"/>
        <v>D</v>
      </c>
      <c r="K866" s="169" t="str">
        <f t="shared" si="93"/>
        <v>BD</v>
      </c>
      <c r="L866" s="169" t="str">
        <f t="shared" si="94"/>
        <v>D</v>
      </c>
      <c r="M866" s="169">
        <f t="shared" si="95"/>
        <v>8000</v>
      </c>
    </row>
    <row r="867" spans="1:13">
      <c r="A867" s="113" t="s">
        <v>1082</v>
      </c>
      <c r="F867" s="113">
        <v>75.5</v>
      </c>
      <c r="I867" s="169" t="str">
        <f t="shared" si="91"/>
        <v>D</v>
      </c>
      <c r="J867" s="169" t="str">
        <f t="shared" si="92"/>
        <v>D</v>
      </c>
      <c r="K867" s="169" t="str">
        <f t="shared" si="93"/>
        <v>DD</v>
      </c>
      <c r="L867" s="169" t="str">
        <f t="shared" si="94"/>
        <v>D</v>
      </c>
      <c r="M867" s="169">
        <f t="shared" si="95"/>
        <v>50000</v>
      </c>
    </row>
    <row r="868" spans="1:13">
      <c r="A868" s="113" t="s">
        <v>1083</v>
      </c>
      <c r="F868" s="113">
        <v>55.5</v>
      </c>
      <c r="I868" s="169" t="str">
        <f t="shared" si="91"/>
        <v>B</v>
      </c>
      <c r="J868" s="169" t="str">
        <f t="shared" si="92"/>
        <v>D</v>
      </c>
      <c r="K868" s="169" t="str">
        <f t="shared" si="93"/>
        <v>BD</v>
      </c>
      <c r="L868" s="169" t="str">
        <f t="shared" si="94"/>
        <v>D</v>
      </c>
      <c r="M868" s="169">
        <f t="shared" si="95"/>
        <v>8000</v>
      </c>
    </row>
    <row r="869" spans="1:13">
      <c r="A869" s="113" t="s">
        <v>1085</v>
      </c>
      <c r="F869" s="113">
        <v>60</v>
      </c>
      <c r="I869" s="169" t="str">
        <f t="shared" si="91"/>
        <v>B</v>
      </c>
      <c r="J869" s="169" t="str">
        <f t="shared" si="92"/>
        <v>D</v>
      </c>
      <c r="K869" s="169" t="str">
        <f t="shared" si="93"/>
        <v>BD</v>
      </c>
      <c r="L869" s="169" t="str">
        <f t="shared" si="94"/>
        <v>D</v>
      </c>
      <c r="M869" s="169">
        <f t="shared" si="95"/>
        <v>8000</v>
      </c>
    </row>
    <row r="870" spans="1:13">
      <c r="A870" s="113" t="s">
        <v>1086</v>
      </c>
      <c r="F870" s="113">
        <v>70</v>
      </c>
      <c r="I870" s="169" t="str">
        <f t="shared" si="91"/>
        <v>C</v>
      </c>
      <c r="J870" s="169" t="str">
        <f t="shared" si="92"/>
        <v>D</v>
      </c>
      <c r="K870" s="169" t="str">
        <f t="shared" si="93"/>
        <v>CD</v>
      </c>
      <c r="L870" s="169" t="str">
        <f t="shared" si="94"/>
        <v>D</v>
      </c>
      <c r="M870" s="169">
        <f t="shared" si="95"/>
        <v>20000</v>
      </c>
    </row>
    <row r="871" spans="1:13">
      <c r="A871" s="113" t="s">
        <v>1088</v>
      </c>
      <c r="F871" s="113">
        <v>90</v>
      </c>
      <c r="I871" s="169" t="str">
        <f t="shared" si="91"/>
        <v>E</v>
      </c>
      <c r="J871" s="169" t="str">
        <f t="shared" si="92"/>
        <v>D</v>
      </c>
      <c r="K871" s="169" t="str">
        <f t="shared" si="93"/>
        <v>ED</v>
      </c>
      <c r="L871" s="169" t="e">
        <f t="shared" si="94"/>
        <v>#N/A</v>
      </c>
      <c r="M871" s="169">
        <f t="shared" si="95"/>
        <v>80000</v>
      </c>
    </row>
    <row r="872" spans="1:13">
      <c r="A872" s="113" t="s">
        <v>1092</v>
      </c>
      <c r="F872" s="113">
        <v>53.5</v>
      </c>
      <c r="I872" s="169" t="str">
        <f t="shared" si="91"/>
        <v>A</v>
      </c>
      <c r="J872" s="169" t="str">
        <f t="shared" si="92"/>
        <v>D</v>
      </c>
      <c r="K872" s="169" t="str">
        <f t="shared" si="93"/>
        <v>AD</v>
      </c>
      <c r="L872" s="169" t="str">
        <f t="shared" si="94"/>
        <v>B</v>
      </c>
      <c r="M872" s="169">
        <f t="shared" si="95"/>
        <v>3000</v>
      </c>
    </row>
    <row r="873" spans="1:13">
      <c r="A873" s="113" t="s">
        <v>1094</v>
      </c>
      <c r="F873" s="113">
        <v>72.5</v>
      </c>
      <c r="I873" s="169" t="str">
        <f t="shared" si="91"/>
        <v>C</v>
      </c>
      <c r="J873" s="169" t="str">
        <f t="shared" si="92"/>
        <v>D</v>
      </c>
      <c r="K873" s="169" t="str">
        <f t="shared" si="93"/>
        <v>CD</v>
      </c>
      <c r="L873" s="169" t="str">
        <f t="shared" si="94"/>
        <v>D</v>
      </c>
      <c r="M873" s="169">
        <f t="shared" si="95"/>
        <v>20000</v>
      </c>
    </row>
    <row r="874" spans="1:13">
      <c r="A874" s="113" t="s">
        <v>1096</v>
      </c>
      <c r="F874" s="113">
        <v>90</v>
      </c>
      <c r="I874" s="169" t="str">
        <f t="shared" si="91"/>
        <v>E</v>
      </c>
      <c r="J874" s="169" t="str">
        <f t="shared" si="92"/>
        <v>D</v>
      </c>
      <c r="K874" s="169" t="str">
        <f t="shared" si="93"/>
        <v>ED</v>
      </c>
      <c r="L874" s="169" t="e">
        <f t="shared" si="94"/>
        <v>#N/A</v>
      </c>
      <c r="M874" s="169">
        <f t="shared" si="95"/>
        <v>80000</v>
      </c>
    </row>
    <row r="875" spans="1:13">
      <c r="A875" s="113" t="s">
        <v>1101</v>
      </c>
      <c r="F875" s="113">
        <v>48.5</v>
      </c>
      <c r="I875" s="169" t="str">
        <f t="shared" si="91"/>
        <v>A</v>
      </c>
      <c r="J875" s="169" t="str">
        <f t="shared" si="92"/>
        <v>D</v>
      </c>
      <c r="K875" s="169" t="str">
        <f t="shared" si="93"/>
        <v>AD</v>
      </c>
      <c r="L875" s="169" t="str">
        <f t="shared" si="94"/>
        <v>B</v>
      </c>
      <c r="M875" s="169">
        <f t="shared" si="95"/>
        <v>3000</v>
      </c>
    </row>
    <row r="876" spans="1:13">
      <c r="A876" s="113" t="s">
        <v>1103</v>
      </c>
      <c r="F876" s="113">
        <v>62.5</v>
      </c>
      <c r="I876" s="169" t="str">
        <f t="shared" si="91"/>
        <v>B</v>
      </c>
      <c r="J876" s="169" t="str">
        <f t="shared" si="92"/>
        <v>D</v>
      </c>
      <c r="K876" s="169" t="str">
        <f t="shared" si="93"/>
        <v>BD</v>
      </c>
      <c r="L876" s="169" t="str">
        <f t="shared" si="94"/>
        <v>D</v>
      </c>
      <c r="M876" s="169">
        <f t="shared" si="95"/>
        <v>8000</v>
      </c>
    </row>
    <row r="877" spans="1:13">
      <c r="A877" s="113" t="s">
        <v>1104</v>
      </c>
      <c r="F877" s="113">
        <v>92.5</v>
      </c>
      <c r="I877" s="169" t="str">
        <f t="shared" si="91"/>
        <v>E</v>
      </c>
      <c r="J877" s="169" t="str">
        <f t="shared" si="92"/>
        <v>D</v>
      </c>
      <c r="K877" s="169" t="str">
        <f t="shared" si="93"/>
        <v>ED</v>
      </c>
      <c r="L877" s="169" t="e">
        <f t="shared" si="94"/>
        <v>#N/A</v>
      </c>
      <c r="M877" s="169">
        <f t="shared" si="95"/>
        <v>80000</v>
      </c>
    </row>
    <row r="878" spans="1:13">
      <c r="A878" s="113" t="s">
        <v>1107</v>
      </c>
      <c r="F878" s="113">
        <v>77.5</v>
      </c>
      <c r="I878" s="169" t="str">
        <f t="shared" si="91"/>
        <v>D</v>
      </c>
      <c r="J878" s="169" t="str">
        <f t="shared" si="92"/>
        <v>D</v>
      </c>
      <c r="K878" s="169" t="str">
        <f t="shared" si="93"/>
        <v>DD</v>
      </c>
      <c r="L878" s="169" t="str">
        <f t="shared" si="94"/>
        <v>D</v>
      </c>
      <c r="M878" s="169">
        <f t="shared" si="95"/>
        <v>50000</v>
      </c>
    </row>
    <row r="879" spans="1:13">
      <c r="A879" s="113" t="s">
        <v>1108</v>
      </c>
      <c r="F879" s="113">
        <v>70</v>
      </c>
      <c r="I879" s="169" t="str">
        <f t="shared" si="91"/>
        <v>C</v>
      </c>
      <c r="J879" s="169" t="str">
        <f t="shared" si="92"/>
        <v>D</v>
      </c>
      <c r="K879" s="169" t="str">
        <f t="shared" si="93"/>
        <v>CD</v>
      </c>
      <c r="L879" s="169" t="str">
        <f t="shared" si="94"/>
        <v>D</v>
      </c>
      <c r="M879" s="169">
        <f t="shared" si="95"/>
        <v>20000</v>
      </c>
    </row>
    <row r="880" spans="1:13">
      <c r="A880" s="113" t="s">
        <v>1111</v>
      </c>
      <c r="F880" s="113">
        <v>83.5</v>
      </c>
      <c r="I880" s="169" t="str">
        <f t="shared" si="91"/>
        <v>D</v>
      </c>
      <c r="J880" s="169" t="str">
        <f t="shared" si="92"/>
        <v>D</v>
      </c>
      <c r="K880" s="169" t="str">
        <f t="shared" si="93"/>
        <v>DD</v>
      </c>
      <c r="L880" s="169" t="str">
        <f t="shared" si="94"/>
        <v>D</v>
      </c>
      <c r="M880" s="169">
        <f t="shared" si="95"/>
        <v>50000</v>
      </c>
    </row>
    <row r="881" spans="1:13">
      <c r="A881" s="113" t="s">
        <v>1113</v>
      </c>
      <c r="F881" s="113">
        <v>97.5</v>
      </c>
      <c r="I881" s="169" t="str">
        <f t="shared" si="91"/>
        <v>E</v>
      </c>
      <c r="J881" s="169" t="str">
        <f t="shared" si="92"/>
        <v>D</v>
      </c>
      <c r="K881" s="169" t="str">
        <f t="shared" si="93"/>
        <v>ED</v>
      </c>
      <c r="L881" s="169" t="e">
        <f t="shared" si="94"/>
        <v>#N/A</v>
      </c>
      <c r="M881" s="169">
        <f t="shared" si="95"/>
        <v>80000</v>
      </c>
    </row>
    <row r="882" spans="1:13">
      <c r="A882" s="113" t="s">
        <v>1116</v>
      </c>
      <c r="F882" s="113">
        <v>62.5</v>
      </c>
      <c r="I882" s="169" t="str">
        <f t="shared" si="91"/>
        <v>B</v>
      </c>
      <c r="J882" s="169" t="str">
        <f t="shared" si="92"/>
        <v>D</v>
      </c>
      <c r="K882" s="169" t="str">
        <f t="shared" si="93"/>
        <v>BD</v>
      </c>
      <c r="L882" s="169" t="str">
        <f t="shared" si="94"/>
        <v>D</v>
      </c>
      <c r="M882" s="169">
        <f t="shared" si="95"/>
        <v>8000</v>
      </c>
    </row>
    <row r="883" spans="1:13">
      <c r="A883" s="113" t="s">
        <v>1117</v>
      </c>
      <c r="F883" s="113">
        <v>80</v>
      </c>
      <c r="I883" s="169" t="str">
        <f t="shared" si="91"/>
        <v>D</v>
      </c>
      <c r="J883" s="169" t="str">
        <f t="shared" si="92"/>
        <v>D</v>
      </c>
      <c r="K883" s="169" t="str">
        <f t="shared" si="93"/>
        <v>DD</v>
      </c>
      <c r="L883" s="169" t="str">
        <f t="shared" si="94"/>
        <v>D</v>
      </c>
      <c r="M883" s="169">
        <f t="shared" si="95"/>
        <v>50000</v>
      </c>
    </row>
    <row r="884" spans="1:13">
      <c r="A884" s="113" t="s">
        <v>1118</v>
      </c>
      <c r="F884" s="113">
        <v>65</v>
      </c>
      <c r="I884" s="169" t="str">
        <f t="shared" si="91"/>
        <v>C</v>
      </c>
      <c r="J884" s="169" t="str">
        <f t="shared" si="92"/>
        <v>D</v>
      </c>
      <c r="K884" s="169" t="str">
        <f t="shared" si="93"/>
        <v>CD</v>
      </c>
      <c r="L884" s="169" t="str">
        <f t="shared" si="94"/>
        <v>D</v>
      </c>
      <c r="M884" s="169">
        <f t="shared" si="95"/>
        <v>20000</v>
      </c>
    </row>
    <row r="885" spans="1:13">
      <c r="A885" s="113" t="s">
        <v>1122</v>
      </c>
      <c r="F885" s="113">
        <v>88.5</v>
      </c>
      <c r="I885" s="169" t="str">
        <f t="shared" si="91"/>
        <v>E</v>
      </c>
      <c r="J885" s="169" t="str">
        <f t="shared" si="92"/>
        <v>D</v>
      </c>
      <c r="K885" s="169" t="str">
        <f t="shared" si="93"/>
        <v>ED</v>
      </c>
      <c r="L885" s="169" t="e">
        <f t="shared" si="94"/>
        <v>#N/A</v>
      </c>
      <c r="M885" s="169">
        <f t="shared" si="95"/>
        <v>80000</v>
      </c>
    </row>
    <row r="886" spans="1:13">
      <c r="A886" s="113" t="s">
        <v>1125</v>
      </c>
      <c r="F886" s="113">
        <v>54.5</v>
      </c>
      <c r="I886" s="169" t="str">
        <f t="shared" si="91"/>
        <v>A</v>
      </c>
      <c r="J886" s="169" t="str">
        <f t="shared" si="92"/>
        <v>D</v>
      </c>
      <c r="K886" s="169" t="str">
        <f t="shared" si="93"/>
        <v>AD</v>
      </c>
      <c r="L886" s="169" t="str">
        <f t="shared" si="94"/>
        <v>B</v>
      </c>
      <c r="M886" s="169">
        <f t="shared" si="95"/>
        <v>3000</v>
      </c>
    </row>
    <row r="887" spans="1:13">
      <c r="A887" s="113" t="s">
        <v>1126</v>
      </c>
      <c r="F887" s="113">
        <v>65</v>
      </c>
      <c r="I887" s="169" t="str">
        <f t="shared" si="91"/>
        <v>C</v>
      </c>
      <c r="J887" s="169" t="str">
        <f t="shared" si="92"/>
        <v>D</v>
      </c>
      <c r="K887" s="169" t="str">
        <f t="shared" si="93"/>
        <v>CD</v>
      </c>
      <c r="L887" s="169" t="str">
        <f t="shared" si="94"/>
        <v>D</v>
      </c>
      <c r="M887" s="169">
        <f t="shared" si="95"/>
        <v>20000</v>
      </c>
    </row>
    <row r="888" spans="1:13">
      <c r="A888" s="113" t="s">
        <v>1137</v>
      </c>
      <c r="F888" s="113">
        <v>84.5</v>
      </c>
      <c r="I888" s="169" t="str">
        <f t="shared" ref="I888:I946" si="96">IF(F888="","",IF(F888&lt;55,"A",IF(F888&lt;65,"B",IF(F888&lt;75,"C",IF(F888&lt;85,"D",IF(F888&gt;84,"E"))))))</f>
        <v>D</v>
      </c>
      <c r="J888" s="169" t="str">
        <f t="shared" ref="J888:J946" si="97">IF(E888&gt;=3*10^5,"A",IF(E888&gt;=2*10^5,"B",IF(E888&gt;=10^5,"C",IF(E888&lt;10^5,"D","NG"))))</f>
        <v>D</v>
      </c>
      <c r="K888" s="169" t="str">
        <f t="shared" ref="K888:K946" si="98">I888&amp;J888</f>
        <v>DD</v>
      </c>
      <c r="L888" s="169" t="str">
        <f t="shared" si="94"/>
        <v>D</v>
      </c>
      <c r="M888" s="169">
        <f t="shared" si="95"/>
        <v>50000</v>
      </c>
    </row>
    <row r="889" spans="1:13">
      <c r="A889" s="113" t="s">
        <v>1133</v>
      </c>
      <c r="F889" s="113">
        <v>77.5</v>
      </c>
      <c r="I889" s="169" t="str">
        <f t="shared" si="96"/>
        <v>D</v>
      </c>
      <c r="J889" s="169" t="str">
        <f t="shared" si="97"/>
        <v>D</v>
      </c>
      <c r="K889" s="169" t="str">
        <f t="shared" si="98"/>
        <v>DD</v>
      </c>
      <c r="L889" s="169" t="str">
        <f t="shared" si="94"/>
        <v>D</v>
      </c>
      <c r="M889" s="169">
        <f t="shared" si="95"/>
        <v>50000</v>
      </c>
    </row>
    <row r="890" spans="1:13">
      <c r="A890" s="113" t="s">
        <v>1134</v>
      </c>
      <c r="F890" s="113">
        <v>70</v>
      </c>
      <c r="I890" s="169" t="str">
        <f t="shared" si="96"/>
        <v>C</v>
      </c>
      <c r="J890" s="169" t="str">
        <f t="shared" si="97"/>
        <v>D</v>
      </c>
      <c r="K890" s="169" t="str">
        <f t="shared" si="98"/>
        <v>CD</v>
      </c>
      <c r="L890" s="169" t="str">
        <f t="shared" si="94"/>
        <v>D</v>
      </c>
      <c r="M890" s="169">
        <f t="shared" si="95"/>
        <v>20000</v>
      </c>
    </row>
    <row r="891" spans="1:13">
      <c r="A891" s="113" t="s">
        <v>1135</v>
      </c>
      <c r="F891" s="113">
        <v>75</v>
      </c>
      <c r="I891" s="169" t="str">
        <f t="shared" si="96"/>
        <v>D</v>
      </c>
      <c r="J891" s="169" t="str">
        <f t="shared" si="97"/>
        <v>D</v>
      </c>
      <c r="K891" s="169" t="str">
        <f t="shared" si="98"/>
        <v>DD</v>
      </c>
      <c r="L891" s="169" t="str">
        <f t="shared" si="94"/>
        <v>D</v>
      </c>
      <c r="M891" s="169">
        <f t="shared" si="95"/>
        <v>50000</v>
      </c>
    </row>
    <row r="892" spans="1:13">
      <c r="A892" s="113" t="s">
        <v>84</v>
      </c>
      <c r="F892" s="113">
        <v>43.5</v>
      </c>
      <c r="I892" s="169" t="str">
        <f t="shared" si="96"/>
        <v>A</v>
      </c>
      <c r="J892" s="169" t="str">
        <f t="shared" si="97"/>
        <v>D</v>
      </c>
      <c r="K892" s="169" t="str">
        <f t="shared" si="98"/>
        <v>AD</v>
      </c>
      <c r="L892" s="169" t="str">
        <f t="shared" si="94"/>
        <v>B</v>
      </c>
      <c r="M892" s="169">
        <f t="shared" si="95"/>
        <v>3000</v>
      </c>
    </row>
    <row r="893" spans="1:13">
      <c r="A893" s="113" t="s">
        <v>1136</v>
      </c>
      <c r="F893" s="113">
        <v>95</v>
      </c>
      <c r="I893" s="169" t="str">
        <f t="shared" si="96"/>
        <v>E</v>
      </c>
      <c r="J893" s="169" t="str">
        <f t="shared" si="97"/>
        <v>D</v>
      </c>
      <c r="K893" s="169" t="str">
        <f t="shared" si="98"/>
        <v>ED</v>
      </c>
      <c r="L893" s="169" t="e">
        <f t="shared" si="94"/>
        <v>#N/A</v>
      </c>
      <c r="M893" s="169">
        <f t="shared" si="95"/>
        <v>80000</v>
      </c>
    </row>
    <row r="894" spans="1:13">
      <c r="A894" s="113" t="s">
        <v>1140</v>
      </c>
      <c r="F894" s="113">
        <v>52.5</v>
      </c>
      <c r="I894" s="169" t="str">
        <f t="shared" si="96"/>
        <v>A</v>
      </c>
      <c r="J894" s="169" t="str">
        <f t="shared" si="97"/>
        <v>D</v>
      </c>
      <c r="K894" s="169" t="str">
        <f t="shared" si="98"/>
        <v>AD</v>
      </c>
      <c r="L894" s="169" t="str">
        <f t="shared" si="94"/>
        <v>B</v>
      </c>
      <c r="M894" s="169">
        <f t="shared" si="95"/>
        <v>3000</v>
      </c>
    </row>
    <row r="895" spans="1:13">
      <c r="A895" s="113" t="s">
        <v>1141</v>
      </c>
      <c r="F895" s="113">
        <v>70</v>
      </c>
      <c r="I895" s="169" t="str">
        <f t="shared" si="96"/>
        <v>C</v>
      </c>
      <c r="J895" s="169" t="str">
        <f t="shared" si="97"/>
        <v>D</v>
      </c>
      <c r="K895" s="169" t="str">
        <f t="shared" si="98"/>
        <v>CD</v>
      </c>
      <c r="L895" s="169" t="str">
        <f t="shared" si="94"/>
        <v>D</v>
      </c>
      <c r="M895" s="169">
        <f t="shared" si="95"/>
        <v>20000</v>
      </c>
    </row>
    <row r="896" spans="1:13">
      <c r="A896" s="113" t="s">
        <v>1142</v>
      </c>
      <c r="F896" s="113">
        <v>95</v>
      </c>
      <c r="I896" s="169" t="str">
        <f t="shared" si="96"/>
        <v>E</v>
      </c>
      <c r="J896" s="169" t="str">
        <f t="shared" si="97"/>
        <v>D</v>
      </c>
      <c r="K896" s="169" t="str">
        <f t="shared" si="98"/>
        <v>ED</v>
      </c>
      <c r="L896" s="169" t="e">
        <f t="shared" si="94"/>
        <v>#N/A</v>
      </c>
      <c r="M896" s="169">
        <f t="shared" si="95"/>
        <v>80000</v>
      </c>
    </row>
    <row r="897" spans="1:13">
      <c r="A897" s="113" t="s">
        <v>1144</v>
      </c>
      <c r="F897" s="113">
        <v>52.5</v>
      </c>
      <c r="I897" s="169" t="str">
        <f t="shared" si="96"/>
        <v>A</v>
      </c>
      <c r="J897" s="169" t="str">
        <f t="shared" si="97"/>
        <v>D</v>
      </c>
      <c r="K897" s="169" t="str">
        <f t="shared" si="98"/>
        <v>AD</v>
      </c>
      <c r="L897" s="169" t="str">
        <f t="shared" si="94"/>
        <v>B</v>
      </c>
      <c r="M897" s="169">
        <f t="shared" si="95"/>
        <v>3000</v>
      </c>
    </row>
    <row r="898" spans="1:13">
      <c r="A898" s="113" t="s">
        <v>1145</v>
      </c>
      <c r="F898" s="113">
        <v>66</v>
      </c>
      <c r="I898" s="169" t="str">
        <f t="shared" si="96"/>
        <v>C</v>
      </c>
      <c r="J898" s="169" t="str">
        <f t="shared" si="97"/>
        <v>D</v>
      </c>
      <c r="K898" s="169" t="str">
        <f t="shared" si="98"/>
        <v>CD</v>
      </c>
      <c r="L898" s="169" t="str">
        <f t="shared" si="94"/>
        <v>D</v>
      </c>
      <c r="M898" s="169">
        <f t="shared" si="95"/>
        <v>20000</v>
      </c>
    </row>
    <row r="899" spans="1:13">
      <c r="A899" s="113" t="s">
        <v>1148</v>
      </c>
      <c r="F899" s="113">
        <v>40</v>
      </c>
      <c r="I899" s="169" t="str">
        <f t="shared" si="96"/>
        <v>A</v>
      </c>
      <c r="J899" s="169" t="str">
        <f t="shared" si="97"/>
        <v>D</v>
      </c>
      <c r="K899" s="169" t="str">
        <f t="shared" si="98"/>
        <v>AD</v>
      </c>
      <c r="L899" s="169" t="str">
        <f t="shared" ref="L899:L962" si="99">VLOOKUP(K899,AE:AF,2,0)</f>
        <v>B</v>
      </c>
      <c r="M899" s="169">
        <f t="shared" si="95"/>
        <v>3000</v>
      </c>
    </row>
    <row r="900" spans="1:13">
      <c r="A900" s="113" t="s">
        <v>1147</v>
      </c>
      <c r="F900" s="113">
        <v>52.5</v>
      </c>
      <c r="I900" s="169" t="str">
        <f t="shared" si="96"/>
        <v>A</v>
      </c>
      <c r="J900" s="169" t="str">
        <f t="shared" si="97"/>
        <v>D</v>
      </c>
      <c r="K900" s="169" t="str">
        <f t="shared" si="98"/>
        <v>AD</v>
      </c>
      <c r="L900" s="169" t="str">
        <f t="shared" si="99"/>
        <v>B</v>
      </c>
      <c r="M900" s="169">
        <f t="shared" si="95"/>
        <v>3000</v>
      </c>
    </row>
    <row r="901" spans="1:13">
      <c r="A901" s="113" t="s">
        <v>1150</v>
      </c>
      <c r="F901" s="113">
        <v>85</v>
      </c>
      <c r="I901" s="169" t="str">
        <f t="shared" si="96"/>
        <v>E</v>
      </c>
      <c r="J901" s="169" t="str">
        <f t="shared" si="97"/>
        <v>D</v>
      </c>
      <c r="K901" s="169" t="str">
        <f t="shared" si="98"/>
        <v>ED</v>
      </c>
      <c r="L901" s="169" t="e">
        <f t="shared" si="99"/>
        <v>#N/A</v>
      </c>
      <c r="M901" s="169">
        <f t="shared" si="95"/>
        <v>80000</v>
      </c>
    </row>
    <row r="902" spans="1:13">
      <c r="A902" s="113" t="s">
        <v>1151</v>
      </c>
      <c r="F902" s="113">
        <v>56</v>
      </c>
      <c r="I902" s="169" t="str">
        <f t="shared" si="96"/>
        <v>B</v>
      </c>
      <c r="J902" s="169" t="str">
        <f t="shared" si="97"/>
        <v>D</v>
      </c>
      <c r="K902" s="169" t="str">
        <f t="shared" si="98"/>
        <v>BD</v>
      </c>
      <c r="L902" s="169" t="str">
        <f t="shared" si="99"/>
        <v>D</v>
      </c>
      <c r="M902" s="169">
        <f t="shared" si="95"/>
        <v>8000</v>
      </c>
    </row>
    <row r="903" spans="1:13">
      <c r="A903" s="113" t="s">
        <v>1152</v>
      </c>
      <c r="F903" s="113">
        <v>78.5</v>
      </c>
      <c r="I903" s="169" t="str">
        <f t="shared" si="96"/>
        <v>D</v>
      </c>
      <c r="J903" s="169" t="str">
        <f t="shared" si="97"/>
        <v>D</v>
      </c>
      <c r="K903" s="169" t="str">
        <f t="shared" si="98"/>
        <v>DD</v>
      </c>
      <c r="L903" s="169" t="str">
        <f t="shared" si="99"/>
        <v>D</v>
      </c>
      <c r="M903" s="169">
        <f t="shared" si="95"/>
        <v>50000</v>
      </c>
    </row>
    <row r="904" spans="1:13">
      <c r="A904" s="113" t="s">
        <v>1154</v>
      </c>
      <c r="F904" s="113">
        <v>65</v>
      </c>
      <c r="I904" s="169" t="str">
        <f t="shared" si="96"/>
        <v>C</v>
      </c>
      <c r="J904" s="169" t="str">
        <f t="shared" si="97"/>
        <v>D</v>
      </c>
      <c r="K904" s="169" t="str">
        <f t="shared" si="98"/>
        <v>CD</v>
      </c>
      <c r="L904" s="169" t="str">
        <f t="shared" si="99"/>
        <v>D</v>
      </c>
      <c r="M904" s="169">
        <f t="shared" si="95"/>
        <v>20000</v>
      </c>
    </row>
    <row r="905" spans="1:13">
      <c r="A905" s="113" t="s">
        <v>1155</v>
      </c>
      <c r="F905" s="113">
        <v>55</v>
      </c>
      <c r="I905" s="169" t="str">
        <f t="shared" si="96"/>
        <v>B</v>
      </c>
      <c r="J905" s="169" t="str">
        <f t="shared" si="97"/>
        <v>D</v>
      </c>
      <c r="K905" s="169" t="str">
        <f t="shared" si="98"/>
        <v>BD</v>
      </c>
      <c r="L905" s="169" t="str">
        <f t="shared" si="99"/>
        <v>D</v>
      </c>
      <c r="M905" s="169">
        <f t="shared" si="95"/>
        <v>8000</v>
      </c>
    </row>
    <row r="906" spans="1:13">
      <c r="A906" s="113" t="s">
        <v>1156</v>
      </c>
      <c r="F906" s="113">
        <v>53.5</v>
      </c>
      <c r="I906" s="169" t="str">
        <f t="shared" si="96"/>
        <v>A</v>
      </c>
      <c r="J906" s="169" t="str">
        <f t="shared" si="97"/>
        <v>D</v>
      </c>
      <c r="K906" s="169" t="str">
        <f t="shared" si="98"/>
        <v>AD</v>
      </c>
      <c r="L906" s="169" t="str">
        <f t="shared" si="99"/>
        <v>B</v>
      </c>
      <c r="M906" s="169">
        <f t="shared" si="95"/>
        <v>3000</v>
      </c>
    </row>
    <row r="907" spans="1:13">
      <c r="A907" s="113" t="s">
        <v>1159</v>
      </c>
      <c r="F907" s="113">
        <v>50</v>
      </c>
      <c r="I907" s="169" t="str">
        <f t="shared" si="96"/>
        <v>A</v>
      </c>
      <c r="J907" s="169" t="str">
        <f t="shared" si="97"/>
        <v>D</v>
      </c>
      <c r="K907" s="169" t="str">
        <f t="shared" si="98"/>
        <v>AD</v>
      </c>
      <c r="L907" s="169" t="str">
        <f t="shared" si="99"/>
        <v>B</v>
      </c>
      <c r="M907" s="169">
        <f t="shared" ref="M907:M970" si="100">IF(F907="","",VLOOKUP(I907,$V$3:$X$7,3,0))</f>
        <v>3000</v>
      </c>
    </row>
    <row r="908" spans="1:13">
      <c r="A908" s="113" t="s">
        <v>1163</v>
      </c>
      <c r="F908" s="113">
        <v>85</v>
      </c>
      <c r="I908" s="169" t="str">
        <f t="shared" si="96"/>
        <v>E</v>
      </c>
      <c r="J908" s="169" t="str">
        <f t="shared" si="97"/>
        <v>D</v>
      </c>
      <c r="K908" s="169" t="str">
        <f t="shared" si="98"/>
        <v>ED</v>
      </c>
      <c r="L908" s="169" t="e">
        <f t="shared" si="99"/>
        <v>#N/A</v>
      </c>
      <c r="M908" s="169">
        <f t="shared" si="100"/>
        <v>80000</v>
      </c>
    </row>
    <row r="909" spans="1:13">
      <c r="A909" s="113" t="s">
        <v>1166</v>
      </c>
      <c r="F909" s="113">
        <v>81</v>
      </c>
      <c r="I909" s="169" t="str">
        <f t="shared" si="96"/>
        <v>D</v>
      </c>
      <c r="J909" s="169" t="str">
        <f t="shared" si="97"/>
        <v>D</v>
      </c>
      <c r="K909" s="169" t="str">
        <f t="shared" si="98"/>
        <v>DD</v>
      </c>
      <c r="L909" s="169" t="str">
        <f t="shared" si="99"/>
        <v>D</v>
      </c>
      <c r="M909" s="169">
        <f t="shared" si="100"/>
        <v>50000</v>
      </c>
    </row>
    <row r="910" spans="1:13">
      <c r="A910" s="113" t="s">
        <v>1168</v>
      </c>
      <c r="F910" s="113">
        <v>100</v>
      </c>
      <c r="I910" s="169" t="str">
        <f t="shared" si="96"/>
        <v>E</v>
      </c>
      <c r="J910" s="169" t="str">
        <f t="shared" si="97"/>
        <v>D</v>
      </c>
      <c r="K910" s="169" t="str">
        <f t="shared" si="98"/>
        <v>ED</v>
      </c>
      <c r="L910" s="169" t="e">
        <f t="shared" si="99"/>
        <v>#N/A</v>
      </c>
      <c r="M910" s="169">
        <f t="shared" si="100"/>
        <v>80000</v>
      </c>
    </row>
    <row r="911" spans="1:13">
      <c r="A911" s="113" t="s">
        <v>1170</v>
      </c>
      <c r="F911" s="113">
        <v>97.5</v>
      </c>
      <c r="I911" s="169" t="str">
        <f t="shared" si="96"/>
        <v>E</v>
      </c>
      <c r="J911" s="169" t="str">
        <f t="shared" si="97"/>
        <v>D</v>
      </c>
      <c r="K911" s="169" t="str">
        <f t="shared" si="98"/>
        <v>ED</v>
      </c>
      <c r="L911" s="169" t="e">
        <f t="shared" si="99"/>
        <v>#N/A</v>
      </c>
      <c r="M911" s="169">
        <f t="shared" si="100"/>
        <v>80000</v>
      </c>
    </row>
    <row r="912" spans="1:13">
      <c r="A912" s="113" t="s">
        <v>1172</v>
      </c>
      <c r="F912" s="113">
        <v>51.5</v>
      </c>
      <c r="I912" s="169" t="str">
        <f t="shared" si="96"/>
        <v>A</v>
      </c>
      <c r="J912" s="169" t="str">
        <f t="shared" si="97"/>
        <v>D</v>
      </c>
      <c r="K912" s="169" t="str">
        <f t="shared" si="98"/>
        <v>AD</v>
      </c>
      <c r="L912" s="169" t="str">
        <f t="shared" si="99"/>
        <v>B</v>
      </c>
      <c r="M912" s="169">
        <f t="shared" si="100"/>
        <v>3000</v>
      </c>
    </row>
    <row r="913" spans="1:13">
      <c r="A913" s="113" t="s">
        <v>1175</v>
      </c>
      <c r="F913" s="113">
        <v>53.5</v>
      </c>
      <c r="I913" s="169" t="str">
        <f t="shared" si="96"/>
        <v>A</v>
      </c>
      <c r="J913" s="169" t="str">
        <f t="shared" si="97"/>
        <v>D</v>
      </c>
      <c r="K913" s="169" t="str">
        <f t="shared" si="98"/>
        <v>AD</v>
      </c>
      <c r="L913" s="169" t="str">
        <f t="shared" si="99"/>
        <v>B</v>
      </c>
      <c r="M913" s="169">
        <f t="shared" si="100"/>
        <v>3000</v>
      </c>
    </row>
    <row r="914" spans="1:13">
      <c r="A914" s="113" t="s">
        <v>1176</v>
      </c>
      <c r="F914" s="113">
        <v>50</v>
      </c>
      <c r="I914" s="169" t="str">
        <f t="shared" si="96"/>
        <v>A</v>
      </c>
      <c r="J914" s="169" t="str">
        <f t="shared" si="97"/>
        <v>D</v>
      </c>
      <c r="K914" s="169" t="str">
        <f t="shared" si="98"/>
        <v>AD</v>
      </c>
      <c r="L914" s="169" t="str">
        <f t="shared" si="99"/>
        <v>B</v>
      </c>
      <c r="M914" s="169">
        <f t="shared" si="100"/>
        <v>3000</v>
      </c>
    </row>
    <row r="915" spans="1:13">
      <c r="A915" s="113" t="s">
        <v>1178</v>
      </c>
      <c r="F915" s="113">
        <v>87.5</v>
      </c>
      <c r="I915" s="169" t="str">
        <f t="shared" si="96"/>
        <v>E</v>
      </c>
      <c r="J915" s="169" t="str">
        <f t="shared" si="97"/>
        <v>D</v>
      </c>
      <c r="K915" s="169" t="str">
        <f t="shared" si="98"/>
        <v>ED</v>
      </c>
      <c r="L915" s="169" t="e">
        <f t="shared" si="99"/>
        <v>#N/A</v>
      </c>
      <c r="M915" s="169">
        <f t="shared" si="100"/>
        <v>80000</v>
      </c>
    </row>
    <row r="916" spans="1:13">
      <c r="A916" s="113" t="s">
        <v>1179</v>
      </c>
      <c r="F916" s="113">
        <v>45</v>
      </c>
      <c r="I916" s="169" t="str">
        <f t="shared" si="96"/>
        <v>A</v>
      </c>
      <c r="J916" s="169" t="str">
        <f t="shared" si="97"/>
        <v>D</v>
      </c>
      <c r="K916" s="169" t="str">
        <f t="shared" si="98"/>
        <v>AD</v>
      </c>
      <c r="L916" s="169" t="str">
        <f t="shared" si="99"/>
        <v>B</v>
      </c>
      <c r="M916" s="169">
        <f t="shared" si="100"/>
        <v>3000</v>
      </c>
    </row>
    <row r="917" spans="1:13">
      <c r="A917" s="113" t="s">
        <v>1184</v>
      </c>
      <c r="F917" s="113">
        <v>51</v>
      </c>
      <c r="I917" s="169" t="str">
        <f t="shared" si="96"/>
        <v>A</v>
      </c>
      <c r="J917" s="169" t="str">
        <f t="shared" si="97"/>
        <v>D</v>
      </c>
      <c r="K917" s="169" t="str">
        <f t="shared" si="98"/>
        <v>AD</v>
      </c>
      <c r="L917" s="169" t="str">
        <f t="shared" si="99"/>
        <v>B</v>
      </c>
      <c r="M917" s="169">
        <f t="shared" si="100"/>
        <v>3000</v>
      </c>
    </row>
    <row r="918" spans="1:13">
      <c r="A918" s="113" t="s">
        <v>1185</v>
      </c>
      <c r="F918" s="113">
        <v>52.5</v>
      </c>
      <c r="I918" s="169" t="str">
        <f t="shared" si="96"/>
        <v>A</v>
      </c>
      <c r="J918" s="169" t="str">
        <f t="shared" si="97"/>
        <v>D</v>
      </c>
      <c r="K918" s="169" t="str">
        <f t="shared" si="98"/>
        <v>AD</v>
      </c>
      <c r="L918" s="169" t="str">
        <f t="shared" si="99"/>
        <v>B</v>
      </c>
      <c r="M918" s="169">
        <f t="shared" si="100"/>
        <v>3000</v>
      </c>
    </row>
    <row r="919" spans="1:13">
      <c r="A919" s="113" t="s">
        <v>1186</v>
      </c>
      <c r="F919" s="113">
        <v>56</v>
      </c>
      <c r="I919" s="169" t="str">
        <f t="shared" si="96"/>
        <v>B</v>
      </c>
      <c r="J919" s="169" t="str">
        <f t="shared" si="97"/>
        <v>D</v>
      </c>
      <c r="K919" s="169" t="str">
        <f t="shared" si="98"/>
        <v>BD</v>
      </c>
      <c r="L919" s="169" t="str">
        <f t="shared" si="99"/>
        <v>D</v>
      </c>
      <c r="M919" s="169">
        <f t="shared" si="100"/>
        <v>8000</v>
      </c>
    </row>
    <row r="920" spans="1:13">
      <c r="A920" s="113" t="s">
        <v>1187</v>
      </c>
      <c r="F920" s="113">
        <v>80.5</v>
      </c>
      <c r="I920" s="169" t="str">
        <f t="shared" si="96"/>
        <v>D</v>
      </c>
      <c r="J920" s="169" t="str">
        <f t="shared" si="97"/>
        <v>D</v>
      </c>
      <c r="K920" s="169" t="str">
        <f t="shared" si="98"/>
        <v>DD</v>
      </c>
      <c r="L920" s="169" t="str">
        <f t="shared" si="99"/>
        <v>D</v>
      </c>
      <c r="M920" s="169">
        <f t="shared" si="100"/>
        <v>50000</v>
      </c>
    </row>
    <row r="921" spans="1:13">
      <c r="A921" s="113" t="s">
        <v>1191</v>
      </c>
      <c r="F921" s="113">
        <v>68.5</v>
      </c>
      <c r="I921" s="169" t="str">
        <f t="shared" si="96"/>
        <v>C</v>
      </c>
      <c r="J921" s="169" t="str">
        <f t="shared" si="97"/>
        <v>D</v>
      </c>
      <c r="K921" s="169" t="str">
        <f t="shared" si="98"/>
        <v>CD</v>
      </c>
      <c r="L921" s="169" t="str">
        <f t="shared" si="99"/>
        <v>D</v>
      </c>
      <c r="M921" s="169">
        <f t="shared" si="100"/>
        <v>20000</v>
      </c>
    </row>
    <row r="922" spans="1:13">
      <c r="A922" s="113" t="s">
        <v>1192</v>
      </c>
      <c r="F922" s="113">
        <v>65</v>
      </c>
      <c r="I922" s="169" t="str">
        <f t="shared" si="96"/>
        <v>C</v>
      </c>
      <c r="J922" s="169" t="str">
        <f t="shared" si="97"/>
        <v>D</v>
      </c>
      <c r="K922" s="169" t="str">
        <f t="shared" si="98"/>
        <v>CD</v>
      </c>
      <c r="L922" s="169" t="str">
        <f t="shared" si="99"/>
        <v>D</v>
      </c>
      <c r="M922" s="169">
        <f t="shared" si="100"/>
        <v>20000</v>
      </c>
    </row>
    <row r="923" spans="1:13">
      <c r="A923" s="113" t="s">
        <v>1195</v>
      </c>
      <c r="F923" s="113">
        <v>52.5</v>
      </c>
      <c r="I923" s="169" t="str">
        <f t="shared" si="96"/>
        <v>A</v>
      </c>
      <c r="J923" s="169" t="str">
        <f t="shared" si="97"/>
        <v>D</v>
      </c>
      <c r="K923" s="169" t="str">
        <f t="shared" si="98"/>
        <v>AD</v>
      </c>
      <c r="L923" s="169" t="str">
        <f t="shared" si="99"/>
        <v>B</v>
      </c>
      <c r="M923" s="169">
        <f t="shared" si="100"/>
        <v>3000</v>
      </c>
    </row>
    <row r="924" spans="1:13">
      <c r="A924" s="113" t="s">
        <v>1200</v>
      </c>
      <c r="F924" s="113">
        <v>79.5</v>
      </c>
      <c r="I924" s="169" t="str">
        <f t="shared" si="96"/>
        <v>D</v>
      </c>
      <c r="J924" s="169" t="str">
        <f t="shared" si="97"/>
        <v>D</v>
      </c>
      <c r="K924" s="169" t="str">
        <f t="shared" si="98"/>
        <v>DD</v>
      </c>
      <c r="L924" s="169" t="str">
        <f t="shared" si="99"/>
        <v>D</v>
      </c>
      <c r="M924" s="169">
        <f t="shared" si="100"/>
        <v>50000</v>
      </c>
    </row>
    <row r="925" spans="1:13">
      <c r="A925" s="113" t="s">
        <v>1201</v>
      </c>
      <c r="F925" s="113">
        <v>80.5</v>
      </c>
      <c r="I925" s="169" t="str">
        <f t="shared" si="96"/>
        <v>D</v>
      </c>
      <c r="J925" s="169" t="str">
        <f t="shared" si="97"/>
        <v>D</v>
      </c>
      <c r="K925" s="169" t="str">
        <f t="shared" si="98"/>
        <v>DD</v>
      </c>
      <c r="L925" s="169" t="str">
        <f t="shared" si="99"/>
        <v>D</v>
      </c>
      <c r="M925" s="169">
        <f t="shared" si="100"/>
        <v>50000</v>
      </c>
    </row>
    <row r="926" spans="1:13">
      <c r="A926" s="113" t="s">
        <v>1202</v>
      </c>
      <c r="F926" s="113">
        <v>63.5</v>
      </c>
      <c r="I926" s="169" t="str">
        <f t="shared" si="96"/>
        <v>B</v>
      </c>
      <c r="J926" s="169" t="str">
        <f t="shared" si="97"/>
        <v>D</v>
      </c>
      <c r="K926" s="169" t="str">
        <f t="shared" si="98"/>
        <v>BD</v>
      </c>
      <c r="L926" s="169" t="str">
        <f t="shared" si="99"/>
        <v>D</v>
      </c>
      <c r="M926" s="169">
        <f t="shared" si="100"/>
        <v>8000</v>
      </c>
    </row>
    <row r="927" spans="1:13">
      <c r="A927" s="113" t="s">
        <v>1203</v>
      </c>
      <c r="F927" s="113">
        <v>60</v>
      </c>
      <c r="I927" s="169" t="str">
        <f t="shared" si="96"/>
        <v>B</v>
      </c>
      <c r="J927" s="169" t="str">
        <f t="shared" si="97"/>
        <v>D</v>
      </c>
      <c r="K927" s="169" t="str">
        <f t="shared" si="98"/>
        <v>BD</v>
      </c>
      <c r="L927" s="169" t="str">
        <f t="shared" si="99"/>
        <v>D</v>
      </c>
      <c r="M927" s="169">
        <f t="shared" si="100"/>
        <v>8000</v>
      </c>
    </row>
    <row r="928" spans="1:13">
      <c r="A928" s="113" t="s">
        <v>1206</v>
      </c>
      <c r="F928" s="113">
        <v>75</v>
      </c>
      <c r="I928" s="169" t="str">
        <f t="shared" si="96"/>
        <v>D</v>
      </c>
      <c r="J928" s="169" t="str">
        <f t="shared" si="97"/>
        <v>D</v>
      </c>
      <c r="K928" s="169" t="str">
        <f t="shared" si="98"/>
        <v>DD</v>
      </c>
      <c r="L928" s="169" t="str">
        <f t="shared" si="99"/>
        <v>D</v>
      </c>
      <c r="M928" s="169">
        <f t="shared" si="100"/>
        <v>50000</v>
      </c>
    </row>
    <row r="929" spans="1:13">
      <c r="A929" s="113" t="s">
        <v>1207</v>
      </c>
      <c r="F929" s="113">
        <v>83</v>
      </c>
      <c r="I929" s="169" t="str">
        <f t="shared" si="96"/>
        <v>D</v>
      </c>
      <c r="J929" s="169" t="str">
        <f t="shared" si="97"/>
        <v>D</v>
      </c>
      <c r="K929" s="169" t="str">
        <f t="shared" si="98"/>
        <v>DD</v>
      </c>
      <c r="L929" s="169" t="str">
        <f t="shared" si="99"/>
        <v>D</v>
      </c>
      <c r="M929" s="169">
        <f t="shared" si="100"/>
        <v>50000</v>
      </c>
    </row>
    <row r="930" spans="1:13">
      <c r="A930" s="113" t="s">
        <v>1209</v>
      </c>
      <c r="F930" s="113">
        <v>72.5</v>
      </c>
      <c r="I930" s="169" t="str">
        <f t="shared" si="96"/>
        <v>C</v>
      </c>
      <c r="J930" s="169" t="str">
        <f t="shared" si="97"/>
        <v>D</v>
      </c>
      <c r="K930" s="169" t="str">
        <f t="shared" si="98"/>
        <v>CD</v>
      </c>
      <c r="L930" s="169" t="str">
        <f t="shared" si="99"/>
        <v>D</v>
      </c>
      <c r="M930" s="169">
        <f t="shared" si="100"/>
        <v>20000</v>
      </c>
    </row>
    <row r="931" spans="1:13">
      <c r="A931" s="113" t="s">
        <v>1211</v>
      </c>
      <c r="F931" s="113">
        <v>45</v>
      </c>
      <c r="I931" s="169" t="str">
        <f t="shared" si="96"/>
        <v>A</v>
      </c>
      <c r="J931" s="169" t="str">
        <f t="shared" si="97"/>
        <v>D</v>
      </c>
      <c r="K931" s="169" t="str">
        <f t="shared" si="98"/>
        <v>AD</v>
      </c>
      <c r="L931" s="169" t="str">
        <f t="shared" si="99"/>
        <v>B</v>
      </c>
      <c r="M931" s="169">
        <f t="shared" si="100"/>
        <v>3000</v>
      </c>
    </row>
    <row r="932" spans="1:13">
      <c r="A932" s="113" t="s">
        <v>1212</v>
      </c>
      <c r="F932" s="113">
        <v>53.5</v>
      </c>
      <c r="I932" s="169" t="str">
        <f t="shared" si="96"/>
        <v>A</v>
      </c>
      <c r="J932" s="169" t="str">
        <f t="shared" si="97"/>
        <v>D</v>
      </c>
      <c r="K932" s="169" t="str">
        <f t="shared" si="98"/>
        <v>AD</v>
      </c>
      <c r="L932" s="169" t="str">
        <f t="shared" si="99"/>
        <v>B</v>
      </c>
      <c r="M932" s="169">
        <f t="shared" si="100"/>
        <v>3000</v>
      </c>
    </row>
    <row r="933" spans="1:13">
      <c r="A933" s="113" t="s">
        <v>1216</v>
      </c>
      <c r="F933" s="113">
        <v>79</v>
      </c>
      <c r="I933" s="169" t="str">
        <f t="shared" si="96"/>
        <v>D</v>
      </c>
      <c r="J933" s="169" t="str">
        <f t="shared" si="97"/>
        <v>D</v>
      </c>
      <c r="K933" s="169" t="str">
        <f t="shared" si="98"/>
        <v>DD</v>
      </c>
      <c r="L933" s="169" t="str">
        <f t="shared" si="99"/>
        <v>D</v>
      </c>
      <c r="M933" s="169">
        <f t="shared" si="100"/>
        <v>50000</v>
      </c>
    </row>
    <row r="934" spans="1:13">
      <c r="A934" s="113" t="s">
        <v>1217</v>
      </c>
      <c r="F934" s="113">
        <v>75</v>
      </c>
      <c r="I934" s="169" t="str">
        <f t="shared" si="96"/>
        <v>D</v>
      </c>
      <c r="J934" s="169" t="str">
        <f t="shared" si="97"/>
        <v>D</v>
      </c>
      <c r="K934" s="169" t="str">
        <f t="shared" si="98"/>
        <v>DD</v>
      </c>
      <c r="L934" s="169" t="str">
        <f t="shared" si="99"/>
        <v>D</v>
      </c>
      <c r="M934" s="169">
        <f t="shared" si="100"/>
        <v>50000</v>
      </c>
    </row>
    <row r="935" spans="1:13">
      <c r="A935" s="113" t="s">
        <v>1219</v>
      </c>
      <c r="F935" s="113">
        <v>79.5</v>
      </c>
      <c r="I935" s="169" t="str">
        <f t="shared" si="96"/>
        <v>D</v>
      </c>
      <c r="J935" s="169" t="str">
        <f t="shared" si="97"/>
        <v>D</v>
      </c>
      <c r="K935" s="169" t="str">
        <f t="shared" si="98"/>
        <v>DD</v>
      </c>
      <c r="L935" s="169" t="str">
        <f t="shared" si="99"/>
        <v>D</v>
      </c>
      <c r="M935" s="169">
        <f t="shared" si="100"/>
        <v>50000</v>
      </c>
    </row>
    <row r="936" spans="1:13">
      <c r="A936" s="113" t="s">
        <v>1218</v>
      </c>
      <c r="F936" s="113">
        <v>50</v>
      </c>
      <c r="I936" s="169" t="str">
        <f t="shared" si="96"/>
        <v>A</v>
      </c>
      <c r="J936" s="169" t="str">
        <f t="shared" si="97"/>
        <v>D</v>
      </c>
      <c r="K936" s="169" t="str">
        <f t="shared" si="98"/>
        <v>AD</v>
      </c>
      <c r="L936" s="169" t="str">
        <f t="shared" si="99"/>
        <v>B</v>
      </c>
      <c r="M936" s="169">
        <f t="shared" si="100"/>
        <v>3000</v>
      </c>
    </row>
    <row r="937" spans="1:13">
      <c r="A937" s="113" t="s">
        <v>1221</v>
      </c>
      <c r="F937" s="113">
        <v>55</v>
      </c>
      <c r="I937" s="169" t="str">
        <f t="shared" si="96"/>
        <v>B</v>
      </c>
      <c r="J937" s="169" t="str">
        <f t="shared" si="97"/>
        <v>D</v>
      </c>
      <c r="K937" s="169" t="str">
        <f t="shared" si="98"/>
        <v>BD</v>
      </c>
      <c r="L937" s="169" t="str">
        <f t="shared" si="99"/>
        <v>D</v>
      </c>
      <c r="M937" s="169">
        <f t="shared" si="100"/>
        <v>8000</v>
      </c>
    </row>
    <row r="938" spans="1:13">
      <c r="A938" s="113" t="s">
        <v>1222</v>
      </c>
      <c r="F938" s="113">
        <v>100</v>
      </c>
      <c r="I938" s="169" t="str">
        <f t="shared" si="96"/>
        <v>E</v>
      </c>
      <c r="J938" s="169" t="str">
        <f t="shared" si="97"/>
        <v>D</v>
      </c>
      <c r="K938" s="169" t="str">
        <f t="shared" si="98"/>
        <v>ED</v>
      </c>
      <c r="L938" s="169" t="e">
        <f t="shared" si="99"/>
        <v>#N/A</v>
      </c>
      <c r="M938" s="169">
        <f t="shared" si="100"/>
        <v>80000</v>
      </c>
    </row>
    <row r="939" spans="1:13">
      <c r="A939" s="113" t="s">
        <v>1225</v>
      </c>
      <c r="F939" s="113">
        <v>110</v>
      </c>
      <c r="I939" s="169" t="str">
        <f t="shared" si="96"/>
        <v>E</v>
      </c>
      <c r="J939" s="169" t="str">
        <f t="shared" si="97"/>
        <v>D</v>
      </c>
      <c r="K939" s="169" t="str">
        <f t="shared" si="98"/>
        <v>ED</v>
      </c>
      <c r="L939" s="169" t="e">
        <f t="shared" si="99"/>
        <v>#N/A</v>
      </c>
      <c r="M939" s="169">
        <f t="shared" si="100"/>
        <v>80000</v>
      </c>
    </row>
    <row r="940" spans="1:13">
      <c r="A940" s="113" t="s">
        <v>1226</v>
      </c>
      <c r="F940" s="113">
        <v>77</v>
      </c>
      <c r="I940" s="169" t="str">
        <f t="shared" si="96"/>
        <v>D</v>
      </c>
      <c r="J940" s="169" t="str">
        <f t="shared" si="97"/>
        <v>D</v>
      </c>
      <c r="K940" s="169" t="str">
        <f t="shared" si="98"/>
        <v>DD</v>
      </c>
      <c r="L940" s="169" t="str">
        <f t="shared" si="99"/>
        <v>D</v>
      </c>
      <c r="M940" s="169">
        <f t="shared" si="100"/>
        <v>50000</v>
      </c>
    </row>
    <row r="941" spans="1:13">
      <c r="A941" s="113" t="s">
        <v>1228</v>
      </c>
      <c r="F941" s="113">
        <v>66.5</v>
      </c>
      <c r="I941" s="169" t="str">
        <f t="shared" si="96"/>
        <v>C</v>
      </c>
      <c r="J941" s="169" t="str">
        <f t="shared" si="97"/>
        <v>D</v>
      </c>
      <c r="K941" s="169" t="str">
        <f t="shared" si="98"/>
        <v>CD</v>
      </c>
      <c r="L941" s="169" t="str">
        <f t="shared" si="99"/>
        <v>D</v>
      </c>
      <c r="M941" s="169">
        <f t="shared" si="100"/>
        <v>20000</v>
      </c>
    </row>
    <row r="942" spans="1:13">
      <c r="A942" s="113" t="s">
        <v>1231</v>
      </c>
      <c r="F942" s="113">
        <v>75</v>
      </c>
      <c r="I942" s="169" t="str">
        <f t="shared" si="96"/>
        <v>D</v>
      </c>
      <c r="J942" s="169" t="str">
        <f t="shared" si="97"/>
        <v>D</v>
      </c>
      <c r="K942" s="169" t="str">
        <f t="shared" si="98"/>
        <v>DD</v>
      </c>
      <c r="L942" s="169" t="str">
        <f t="shared" si="99"/>
        <v>D</v>
      </c>
      <c r="M942" s="169">
        <f t="shared" si="100"/>
        <v>50000</v>
      </c>
    </row>
    <row r="943" spans="1:13">
      <c r="A943" s="113" t="s">
        <v>1232</v>
      </c>
      <c r="F943" s="113">
        <v>86.5</v>
      </c>
      <c r="I943" s="169" t="str">
        <f t="shared" si="96"/>
        <v>E</v>
      </c>
      <c r="J943" s="169" t="str">
        <f t="shared" si="97"/>
        <v>D</v>
      </c>
      <c r="K943" s="169" t="str">
        <f t="shared" si="98"/>
        <v>ED</v>
      </c>
      <c r="L943" s="169" t="e">
        <f t="shared" si="99"/>
        <v>#N/A</v>
      </c>
      <c r="M943" s="169">
        <f t="shared" si="100"/>
        <v>80000</v>
      </c>
    </row>
    <row r="944" spans="1:13">
      <c r="A944" s="113" t="s">
        <v>1233</v>
      </c>
      <c r="F944" s="113">
        <v>65</v>
      </c>
      <c r="I944" s="169" t="str">
        <f t="shared" si="96"/>
        <v>C</v>
      </c>
      <c r="J944" s="169" t="str">
        <f t="shared" si="97"/>
        <v>D</v>
      </c>
      <c r="K944" s="169" t="str">
        <f t="shared" si="98"/>
        <v>CD</v>
      </c>
      <c r="L944" s="169" t="str">
        <f t="shared" si="99"/>
        <v>D</v>
      </c>
      <c r="M944" s="169">
        <f t="shared" si="100"/>
        <v>20000</v>
      </c>
    </row>
    <row r="945" spans="1:13">
      <c r="A945" s="113" t="s">
        <v>1235</v>
      </c>
      <c r="F945" s="113">
        <v>81.5</v>
      </c>
      <c r="I945" s="169" t="str">
        <f t="shared" si="96"/>
        <v>D</v>
      </c>
      <c r="J945" s="169" t="str">
        <f t="shared" si="97"/>
        <v>D</v>
      </c>
      <c r="K945" s="169" t="str">
        <f t="shared" si="98"/>
        <v>DD</v>
      </c>
      <c r="L945" s="169" t="str">
        <f t="shared" si="99"/>
        <v>D</v>
      </c>
      <c r="M945" s="169">
        <f t="shared" si="100"/>
        <v>50000</v>
      </c>
    </row>
    <row r="946" spans="1:13">
      <c r="A946" s="113" t="s">
        <v>1237</v>
      </c>
      <c r="F946" s="113">
        <v>50</v>
      </c>
      <c r="I946" s="169" t="str">
        <f t="shared" si="96"/>
        <v>A</v>
      </c>
      <c r="J946" s="169" t="str">
        <f t="shared" si="97"/>
        <v>D</v>
      </c>
      <c r="K946" s="169" t="str">
        <f t="shared" si="98"/>
        <v>AD</v>
      </c>
      <c r="L946" s="169" t="str">
        <f t="shared" si="99"/>
        <v>B</v>
      </c>
      <c r="M946" s="169">
        <f t="shared" si="100"/>
        <v>3000</v>
      </c>
    </row>
    <row r="947" spans="1:13">
      <c r="A947" s="113" t="s">
        <v>1239</v>
      </c>
      <c r="F947" s="113">
        <v>65</v>
      </c>
      <c r="I947" s="169" t="str">
        <f t="shared" ref="I947:I978" si="101">IF(F947="","",IF(F947&lt;55,"A",IF(F947&lt;65,"B",IF(F947&lt;75,"C",IF(F947&lt;85,"D",IF(F947&gt;84,"E"))))))</f>
        <v>C</v>
      </c>
      <c r="J947" s="169" t="str">
        <f t="shared" ref="J947:J978" si="102">IF(E947&gt;=3*10^5,"A",IF(E947&gt;=2*10^5,"B",IF(E947&gt;=10^5,"C",IF(E947&lt;10^5,"D","NG"))))</f>
        <v>D</v>
      </c>
      <c r="K947" s="169" t="str">
        <f t="shared" ref="K947:K978" si="103">I947&amp;J947</f>
        <v>CD</v>
      </c>
      <c r="L947" s="169" t="str">
        <f t="shared" si="99"/>
        <v>D</v>
      </c>
      <c r="M947" s="169">
        <f t="shared" si="100"/>
        <v>20000</v>
      </c>
    </row>
    <row r="948" spans="1:13">
      <c r="A948" s="113" t="s">
        <v>1242</v>
      </c>
      <c r="F948" s="113">
        <v>45</v>
      </c>
      <c r="I948" s="169" t="str">
        <f t="shared" si="101"/>
        <v>A</v>
      </c>
      <c r="J948" s="169" t="str">
        <f t="shared" si="102"/>
        <v>D</v>
      </c>
      <c r="K948" s="169" t="str">
        <f t="shared" si="103"/>
        <v>AD</v>
      </c>
      <c r="L948" s="169" t="str">
        <f t="shared" si="99"/>
        <v>B</v>
      </c>
      <c r="M948" s="169">
        <f t="shared" si="100"/>
        <v>3000</v>
      </c>
    </row>
    <row r="949" spans="1:13">
      <c r="A949" s="113" t="s">
        <v>1248</v>
      </c>
      <c r="F949" s="113">
        <v>69</v>
      </c>
      <c r="I949" s="169" t="str">
        <f t="shared" si="101"/>
        <v>C</v>
      </c>
      <c r="J949" s="169" t="str">
        <f t="shared" si="102"/>
        <v>D</v>
      </c>
      <c r="K949" s="169" t="str">
        <f t="shared" si="103"/>
        <v>CD</v>
      </c>
      <c r="L949" s="169" t="str">
        <f t="shared" si="99"/>
        <v>D</v>
      </c>
      <c r="M949" s="169">
        <f t="shared" si="100"/>
        <v>20000</v>
      </c>
    </row>
    <row r="950" spans="1:13">
      <c r="A950" s="113" t="s">
        <v>1249</v>
      </c>
      <c r="F950" s="113">
        <v>65</v>
      </c>
      <c r="I950" s="169" t="str">
        <f t="shared" si="101"/>
        <v>C</v>
      </c>
      <c r="J950" s="169" t="str">
        <f t="shared" si="102"/>
        <v>D</v>
      </c>
      <c r="K950" s="169" t="str">
        <f t="shared" si="103"/>
        <v>CD</v>
      </c>
      <c r="L950" s="169" t="str">
        <f t="shared" si="99"/>
        <v>D</v>
      </c>
      <c r="M950" s="169">
        <f t="shared" si="100"/>
        <v>20000</v>
      </c>
    </row>
    <row r="951" spans="1:13">
      <c r="A951" s="113" t="s">
        <v>1251</v>
      </c>
      <c r="F951" s="113">
        <v>73.5</v>
      </c>
      <c r="I951" s="169" t="str">
        <f t="shared" si="101"/>
        <v>C</v>
      </c>
      <c r="J951" s="169" t="str">
        <f t="shared" si="102"/>
        <v>D</v>
      </c>
      <c r="K951" s="169" t="str">
        <f t="shared" si="103"/>
        <v>CD</v>
      </c>
      <c r="L951" s="169" t="str">
        <f t="shared" si="99"/>
        <v>D</v>
      </c>
      <c r="M951" s="169">
        <f t="shared" si="100"/>
        <v>20000</v>
      </c>
    </row>
    <row r="952" spans="1:13">
      <c r="A952" s="113" t="s">
        <v>1250</v>
      </c>
      <c r="F952" s="113">
        <v>79</v>
      </c>
      <c r="I952" s="169" t="str">
        <f t="shared" si="101"/>
        <v>D</v>
      </c>
      <c r="J952" s="169" t="str">
        <f t="shared" si="102"/>
        <v>D</v>
      </c>
      <c r="K952" s="169" t="str">
        <f t="shared" si="103"/>
        <v>DD</v>
      </c>
      <c r="L952" s="169" t="str">
        <f t="shared" si="99"/>
        <v>D</v>
      </c>
      <c r="M952" s="169">
        <f t="shared" si="100"/>
        <v>50000</v>
      </c>
    </row>
    <row r="953" spans="1:13">
      <c r="A953" s="113" t="s">
        <v>1252</v>
      </c>
      <c r="F953" s="113">
        <v>82.5</v>
      </c>
      <c r="I953" s="169" t="str">
        <f t="shared" si="101"/>
        <v>D</v>
      </c>
      <c r="J953" s="169" t="str">
        <f t="shared" si="102"/>
        <v>D</v>
      </c>
      <c r="K953" s="169" t="str">
        <f t="shared" si="103"/>
        <v>DD</v>
      </c>
      <c r="L953" s="169" t="str">
        <f t="shared" si="99"/>
        <v>D</v>
      </c>
      <c r="M953" s="169">
        <f t="shared" si="100"/>
        <v>50000</v>
      </c>
    </row>
    <row r="954" spans="1:13">
      <c r="A954" s="113" t="s">
        <v>1253</v>
      </c>
      <c r="F954" s="113">
        <v>74</v>
      </c>
      <c r="I954" s="169" t="str">
        <f t="shared" si="101"/>
        <v>C</v>
      </c>
      <c r="J954" s="169" t="str">
        <f t="shared" si="102"/>
        <v>D</v>
      </c>
      <c r="K954" s="169" t="str">
        <f t="shared" si="103"/>
        <v>CD</v>
      </c>
      <c r="L954" s="169" t="str">
        <f t="shared" si="99"/>
        <v>D</v>
      </c>
      <c r="M954" s="169">
        <f t="shared" si="100"/>
        <v>20000</v>
      </c>
    </row>
    <row r="955" spans="1:13">
      <c r="A955" s="113" t="s">
        <v>1254</v>
      </c>
      <c r="F955" s="113">
        <v>85</v>
      </c>
      <c r="I955" s="169" t="str">
        <f t="shared" si="101"/>
        <v>E</v>
      </c>
      <c r="J955" s="169" t="str">
        <f t="shared" si="102"/>
        <v>D</v>
      </c>
      <c r="K955" s="169" t="str">
        <f t="shared" si="103"/>
        <v>ED</v>
      </c>
      <c r="L955" s="169" t="e">
        <f t="shared" si="99"/>
        <v>#N/A</v>
      </c>
      <c r="M955" s="169">
        <f t="shared" si="100"/>
        <v>80000</v>
      </c>
    </row>
    <row r="956" spans="1:13">
      <c r="A956" s="113" t="s">
        <v>1255</v>
      </c>
      <c r="F956" s="113">
        <v>67.5</v>
      </c>
      <c r="I956" s="169" t="str">
        <f t="shared" si="101"/>
        <v>C</v>
      </c>
      <c r="J956" s="169" t="str">
        <f t="shared" si="102"/>
        <v>D</v>
      </c>
      <c r="K956" s="169" t="str">
        <f t="shared" si="103"/>
        <v>CD</v>
      </c>
      <c r="L956" s="169" t="str">
        <f t="shared" si="99"/>
        <v>D</v>
      </c>
      <c r="M956" s="169">
        <f t="shared" si="100"/>
        <v>20000</v>
      </c>
    </row>
    <row r="957" spans="1:13">
      <c r="A957" s="113" t="s">
        <v>1256</v>
      </c>
      <c r="F957" s="113">
        <v>65.5</v>
      </c>
      <c r="I957" s="169" t="str">
        <f t="shared" si="101"/>
        <v>C</v>
      </c>
      <c r="J957" s="169" t="str">
        <f t="shared" si="102"/>
        <v>D</v>
      </c>
      <c r="K957" s="169" t="str">
        <f t="shared" si="103"/>
        <v>CD</v>
      </c>
      <c r="L957" s="169" t="str">
        <f t="shared" si="99"/>
        <v>D</v>
      </c>
      <c r="M957" s="169">
        <f t="shared" si="100"/>
        <v>20000</v>
      </c>
    </row>
    <row r="958" spans="1:13">
      <c r="A958" s="113" t="s">
        <v>1261</v>
      </c>
      <c r="F958" s="113">
        <v>97.5</v>
      </c>
      <c r="I958" s="169" t="str">
        <f t="shared" si="101"/>
        <v>E</v>
      </c>
      <c r="J958" s="169" t="str">
        <f t="shared" si="102"/>
        <v>D</v>
      </c>
      <c r="K958" s="169" t="str">
        <f t="shared" si="103"/>
        <v>ED</v>
      </c>
      <c r="L958" s="169" t="e">
        <f t="shared" si="99"/>
        <v>#N/A</v>
      </c>
      <c r="M958" s="169">
        <f t="shared" si="100"/>
        <v>80000</v>
      </c>
    </row>
    <row r="959" spans="1:13">
      <c r="A959" s="113" t="s">
        <v>1258</v>
      </c>
      <c r="F959" s="113">
        <v>65</v>
      </c>
      <c r="I959" s="169" t="str">
        <f t="shared" si="101"/>
        <v>C</v>
      </c>
      <c r="J959" s="169" t="str">
        <f t="shared" si="102"/>
        <v>D</v>
      </c>
      <c r="K959" s="169" t="str">
        <f t="shared" si="103"/>
        <v>CD</v>
      </c>
      <c r="L959" s="169" t="str">
        <f t="shared" si="99"/>
        <v>D</v>
      </c>
      <c r="M959" s="169">
        <f t="shared" si="100"/>
        <v>20000</v>
      </c>
    </row>
    <row r="960" spans="1:13">
      <c r="A960" s="113" t="s">
        <v>1259</v>
      </c>
      <c r="F960" s="113">
        <v>68</v>
      </c>
      <c r="I960" s="169" t="str">
        <f t="shared" si="101"/>
        <v>C</v>
      </c>
      <c r="J960" s="169" t="str">
        <f t="shared" si="102"/>
        <v>D</v>
      </c>
      <c r="K960" s="169" t="str">
        <f t="shared" si="103"/>
        <v>CD</v>
      </c>
      <c r="L960" s="169" t="str">
        <f t="shared" si="99"/>
        <v>D</v>
      </c>
      <c r="M960" s="169">
        <f t="shared" si="100"/>
        <v>20000</v>
      </c>
    </row>
    <row r="961" spans="1:13">
      <c r="A961" s="113" t="s">
        <v>1247</v>
      </c>
      <c r="F961" s="113">
        <v>65</v>
      </c>
      <c r="I961" s="169" t="str">
        <f t="shared" si="101"/>
        <v>C</v>
      </c>
      <c r="J961" s="169" t="str">
        <f t="shared" si="102"/>
        <v>D</v>
      </c>
      <c r="K961" s="169" t="str">
        <f t="shared" si="103"/>
        <v>CD</v>
      </c>
      <c r="L961" s="169" t="str">
        <f t="shared" si="99"/>
        <v>D</v>
      </c>
      <c r="M961" s="169">
        <f t="shared" si="100"/>
        <v>20000</v>
      </c>
    </row>
    <row r="962" spans="1:13">
      <c r="A962" s="113" t="s">
        <v>1262</v>
      </c>
      <c r="F962" s="113">
        <v>50.5</v>
      </c>
      <c r="I962" s="169" t="str">
        <f t="shared" si="101"/>
        <v>A</v>
      </c>
      <c r="J962" s="169" t="str">
        <f t="shared" si="102"/>
        <v>D</v>
      </c>
      <c r="K962" s="169" t="str">
        <f t="shared" si="103"/>
        <v>AD</v>
      </c>
      <c r="L962" s="169" t="str">
        <f t="shared" si="99"/>
        <v>B</v>
      </c>
      <c r="M962" s="169">
        <f t="shared" si="100"/>
        <v>3000</v>
      </c>
    </row>
    <row r="963" spans="1:13">
      <c r="A963" s="113" t="s">
        <v>1260</v>
      </c>
      <c r="F963" s="113">
        <v>55</v>
      </c>
      <c r="I963" s="169" t="str">
        <f t="shared" si="101"/>
        <v>B</v>
      </c>
      <c r="J963" s="169" t="str">
        <f t="shared" si="102"/>
        <v>D</v>
      </c>
      <c r="K963" s="169" t="str">
        <f t="shared" si="103"/>
        <v>BD</v>
      </c>
      <c r="L963" s="169" t="str">
        <f t="shared" ref="L963:L1000" si="104">VLOOKUP(K963,AE:AF,2,0)</f>
        <v>D</v>
      </c>
      <c r="M963" s="169">
        <f t="shared" si="100"/>
        <v>8000</v>
      </c>
    </row>
    <row r="964" spans="1:13">
      <c r="A964" s="113" t="s">
        <v>1257</v>
      </c>
      <c r="F964" s="113">
        <v>72.5</v>
      </c>
      <c r="I964" s="169" t="str">
        <f t="shared" si="101"/>
        <v>C</v>
      </c>
      <c r="J964" s="169" t="str">
        <f t="shared" si="102"/>
        <v>D</v>
      </c>
      <c r="K964" s="169" t="str">
        <f t="shared" si="103"/>
        <v>CD</v>
      </c>
      <c r="L964" s="169" t="str">
        <f t="shared" si="104"/>
        <v>D</v>
      </c>
      <c r="M964" s="169">
        <f t="shared" si="100"/>
        <v>20000</v>
      </c>
    </row>
    <row r="965" spans="1:13">
      <c r="A965" s="113" t="s">
        <v>1264</v>
      </c>
      <c r="F965" s="113">
        <v>66</v>
      </c>
      <c r="I965" s="169" t="str">
        <f t="shared" si="101"/>
        <v>C</v>
      </c>
      <c r="J965" s="169" t="str">
        <f t="shared" si="102"/>
        <v>D</v>
      </c>
      <c r="K965" s="169" t="str">
        <f t="shared" si="103"/>
        <v>CD</v>
      </c>
      <c r="L965" s="169" t="str">
        <f t="shared" si="104"/>
        <v>D</v>
      </c>
      <c r="M965" s="169">
        <f t="shared" si="100"/>
        <v>20000</v>
      </c>
    </row>
    <row r="966" spans="1:13">
      <c r="A966" s="113" t="s">
        <v>1265</v>
      </c>
      <c r="F966" s="113">
        <v>84</v>
      </c>
      <c r="I966" s="169" t="str">
        <f t="shared" si="101"/>
        <v>D</v>
      </c>
      <c r="J966" s="169" t="str">
        <f t="shared" si="102"/>
        <v>D</v>
      </c>
      <c r="K966" s="169" t="str">
        <f t="shared" si="103"/>
        <v>DD</v>
      </c>
      <c r="L966" s="169" t="str">
        <f t="shared" si="104"/>
        <v>D</v>
      </c>
      <c r="M966" s="169">
        <f t="shared" si="100"/>
        <v>50000</v>
      </c>
    </row>
    <row r="967" spans="1:13">
      <c r="A967" s="113" t="s">
        <v>1267</v>
      </c>
      <c r="F967" s="113">
        <v>72.5</v>
      </c>
      <c r="I967" s="169" t="str">
        <f t="shared" si="101"/>
        <v>C</v>
      </c>
      <c r="J967" s="169" t="str">
        <f t="shared" si="102"/>
        <v>D</v>
      </c>
      <c r="K967" s="169" t="str">
        <f t="shared" si="103"/>
        <v>CD</v>
      </c>
      <c r="L967" s="169" t="str">
        <f t="shared" si="104"/>
        <v>D</v>
      </c>
      <c r="M967" s="169">
        <f t="shared" si="100"/>
        <v>20000</v>
      </c>
    </row>
    <row r="968" spans="1:13">
      <c r="A968" s="113" t="s">
        <v>1268</v>
      </c>
      <c r="F968" s="113">
        <v>85</v>
      </c>
      <c r="I968" s="169" t="str">
        <f t="shared" si="101"/>
        <v>E</v>
      </c>
      <c r="J968" s="169" t="str">
        <f t="shared" si="102"/>
        <v>D</v>
      </c>
      <c r="K968" s="169" t="str">
        <f t="shared" si="103"/>
        <v>ED</v>
      </c>
      <c r="L968" s="169" t="e">
        <f t="shared" si="104"/>
        <v>#N/A</v>
      </c>
      <c r="M968" s="169">
        <f t="shared" si="100"/>
        <v>80000</v>
      </c>
    </row>
    <row r="969" spans="1:13">
      <c r="A969" s="113" t="s">
        <v>1269</v>
      </c>
      <c r="F969" s="113">
        <v>60</v>
      </c>
      <c r="I969" s="169" t="str">
        <f t="shared" si="101"/>
        <v>B</v>
      </c>
      <c r="J969" s="169" t="str">
        <f t="shared" si="102"/>
        <v>D</v>
      </c>
      <c r="K969" s="169" t="str">
        <f t="shared" si="103"/>
        <v>BD</v>
      </c>
      <c r="L969" s="169" t="str">
        <f t="shared" si="104"/>
        <v>D</v>
      </c>
      <c r="M969" s="169">
        <f t="shared" si="100"/>
        <v>8000</v>
      </c>
    </row>
    <row r="970" spans="1:13">
      <c r="A970" s="113" t="s">
        <v>1271</v>
      </c>
      <c r="F970" s="113">
        <v>52.5</v>
      </c>
      <c r="I970" s="169" t="str">
        <f t="shared" si="101"/>
        <v>A</v>
      </c>
      <c r="J970" s="169" t="str">
        <f t="shared" si="102"/>
        <v>D</v>
      </c>
      <c r="K970" s="169" t="str">
        <f t="shared" si="103"/>
        <v>AD</v>
      </c>
      <c r="L970" s="169" t="str">
        <f t="shared" si="104"/>
        <v>B</v>
      </c>
      <c r="M970" s="169">
        <f t="shared" si="100"/>
        <v>3000</v>
      </c>
    </row>
    <row r="971" spans="1:13">
      <c r="A971" s="113" t="s">
        <v>1272</v>
      </c>
      <c r="F971" s="113">
        <v>50</v>
      </c>
      <c r="I971" s="169" t="str">
        <f t="shared" si="101"/>
        <v>A</v>
      </c>
      <c r="J971" s="169" t="str">
        <f t="shared" si="102"/>
        <v>D</v>
      </c>
      <c r="K971" s="169" t="str">
        <f t="shared" si="103"/>
        <v>AD</v>
      </c>
      <c r="L971" s="169" t="str">
        <f t="shared" si="104"/>
        <v>B</v>
      </c>
      <c r="M971" s="169">
        <f t="shared" ref="M971:M1175" si="105">IF(F971="","",VLOOKUP(I971,$V$3:$X$7,3,0))</f>
        <v>3000</v>
      </c>
    </row>
    <row r="972" spans="1:13">
      <c r="A972" s="113" t="s">
        <v>1274</v>
      </c>
      <c r="F972" s="113">
        <v>85</v>
      </c>
      <c r="I972" s="169" t="str">
        <f t="shared" si="101"/>
        <v>E</v>
      </c>
      <c r="J972" s="169" t="str">
        <f t="shared" si="102"/>
        <v>D</v>
      </c>
      <c r="K972" s="169" t="str">
        <f t="shared" si="103"/>
        <v>ED</v>
      </c>
      <c r="L972" s="169" t="e">
        <f t="shared" si="104"/>
        <v>#N/A</v>
      </c>
      <c r="M972" s="169">
        <f t="shared" si="105"/>
        <v>80000</v>
      </c>
    </row>
    <row r="973" spans="1:13">
      <c r="A973" s="113" t="s">
        <v>1275</v>
      </c>
      <c r="F973" s="113">
        <v>84.5</v>
      </c>
      <c r="I973" s="169" t="str">
        <f t="shared" si="101"/>
        <v>D</v>
      </c>
      <c r="J973" s="169" t="str">
        <f t="shared" si="102"/>
        <v>D</v>
      </c>
      <c r="K973" s="169" t="str">
        <f t="shared" si="103"/>
        <v>DD</v>
      </c>
      <c r="L973" s="169" t="str">
        <f t="shared" si="104"/>
        <v>D</v>
      </c>
      <c r="M973" s="169">
        <f t="shared" si="105"/>
        <v>50000</v>
      </c>
    </row>
    <row r="974" spans="1:13">
      <c r="A974" s="113" t="s">
        <v>1278</v>
      </c>
      <c r="F974" s="113">
        <v>75.5</v>
      </c>
      <c r="I974" s="169" t="str">
        <f t="shared" si="101"/>
        <v>D</v>
      </c>
      <c r="J974" s="169" t="str">
        <f t="shared" si="102"/>
        <v>D</v>
      </c>
      <c r="K974" s="169" t="str">
        <f t="shared" si="103"/>
        <v>DD</v>
      </c>
      <c r="L974" s="169" t="str">
        <f t="shared" si="104"/>
        <v>D</v>
      </c>
      <c r="M974" s="169">
        <f t="shared" si="105"/>
        <v>50000</v>
      </c>
    </row>
    <row r="975" spans="1:13">
      <c r="A975" s="113" t="s">
        <v>1280</v>
      </c>
      <c r="F975" s="113">
        <v>100</v>
      </c>
      <c r="I975" s="169" t="str">
        <f t="shared" si="101"/>
        <v>E</v>
      </c>
      <c r="J975" s="169" t="str">
        <f t="shared" si="102"/>
        <v>D</v>
      </c>
      <c r="K975" s="169" t="str">
        <f t="shared" si="103"/>
        <v>ED</v>
      </c>
      <c r="L975" s="169" t="e">
        <f t="shared" si="104"/>
        <v>#N/A</v>
      </c>
      <c r="M975" s="169">
        <f t="shared" si="105"/>
        <v>80000</v>
      </c>
    </row>
    <row r="976" spans="1:13">
      <c r="A976" s="113" t="s">
        <v>1279</v>
      </c>
      <c r="F976" s="113">
        <v>82.5</v>
      </c>
      <c r="I976" s="169" t="str">
        <f t="shared" si="101"/>
        <v>D</v>
      </c>
      <c r="J976" s="169" t="str">
        <f t="shared" si="102"/>
        <v>D</v>
      </c>
      <c r="K976" s="169" t="str">
        <f t="shared" si="103"/>
        <v>DD</v>
      </c>
      <c r="L976" s="169" t="str">
        <f t="shared" si="104"/>
        <v>D</v>
      </c>
      <c r="M976" s="169">
        <f t="shared" si="105"/>
        <v>50000</v>
      </c>
    </row>
    <row r="977" spans="1:13">
      <c r="A977" s="113" t="s">
        <v>1285</v>
      </c>
      <c r="F977" s="113">
        <v>57.5</v>
      </c>
      <c r="I977" s="169" t="str">
        <f t="shared" si="101"/>
        <v>B</v>
      </c>
      <c r="J977" s="169" t="str">
        <f t="shared" si="102"/>
        <v>D</v>
      </c>
      <c r="K977" s="169" t="str">
        <f t="shared" si="103"/>
        <v>BD</v>
      </c>
      <c r="L977" s="169" t="str">
        <f t="shared" si="104"/>
        <v>D</v>
      </c>
      <c r="M977" s="169">
        <f t="shared" si="105"/>
        <v>8000</v>
      </c>
    </row>
    <row r="978" spans="1:13">
      <c r="A978" s="113" t="s">
        <v>1310</v>
      </c>
      <c r="F978" s="109">
        <v>81.5</v>
      </c>
      <c r="I978" s="169" t="str">
        <f t="shared" si="101"/>
        <v>D</v>
      </c>
      <c r="J978" s="169" t="str">
        <f t="shared" si="102"/>
        <v>D</v>
      </c>
      <c r="K978" s="169" t="str">
        <f t="shared" si="103"/>
        <v>DD</v>
      </c>
      <c r="L978" s="169" t="str">
        <f t="shared" si="104"/>
        <v>D</v>
      </c>
      <c r="M978" s="169">
        <f t="shared" si="105"/>
        <v>50000</v>
      </c>
    </row>
    <row r="979" spans="1:13">
      <c r="A979" s="113" t="s">
        <v>1341</v>
      </c>
      <c r="F979" s="109">
        <v>75</v>
      </c>
      <c r="I979" s="169" t="str">
        <f t="shared" ref="I979:I1175" si="106">IF(F979="","",IF(F979&lt;55,"A",IF(F979&lt;65,"B",IF(F979&lt;75,"C",IF(F979&lt;85,"D",IF(F979&gt;84,"E"))))))</f>
        <v>D</v>
      </c>
      <c r="J979" s="169" t="str">
        <f t="shared" ref="J979:J1000" si="107">IF(E979&gt;=3*10^5,"A",IF(E979&gt;=2*10^5,"B",IF(E979&gt;=10^5,"C",IF(E979&lt;10^5,"D","NG"))))</f>
        <v>D</v>
      </c>
      <c r="K979" s="169" t="str">
        <f t="shared" ref="K979:K1000" si="108">I979&amp;J979</f>
        <v>DD</v>
      </c>
      <c r="L979" s="169" t="str">
        <f t="shared" si="104"/>
        <v>D</v>
      </c>
      <c r="M979" s="169">
        <f t="shared" si="105"/>
        <v>50000</v>
      </c>
    </row>
    <row r="980" spans="1:13">
      <c r="A980" s="113" t="s">
        <v>1342</v>
      </c>
      <c r="F980" s="109">
        <v>80</v>
      </c>
      <c r="I980" s="169" t="str">
        <f t="shared" si="106"/>
        <v>D</v>
      </c>
      <c r="J980" s="169" t="str">
        <f t="shared" si="107"/>
        <v>D</v>
      </c>
      <c r="K980" s="169" t="str">
        <f t="shared" si="108"/>
        <v>DD</v>
      </c>
      <c r="L980" s="169" t="str">
        <f t="shared" si="104"/>
        <v>D</v>
      </c>
      <c r="M980" s="169">
        <f t="shared" si="105"/>
        <v>50000</v>
      </c>
    </row>
    <row r="981" spans="1:13">
      <c r="A981" s="113" t="s">
        <v>1345</v>
      </c>
      <c r="F981" s="109">
        <v>60</v>
      </c>
      <c r="I981" s="169" t="str">
        <f t="shared" si="106"/>
        <v>B</v>
      </c>
      <c r="J981" s="169" t="str">
        <f t="shared" si="107"/>
        <v>D</v>
      </c>
      <c r="K981" s="169" t="str">
        <f t="shared" si="108"/>
        <v>BD</v>
      </c>
      <c r="L981" s="169" t="str">
        <f t="shared" si="104"/>
        <v>D</v>
      </c>
      <c r="M981" s="169">
        <f t="shared" si="105"/>
        <v>8000</v>
      </c>
    </row>
    <row r="982" spans="1:13">
      <c r="A982" s="113" t="s">
        <v>1349</v>
      </c>
      <c r="F982" s="109">
        <v>70</v>
      </c>
      <c r="I982" s="169" t="str">
        <f t="shared" si="106"/>
        <v>C</v>
      </c>
      <c r="J982" s="169" t="str">
        <f t="shared" si="107"/>
        <v>D</v>
      </c>
      <c r="K982" s="169" t="str">
        <f t="shared" si="108"/>
        <v>CD</v>
      </c>
      <c r="L982" s="169" t="str">
        <f t="shared" si="104"/>
        <v>D</v>
      </c>
      <c r="M982" s="169">
        <f t="shared" si="105"/>
        <v>20000</v>
      </c>
    </row>
    <row r="983" spans="1:13">
      <c r="A983" s="113" t="s">
        <v>1353</v>
      </c>
      <c r="F983" s="109">
        <v>65</v>
      </c>
      <c r="I983" s="169" t="str">
        <f t="shared" si="106"/>
        <v>C</v>
      </c>
      <c r="J983" s="169" t="str">
        <f t="shared" si="107"/>
        <v>D</v>
      </c>
      <c r="K983" s="169" t="str">
        <f t="shared" si="108"/>
        <v>CD</v>
      </c>
      <c r="L983" s="169" t="str">
        <f t="shared" si="104"/>
        <v>D</v>
      </c>
      <c r="M983" s="169">
        <f t="shared" si="105"/>
        <v>20000</v>
      </c>
    </row>
    <row r="984" spans="1:13">
      <c r="A984" s="113" t="s">
        <v>1356</v>
      </c>
      <c r="F984" s="109">
        <v>68</v>
      </c>
      <c r="I984" s="169" t="str">
        <f t="shared" si="106"/>
        <v>C</v>
      </c>
      <c r="J984" s="169" t="str">
        <f t="shared" si="107"/>
        <v>D</v>
      </c>
      <c r="K984" s="169" t="str">
        <f t="shared" si="108"/>
        <v>CD</v>
      </c>
      <c r="L984" s="169" t="str">
        <f t="shared" si="104"/>
        <v>D</v>
      </c>
      <c r="M984" s="169">
        <f t="shared" si="105"/>
        <v>20000</v>
      </c>
    </row>
    <row r="985" spans="1:13">
      <c r="A985" s="113" t="s">
        <v>1362</v>
      </c>
      <c r="F985" s="109">
        <v>71</v>
      </c>
      <c r="I985" s="169" t="str">
        <f t="shared" si="106"/>
        <v>C</v>
      </c>
      <c r="J985" s="169" t="str">
        <f t="shared" si="107"/>
        <v>D</v>
      </c>
      <c r="K985" s="169" t="str">
        <f t="shared" si="108"/>
        <v>CD</v>
      </c>
      <c r="L985" s="169" t="str">
        <f t="shared" si="104"/>
        <v>D</v>
      </c>
      <c r="M985" s="169">
        <f t="shared" si="105"/>
        <v>20000</v>
      </c>
    </row>
    <row r="986" spans="1:13">
      <c r="A986" s="113" t="s">
        <v>1358</v>
      </c>
      <c r="F986" s="109">
        <v>66</v>
      </c>
      <c r="I986" s="169" t="str">
        <f t="shared" si="106"/>
        <v>C</v>
      </c>
      <c r="J986" s="169" t="str">
        <f t="shared" si="107"/>
        <v>D</v>
      </c>
      <c r="K986" s="169" t="str">
        <f t="shared" si="108"/>
        <v>CD</v>
      </c>
      <c r="L986" s="169" t="str">
        <f t="shared" si="104"/>
        <v>D</v>
      </c>
      <c r="M986" s="169">
        <f t="shared" si="105"/>
        <v>20000</v>
      </c>
    </row>
    <row r="987" spans="1:13">
      <c r="A987" s="113" t="s">
        <v>1359</v>
      </c>
      <c r="F987" s="109">
        <v>62.5</v>
      </c>
      <c r="I987" s="169" t="str">
        <f t="shared" si="106"/>
        <v>B</v>
      </c>
      <c r="J987" s="169" t="str">
        <f t="shared" si="107"/>
        <v>D</v>
      </c>
      <c r="K987" s="169" t="str">
        <f t="shared" si="108"/>
        <v>BD</v>
      </c>
      <c r="L987" s="169" t="str">
        <f t="shared" si="104"/>
        <v>D</v>
      </c>
      <c r="M987" s="169">
        <f t="shared" si="105"/>
        <v>8000</v>
      </c>
    </row>
    <row r="988" spans="1:13">
      <c r="A988" s="113" t="s">
        <v>1364</v>
      </c>
      <c r="F988" s="109">
        <v>65</v>
      </c>
      <c r="I988" s="169" t="str">
        <f t="shared" si="106"/>
        <v>C</v>
      </c>
      <c r="J988" s="169" t="str">
        <f t="shared" si="107"/>
        <v>D</v>
      </c>
      <c r="K988" s="169" t="str">
        <f t="shared" si="108"/>
        <v>CD</v>
      </c>
      <c r="L988" s="169" t="str">
        <f t="shared" si="104"/>
        <v>D</v>
      </c>
      <c r="M988" s="169">
        <f t="shared" si="105"/>
        <v>20000</v>
      </c>
    </row>
    <row r="989" spans="1:13">
      <c r="A989" s="113" t="s">
        <v>1369</v>
      </c>
      <c r="F989" s="109">
        <v>60</v>
      </c>
      <c r="I989" s="169" t="str">
        <f t="shared" si="106"/>
        <v>B</v>
      </c>
      <c r="J989" s="169" t="str">
        <f t="shared" si="107"/>
        <v>D</v>
      </c>
      <c r="K989" s="169" t="str">
        <f t="shared" si="108"/>
        <v>BD</v>
      </c>
      <c r="L989" s="169" t="str">
        <f t="shared" si="104"/>
        <v>D</v>
      </c>
      <c r="M989" s="169">
        <f t="shared" si="105"/>
        <v>8000</v>
      </c>
    </row>
    <row r="990" spans="1:13">
      <c r="A990" s="113" t="s">
        <v>1371</v>
      </c>
      <c r="F990" s="109">
        <v>76</v>
      </c>
      <c r="I990" s="169" t="str">
        <f t="shared" si="106"/>
        <v>D</v>
      </c>
      <c r="J990" s="169" t="str">
        <f t="shared" si="107"/>
        <v>D</v>
      </c>
      <c r="K990" s="169" t="str">
        <f t="shared" si="108"/>
        <v>DD</v>
      </c>
      <c r="L990" s="169" t="str">
        <f t="shared" si="104"/>
        <v>D</v>
      </c>
      <c r="M990" s="169">
        <f t="shared" si="105"/>
        <v>50000</v>
      </c>
    </row>
    <row r="991" spans="1:13">
      <c r="A991" s="113" t="s">
        <v>1373</v>
      </c>
      <c r="F991" s="109">
        <v>52.5</v>
      </c>
      <c r="I991" s="169" t="str">
        <f t="shared" si="106"/>
        <v>A</v>
      </c>
      <c r="J991" s="169" t="str">
        <f t="shared" si="107"/>
        <v>D</v>
      </c>
      <c r="K991" s="169" t="str">
        <f t="shared" si="108"/>
        <v>AD</v>
      </c>
      <c r="L991" s="169" t="str">
        <f t="shared" si="104"/>
        <v>B</v>
      </c>
      <c r="M991" s="169">
        <f t="shared" si="105"/>
        <v>3000</v>
      </c>
    </row>
    <row r="992" spans="1:13">
      <c r="A992" s="113" t="s">
        <v>1378</v>
      </c>
      <c r="F992" s="109">
        <v>68</v>
      </c>
      <c r="I992" s="169" t="str">
        <f t="shared" si="106"/>
        <v>C</v>
      </c>
      <c r="J992" s="169" t="str">
        <f t="shared" si="107"/>
        <v>D</v>
      </c>
      <c r="K992" s="169" t="str">
        <f t="shared" si="108"/>
        <v>CD</v>
      </c>
      <c r="L992" s="169" t="str">
        <f t="shared" si="104"/>
        <v>D</v>
      </c>
      <c r="M992" s="169">
        <f t="shared" si="105"/>
        <v>20000</v>
      </c>
    </row>
    <row r="993" spans="1:13">
      <c r="A993" s="113" t="s">
        <v>1376</v>
      </c>
      <c r="F993" s="109">
        <v>75</v>
      </c>
      <c r="I993" s="169" t="str">
        <f t="shared" si="106"/>
        <v>D</v>
      </c>
      <c r="J993" s="169" t="str">
        <f t="shared" si="107"/>
        <v>D</v>
      </c>
      <c r="K993" s="169" t="str">
        <f t="shared" si="108"/>
        <v>DD</v>
      </c>
      <c r="L993" s="169" t="str">
        <f t="shared" si="104"/>
        <v>D</v>
      </c>
      <c r="M993" s="169">
        <f t="shared" si="105"/>
        <v>50000</v>
      </c>
    </row>
    <row r="994" spans="1:13">
      <c r="A994" s="113" t="s">
        <v>1381</v>
      </c>
      <c r="F994" s="109">
        <v>84</v>
      </c>
      <c r="I994" s="169" t="str">
        <f t="shared" si="106"/>
        <v>D</v>
      </c>
      <c r="J994" s="169" t="str">
        <f t="shared" si="107"/>
        <v>D</v>
      </c>
      <c r="K994" s="169" t="str">
        <f t="shared" si="108"/>
        <v>DD</v>
      </c>
      <c r="L994" s="169" t="str">
        <f t="shared" si="104"/>
        <v>D</v>
      </c>
      <c r="M994" s="169">
        <f t="shared" si="105"/>
        <v>50000</v>
      </c>
    </row>
    <row r="995" spans="1:13">
      <c r="A995" s="113" t="s">
        <v>1384</v>
      </c>
      <c r="F995" s="109">
        <v>76</v>
      </c>
      <c r="I995" s="169" t="str">
        <f t="shared" si="106"/>
        <v>D</v>
      </c>
      <c r="J995" s="169" t="str">
        <f t="shared" si="107"/>
        <v>D</v>
      </c>
      <c r="K995" s="169" t="str">
        <f t="shared" si="108"/>
        <v>DD</v>
      </c>
      <c r="L995" s="169" t="str">
        <f t="shared" si="104"/>
        <v>D</v>
      </c>
      <c r="M995" s="169">
        <f t="shared" si="105"/>
        <v>50000</v>
      </c>
    </row>
    <row r="996" spans="1:13">
      <c r="A996" s="113" t="s">
        <v>1387</v>
      </c>
      <c r="F996" s="109">
        <v>73</v>
      </c>
      <c r="I996" s="169" t="str">
        <f t="shared" si="106"/>
        <v>C</v>
      </c>
      <c r="J996" s="169" t="str">
        <f t="shared" si="107"/>
        <v>D</v>
      </c>
      <c r="K996" s="169" t="str">
        <f t="shared" si="108"/>
        <v>CD</v>
      </c>
      <c r="L996" s="169" t="str">
        <f t="shared" si="104"/>
        <v>D</v>
      </c>
      <c r="M996" s="169">
        <f t="shared" si="105"/>
        <v>20000</v>
      </c>
    </row>
    <row r="997" spans="1:13">
      <c r="A997" s="113" t="s">
        <v>1389</v>
      </c>
      <c r="F997" s="109">
        <v>72.5</v>
      </c>
      <c r="I997" s="169" t="str">
        <f t="shared" si="106"/>
        <v>C</v>
      </c>
      <c r="J997" s="169" t="str">
        <f t="shared" si="107"/>
        <v>D</v>
      </c>
      <c r="K997" s="169" t="str">
        <f t="shared" si="108"/>
        <v>CD</v>
      </c>
      <c r="L997" s="169" t="str">
        <f t="shared" si="104"/>
        <v>D</v>
      </c>
      <c r="M997" s="169">
        <f t="shared" si="105"/>
        <v>20000</v>
      </c>
    </row>
    <row r="998" spans="1:13">
      <c r="A998" s="113" t="s">
        <v>1390</v>
      </c>
      <c r="F998" s="109">
        <v>92.5</v>
      </c>
      <c r="I998" s="169" t="str">
        <f t="shared" si="106"/>
        <v>E</v>
      </c>
      <c r="J998" s="169" t="str">
        <f t="shared" si="107"/>
        <v>D</v>
      </c>
      <c r="K998" s="169" t="str">
        <f t="shared" si="108"/>
        <v>ED</v>
      </c>
      <c r="L998" s="169" t="e">
        <f t="shared" si="104"/>
        <v>#N/A</v>
      </c>
      <c r="M998" s="169">
        <f t="shared" si="105"/>
        <v>80000</v>
      </c>
    </row>
    <row r="999" spans="1:13">
      <c r="A999" s="113" t="s">
        <v>1394</v>
      </c>
      <c r="F999" s="109">
        <v>90</v>
      </c>
      <c r="I999" s="169" t="str">
        <f t="shared" si="106"/>
        <v>E</v>
      </c>
      <c r="J999" s="169" t="str">
        <f t="shared" si="107"/>
        <v>D</v>
      </c>
      <c r="K999" s="169" t="str">
        <f t="shared" si="108"/>
        <v>ED</v>
      </c>
      <c r="L999" s="169" t="e">
        <f t="shared" si="104"/>
        <v>#N/A</v>
      </c>
      <c r="M999" s="169">
        <f t="shared" si="105"/>
        <v>80000</v>
      </c>
    </row>
    <row r="1000" spans="1:13">
      <c r="A1000" s="113" t="s">
        <v>1395</v>
      </c>
      <c r="F1000" s="109">
        <v>75</v>
      </c>
      <c r="I1000" s="169" t="str">
        <f t="shared" si="106"/>
        <v>D</v>
      </c>
      <c r="J1000" s="169" t="str">
        <f t="shared" si="107"/>
        <v>D</v>
      </c>
      <c r="K1000" s="169" t="str">
        <f t="shared" si="108"/>
        <v>DD</v>
      </c>
      <c r="L1000" s="169" t="str">
        <f t="shared" si="104"/>
        <v>D</v>
      </c>
      <c r="M1000" s="169">
        <f t="shared" si="105"/>
        <v>50000</v>
      </c>
    </row>
    <row r="1001" spans="1:13">
      <c r="A1001" s="113" t="s">
        <v>1870</v>
      </c>
      <c r="F1001" s="193">
        <v>63</v>
      </c>
      <c r="I1001" s="181" t="str">
        <f t="shared" si="106"/>
        <v>B</v>
      </c>
      <c r="M1001" s="181">
        <f t="shared" si="105"/>
        <v>8000</v>
      </c>
    </row>
    <row r="1002" spans="1:13">
      <c r="A1002" s="113" t="s">
        <v>1868</v>
      </c>
      <c r="F1002" s="193">
        <v>73.5</v>
      </c>
      <c r="I1002" s="181" t="str">
        <f t="shared" si="106"/>
        <v>C</v>
      </c>
      <c r="M1002" s="181">
        <f t="shared" si="105"/>
        <v>20000</v>
      </c>
    </row>
    <row r="1003" spans="1:13">
      <c r="A1003" s="113" t="s">
        <v>1869</v>
      </c>
      <c r="F1003" s="193">
        <v>73.5</v>
      </c>
      <c r="I1003" s="181" t="str">
        <f t="shared" si="106"/>
        <v>C</v>
      </c>
      <c r="M1003" s="181">
        <f t="shared" si="105"/>
        <v>20000</v>
      </c>
    </row>
    <row r="1004" spans="1:13">
      <c r="A1004" s="194" t="s">
        <v>1871</v>
      </c>
      <c r="F1004" s="193">
        <v>97.5</v>
      </c>
      <c r="I1004" s="181" t="str">
        <f t="shared" si="106"/>
        <v>E</v>
      </c>
      <c r="M1004" s="181">
        <f t="shared" si="105"/>
        <v>80000</v>
      </c>
    </row>
    <row r="1005" spans="1:13">
      <c r="A1005" s="194" t="s">
        <v>1872</v>
      </c>
      <c r="F1005" s="193">
        <v>83</v>
      </c>
      <c r="I1005" s="181" t="str">
        <f t="shared" si="106"/>
        <v>D</v>
      </c>
      <c r="M1005" s="181">
        <f t="shared" si="105"/>
        <v>50000</v>
      </c>
    </row>
    <row r="1006" spans="1:13">
      <c r="A1006" s="194" t="s">
        <v>1873</v>
      </c>
      <c r="F1006" s="193">
        <v>70</v>
      </c>
      <c r="I1006" s="181" t="str">
        <f t="shared" si="106"/>
        <v>C</v>
      </c>
      <c r="M1006" s="181">
        <f t="shared" si="105"/>
        <v>20000</v>
      </c>
    </row>
    <row r="1007" spans="1:13">
      <c r="A1007" s="113" t="s">
        <v>1874</v>
      </c>
      <c r="F1007" s="193">
        <v>75</v>
      </c>
      <c r="I1007" s="181" t="str">
        <f t="shared" si="106"/>
        <v>D</v>
      </c>
      <c r="M1007" s="181">
        <f t="shared" si="105"/>
        <v>50000</v>
      </c>
    </row>
    <row r="1008" spans="1:13">
      <c r="A1008" s="113" t="s">
        <v>1875</v>
      </c>
      <c r="F1008" s="193">
        <v>64.5</v>
      </c>
      <c r="I1008" s="181" t="str">
        <f t="shared" si="106"/>
        <v>B</v>
      </c>
      <c r="M1008" s="181">
        <f t="shared" si="105"/>
        <v>8000</v>
      </c>
    </row>
    <row r="1009" spans="1:13">
      <c r="A1009" s="113" t="s">
        <v>1876</v>
      </c>
      <c r="F1009" s="193">
        <v>90</v>
      </c>
      <c r="I1009" s="181" t="str">
        <f t="shared" si="106"/>
        <v>E</v>
      </c>
      <c r="M1009" s="181">
        <f t="shared" si="105"/>
        <v>80000</v>
      </c>
    </row>
    <row r="1010" spans="1:13">
      <c r="A1010" s="113" t="s">
        <v>1877</v>
      </c>
      <c r="F1010" s="193">
        <v>87.5</v>
      </c>
      <c r="I1010" s="181" t="str">
        <f t="shared" si="106"/>
        <v>E</v>
      </c>
      <c r="M1010" s="181">
        <f t="shared" si="105"/>
        <v>80000</v>
      </c>
    </row>
    <row r="1011" spans="1:13">
      <c r="A1011" s="113" t="s">
        <v>1878</v>
      </c>
      <c r="F1011" s="193">
        <v>87.5</v>
      </c>
      <c r="I1011" s="181" t="str">
        <f t="shared" si="106"/>
        <v>E</v>
      </c>
      <c r="M1011" s="181">
        <f t="shared" si="105"/>
        <v>80000</v>
      </c>
    </row>
    <row r="1012" spans="1:13">
      <c r="A1012" s="113" t="s">
        <v>1879</v>
      </c>
      <c r="F1012" s="193">
        <v>80.5</v>
      </c>
      <c r="I1012" s="181" t="str">
        <f t="shared" si="106"/>
        <v>D</v>
      </c>
      <c r="M1012" s="181">
        <f t="shared" si="105"/>
        <v>50000</v>
      </c>
    </row>
    <row r="1013" spans="1:13">
      <c r="A1013" s="113" t="s">
        <v>1881</v>
      </c>
      <c r="F1013" s="193">
        <v>91</v>
      </c>
      <c r="I1013" s="181" t="str">
        <f t="shared" si="106"/>
        <v>E</v>
      </c>
      <c r="M1013" s="181">
        <f t="shared" si="105"/>
        <v>80000</v>
      </c>
    </row>
    <row r="1014" spans="1:13">
      <c r="A1014" s="113" t="s">
        <v>1880</v>
      </c>
      <c r="F1014" s="193">
        <v>55</v>
      </c>
      <c r="I1014" s="181" t="str">
        <f t="shared" si="106"/>
        <v>B</v>
      </c>
      <c r="M1014" s="181">
        <f t="shared" si="105"/>
        <v>8000</v>
      </c>
    </row>
    <row r="1015" spans="1:13">
      <c r="A1015" s="113" t="s">
        <v>1882</v>
      </c>
      <c r="F1015" s="193">
        <v>54</v>
      </c>
      <c r="I1015" s="181" t="str">
        <f t="shared" si="106"/>
        <v>A</v>
      </c>
      <c r="M1015" s="181">
        <f t="shared" si="105"/>
        <v>3000</v>
      </c>
    </row>
    <row r="1016" spans="1:13">
      <c r="A1016" s="113" t="s">
        <v>1883</v>
      </c>
      <c r="F1016" s="193">
        <v>85</v>
      </c>
      <c r="I1016" s="181" t="str">
        <f t="shared" si="106"/>
        <v>E</v>
      </c>
      <c r="M1016" s="181">
        <f t="shared" si="105"/>
        <v>80000</v>
      </c>
    </row>
    <row r="1017" spans="1:13">
      <c r="A1017" s="113" t="s">
        <v>1884</v>
      </c>
      <c r="F1017" s="193">
        <v>79</v>
      </c>
      <c r="I1017" s="181" t="str">
        <f t="shared" si="106"/>
        <v>D</v>
      </c>
      <c r="M1017" s="181">
        <f t="shared" si="105"/>
        <v>50000</v>
      </c>
    </row>
    <row r="1018" spans="1:13">
      <c r="A1018" s="113" t="s">
        <v>1886</v>
      </c>
      <c r="F1018" s="193">
        <v>125</v>
      </c>
      <c r="I1018" s="181" t="str">
        <f t="shared" si="106"/>
        <v>E</v>
      </c>
      <c r="M1018" s="181">
        <f t="shared" si="105"/>
        <v>80000</v>
      </c>
    </row>
    <row r="1019" spans="1:13">
      <c r="A1019" s="113" t="s">
        <v>1885</v>
      </c>
      <c r="F1019" s="193">
        <v>100</v>
      </c>
      <c r="I1019" s="181" t="str">
        <f t="shared" si="106"/>
        <v>E</v>
      </c>
      <c r="M1019" s="181">
        <f t="shared" si="105"/>
        <v>80000</v>
      </c>
    </row>
    <row r="1020" spans="1:13">
      <c r="A1020" s="113" t="s">
        <v>1888</v>
      </c>
      <c r="F1020" s="193">
        <v>90</v>
      </c>
      <c r="I1020" s="181" t="str">
        <f t="shared" si="106"/>
        <v>E</v>
      </c>
      <c r="M1020" s="181">
        <f t="shared" si="105"/>
        <v>80000</v>
      </c>
    </row>
    <row r="1021" spans="1:13">
      <c r="A1021" s="113" t="s">
        <v>1887</v>
      </c>
      <c r="F1021" s="193">
        <v>62.5</v>
      </c>
      <c r="I1021" s="181" t="str">
        <f t="shared" si="106"/>
        <v>B</v>
      </c>
      <c r="M1021" s="181">
        <f t="shared" si="105"/>
        <v>8000</v>
      </c>
    </row>
    <row r="1022" spans="1:13">
      <c r="A1022" s="113" t="s">
        <v>1889</v>
      </c>
      <c r="F1022" s="193">
        <v>77</v>
      </c>
      <c r="I1022" s="181" t="str">
        <f t="shared" si="106"/>
        <v>D</v>
      </c>
      <c r="M1022" s="181">
        <f t="shared" si="105"/>
        <v>50000</v>
      </c>
    </row>
    <row r="1023" spans="1:13">
      <c r="A1023" s="113" t="s">
        <v>1890</v>
      </c>
      <c r="F1023" s="193">
        <v>72.5</v>
      </c>
      <c r="I1023" s="181" t="str">
        <f t="shared" si="106"/>
        <v>C</v>
      </c>
      <c r="M1023" s="181">
        <f t="shared" si="105"/>
        <v>20000</v>
      </c>
    </row>
    <row r="1024" spans="1:13">
      <c r="A1024" s="113" t="s">
        <v>1891</v>
      </c>
      <c r="F1024" s="193">
        <v>75</v>
      </c>
      <c r="I1024" s="181" t="str">
        <f t="shared" si="106"/>
        <v>D</v>
      </c>
      <c r="M1024" s="181">
        <f t="shared" si="105"/>
        <v>50000</v>
      </c>
    </row>
    <row r="1025" spans="1:13">
      <c r="A1025" s="113" t="s">
        <v>1892</v>
      </c>
      <c r="F1025" s="193">
        <v>70</v>
      </c>
      <c r="I1025" s="181" t="str">
        <f t="shared" si="106"/>
        <v>C</v>
      </c>
      <c r="M1025" s="181">
        <f t="shared" si="105"/>
        <v>20000</v>
      </c>
    </row>
    <row r="1026" spans="1:13">
      <c r="A1026" s="113" t="s">
        <v>1893</v>
      </c>
      <c r="F1026" s="193">
        <v>75</v>
      </c>
      <c r="I1026" s="181" t="str">
        <f t="shared" si="106"/>
        <v>D</v>
      </c>
      <c r="M1026" s="181">
        <f t="shared" si="105"/>
        <v>50000</v>
      </c>
    </row>
    <row r="1027" spans="1:13">
      <c r="A1027" s="113" t="s">
        <v>1896</v>
      </c>
      <c r="F1027" s="193">
        <v>75</v>
      </c>
      <c r="I1027" s="181" t="str">
        <f t="shared" si="106"/>
        <v>D</v>
      </c>
      <c r="M1027" s="181">
        <f t="shared" si="105"/>
        <v>50000</v>
      </c>
    </row>
    <row r="1028" spans="1:13">
      <c r="A1028" s="113" t="s">
        <v>1897</v>
      </c>
      <c r="F1028" s="193">
        <v>75</v>
      </c>
      <c r="I1028" s="181" t="str">
        <f t="shared" si="106"/>
        <v>D</v>
      </c>
      <c r="M1028" s="181">
        <f t="shared" si="105"/>
        <v>50000</v>
      </c>
    </row>
    <row r="1029" spans="1:13">
      <c r="A1029" s="113" t="s">
        <v>1899</v>
      </c>
      <c r="F1029" s="193">
        <v>55</v>
      </c>
      <c r="I1029" s="181" t="str">
        <f t="shared" si="106"/>
        <v>B</v>
      </c>
      <c r="M1029" s="181">
        <f t="shared" si="105"/>
        <v>8000</v>
      </c>
    </row>
    <row r="1030" spans="1:13">
      <c r="A1030" s="113" t="s">
        <v>1898</v>
      </c>
      <c r="F1030" s="193">
        <v>100.5</v>
      </c>
      <c r="I1030" s="181" t="str">
        <f t="shared" si="106"/>
        <v>E</v>
      </c>
      <c r="M1030" s="181">
        <f t="shared" si="105"/>
        <v>80000</v>
      </c>
    </row>
    <row r="1031" spans="1:13">
      <c r="A1031" s="113" t="s">
        <v>1900</v>
      </c>
      <c r="F1031" s="193">
        <v>75</v>
      </c>
      <c r="I1031" s="181" t="str">
        <f t="shared" si="106"/>
        <v>D</v>
      </c>
      <c r="M1031" s="181">
        <f t="shared" si="105"/>
        <v>50000</v>
      </c>
    </row>
    <row r="1032" spans="1:13">
      <c r="A1032" s="113" t="s">
        <v>1903</v>
      </c>
      <c r="F1032" s="193">
        <v>70</v>
      </c>
      <c r="I1032" s="181" t="str">
        <f t="shared" si="106"/>
        <v>C</v>
      </c>
      <c r="M1032" s="181">
        <f t="shared" si="105"/>
        <v>20000</v>
      </c>
    </row>
    <row r="1033" spans="1:13">
      <c r="A1033" s="113" t="s">
        <v>1901</v>
      </c>
      <c r="F1033" s="193">
        <v>80</v>
      </c>
      <c r="I1033" s="181" t="str">
        <f t="shared" si="106"/>
        <v>D</v>
      </c>
      <c r="M1033" s="181">
        <f t="shared" si="105"/>
        <v>50000</v>
      </c>
    </row>
    <row r="1034" spans="1:13">
      <c r="A1034" s="113" t="s">
        <v>1902</v>
      </c>
      <c r="F1034" s="193">
        <v>57.5</v>
      </c>
      <c r="I1034" s="181" t="str">
        <f t="shared" si="106"/>
        <v>B</v>
      </c>
      <c r="M1034" s="181">
        <f t="shared" si="105"/>
        <v>8000</v>
      </c>
    </row>
    <row r="1035" spans="1:13">
      <c r="A1035" s="113" t="s">
        <v>1904</v>
      </c>
      <c r="F1035" s="193">
        <v>80</v>
      </c>
      <c r="I1035" s="181" t="str">
        <f t="shared" si="106"/>
        <v>D</v>
      </c>
      <c r="M1035" s="181">
        <f t="shared" si="105"/>
        <v>50000</v>
      </c>
    </row>
    <row r="1036" spans="1:13">
      <c r="A1036" s="113" t="s">
        <v>1905</v>
      </c>
      <c r="F1036" s="193">
        <v>66.5</v>
      </c>
      <c r="I1036" s="181" t="str">
        <f t="shared" si="106"/>
        <v>C</v>
      </c>
      <c r="M1036" s="181">
        <f t="shared" si="105"/>
        <v>20000</v>
      </c>
    </row>
    <row r="1037" spans="1:13">
      <c r="A1037" s="113" t="s">
        <v>1910</v>
      </c>
      <c r="F1037" s="193">
        <v>55</v>
      </c>
      <c r="I1037" s="181" t="str">
        <f t="shared" si="106"/>
        <v>B</v>
      </c>
      <c r="M1037" s="181">
        <f t="shared" si="105"/>
        <v>8000</v>
      </c>
    </row>
    <row r="1038" spans="1:13">
      <c r="A1038" s="113" t="s">
        <v>1909</v>
      </c>
      <c r="F1038" s="193">
        <v>81.5</v>
      </c>
      <c r="I1038" s="181" t="str">
        <f t="shared" si="106"/>
        <v>D</v>
      </c>
      <c r="M1038" s="181">
        <f t="shared" si="105"/>
        <v>50000</v>
      </c>
    </row>
    <row r="1039" spans="1:13">
      <c r="A1039" s="113" t="s">
        <v>1906</v>
      </c>
      <c r="F1039" s="193">
        <v>75</v>
      </c>
      <c r="I1039" s="181" t="str">
        <f t="shared" si="106"/>
        <v>D</v>
      </c>
      <c r="M1039" s="181">
        <f t="shared" si="105"/>
        <v>50000</v>
      </c>
    </row>
    <row r="1040" spans="1:13">
      <c r="A1040" s="113" t="s">
        <v>1911</v>
      </c>
      <c r="F1040" s="193">
        <v>70</v>
      </c>
      <c r="I1040" s="181" t="str">
        <f t="shared" si="106"/>
        <v>C</v>
      </c>
      <c r="M1040" s="181">
        <f t="shared" si="105"/>
        <v>20000</v>
      </c>
    </row>
    <row r="1041" spans="1:13">
      <c r="A1041" s="113" t="s">
        <v>1907</v>
      </c>
      <c r="F1041" s="193">
        <v>88.5</v>
      </c>
      <c r="I1041" s="181" t="str">
        <f t="shared" si="106"/>
        <v>E</v>
      </c>
      <c r="M1041" s="181">
        <f t="shared" si="105"/>
        <v>80000</v>
      </c>
    </row>
    <row r="1042" spans="1:13">
      <c r="A1042" s="113" t="s">
        <v>1908</v>
      </c>
      <c r="F1042" s="193">
        <v>75</v>
      </c>
      <c r="I1042" s="181" t="str">
        <f t="shared" si="106"/>
        <v>D</v>
      </c>
      <c r="M1042" s="181">
        <f t="shared" si="105"/>
        <v>50000</v>
      </c>
    </row>
    <row r="1043" spans="1:13">
      <c r="A1043" s="113" t="s">
        <v>1912</v>
      </c>
      <c r="F1043" s="193">
        <v>75</v>
      </c>
      <c r="I1043" s="181" t="str">
        <f t="shared" si="106"/>
        <v>D</v>
      </c>
      <c r="M1043" s="181">
        <f t="shared" si="105"/>
        <v>50000</v>
      </c>
    </row>
    <row r="1044" spans="1:13">
      <c r="A1044" s="113" t="s">
        <v>1913</v>
      </c>
      <c r="F1044" s="193">
        <v>75</v>
      </c>
      <c r="I1044" s="181" t="str">
        <f t="shared" si="106"/>
        <v>D</v>
      </c>
      <c r="M1044" s="181">
        <f t="shared" si="105"/>
        <v>50000</v>
      </c>
    </row>
    <row r="1045" spans="1:13">
      <c r="A1045" s="113" t="s">
        <v>1914</v>
      </c>
      <c r="F1045" s="193">
        <v>75</v>
      </c>
      <c r="I1045" s="181" t="str">
        <f t="shared" si="106"/>
        <v>D</v>
      </c>
      <c r="M1045" s="181">
        <f t="shared" si="105"/>
        <v>50000</v>
      </c>
    </row>
    <row r="1046" spans="1:13">
      <c r="A1046" s="113" t="s">
        <v>1915</v>
      </c>
      <c r="F1046" s="193">
        <v>85</v>
      </c>
      <c r="I1046" s="181" t="str">
        <f t="shared" si="106"/>
        <v>E</v>
      </c>
      <c r="M1046" s="181">
        <f t="shared" si="105"/>
        <v>80000</v>
      </c>
    </row>
    <row r="1047" spans="1:13">
      <c r="A1047" s="113" t="s">
        <v>1916</v>
      </c>
      <c r="F1047" s="193">
        <v>55</v>
      </c>
      <c r="I1047" s="181" t="str">
        <f t="shared" si="106"/>
        <v>B</v>
      </c>
      <c r="M1047" s="181">
        <f t="shared" si="105"/>
        <v>8000</v>
      </c>
    </row>
    <row r="1048" spans="1:13">
      <c r="A1048" s="113" t="s">
        <v>1917</v>
      </c>
      <c r="F1048" s="193">
        <v>78</v>
      </c>
      <c r="I1048" s="181" t="str">
        <f t="shared" si="106"/>
        <v>D</v>
      </c>
      <c r="M1048" s="181">
        <f t="shared" si="105"/>
        <v>50000</v>
      </c>
    </row>
    <row r="1049" spans="1:13">
      <c r="A1049" s="113" t="s">
        <v>1918</v>
      </c>
      <c r="F1049" s="193">
        <v>117.5</v>
      </c>
      <c r="I1049" s="181" t="str">
        <f t="shared" si="106"/>
        <v>E</v>
      </c>
      <c r="M1049" s="181">
        <f t="shared" si="105"/>
        <v>80000</v>
      </c>
    </row>
    <row r="1050" spans="1:13">
      <c r="A1050" s="113" t="s">
        <v>1919</v>
      </c>
      <c r="F1050" s="193">
        <v>75</v>
      </c>
      <c r="I1050" s="181" t="str">
        <f t="shared" si="106"/>
        <v>D</v>
      </c>
      <c r="M1050" s="181">
        <f t="shared" si="105"/>
        <v>50000</v>
      </c>
    </row>
    <row r="1051" spans="1:13">
      <c r="A1051" s="113" t="s">
        <v>132</v>
      </c>
      <c r="F1051" s="193">
        <v>62.5</v>
      </c>
      <c r="I1051" s="181" t="str">
        <f t="shared" si="106"/>
        <v>B</v>
      </c>
      <c r="M1051" s="181">
        <f t="shared" si="105"/>
        <v>8000</v>
      </c>
    </row>
    <row r="1052" spans="1:13">
      <c r="A1052" s="113" t="s">
        <v>1920</v>
      </c>
      <c r="F1052" s="193">
        <v>80</v>
      </c>
      <c r="I1052" s="181" t="str">
        <f t="shared" si="106"/>
        <v>D</v>
      </c>
      <c r="M1052" s="181">
        <f t="shared" si="105"/>
        <v>50000</v>
      </c>
    </row>
    <row r="1053" spans="1:13">
      <c r="A1053" s="113" t="s">
        <v>1921</v>
      </c>
      <c r="F1053" s="193">
        <v>90</v>
      </c>
      <c r="I1053" s="181" t="str">
        <f t="shared" si="106"/>
        <v>E</v>
      </c>
      <c r="M1053" s="181">
        <f t="shared" si="105"/>
        <v>80000</v>
      </c>
    </row>
    <row r="1054" spans="1:13">
      <c r="A1054" s="113" t="s">
        <v>1922</v>
      </c>
      <c r="F1054" s="193">
        <v>51</v>
      </c>
      <c r="I1054" s="181" t="str">
        <f t="shared" si="106"/>
        <v>A</v>
      </c>
      <c r="M1054" s="181">
        <f t="shared" si="105"/>
        <v>3000</v>
      </c>
    </row>
    <row r="1055" spans="1:13">
      <c r="A1055" s="194" t="s">
        <v>1923</v>
      </c>
      <c r="F1055" s="193">
        <v>62.5</v>
      </c>
      <c r="I1055" s="181" t="str">
        <f t="shared" si="106"/>
        <v>B</v>
      </c>
      <c r="M1055" s="181">
        <f t="shared" si="105"/>
        <v>8000</v>
      </c>
    </row>
    <row r="1056" spans="1:13">
      <c r="A1056" s="195" t="s">
        <v>1924</v>
      </c>
      <c r="F1056" s="193">
        <v>120</v>
      </c>
      <c r="I1056" s="181" t="str">
        <f t="shared" si="106"/>
        <v>E</v>
      </c>
      <c r="M1056" s="181">
        <f t="shared" si="105"/>
        <v>80000</v>
      </c>
    </row>
    <row r="1057" spans="1:13">
      <c r="A1057" s="113" t="s">
        <v>1925</v>
      </c>
      <c r="F1057" s="193">
        <v>75</v>
      </c>
      <c r="I1057" s="181" t="str">
        <f t="shared" si="106"/>
        <v>D</v>
      </c>
      <c r="M1057" s="181">
        <f t="shared" si="105"/>
        <v>50000</v>
      </c>
    </row>
    <row r="1058" spans="1:13">
      <c r="A1058" s="113" t="s">
        <v>1926</v>
      </c>
      <c r="F1058" s="193">
        <v>55</v>
      </c>
      <c r="I1058" s="181" t="str">
        <f t="shared" si="106"/>
        <v>B</v>
      </c>
      <c r="M1058" s="181">
        <f t="shared" si="105"/>
        <v>8000</v>
      </c>
    </row>
    <row r="1059" spans="1:13">
      <c r="A1059" s="113" t="s">
        <v>1928</v>
      </c>
      <c r="F1059" s="193">
        <v>65</v>
      </c>
      <c r="I1059" s="181" t="str">
        <f t="shared" si="106"/>
        <v>C</v>
      </c>
      <c r="M1059" s="181">
        <f t="shared" si="105"/>
        <v>20000</v>
      </c>
    </row>
    <row r="1060" spans="1:13">
      <c r="A1060" s="113" t="s">
        <v>1927</v>
      </c>
      <c r="F1060" s="193">
        <v>72.5</v>
      </c>
      <c r="I1060" s="181" t="str">
        <f t="shared" si="106"/>
        <v>C</v>
      </c>
      <c r="M1060" s="181">
        <f t="shared" si="105"/>
        <v>20000</v>
      </c>
    </row>
    <row r="1061" spans="1:13">
      <c r="A1061" s="113" t="s">
        <v>1929</v>
      </c>
      <c r="F1061" s="193">
        <v>75</v>
      </c>
      <c r="I1061" s="181" t="str">
        <f t="shared" si="106"/>
        <v>D</v>
      </c>
      <c r="M1061" s="181">
        <f t="shared" si="105"/>
        <v>50000</v>
      </c>
    </row>
    <row r="1062" spans="1:13">
      <c r="A1062" s="113" t="s">
        <v>1931</v>
      </c>
      <c r="F1062" s="193">
        <v>75</v>
      </c>
      <c r="I1062" s="181" t="str">
        <f t="shared" si="106"/>
        <v>D</v>
      </c>
      <c r="M1062" s="181">
        <f t="shared" si="105"/>
        <v>50000</v>
      </c>
    </row>
    <row r="1063" spans="1:13">
      <c r="A1063" s="113" t="s">
        <v>1930</v>
      </c>
      <c r="F1063" s="193">
        <v>102.5</v>
      </c>
      <c r="I1063" s="181" t="str">
        <f t="shared" si="106"/>
        <v>E</v>
      </c>
      <c r="M1063" s="181">
        <f t="shared" si="105"/>
        <v>80000</v>
      </c>
    </row>
    <row r="1064" spans="1:13">
      <c r="A1064" s="113" t="s">
        <v>1933</v>
      </c>
      <c r="F1064" s="193">
        <v>97</v>
      </c>
      <c r="I1064" s="181" t="str">
        <f t="shared" si="106"/>
        <v>E</v>
      </c>
      <c r="M1064" s="181">
        <f t="shared" si="105"/>
        <v>80000</v>
      </c>
    </row>
    <row r="1065" spans="1:13">
      <c r="A1065" s="113" t="s">
        <v>1932</v>
      </c>
      <c r="F1065" s="193">
        <v>92.5</v>
      </c>
      <c r="I1065" s="181" t="str">
        <f t="shared" si="106"/>
        <v>E</v>
      </c>
      <c r="M1065" s="181">
        <f t="shared" si="105"/>
        <v>80000</v>
      </c>
    </row>
    <row r="1066" spans="1:13">
      <c r="A1066" s="113" t="s">
        <v>503</v>
      </c>
      <c r="F1066" s="193">
        <v>68</v>
      </c>
      <c r="I1066" s="181" t="str">
        <f t="shared" si="106"/>
        <v>C</v>
      </c>
      <c r="M1066" s="181">
        <f t="shared" si="105"/>
        <v>20000</v>
      </c>
    </row>
    <row r="1067" spans="1:13">
      <c r="A1067" s="113" t="s">
        <v>1934</v>
      </c>
      <c r="F1067" s="193">
        <v>81</v>
      </c>
      <c r="I1067" s="181" t="str">
        <f t="shared" si="106"/>
        <v>D</v>
      </c>
      <c r="M1067" s="181">
        <f t="shared" si="105"/>
        <v>50000</v>
      </c>
    </row>
    <row r="1068" spans="1:13">
      <c r="A1068" s="113" t="s">
        <v>1936</v>
      </c>
      <c r="F1068" s="193">
        <v>72.5</v>
      </c>
      <c r="I1068" s="181" t="str">
        <f t="shared" si="106"/>
        <v>C</v>
      </c>
      <c r="M1068" s="181">
        <f t="shared" si="105"/>
        <v>20000</v>
      </c>
    </row>
    <row r="1069" spans="1:13">
      <c r="A1069" s="113" t="s">
        <v>1937</v>
      </c>
      <c r="F1069" s="193">
        <v>45.5</v>
      </c>
      <c r="I1069" s="181" t="str">
        <f t="shared" si="106"/>
        <v>A</v>
      </c>
      <c r="M1069" s="181">
        <f t="shared" si="105"/>
        <v>3000</v>
      </c>
    </row>
    <row r="1070" spans="1:13">
      <c r="A1070" s="113" t="s">
        <v>1935</v>
      </c>
      <c r="F1070" s="193">
        <v>99</v>
      </c>
      <c r="I1070" s="181" t="str">
        <f t="shared" si="106"/>
        <v>E</v>
      </c>
      <c r="M1070" s="181">
        <f t="shared" si="105"/>
        <v>80000</v>
      </c>
    </row>
    <row r="1071" spans="1:13">
      <c r="A1071" s="113" t="s">
        <v>1938</v>
      </c>
      <c r="F1071" s="193">
        <v>80.5</v>
      </c>
      <c r="I1071" s="181" t="str">
        <f t="shared" si="106"/>
        <v>D</v>
      </c>
      <c r="M1071" s="181">
        <f t="shared" si="105"/>
        <v>50000</v>
      </c>
    </row>
    <row r="1072" spans="1:13">
      <c r="A1072" s="113" t="s">
        <v>1939</v>
      </c>
      <c r="F1072" s="193">
        <v>90</v>
      </c>
      <c r="I1072" s="181" t="str">
        <f t="shared" si="106"/>
        <v>E</v>
      </c>
      <c r="M1072" s="181">
        <f t="shared" si="105"/>
        <v>80000</v>
      </c>
    </row>
    <row r="1073" spans="1:13">
      <c r="A1073" s="113" t="s">
        <v>1941</v>
      </c>
      <c r="F1073" s="193">
        <v>106.5</v>
      </c>
      <c r="I1073" s="181" t="str">
        <f t="shared" si="106"/>
        <v>E</v>
      </c>
      <c r="M1073" s="181">
        <f t="shared" si="105"/>
        <v>80000</v>
      </c>
    </row>
    <row r="1074" spans="1:13">
      <c r="A1074" s="113" t="s">
        <v>1942</v>
      </c>
      <c r="F1074" s="193">
        <v>95</v>
      </c>
      <c r="I1074" s="181" t="str">
        <f t="shared" si="106"/>
        <v>E</v>
      </c>
      <c r="M1074" s="181">
        <f t="shared" si="105"/>
        <v>80000</v>
      </c>
    </row>
    <row r="1075" spans="1:13">
      <c r="A1075" s="113" t="s">
        <v>1940</v>
      </c>
      <c r="F1075" s="193">
        <v>72.5</v>
      </c>
      <c r="I1075" s="181" t="str">
        <f t="shared" si="106"/>
        <v>C</v>
      </c>
      <c r="M1075" s="181">
        <f t="shared" si="105"/>
        <v>20000</v>
      </c>
    </row>
    <row r="1076" spans="1:13">
      <c r="A1076" s="113" t="s">
        <v>1944</v>
      </c>
      <c r="F1076" s="193">
        <v>75</v>
      </c>
      <c r="I1076" s="181" t="str">
        <f t="shared" si="106"/>
        <v>D</v>
      </c>
      <c r="M1076" s="181">
        <f t="shared" si="105"/>
        <v>50000</v>
      </c>
    </row>
    <row r="1077" spans="1:13">
      <c r="A1077" s="113" t="s">
        <v>1946</v>
      </c>
      <c r="F1077" s="193">
        <v>52</v>
      </c>
      <c r="I1077" s="181" t="str">
        <f t="shared" si="106"/>
        <v>A</v>
      </c>
      <c r="M1077" s="181">
        <f t="shared" si="105"/>
        <v>3000</v>
      </c>
    </row>
    <row r="1078" spans="1:13">
      <c r="A1078" s="113" t="s">
        <v>1943</v>
      </c>
      <c r="F1078" s="193">
        <v>147.5</v>
      </c>
      <c r="I1078" s="181" t="str">
        <f t="shared" si="106"/>
        <v>E</v>
      </c>
      <c r="M1078" s="181">
        <f t="shared" si="105"/>
        <v>80000</v>
      </c>
    </row>
    <row r="1079" spans="1:13">
      <c r="A1079" s="113" t="s">
        <v>1945</v>
      </c>
      <c r="F1079" s="193">
        <v>72.5</v>
      </c>
      <c r="I1079" s="181" t="str">
        <f t="shared" si="106"/>
        <v>C</v>
      </c>
      <c r="M1079" s="181">
        <f t="shared" si="105"/>
        <v>20000</v>
      </c>
    </row>
    <row r="1080" spans="1:13">
      <c r="A1080" s="113" t="s">
        <v>1948</v>
      </c>
      <c r="F1080" s="193">
        <v>100</v>
      </c>
      <c r="I1080" s="181" t="str">
        <f t="shared" si="106"/>
        <v>E</v>
      </c>
      <c r="M1080" s="181">
        <f t="shared" si="105"/>
        <v>80000</v>
      </c>
    </row>
    <row r="1081" spans="1:13">
      <c r="A1081" s="113" t="s">
        <v>1947</v>
      </c>
      <c r="F1081" s="193">
        <v>67</v>
      </c>
      <c r="I1081" s="181" t="str">
        <f t="shared" si="106"/>
        <v>C</v>
      </c>
      <c r="M1081" s="181">
        <f t="shared" si="105"/>
        <v>20000</v>
      </c>
    </row>
    <row r="1082" spans="1:13">
      <c r="A1082" s="113" t="s">
        <v>59</v>
      </c>
      <c r="F1082" s="193">
        <v>50</v>
      </c>
      <c r="I1082" s="181" t="str">
        <f t="shared" si="106"/>
        <v>A</v>
      </c>
      <c r="M1082" s="181">
        <f t="shared" si="105"/>
        <v>3000</v>
      </c>
    </row>
    <row r="1083" spans="1:13">
      <c r="A1083" s="113" t="s">
        <v>1949</v>
      </c>
      <c r="F1083" s="193">
        <v>75</v>
      </c>
      <c r="I1083" s="181" t="str">
        <f t="shared" si="106"/>
        <v>D</v>
      </c>
      <c r="M1083" s="181">
        <f t="shared" si="105"/>
        <v>50000</v>
      </c>
    </row>
    <row r="1084" spans="1:13">
      <c r="A1084" s="113" t="s">
        <v>1950</v>
      </c>
      <c r="F1084" s="193">
        <v>82.5</v>
      </c>
      <c r="I1084" s="181" t="str">
        <f t="shared" si="106"/>
        <v>D</v>
      </c>
      <c r="M1084" s="181">
        <f t="shared" si="105"/>
        <v>50000</v>
      </c>
    </row>
    <row r="1085" spans="1:13">
      <c r="A1085" s="113" t="s">
        <v>1951</v>
      </c>
      <c r="F1085" s="193">
        <v>50</v>
      </c>
      <c r="I1085" s="181" t="str">
        <f t="shared" si="106"/>
        <v>A</v>
      </c>
      <c r="M1085" s="181">
        <f t="shared" si="105"/>
        <v>3000</v>
      </c>
    </row>
    <row r="1086" spans="1:13">
      <c r="A1086" s="113" t="s">
        <v>1952</v>
      </c>
      <c r="F1086" s="193">
        <v>89</v>
      </c>
      <c r="I1086" s="181" t="str">
        <f t="shared" si="106"/>
        <v>E</v>
      </c>
      <c r="M1086" s="181">
        <f t="shared" si="105"/>
        <v>80000</v>
      </c>
    </row>
    <row r="1087" spans="1:13">
      <c r="A1087" s="113" t="s">
        <v>1953</v>
      </c>
      <c r="F1087" s="193">
        <v>52.5</v>
      </c>
      <c r="I1087" s="181" t="str">
        <f t="shared" si="106"/>
        <v>A</v>
      </c>
      <c r="M1087" s="181">
        <f t="shared" si="105"/>
        <v>3000</v>
      </c>
    </row>
    <row r="1088" spans="1:13">
      <c r="A1088" s="113" t="s">
        <v>1955</v>
      </c>
      <c r="F1088" s="193">
        <v>80</v>
      </c>
      <c r="I1088" s="181" t="str">
        <f t="shared" si="106"/>
        <v>D</v>
      </c>
      <c r="M1088" s="181">
        <f t="shared" si="105"/>
        <v>50000</v>
      </c>
    </row>
    <row r="1089" spans="1:13">
      <c r="A1089" s="113" t="s">
        <v>1959</v>
      </c>
      <c r="F1089" s="193">
        <v>65</v>
      </c>
      <c r="I1089" s="181" t="str">
        <f t="shared" si="106"/>
        <v>C</v>
      </c>
      <c r="M1089" s="181">
        <f t="shared" si="105"/>
        <v>20000</v>
      </c>
    </row>
    <row r="1090" spans="1:13">
      <c r="A1090" s="113" t="s">
        <v>1957</v>
      </c>
      <c r="F1090" s="193">
        <v>64</v>
      </c>
      <c r="I1090" s="181" t="str">
        <f t="shared" si="106"/>
        <v>B</v>
      </c>
      <c r="M1090" s="181">
        <f t="shared" si="105"/>
        <v>8000</v>
      </c>
    </row>
    <row r="1091" spans="1:13">
      <c r="A1091" s="113" t="s">
        <v>1958</v>
      </c>
      <c r="F1091" s="193">
        <v>55</v>
      </c>
      <c r="I1091" s="181" t="str">
        <f t="shared" si="106"/>
        <v>B</v>
      </c>
      <c r="M1091" s="181">
        <f t="shared" si="105"/>
        <v>8000</v>
      </c>
    </row>
    <row r="1092" spans="1:13">
      <c r="A1092" s="113" t="s">
        <v>1956</v>
      </c>
      <c r="F1092" s="193">
        <v>83.5</v>
      </c>
      <c r="I1092" s="181" t="str">
        <f t="shared" si="106"/>
        <v>D</v>
      </c>
      <c r="M1092" s="181">
        <f t="shared" si="105"/>
        <v>50000</v>
      </c>
    </row>
    <row r="1093" spans="1:13">
      <c r="A1093" s="113" t="s">
        <v>1960</v>
      </c>
      <c r="F1093" s="193">
        <v>87.5</v>
      </c>
      <c r="I1093" s="181" t="str">
        <f t="shared" si="106"/>
        <v>E</v>
      </c>
      <c r="M1093" s="181">
        <f t="shared" si="105"/>
        <v>80000</v>
      </c>
    </row>
    <row r="1094" spans="1:13">
      <c r="A1094" s="113" t="s">
        <v>1961</v>
      </c>
      <c r="F1094" s="193">
        <v>82.5</v>
      </c>
      <c r="I1094" s="181" t="str">
        <f t="shared" si="106"/>
        <v>D</v>
      </c>
      <c r="M1094" s="181">
        <f t="shared" si="105"/>
        <v>50000</v>
      </c>
    </row>
    <row r="1095" spans="1:13">
      <c r="A1095" s="113" t="s">
        <v>1963</v>
      </c>
      <c r="F1095" s="193">
        <v>75</v>
      </c>
      <c r="I1095" s="181" t="str">
        <f t="shared" si="106"/>
        <v>D</v>
      </c>
      <c r="M1095" s="181">
        <f t="shared" si="105"/>
        <v>50000</v>
      </c>
    </row>
    <row r="1096" spans="1:13">
      <c r="A1096" s="113" t="s">
        <v>1962</v>
      </c>
      <c r="F1096" s="193">
        <v>110</v>
      </c>
      <c r="I1096" s="181" t="str">
        <f t="shared" si="106"/>
        <v>E</v>
      </c>
      <c r="M1096" s="181">
        <f t="shared" si="105"/>
        <v>80000</v>
      </c>
    </row>
    <row r="1097" spans="1:13">
      <c r="A1097" s="196" t="s">
        <v>1964</v>
      </c>
      <c r="F1097" s="193">
        <v>75</v>
      </c>
      <c r="I1097" s="181" t="str">
        <f t="shared" si="106"/>
        <v>D</v>
      </c>
      <c r="M1097" s="181">
        <f t="shared" si="105"/>
        <v>50000</v>
      </c>
    </row>
    <row r="1098" spans="1:13">
      <c r="A1098" s="196" t="s">
        <v>1965</v>
      </c>
      <c r="F1098" s="193">
        <v>52.5</v>
      </c>
      <c r="I1098" s="181" t="str">
        <f t="shared" si="106"/>
        <v>A</v>
      </c>
      <c r="M1098" s="181">
        <f t="shared" si="105"/>
        <v>3000</v>
      </c>
    </row>
    <row r="1099" spans="1:13">
      <c r="A1099" s="196" t="s">
        <v>1967</v>
      </c>
      <c r="F1099" s="193">
        <v>55</v>
      </c>
      <c r="I1099" s="181" t="str">
        <f t="shared" si="106"/>
        <v>B</v>
      </c>
      <c r="M1099" s="181">
        <f t="shared" si="105"/>
        <v>8000</v>
      </c>
    </row>
    <row r="1100" spans="1:13">
      <c r="A1100" s="113" t="s">
        <v>1968</v>
      </c>
      <c r="F1100" s="193">
        <v>57.5</v>
      </c>
      <c r="I1100" s="181" t="str">
        <f t="shared" si="106"/>
        <v>B</v>
      </c>
      <c r="M1100" s="181">
        <f t="shared" si="105"/>
        <v>8000</v>
      </c>
    </row>
    <row r="1101" spans="1:13">
      <c r="A1101" s="113" t="s">
        <v>1966</v>
      </c>
      <c r="F1101" s="193">
        <v>67.5</v>
      </c>
      <c r="I1101" s="181" t="str">
        <f t="shared" si="106"/>
        <v>C</v>
      </c>
      <c r="M1101" s="181">
        <f t="shared" si="105"/>
        <v>20000</v>
      </c>
    </row>
    <row r="1102" spans="1:13">
      <c r="A1102" s="113" t="s">
        <v>1969</v>
      </c>
      <c r="F1102" s="193">
        <v>75</v>
      </c>
      <c r="I1102" s="181" t="str">
        <f t="shared" si="106"/>
        <v>D</v>
      </c>
      <c r="M1102" s="181">
        <f t="shared" si="105"/>
        <v>50000</v>
      </c>
    </row>
    <row r="1103" spans="1:13">
      <c r="A1103" s="113" t="s">
        <v>1970</v>
      </c>
      <c r="F1103" s="193">
        <v>57.5</v>
      </c>
      <c r="I1103" s="181" t="str">
        <f t="shared" si="106"/>
        <v>B</v>
      </c>
      <c r="M1103" s="181">
        <f t="shared" si="105"/>
        <v>8000</v>
      </c>
    </row>
    <row r="1104" spans="1:13">
      <c r="A1104" s="113" t="s">
        <v>1971</v>
      </c>
      <c r="F1104" s="193">
        <v>67.5</v>
      </c>
      <c r="I1104" s="181" t="str">
        <f t="shared" si="106"/>
        <v>C</v>
      </c>
      <c r="M1104" s="181">
        <f t="shared" si="105"/>
        <v>20000</v>
      </c>
    </row>
    <row r="1105" spans="1:13">
      <c r="A1105" s="113" t="s">
        <v>1979</v>
      </c>
      <c r="F1105" s="193">
        <v>75</v>
      </c>
      <c r="I1105" s="181" t="str">
        <f t="shared" si="106"/>
        <v>D</v>
      </c>
      <c r="M1105" s="181">
        <f t="shared" si="105"/>
        <v>50000</v>
      </c>
    </row>
    <row r="1106" spans="1:13">
      <c r="A1106" s="113" t="s">
        <v>1978</v>
      </c>
      <c r="F1106" s="193">
        <v>87.5</v>
      </c>
      <c r="I1106" s="181" t="str">
        <f t="shared" si="106"/>
        <v>E</v>
      </c>
      <c r="M1106" s="181">
        <f t="shared" si="105"/>
        <v>80000</v>
      </c>
    </row>
    <row r="1107" spans="1:13">
      <c r="A1107" s="113" t="s">
        <v>1977</v>
      </c>
      <c r="F1107" s="193">
        <v>50</v>
      </c>
      <c r="I1107" s="181" t="str">
        <f t="shared" si="106"/>
        <v>A</v>
      </c>
      <c r="M1107" s="181">
        <f t="shared" si="105"/>
        <v>3000</v>
      </c>
    </row>
    <row r="1108" spans="1:13">
      <c r="A1108" s="113" t="s">
        <v>1975</v>
      </c>
      <c r="F1108" s="193">
        <v>86</v>
      </c>
      <c r="I1108" s="181" t="str">
        <f t="shared" si="106"/>
        <v>E</v>
      </c>
      <c r="M1108" s="181">
        <f t="shared" si="105"/>
        <v>80000</v>
      </c>
    </row>
    <row r="1109" spans="1:13">
      <c r="A1109" s="113" t="s">
        <v>1976</v>
      </c>
      <c r="F1109" s="193">
        <v>57.5</v>
      </c>
      <c r="I1109" s="181" t="str">
        <f t="shared" si="106"/>
        <v>B</v>
      </c>
      <c r="M1109" s="181">
        <f t="shared" si="105"/>
        <v>8000</v>
      </c>
    </row>
    <row r="1110" spans="1:13">
      <c r="A1110" s="113" t="s">
        <v>1974</v>
      </c>
      <c r="F1110" s="193">
        <v>81</v>
      </c>
      <c r="I1110" s="181" t="str">
        <f t="shared" si="106"/>
        <v>D</v>
      </c>
      <c r="M1110" s="181">
        <f t="shared" si="105"/>
        <v>50000</v>
      </c>
    </row>
    <row r="1111" spans="1:13">
      <c r="A1111" s="113" t="s">
        <v>1973</v>
      </c>
      <c r="F1111" s="193">
        <v>55</v>
      </c>
      <c r="I1111" s="181" t="str">
        <f t="shared" si="106"/>
        <v>B</v>
      </c>
      <c r="M1111" s="181">
        <f t="shared" si="105"/>
        <v>8000</v>
      </c>
    </row>
    <row r="1112" spans="1:13">
      <c r="A1112" s="113" t="s">
        <v>1972</v>
      </c>
      <c r="F1112" s="193">
        <v>68.5</v>
      </c>
      <c r="I1112" s="181" t="str">
        <f t="shared" si="106"/>
        <v>C</v>
      </c>
      <c r="M1112" s="181">
        <f t="shared" si="105"/>
        <v>20000</v>
      </c>
    </row>
    <row r="1113" spans="1:13">
      <c r="A1113" s="113" t="s">
        <v>1980</v>
      </c>
      <c r="F1113" s="193">
        <v>70</v>
      </c>
      <c r="I1113" s="181" t="str">
        <f t="shared" si="106"/>
        <v>C</v>
      </c>
      <c r="M1113" s="181">
        <f t="shared" si="105"/>
        <v>20000</v>
      </c>
    </row>
    <row r="1114" spans="1:13">
      <c r="A1114" s="113" t="s">
        <v>1981</v>
      </c>
      <c r="F1114" s="193">
        <v>53.5</v>
      </c>
      <c r="I1114" s="181" t="str">
        <f t="shared" si="106"/>
        <v>A</v>
      </c>
      <c r="M1114" s="181">
        <f t="shared" si="105"/>
        <v>3000</v>
      </c>
    </row>
    <row r="1115" spans="1:13">
      <c r="A1115" s="113" t="s">
        <v>1984</v>
      </c>
      <c r="F1115" s="193">
        <v>61</v>
      </c>
      <c r="I1115" s="181" t="str">
        <f t="shared" si="106"/>
        <v>B</v>
      </c>
      <c r="M1115" s="181">
        <f t="shared" si="105"/>
        <v>8000</v>
      </c>
    </row>
    <row r="1116" spans="1:13">
      <c r="A1116" s="113" t="s">
        <v>1985</v>
      </c>
      <c r="F1116" s="193">
        <v>83.5</v>
      </c>
      <c r="I1116" s="181" t="str">
        <f t="shared" si="106"/>
        <v>D</v>
      </c>
      <c r="M1116" s="181">
        <f t="shared" si="105"/>
        <v>50000</v>
      </c>
    </row>
    <row r="1117" spans="1:13">
      <c r="A1117" s="113" t="s">
        <v>1983</v>
      </c>
      <c r="F1117" s="193">
        <v>52</v>
      </c>
      <c r="I1117" s="181" t="str">
        <f t="shared" si="106"/>
        <v>A</v>
      </c>
      <c r="M1117" s="181">
        <f t="shared" si="105"/>
        <v>3000</v>
      </c>
    </row>
    <row r="1118" spans="1:13">
      <c r="A1118" s="113" t="s">
        <v>1982</v>
      </c>
      <c r="F1118" s="193">
        <v>57.5</v>
      </c>
      <c r="I1118" s="181" t="str">
        <f t="shared" si="106"/>
        <v>B</v>
      </c>
      <c r="M1118" s="181">
        <f t="shared" si="105"/>
        <v>8000</v>
      </c>
    </row>
    <row r="1119" spans="1:13">
      <c r="A1119" s="113" t="s">
        <v>1986</v>
      </c>
      <c r="F1119" s="193">
        <v>82.5</v>
      </c>
      <c r="I1119" s="181" t="str">
        <f t="shared" si="106"/>
        <v>D</v>
      </c>
      <c r="M1119" s="181">
        <f t="shared" si="105"/>
        <v>50000</v>
      </c>
    </row>
    <row r="1120" spans="1:13">
      <c r="A1120" s="113" t="s">
        <v>1987</v>
      </c>
      <c r="F1120" s="193">
        <v>85</v>
      </c>
      <c r="I1120" s="181" t="str">
        <f t="shared" si="106"/>
        <v>E</v>
      </c>
      <c r="M1120" s="181">
        <f t="shared" si="105"/>
        <v>80000</v>
      </c>
    </row>
    <row r="1121" spans="1:13">
      <c r="A1121" s="113" t="s">
        <v>1989</v>
      </c>
      <c r="F1121" s="193">
        <v>72.5</v>
      </c>
      <c r="I1121" s="181" t="str">
        <f t="shared" si="106"/>
        <v>C</v>
      </c>
      <c r="M1121" s="181">
        <f t="shared" si="105"/>
        <v>20000</v>
      </c>
    </row>
    <row r="1122" spans="1:13">
      <c r="A1122" s="113" t="s">
        <v>1988</v>
      </c>
      <c r="F1122" s="193">
        <v>50</v>
      </c>
      <c r="I1122" s="181" t="str">
        <f t="shared" si="106"/>
        <v>A</v>
      </c>
      <c r="M1122" s="181">
        <f t="shared" si="105"/>
        <v>3000</v>
      </c>
    </row>
    <row r="1123" spans="1:13">
      <c r="A1123" s="113" t="s">
        <v>1990</v>
      </c>
      <c r="F1123" s="193">
        <v>97.5</v>
      </c>
      <c r="I1123" s="181" t="str">
        <f t="shared" si="106"/>
        <v>E</v>
      </c>
      <c r="M1123" s="181">
        <f t="shared" si="105"/>
        <v>80000</v>
      </c>
    </row>
    <row r="1124" spans="1:13">
      <c r="A1124" s="113" t="s">
        <v>1992</v>
      </c>
      <c r="F1124" s="193">
        <v>71</v>
      </c>
      <c r="I1124" s="181" t="str">
        <f t="shared" si="106"/>
        <v>C</v>
      </c>
      <c r="M1124" s="181">
        <f t="shared" si="105"/>
        <v>20000</v>
      </c>
    </row>
    <row r="1125" spans="1:13">
      <c r="A1125" s="113" t="s">
        <v>1991</v>
      </c>
      <c r="F1125" s="193">
        <v>90</v>
      </c>
      <c r="I1125" s="181" t="str">
        <f t="shared" si="106"/>
        <v>E</v>
      </c>
      <c r="M1125" s="181">
        <f t="shared" si="105"/>
        <v>80000</v>
      </c>
    </row>
    <row r="1126" spans="1:13">
      <c r="A1126" s="113" t="s">
        <v>1993</v>
      </c>
      <c r="F1126" s="193">
        <v>65</v>
      </c>
      <c r="I1126" s="181" t="str">
        <f t="shared" si="106"/>
        <v>C</v>
      </c>
      <c r="M1126" s="181">
        <f t="shared" si="105"/>
        <v>20000</v>
      </c>
    </row>
    <row r="1127" spans="1:13">
      <c r="A1127" s="113" t="s">
        <v>1996</v>
      </c>
      <c r="F1127" s="193">
        <v>69.5</v>
      </c>
      <c r="I1127" s="181" t="str">
        <f t="shared" si="106"/>
        <v>C</v>
      </c>
      <c r="M1127" s="181">
        <f t="shared" si="105"/>
        <v>20000</v>
      </c>
    </row>
    <row r="1128" spans="1:13">
      <c r="A1128" s="113" t="s">
        <v>1995</v>
      </c>
      <c r="F1128" s="193">
        <v>75</v>
      </c>
      <c r="I1128" s="181" t="str">
        <f t="shared" si="106"/>
        <v>D</v>
      </c>
      <c r="M1128" s="181">
        <f t="shared" si="105"/>
        <v>50000</v>
      </c>
    </row>
    <row r="1129" spans="1:13">
      <c r="A1129" s="113" t="s">
        <v>1994</v>
      </c>
      <c r="F1129" s="193">
        <v>65</v>
      </c>
      <c r="I1129" s="181" t="str">
        <f t="shared" si="106"/>
        <v>C</v>
      </c>
      <c r="M1129" s="181">
        <f t="shared" si="105"/>
        <v>20000</v>
      </c>
    </row>
    <row r="1130" spans="1:13">
      <c r="A1130" s="113" t="s">
        <v>1998</v>
      </c>
      <c r="F1130" s="193">
        <v>67</v>
      </c>
      <c r="I1130" s="181" t="str">
        <f t="shared" si="106"/>
        <v>C</v>
      </c>
      <c r="M1130" s="181">
        <f t="shared" si="105"/>
        <v>20000</v>
      </c>
    </row>
    <row r="1131" spans="1:13">
      <c r="A1131" s="113" t="s">
        <v>1997</v>
      </c>
      <c r="F1131" s="193">
        <v>100</v>
      </c>
      <c r="I1131" s="181" t="str">
        <f t="shared" si="106"/>
        <v>E</v>
      </c>
      <c r="M1131" s="181">
        <f t="shared" si="105"/>
        <v>80000</v>
      </c>
    </row>
    <row r="1132" spans="1:13">
      <c r="A1132" s="113" t="s">
        <v>1999</v>
      </c>
      <c r="F1132" s="193">
        <v>55</v>
      </c>
      <c r="I1132" s="181" t="str">
        <f t="shared" si="106"/>
        <v>B</v>
      </c>
      <c r="M1132" s="181">
        <f t="shared" si="105"/>
        <v>8000</v>
      </c>
    </row>
    <row r="1133" spans="1:13">
      <c r="A1133" s="113" t="s">
        <v>2001</v>
      </c>
      <c r="F1133" s="193">
        <v>65</v>
      </c>
      <c r="I1133" s="181" t="str">
        <f t="shared" si="106"/>
        <v>C</v>
      </c>
      <c r="M1133" s="181">
        <f t="shared" si="105"/>
        <v>20000</v>
      </c>
    </row>
    <row r="1134" spans="1:13">
      <c r="A1134" s="113" t="s">
        <v>2002</v>
      </c>
      <c r="F1134" s="193">
        <v>72.5</v>
      </c>
      <c r="I1134" s="181" t="str">
        <f t="shared" si="106"/>
        <v>C</v>
      </c>
      <c r="M1134" s="181">
        <f t="shared" si="105"/>
        <v>20000</v>
      </c>
    </row>
    <row r="1135" spans="1:13">
      <c r="A1135" s="113" t="s">
        <v>2000</v>
      </c>
      <c r="F1135" s="193">
        <v>55</v>
      </c>
      <c r="I1135" s="181" t="str">
        <f t="shared" si="106"/>
        <v>B</v>
      </c>
      <c r="M1135" s="181">
        <f t="shared" si="105"/>
        <v>8000</v>
      </c>
    </row>
    <row r="1136" spans="1:13">
      <c r="A1136" s="113" t="s">
        <v>2006</v>
      </c>
      <c r="F1136" s="193">
        <v>66</v>
      </c>
      <c r="I1136" s="181" t="str">
        <f t="shared" si="106"/>
        <v>C</v>
      </c>
      <c r="M1136" s="181">
        <f t="shared" si="105"/>
        <v>20000</v>
      </c>
    </row>
    <row r="1137" spans="1:13">
      <c r="A1137" s="113" t="s">
        <v>2005</v>
      </c>
      <c r="F1137" s="193">
        <v>50</v>
      </c>
      <c r="I1137" s="181" t="str">
        <f t="shared" si="106"/>
        <v>A</v>
      </c>
      <c r="M1137" s="181">
        <f t="shared" si="105"/>
        <v>3000</v>
      </c>
    </row>
    <row r="1138" spans="1:13">
      <c r="A1138" s="113" t="s">
        <v>2003</v>
      </c>
      <c r="F1138" s="193">
        <v>100</v>
      </c>
      <c r="I1138" s="181" t="str">
        <f t="shared" si="106"/>
        <v>E</v>
      </c>
      <c r="M1138" s="181">
        <f t="shared" si="105"/>
        <v>80000</v>
      </c>
    </row>
    <row r="1139" spans="1:13">
      <c r="A1139" s="113" t="s">
        <v>2004</v>
      </c>
      <c r="F1139" s="193">
        <v>62.5</v>
      </c>
      <c r="I1139" s="181" t="str">
        <f t="shared" si="106"/>
        <v>B</v>
      </c>
      <c r="M1139" s="181">
        <f t="shared" si="105"/>
        <v>8000</v>
      </c>
    </row>
    <row r="1140" spans="1:13">
      <c r="A1140" s="113" t="s">
        <v>2010</v>
      </c>
      <c r="F1140" s="193">
        <v>76</v>
      </c>
      <c r="I1140" s="181" t="str">
        <f t="shared" si="106"/>
        <v>D</v>
      </c>
      <c r="M1140" s="181">
        <f t="shared" si="105"/>
        <v>50000</v>
      </c>
    </row>
    <row r="1141" spans="1:13">
      <c r="A1141" s="113" t="s">
        <v>2008</v>
      </c>
      <c r="F1141" s="193">
        <v>52.5</v>
      </c>
      <c r="I1141" s="181" t="str">
        <f t="shared" si="106"/>
        <v>A</v>
      </c>
      <c r="M1141" s="181">
        <f t="shared" si="105"/>
        <v>3000</v>
      </c>
    </row>
    <row r="1142" spans="1:13">
      <c r="A1142" s="113" t="s">
        <v>2009</v>
      </c>
      <c r="F1142" s="193">
        <v>71</v>
      </c>
      <c r="I1142" s="181" t="str">
        <f t="shared" si="106"/>
        <v>C</v>
      </c>
      <c r="M1142" s="181">
        <f t="shared" si="105"/>
        <v>20000</v>
      </c>
    </row>
    <row r="1143" spans="1:13">
      <c r="A1143" s="113" t="s">
        <v>2007</v>
      </c>
      <c r="F1143" s="193">
        <v>55</v>
      </c>
      <c r="I1143" s="181" t="str">
        <f t="shared" si="106"/>
        <v>B</v>
      </c>
      <c r="M1143" s="181">
        <f t="shared" si="105"/>
        <v>8000</v>
      </c>
    </row>
    <row r="1144" spans="1:13">
      <c r="A1144" s="196" t="s">
        <v>2011</v>
      </c>
      <c r="F1144" s="193">
        <v>52.5</v>
      </c>
      <c r="I1144" s="181" t="str">
        <f t="shared" si="106"/>
        <v>A</v>
      </c>
      <c r="M1144" s="181">
        <f t="shared" si="105"/>
        <v>3000</v>
      </c>
    </row>
    <row r="1145" spans="1:13">
      <c r="A1145" s="113" t="s">
        <v>2015</v>
      </c>
      <c r="F1145" s="193">
        <v>65</v>
      </c>
      <c r="I1145" s="181" t="str">
        <f t="shared" si="106"/>
        <v>C</v>
      </c>
      <c r="M1145" s="181">
        <f t="shared" si="105"/>
        <v>20000</v>
      </c>
    </row>
    <row r="1146" spans="1:13">
      <c r="A1146" s="113" t="s">
        <v>2014</v>
      </c>
      <c r="F1146" s="193">
        <v>65</v>
      </c>
      <c r="I1146" s="181" t="str">
        <f t="shared" si="106"/>
        <v>C</v>
      </c>
      <c r="M1146" s="181">
        <f t="shared" si="105"/>
        <v>20000</v>
      </c>
    </row>
    <row r="1147" spans="1:13">
      <c r="A1147" s="113" t="s">
        <v>2012</v>
      </c>
      <c r="F1147" s="193">
        <v>100</v>
      </c>
      <c r="I1147" s="181" t="str">
        <f t="shared" si="106"/>
        <v>E</v>
      </c>
      <c r="M1147" s="181">
        <f t="shared" si="105"/>
        <v>80000</v>
      </c>
    </row>
    <row r="1148" spans="1:13">
      <c r="A1148" s="113" t="s">
        <v>2013</v>
      </c>
      <c r="F1148" s="193">
        <v>108.5</v>
      </c>
      <c r="I1148" s="181" t="str">
        <f t="shared" si="106"/>
        <v>E</v>
      </c>
      <c r="M1148" s="181">
        <f t="shared" si="105"/>
        <v>80000</v>
      </c>
    </row>
    <row r="1149" spans="1:13">
      <c r="A1149" s="113" t="s">
        <v>2016</v>
      </c>
      <c r="F1149" s="193">
        <v>55</v>
      </c>
      <c r="I1149" s="181" t="str">
        <f t="shared" si="106"/>
        <v>B</v>
      </c>
      <c r="M1149" s="181">
        <f t="shared" si="105"/>
        <v>8000</v>
      </c>
    </row>
    <row r="1150" spans="1:13">
      <c r="A1150" s="113" t="s">
        <v>2017</v>
      </c>
      <c r="F1150" s="193">
        <v>75</v>
      </c>
      <c r="I1150" s="181" t="str">
        <f t="shared" si="106"/>
        <v>D</v>
      </c>
      <c r="M1150" s="181">
        <f t="shared" si="105"/>
        <v>50000</v>
      </c>
    </row>
    <row r="1151" spans="1:13">
      <c r="A1151" s="113" t="s">
        <v>2018</v>
      </c>
      <c r="F1151" s="193">
        <v>75</v>
      </c>
      <c r="I1151" s="181" t="str">
        <f t="shared" si="106"/>
        <v>D</v>
      </c>
      <c r="M1151" s="181">
        <f t="shared" si="105"/>
        <v>50000</v>
      </c>
    </row>
    <row r="1152" spans="1:13">
      <c r="A1152" s="113" t="s">
        <v>2019</v>
      </c>
      <c r="F1152" s="193">
        <v>50</v>
      </c>
      <c r="I1152" s="181" t="str">
        <f t="shared" si="106"/>
        <v>A</v>
      </c>
      <c r="M1152" s="181">
        <f t="shared" si="105"/>
        <v>3000</v>
      </c>
    </row>
    <row r="1153" spans="1:13">
      <c r="A1153" s="113" t="s">
        <v>2021</v>
      </c>
      <c r="F1153" s="193">
        <v>72.5</v>
      </c>
      <c r="I1153" s="181" t="str">
        <f t="shared" si="106"/>
        <v>C</v>
      </c>
      <c r="M1153" s="181">
        <f t="shared" si="105"/>
        <v>20000</v>
      </c>
    </row>
    <row r="1154" spans="1:13">
      <c r="A1154" s="113" t="s">
        <v>2020</v>
      </c>
      <c r="F1154" s="193">
        <v>60</v>
      </c>
      <c r="I1154" s="181" t="str">
        <f t="shared" si="106"/>
        <v>B</v>
      </c>
      <c r="M1154" s="181">
        <f t="shared" si="105"/>
        <v>8000</v>
      </c>
    </row>
    <row r="1155" spans="1:13">
      <c r="A1155" s="113" t="s">
        <v>2026</v>
      </c>
      <c r="F1155" s="193">
        <v>72.5</v>
      </c>
      <c r="I1155" s="181" t="str">
        <f t="shared" si="106"/>
        <v>C</v>
      </c>
      <c r="M1155" s="181">
        <f t="shared" si="105"/>
        <v>20000</v>
      </c>
    </row>
    <row r="1156" spans="1:13">
      <c r="A1156" s="113" t="s">
        <v>2025</v>
      </c>
      <c r="F1156" s="193">
        <v>75</v>
      </c>
      <c r="I1156" s="181" t="str">
        <f t="shared" si="106"/>
        <v>D</v>
      </c>
      <c r="M1156" s="181">
        <f t="shared" si="105"/>
        <v>50000</v>
      </c>
    </row>
    <row r="1157" spans="1:13">
      <c r="A1157" s="113" t="s">
        <v>2024</v>
      </c>
      <c r="F1157" s="193">
        <v>73.5</v>
      </c>
      <c r="I1157" s="181" t="str">
        <f t="shared" si="106"/>
        <v>C</v>
      </c>
      <c r="M1157" s="181">
        <f t="shared" si="105"/>
        <v>20000</v>
      </c>
    </row>
    <row r="1158" spans="1:13">
      <c r="A1158" s="113" t="s">
        <v>2022</v>
      </c>
      <c r="F1158" s="193">
        <v>75</v>
      </c>
      <c r="I1158" s="181" t="str">
        <f t="shared" si="106"/>
        <v>D</v>
      </c>
      <c r="M1158" s="181">
        <f t="shared" si="105"/>
        <v>50000</v>
      </c>
    </row>
    <row r="1159" spans="1:13">
      <c r="A1159" s="113" t="s">
        <v>2023</v>
      </c>
      <c r="F1159" s="193">
        <v>81</v>
      </c>
      <c r="I1159" s="181" t="str">
        <f t="shared" si="106"/>
        <v>D</v>
      </c>
      <c r="M1159" s="181">
        <f t="shared" si="105"/>
        <v>50000</v>
      </c>
    </row>
    <row r="1160" spans="1:13">
      <c r="A1160" s="113" t="s">
        <v>2027</v>
      </c>
      <c r="F1160" s="193">
        <v>109</v>
      </c>
      <c r="I1160" s="181" t="str">
        <f t="shared" si="106"/>
        <v>E</v>
      </c>
      <c r="M1160" s="181">
        <f t="shared" si="105"/>
        <v>80000</v>
      </c>
    </row>
    <row r="1161" spans="1:13">
      <c r="A1161" s="113" t="s">
        <v>2028</v>
      </c>
      <c r="F1161" s="193">
        <v>75</v>
      </c>
      <c r="I1161" s="181" t="str">
        <f t="shared" si="106"/>
        <v>D</v>
      </c>
      <c r="M1161" s="181">
        <f t="shared" si="105"/>
        <v>50000</v>
      </c>
    </row>
    <row r="1162" spans="1:13">
      <c r="A1162" s="113" t="s">
        <v>2029</v>
      </c>
      <c r="F1162" s="193">
        <v>55</v>
      </c>
      <c r="I1162" s="181" t="str">
        <f t="shared" si="106"/>
        <v>B</v>
      </c>
      <c r="M1162" s="181">
        <f t="shared" si="105"/>
        <v>8000</v>
      </c>
    </row>
    <row r="1163" spans="1:13">
      <c r="A1163" s="113" t="s">
        <v>2030</v>
      </c>
      <c r="F1163" s="193">
        <v>56</v>
      </c>
      <c r="I1163" s="181" t="str">
        <f t="shared" si="106"/>
        <v>B</v>
      </c>
      <c r="M1163" s="181">
        <f t="shared" si="105"/>
        <v>8000</v>
      </c>
    </row>
    <row r="1164" spans="1:13">
      <c r="A1164" s="113" t="s">
        <v>2034</v>
      </c>
      <c r="F1164" s="193">
        <v>75</v>
      </c>
      <c r="I1164" s="181" t="str">
        <f t="shared" si="106"/>
        <v>D</v>
      </c>
      <c r="M1164" s="181">
        <f t="shared" si="105"/>
        <v>50000</v>
      </c>
    </row>
    <row r="1165" spans="1:13">
      <c r="A1165" s="113" t="s">
        <v>2035</v>
      </c>
      <c r="F1165" s="193">
        <v>68.5</v>
      </c>
      <c r="I1165" s="181" t="str">
        <f t="shared" si="106"/>
        <v>C</v>
      </c>
      <c r="M1165" s="181">
        <f t="shared" si="105"/>
        <v>20000</v>
      </c>
    </row>
    <row r="1166" spans="1:13">
      <c r="A1166" s="113" t="s">
        <v>2033</v>
      </c>
      <c r="F1166" s="193">
        <v>88.5</v>
      </c>
      <c r="I1166" s="181" t="str">
        <f t="shared" si="106"/>
        <v>E</v>
      </c>
      <c r="M1166" s="181">
        <f t="shared" si="105"/>
        <v>80000</v>
      </c>
    </row>
    <row r="1167" spans="1:13">
      <c r="A1167" s="113" t="s">
        <v>2031</v>
      </c>
      <c r="F1167" s="193">
        <v>100</v>
      </c>
      <c r="I1167" s="181" t="str">
        <f t="shared" si="106"/>
        <v>E</v>
      </c>
      <c r="M1167" s="181">
        <f t="shared" si="105"/>
        <v>80000</v>
      </c>
    </row>
    <row r="1168" spans="1:13">
      <c r="A1168" s="113" t="s">
        <v>2032</v>
      </c>
      <c r="F1168" s="193">
        <v>90</v>
      </c>
      <c r="I1168" s="181" t="str">
        <f t="shared" si="106"/>
        <v>E</v>
      </c>
      <c r="M1168" s="181">
        <f t="shared" si="105"/>
        <v>80000</v>
      </c>
    </row>
    <row r="1169" spans="1:13">
      <c r="A1169" s="113" t="s">
        <v>2037</v>
      </c>
      <c r="F1169" s="193">
        <v>100</v>
      </c>
      <c r="I1169" s="181" t="str">
        <f t="shared" si="106"/>
        <v>E</v>
      </c>
      <c r="M1169" s="181">
        <f t="shared" si="105"/>
        <v>80000</v>
      </c>
    </row>
    <row r="1170" spans="1:13">
      <c r="A1170" s="113" t="s">
        <v>2038</v>
      </c>
      <c r="F1170" s="193">
        <v>95.5</v>
      </c>
      <c r="I1170" s="181" t="str">
        <f t="shared" si="106"/>
        <v>E</v>
      </c>
      <c r="M1170" s="181">
        <f t="shared" si="105"/>
        <v>80000</v>
      </c>
    </row>
    <row r="1171" spans="1:13">
      <c r="A1171" s="113" t="s">
        <v>2036</v>
      </c>
      <c r="F1171" s="193">
        <v>75</v>
      </c>
      <c r="I1171" s="181" t="str">
        <f t="shared" si="106"/>
        <v>D</v>
      </c>
      <c r="M1171" s="181">
        <f t="shared" si="105"/>
        <v>50000</v>
      </c>
    </row>
    <row r="1172" spans="1:13">
      <c r="A1172" s="113" t="s">
        <v>2039</v>
      </c>
      <c r="F1172" s="193">
        <v>79</v>
      </c>
      <c r="I1172" s="181" t="str">
        <f t="shared" si="106"/>
        <v>D</v>
      </c>
      <c r="M1172" s="181">
        <f t="shared" si="105"/>
        <v>50000</v>
      </c>
    </row>
    <row r="1173" spans="1:13">
      <c r="A1173" s="113" t="s">
        <v>2040</v>
      </c>
      <c r="F1173" s="193">
        <v>107</v>
      </c>
      <c r="I1173" s="181" t="str">
        <f t="shared" si="106"/>
        <v>E</v>
      </c>
      <c r="M1173" s="181">
        <f t="shared" si="105"/>
        <v>80000</v>
      </c>
    </row>
    <row r="1174" spans="1:13">
      <c r="A1174" s="113" t="s">
        <v>2042</v>
      </c>
      <c r="F1174" s="193">
        <v>85</v>
      </c>
      <c r="I1174" s="181" t="str">
        <f t="shared" si="106"/>
        <v>E</v>
      </c>
      <c r="M1174" s="181">
        <f t="shared" si="105"/>
        <v>80000</v>
      </c>
    </row>
    <row r="1175" spans="1:13">
      <c r="A1175" s="113" t="s">
        <v>2041</v>
      </c>
      <c r="F1175" s="193">
        <v>85</v>
      </c>
      <c r="I1175" s="181" t="str">
        <f t="shared" si="106"/>
        <v>E</v>
      </c>
      <c r="M1175" s="181">
        <f t="shared" si="105"/>
        <v>80000</v>
      </c>
    </row>
  </sheetData>
  <autoFilter ref="A1:AG1026"/>
  <mergeCells count="1">
    <mergeCell ref="G6:G7"/>
  </mergeCells>
  <phoneticPr fontId="2" type="noConversion"/>
  <conditionalFormatting sqref="J2:J195 J207:J1000 I2:I1000">
    <cfRule type="cellIs" dxfId="20" priority="24" operator="equal">
      <formula>"NG"</formula>
    </cfRule>
  </conditionalFormatting>
  <conditionalFormatting sqref="J196:J204">
    <cfRule type="cellIs" dxfId="19" priority="15" operator="equal">
      <formula>"NG"</formula>
    </cfRule>
  </conditionalFormatting>
  <conditionalFormatting sqref="J205">
    <cfRule type="cellIs" dxfId="18" priority="13" operator="equal">
      <formula>"NG"</formula>
    </cfRule>
  </conditionalFormatting>
  <conditionalFormatting sqref="J206">
    <cfRule type="cellIs" dxfId="17" priority="11" operator="equal">
      <formula>"NG"</formula>
    </cfRule>
  </conditionalFormatting>
  <conditionalFormatting sqref="M3:M1000">
    <cfRule type="cellIs" dxfId="16" priority="5" operator="greaterThanOrEqual">
      <formula>50000</formula>
    </cfRule>
    <cfRule type="cellIs" dxfId="15" priority="6" operator="equal">
      <formula>20000</formula>
    </cfRule>
    <cfRule type="cellIs" dxfId="14" priority="7" operator="equal">
      <formula>8000</formula>
    </cfRule>
    <cfRule type="cellIs" dxfId="13" priority="8" operator="equal">
      <formula>3000</formula>
    </cfRule>
  </conditionalFormatting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opLeftCell="A133" workbookViewId="0">
      <selection activeCell="B154" sqref="B154"/>
    </sheetView>
  </sheetViews>
  <sheetFormatPr defaultRowHeight="16.5"/>
  <sheetData>
    <row r="1" spans="1:9">
      <c r="A1" t="s">
        <v>81</v>
      </c>
      <c r="B1" t="s">
        <v>41</v>
      </c>
      <c r="F1" s="29"/>
    </row>
    <row r="2" spans="1:9">
      <c r="B2" t="s">
        <v>43</v>
      </c>
    </row>
    <row r="3" spans="1:9">
      <c r="B3" t="s">
        <v>44</v>
      </c>
      <c r="D3" s="27"/>
      <c r="F3" s="98"/>
      <c r="G3" s="29"/>
      <c r="H3" s="28"/>
    </row>
    <row r="4" spans="1:9">
      <c r="B4" t="s">
        <v>45</v>
      </c>
      <c r="D4" s="27"/>
      <c r="F4" s="98"/>
      <c r="G4" s="29"/>
      <c r="H4" s="28"/>
      <c r="I4" s="28"/>
    </row>
    <row r="5" spans="1:9">
      <c r="B5" t="s">
        <v>46</v>
      </c>
      <c r="D5" s="27"/>
      <c r="F5" s="98"/>
      <c r="G5" s="29"/>
      <c r="H5" s="28"/>
      <c r="I5" s="28"/>
    </row>
    <row r="6" spans="1:9">
      <c r="B6" t="s">
        <v>531</v>
      </c>
      <c r="D6" s="27"/>
      <c r="F6" s="98"/>
      <c r="G6" s="29"/>
      <c r="H6" s="28"/>
      <c r="I6" s="28"/>
    </row>
    <row r="7" spans="1:9">
      <c r="B7" t="s">
        <v>532</v>
      </c>
      <c r="D7" s="27"/>
      <c r="F7" s="98"/>
      <c r="G7" s="58"/>
      <c r="H7" s="28"/>
      <c r="I7" s="28"/>
    </row>
    <row r="8" spans="1:9">
      <c r="B8" t="s">
        <v>47</v>
      </c>
      <c r="D8" s="27"/>
      <c r="F8" s="98"/>
      <c r="G8" s="58"/>
      <c r="H8" s="28"/>
      <c r="I8" s="28"/>
    </row>
    <row r="9" spans="1:9">
      <c r="B9" t="s">
        <v>222</v>
      </c>
      <c r="D9" s="27"/>
      <c r="F9" s="98"/>
      <c r="G9" s="58"/>
      <c r="H9" s="28"/>
      <c r="I9" s="28"/>
    </row>
    <row r="10" spans="1:9">
      <c r="B10" t="s">
        <v>48</v>
      </c>
      <c r="D10" s="27"/>
      <c r="F10" s="98"/>
      <c r="G10" s="58"/>
      <c r="H10" s="28"/>
      <c r="I10" s="28"/>
    </row>
    <row r="11" spans="1:9">
      <c r="B11" t="s">
        <v>49</v>
      </c>
      <c r="D11" s="27"/>
      <c r="F11" s="98"/>
      <c r="G11" s="58"/>
      <c r="H11" s="28"/>
      <c r="I11" s="28"/>
    </row>
    <row r="12" spans="1:9">
      <c r="B12" t="s">
        <v>50</v>
      </c>
      <c r="D12" s="27"/>
      <c r="F12" s="98"/>
      <c r="G12" s="58"/>
      <c r="H12" s="28"/>
      <c r="I12" s="28"/>
    </row>
    <row r="13" spans="1:9">
      <c r="B13" t="s">
        <v>533</v>
      </c>
      <c r="D13" s="27"/>
      <c r="F13" s="98"/>
      <c r="G13" s="58"/>
      <c r="H13" s="28"/>
      <c r="I13" s="28"/>
    </row>
    <row r="14" spans="1:9">
      <c r="B14" t="s">
        <v>51</v>
      </c>
      <c r="D14" s="27"/>
      <c r="F14" s="98"/>
      <c r="G14" s="58"/>
      <c r="H14" s="28"/>
      <c r="I14" s="28"/>
    </row>
    <row r="15" spans="1:9">
      <c r="B15" t="s">
        <v>484</v>
      </c>
      <c r="D15" s="27"/>
      <c r="F15" s="98"/>
      <c r="G15" s="58"/>
      <c r="H15" s="28"/>
      <c r="I15" s="28"/>
    </row>
    <row r="16" spans="1:9">
      <c r="B16" t="s">
        <v>534</v>
      </c>
      <c r="D16" s="27"/>
      <c r="F16" s="98"/>
      <c r="G16" s="58"/>
      <c r="H16" s="28"/>
      <c r="I16" s="28"/>
    </row>
    <row r="17" spans="2:9">
      <c r="B17" t="s">
        <v>535</v>
      </c>
      <c r="D17" s="27"/>
      <c r="F17" s="98"/>
      <c r="G17" s="58"/>
      <c r="H17" s="28"/>
      <c r="I17" s="28"/>
    </row>
    <row r="18" spans="2:9">
      <c r="B18" t="s">
        <v>536</v>
      </c>
      <c r="D18" s="27"/>
      <c r="F18" s="98"/>
      <c r="G18" s="58"/>
      <c r="H18" s="28"/>
      <c r="I18" s="28"/>
    </row>
    <row r="19" spans="2:9">
      <c r="B19" t="s">
        <v>529</v>
      </c>
      <c r="D19" s="27"/>
      <c r="F19" s="98"/>
      <c r="G19" s="58"/>
      <c r="H19" s="28"/>
      <c r="I19" s="28"/>
    </row>
    <row r="20" spans="2:9">
      <c r="B20" t="s">
        <v>52</v>
      </c>
      <c r="D20" s="27"/>
      <c r="F20" s="98"/>
      <c r="G20" s="58"/>
      <c r="H20" s="28"/>
      <c r="I20" s="28"/>
    </row>
    <row r="21" spans="2:9">
      <c r="B21" t="s">
        <v>537</v>
      </c>
      <c r="D21" s="27"/>
      <c r="F21" s="98"/>
      <c r="G21" s="58"/>
      <c r="H21" s="28"/>
    </row>
    <row r="22" spans="2:9">
      <c r="B22" t="s">
        <v>538</v>
      </c>
      <c r="D22" s="27"/>
      <c r="F22" s="98"/>
      <c r="G22" s="58"/>
      <c r="H22" s="28"/>
    </row>
    <row r="23" spans="2:9">
      <c r="B23" t="s">
        <v>53</v>
      </c>
      <c r="D23" s="27"/>
      <c r="F23" s="98"/>
      <c r="G23" s="58"/>
      <c r="H23" s="28"/>
    </row>
    <row r="24" spans="2:9">
      <c r="B24" t="s">
        <v>54</v>
      </c>
      <c r="D24" s="27"/>
      <c r="F24" s="98"/>
      <c r="G24" s="58"/>
      <c r="H24" s="28"/>
    </row>
    <row r="25" spans="2:9">
      <c r="B25" t="s">
        <v>539</v>
      </c>
      <c r="D25" s="27"/>
      <c r="F25" s="98"/>
      <c r="G25" s="29"/>
      <c r="H25" s="28"/>
    </row>
    <row r="26" spans="2:9">
      <c r="B26" t="s">
        <v>540</v>
      </c>
      <c r="D26" s="27"/>
      <c r="F26" s="98"/>
      <c r="G26" s="29"/>
      <c r="H26" s="28"/>
    </row>
    <row r="27" spans="2:9">
      <c r="B27" t="s">
        <v>541</v>
      </c>
      <c r="D27" s="27"/>
      <c r="F27" s="62"/>
      <c r="G27" s="29"/>
      <c r="H27" s="28"/>
    </row>
    <row r="28" spans="2:9">
      <c r="B28" t="s">
        <v>55</v>
      </c>
      <c r="D28" s="27"/>
      <c r="F28" s="62"/>
      <c r="G28" s="29"/>
      <c r="H28" s="28"/>
    </row>
    <row r="29" spans="2:9">
      <c r="B29" t="s">
        <v>497</v>
      </c>
      <c r="D29" s="27"/>
      <c r="F29" s="62"/>
      <c r="G29" s="29"/>
      <c r="H29" s="28"/>
    </row>
    <row r="30" spans="2:9">
      <c r="B30" t="s">
        <v>223</v>
      </c>
      <c r="D30" s="27"/>
      <c r="F30" s="62"/>
      <c r="G30" s="29"/>
      <c r="H30" s="28"/>
    </row>
    <row r="31" spans="2:9">
      <c r="B31" t="s">
        <v>56</v>
      </c>
      <c r="D31" s="27"/>
      <c r="F31" s="62"/>
      <c r="G31" s="27"/>
    </row>
    <row r="32" spans="2:9">
      <c r="B32" t="s">
        <v>224</v>
      </c>
      <c r="D32" s="27"/>
      <c r="F32" s="62"/>
      <c r="G32" s="27"/>
    </row>
    <row r="33" spans="2:7">
      <c r="B33" t="s">
        <v>57</v>
      </c>
      <c r="D33" s="27"/>
      <c r="F33" s="62"/>
      <c r="G33" s="27"/>
    </row>
    <row r="34" spans="2:7">
      <c r="B34" t="s">
        <v>58</v>
      </c>
      <c r="F34" s="62"/>
      <c r="G34" s="9"/>
    </row>
    <row r="35" spans="2:7">
      <c r="B35" t="s">
        <v>542</v>
      </c>
      <c r="F35" s="62"/>
      <c r="G35" s="8"/>
    </row>
    <row r="36" spans="2:7">
      <c r="B36" t="s">
        <v>543</v>
      </c>
      <c r="F36" s="62"/>
      <c r="G36" s="8"/>
    </row>
    <row r="37" spans="2:7">
      <c r="B37" t="s">
        <v>544</v>
      </c>
      <c r="F37" s="62"/>
      <c r="G37" s="8"/>
    </row>
    <row r="38" spans="2:7">
      <c r="B38" t="s">
        <v>128</v>
      </c>
      <c r="F38" s="62"/>
      <c r="G38" s="8"/>
    </row>
    <row r="39" spans="2:7">
      <c r="B39" t="s">
        <v>545</v>
      </c>
      <c r="F39" s="62"/>
    </row>
    <row r="40" spans="2:7">
      <c r="B40" t="s">
        <v>546</v>
      </c>
      <c r="F40" s="62"/>
    </row>
    <row r="41" spans="2:7">
      <c r="B41" t="s">
        <v>547</v>
      </c>
      <c r="F41" s="62"/>
    </row>
    <row r="42" spans="2:7">
      <c r="B42" t="s">
        <v>225</v>
      </c>
    </row>
    <row r="43" spans="2:7">
      <c r="B43" t="s">
        <v>59</v>
      </c>
    </row>
    <row r="44" spans="2:7">
      <c r="B44" t="s">
        <v>85</v>
      </c>
    </row>
    <row r="45" spans="2:7">
      <c r="B45" t="s">
        <v>119</v>
      </c>
    </row>
    <row r="46" spans="2:7">
      <c r="B46" t="s">
        <v>120</v>
      </c>
    </row>
    <row r="47" spans="2:7">
      <c r="B47" t="s">
        <v>121</v>
      </c>
    </row>
    <row r="48" spans="2:7">
      <c r="B48" t="s">
        <v>126</v>
      </c>
    </row>
    <row r="49" spans="2:2">
      <c r="B49" t="s">
        <v>548</v>
      </c>
    </row>
    <row r="50" spans="2:2">
      <c r="B50" t="s">
        <v>60</v>
      </c>
    </row>
    <row r="51" spans="2:2">
      <c r="B51" t="s">
        <v>61</v>
      </c>
    </row>
    <row r="52" spans="2:2">
      <c r="B52" t="s">
        <v>129</v>
      </c>
    </row>
    <row r="53" spans="2:2">
      <c r="B53" t="s">
        <v>130</v>
      </c>
    </row>
    <row r="54" spans="2:2">
      <c r="B54" s="28" t="s">
        <v>226</v>
      </c>
    </row>
    <row r="55" spans="2:2">
      <c r="B55" t="s">
        <v>62</v>
      </c>
    </row>
    <row r="56" spans="2:2">
      <c r="B56" t="s">
        <v>549</v>
      </c>
    </row>
    <row r="57" spans="2:2">
      <c r="B57" t="s">
        <v>550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504</v>
      </c>
    </row>
    <row r="66" spans="2:2">
      <c r="B66" t="s">
        <v>551</v>
      </c>
    </row>
    <row r="67" spans="2:2">
      <c r="B67" t="s">
        <v>552</v>
      </c>
    </row>
    <row r="68" spans="2:2">
      <c r="B68" t="s">
        <v>553</v>
      </c>
    </row>
    <row r="69" spans="2:2">
      <c r="B69" t="s">
        <v>554</v>
      </c>
    </row>
    <row r="70" spans="2:2">
      <c r="B70" t="s">
        <v>555</v>
      </c>
    </row>
    <row r="71" spans="2:2">
      <c r="B71" s="62" t="s">
        <v>556</v>
      </c>
    </row>
    <row r="72" spans="2:2">
      <c r="B72" t="s">
        <v>557</v>
      </c>
    </row>
    <row r="73" spans="2:2">
      <c r="B73" t="s">
        <v>227</v>
      </c>
    </row>
    <row r="74" spans="2:2">
      <c r="B74" t="s">
        <v>518</v>
      </c>
    </row>
    <row r="75" spans="2:2">
      <c r="B75" t="s">
        <v>37</v>
      </c>
    </row>
    <row r="76" spans="2:2">
      <c r="B76" t="s">
        <v>131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558</v>
      </c>
    </row>
    <row r="80" spans="2:2">
      <c r="B80" t="s">
        <v>70</v>
      </c>
    </row>
    <row r="81" spans="2:2">
      <c r="B81" t="s">
        <v>124</v>
      </c>
    </row>
    <row r="82" spans="2:2">
      <c r="B82" t="s">
        <v>132</v>
      </c>
    </row>
    <row r="83" spans="2:2">
      <c r="B83" t="s">
        <v>228</v>
      </c>
    </row>
    <row r="84" spans="2:2">
      <c r="B84" t="s">
        <v>71</v>
      </c>
    </row>
    <row r="85" spans="2:2">
      <c r="B85" t="s">
        <v>72</v>
      </c>
    </row>
    <row r="86" spans="2:2">
      <c r="B86" t="s">
        <v>559</v>
      </c>
    </row>
    <row r="87" spans="2:2">
      <c r="B87" t="s">
        <v>560</v>
      </c>
    </row>
    <row r="88" spans="2:2">
      <c r="B88" t="s">
        <v>73</v>
      </c>
    </row>
    <row r="89" spans="2:2">
      <c r="B89" t="s">
        <v>74</v>
      </c>
    </row>
    <row r="90" spans="2:2">
      <c r="B90" t="s">
        <v>83</v>
      </c>
    </row>
    <row r="91" spans="2:2">
      <c r="B91" t="s">
        <v>75</v>
      </c>
    </row>
    <row r="92" spans="2:2">
      <c r="B92" t="s">
        <v>76</v>
      </c>
    </row>
    <row r="93" spans="2:2">
      <c r="B93" t="s">
        <v>77</v>
      </c>
    </row>
    <row r="94" spans="2:2">
      <c r="B94" t="s">
        <v>84</v>
      </c>
    </row>
    <row r="95" spans="2:2">
      <c r="B95" t="s">
        <v>561</v>
      </c>
    </row>
    <row r="96" spans="2:2">
      <c r="B96" t="s">
        <v>562</v>
      </c>
    </row>
    <row r="97" spans="2:2">
      <c r="B97" t="s">
        <v>36</v>
      </c>
    </row>
    <row r="98" spans="2:2">
      <c r="B98" t="s">
        <v>505</v>
      </c>
    </row>
    <row r="99" spans="2:2">
      <c r="B99" t="s">
        <v>563</v>
      </c>
    </row>
    <row r="100" spans="2:2">
      <c r="B100" t="s">
        <v>564</v>
      </c>
    </row>
    <row r="101" spans="2:2">
      <c r="B101" t="s">
        <v>125</v>
      </c>
    </row>
    <row r="102" spans="2:2">
      <c r="B102" t="s">
        <v>565</v>
      </c>
    </row>
    <row r="103" spans="2:2">
      <c r="B103" t="s">
        <v>78</v>
      </c>
    </row>
    <row r="104" spans="2:2">
      <c r="B104" t="s">
        <v>566</v>
      </c>
    </row>
    <row r="105" spans="2:2">
      <c r="B105" t="s">
        <v>86</v>
      </c>
    </row>
    <row r="106" spans="2:2">
      <c r="B106" t="s">
        <v>127</v>
      </c>
    </row>
    <row r="107" spans="2:2">
      <c r="B107" t="s">
        <v>567</v>
      </c>
    </row>
    <row r="108" spans="2:2">
      <c r="B108" t="s">
        <v>568</v>
      </c>
    </row>
    <row r="109" spans="2:2">
      <c r="B109" t="s">
        <v>569</v>
      </c>
    </row>
    <row r="110" spans="2:2">
      <c r="B110" t="s">
        <v>79</v>
      </c>
    </row>
    <row r="111" spans="2:2">
      <c r="B111" t="s">
        <v>80</v>
      </c>
    </row>
    <row r="112" spans="2:2">
      <c r="B112" t="s">
        <v>575</v>
      </c>
    </row>
    <row r="113" spans="2:2">
      <c r="B113" t="s">
        <v>630</v>
      </c>
    </row>
    <row r="114" spans="2:2">
      <c r="B114" t="s">
        <v>654</v>
      </c>
    </row>
    <row r="115" spans="2:2">
      <c r="B115" t="s">
        <v>655</v>
      </c>
    </row>
    <row r="116" spans="2:2">
      <c r="B116" t="s">
        <v>656</v>
      </c>
    </row>
    <row r="117" spans="2:2">
      <c r="B117" t="s">
        <v>661</v>
      </c>
    </row>
    <row r="118" spans="2:2">
      <c r="B118" s="75" t="s">
        <v>651</v>
      </c>
    </row>
    <row r="119" spans="2:2">
      <c r="B119" t="s">
        <v>74</v>
      </c>
    </row>
    <row r="120" spans="2:2">
      <c r="B120" t="s">
        <v>684</v>
      </c>
    </row>
    <row r="121" spans="2:2">
      <c r="B121" t="s">
        <v>717</v>
      </c>
    </row>
    <row r="122" spans="2:2">
      <c r="B122" t="s">
        <v>757</v>
      </c>
    </row>
    <row r="123" spans="2:2">
      <c r="B123" t="s">
        <v>776</v>
      </c>
    </row>
    <row r="124" spans="2:2">
      <c r="B124" t="s">
        <v>781</v>
      </c>
    </row>
    <row r="125" spans="2:2">
      <c r="B125" t="s">
        <v>782</v>
      </c>
    </row>
    <row r="126" spans="2:2">
      <c r="B126" t="s">
        <v>792</v>
      </c>
    </row>
    <row r="127" spans="2:2">
      <c r="B127" t="s">
        <v>799</v>
      </c>
    </row>
    <row r="128" spans="2:2">
      <c r="B128" t="s">
        <v>872</v>
      </c>
    </row>
    <row r="129" spans="2:2">
      <c r="B129" t="s">
        <v>953</v>
      </c>
    </row>
    <row r="130" spans="2:2">
      <c r="B130" t="s">
        <v>954</v>
      </c>
    </row>
    <row r="131" spans="2:2">
      <c r="B131" t="s">
        <v>976</v>
      </c>
    </row>
    <row r="132" spans="2:2">
      <c r="B132" t="s">
        <v>1014</v>
      </c>
    </row>
    <row r="133" spans="2:2">
      <c r="B133" t="s">
        <v>1024</v>
      </c>
    </row>
    <row r="134" spans="2:2">
      <c r="B134" t="s">
        <v>1041</v>
      </c>
    </row>
    <row r="135" spans="2:2">
      <c r="B135" t="s">
        <v>1042</v>
      </c>
    </row>
    <row r="136" spans="2:2">
      <c r="B136" s="108" t="s">
        <v>1066</v>
      </c>
    </row>
    <row r="137" spans="2:2">
      <c r="B137" t="s">
        <v>1076</v>
      </c>
    </row>
    <row r="138" spans="2:2">
      <c r="B138" t="s">
        <v>1086</v>
      </c>
    </row>
    <row r="139" spans="2:2">
      <c r="B139" t="s">
        <v>1116</v>
      </c>
    </row>
    <row r="140" spans="2:2">
      <c r="B140" t="s">
        <v>1125</v>
      </c>
    </row>
    <row r="141" spans="2:2">
      <c r="B141" t="s">
        <v>1140</v>
      </c>
    </row>
    <row r="142" spans="2:2">
      <c r="B142" t="s">
        <v>1147</v>
      </c>
    </row>
    <row r="143" spans="2:2">
      <c r="B143" t="s">
        <v>1156</v>
      </c>
    </row>
    <row r="144" spans="2:2">
      <c r="B144" t="s">
        <v>1159</v>
      </c>
    </row>
    <row r="145" spans="2:2">
      <c r="B145" t="s">
        <v>1233</v>
      </c>
    </row>
    <row r="146" spans="2:2">
      <c r="B146" t="s">
        <v>1237</v>
      </c>
    </row>
    <row r="147" spans="2:2">
      <c r="B147" t="s">
        <v>1256</v>
      </c>
    </row>
    <row r="148" spans="2:2">
      <c r="B148" t="s">
        <v>1288</v>
      </c>
    </row>
    <row r="149" spans="2:2">
      <c r="B149" t="s">
        <v>1359</v>
      </c>
    </row>
    <row r="150" spans="2:2">
      <c r="B150" t="s">
        <v>1007</v>
      </c>
    </row>
    <row r="151" spans="2:2">
      <c r="B151" t="s">
        <v>1009</v>
      </c>
    </row>
    <row r="152" spans="2:2">
      <c r="B152" t="s">
        <v>1373</v>
      </c>
    </row>
    <row r="153" spans="2:2">
      <c r="B153" t="s">
        <v>1387</v>
      </c>
    </row>
    <row r="154" spans="2:2">
      <c r="B154" t="s">
        <v>767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00"/>
  <sheetViews>
    <sheetView zoomScaleNormal="100" workbookViewId="0"/>
  </sheetViews>
  <sheetFormatPr defaultRowHeight="16.5"/>
  <cols>
    <col min="1" max="1" width="21" style="110" bestFit="1" customWidth="1"/>
    <col min="2" max="2" width="11.75" style="110" customWidth="1"/>
    <col min="3" max="5" width="9" style="110"/>
    <col min="6" max="7" width="16.125" style="110" bestFit="1" customWidth="1"/>
    <col min="8" max="9" width="9" style="110"/>
    <col min="10" max="10" width="9" style="110" customWidth="1"/>
    <col min="11" max="13" width="9" style="110"/>
    <col min="14" max="17" width="9" style="48" customWidth="1"/>
    <col min="18" max="18" width="9" style="48"/>
    <col min="19" max="19" width="22.625" style="110" bestFit="1" customWidth="1"/>
    <col min="20" max="21" width="9" style="110"/>
    <col min="22" max="22" width="33.125" style="110" bestFit="1" customWidth="1"/>
    <col min="23" max="23" width="11.75" style="110" customWidth="1"/>
    <col min="24" max="26" width="9" style="110"/>
    <col min="27" max="28" width="16.125" style="110" bestFit="1" customWidth="1"/>
    <col min="29" max="57" width="9" style="110"/>
    <col min="58" max="58" width="21.75" style="110" customWidth="1"/>
    <col min="59" max="59" width="3.375" style="110" customWidth="1"/>
    <col min="60" max="60" width="11.625" style="110" customWidth="1"/>
    <col min="61" max="61" width="12.375" style="110" customWidth="1"/>
    <col min="62" max="62" width="22.875" style="110" bestFit="1" customWidth="1"/>
    <col min="63" max="63" width="29.875" style="110" bestFit="1" customWidth="1"/>
    <col min="64" max="64" width="9.5" style="110" bestFit="1" customWidth="1"/>
    <col min="65" max="16384" width="9" style="110"/>
  </cols>
  <sheetData>
    <row r="1" spans="1:60">
      <c r="A1" s="1" t="s">
        <v>42</v>
      </c>
      <c r="B1" s="1" t="s">
        <v>664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467</v>
      </c>
      <c r="K1" s="2" t="s">
        <v>466</v>
      </c>
      <c r="L1" s="2" t="s">
        <v>39</v>
      </c>
      <c r="M1" s="2" t="s">
        <v>40</v>
      </c>
      <c r="N1" s="49" t="s">
        <v>478</v>
      </c>
      <c r="O1" s="49"/>
      <c r="P1" s="49"/>
      <c r="Q1" s="50" t="s">
        <v>477</v>
      </c>
      <c r="S1" s="7" t="s">
        <v>82</v>
      </c>
      <c r="T1" s="2" t="s">
        <v>38</v>
      </c>
      <c r="U1" s="76" t="s">
        <v>0</v>
      </c>
      <c r="V1" s="106" t="s">
        <v>1018</v>
      </c>
      <c r="W1" s="76" t="s">
        <v>663</v>
      </c>
      <c r="X1" s="76" t="s">
        <v>1</v>
      </c>
      <c r="Y1" s="76" t="s">
        <v>2</v>
      </c>
      <c r="Z1" s="76" t="s">
        <v>3</v>
      </c>
      <c r="AA1" s="76" t="s">
        <v>4</v>
      </c>
      <c r="AB1" s="76" t="s">
        <v>5</v>
      </c>
      <c r="AC1" s="76" t="s">
        <v>6</v>
      </c>
      <c r="AD1" s="76" t="s">
        <v>7</v>
      </c>
      <c r="AE1" s="76" t="s">
        <v>8</v>
      </c>
      <c r="AF1" s="76" t="s">
        <v>9</v>
      </c>
      <c r="AG1" s="76" t="s">
        <v>10</v>
      </c>
      <c r="AH1" s="76" t="s">
        <v>11</v>
      </c>
      <c r="AI1" s="76" t="s">
        <v>12</v>
      </c>
      <c r="AJ1" s="76" t="s">
        <v>13</v>
      </c>
      <c r="AK1" s="76" t="s">
        <v>14</v>
      </c>
      <c r="AL1" s="76" t="s">
        <v>15</v>
      </c>
      <c r="AM1" s="76" t="s">
        <v>16</v>
      </c>
      <c r="AN1" s="76" t="s">
        <v>17</v>
      </c>
      <c r="AO1" s="76" t="s">
        <v>18</v>
      </c>
      <c r="AP1" s="76" t="s">
        <v>19</v>
      </c>
      <c r="AQ1" s="76" t="s">
        <v>20</v>
      </c>
      <c r="AR1" s="76" t="s">
        <v>21</v>
      </c>
      <c r="AS1" s="76" t="s">
        <v>22</v>
      </c>
      <c r="AT1" s="76" t="s">
        <v>23</v>
      </c>
      <c r="AU1" s="76" t="s">
        <v>24</v>
      </c>
      <c r="AV1" s="76" t="s">
        <v>25</v>
      </c>
      <c r="AW1" s="76" t="s">
        <v>26</v>
      </c>
      <c r="AX1" s="76" t="s">
        <v>27</v>
      </c>
      <c r="AY1" s="76" t="s">
        <v>28</v>
      </c>
      <c r="AZ1" s="76" t="s">
        <v>29</v>
      </c>
      <c r="BA1" s="76" t="s">
        <v>30</v>
      </c>
      <c r="BB1" s="76" t="s">
        <v>31</v>
      </c>
      <c r="BC1" s="76" t="s">
        <v>32</v>
      </c>
      <c r="BD1" s="76" t="s">
        <v>33</v>
      </c>
      <c r="BE1" s="76" t="s">
        <v>34</v>
      </c>
      <c r="BF1" s="76" t="s">
        <v>35</v>
      </c>
      <c r="BG1" s="76"/>
      <c r="BH1" s="76" t="s">
        <v>665</v>
      </c>
    </row>
    <row r="2" spans="1:60">
      <c r="A2" s="3" t="str">
        <f t="shared" ref="A2:A18" si="0">V2</f>
        <v>A290280</v>
      </c>
      <c r="B2" s="3" t="str">
        <f t="shared" ref="B2:B18" si="1">W2</f>
        <v>L220311211</v>
      </c>
      <c r="C2" s="3" t="str">
        <f t="shared" ref="C2:C18" si="2">X2</f>
        <v>ND27</v>
      </c>
      <c r="D2" s="3">
        <f t="shared" ref="D2:D18" si="3">Y2</f>
        <v>5</v>
      </c>
      <c r="E2" s="3">
        <f t="shared" ref="E2:E18" si="4">Z2</f>
        <v>2</v>
      </c>
      <c r="F2" s="4">
        <f t="shared" ref="F2:F18" si="5">AA2</f>
        <v>44706.329861111109</v>
      </c>
      <c r="G2" s="4">
        <f t="shared" ref="G2:G18" si="6">AB2</f>
        <v>44706.331759259258</v>
      </c>
      <c r="H2" s="3">
        <f t="shared" ref="H2:H18" si="7">AC2</f>
        <v>499</v>
      </c>
      <c r="I2" s="3">
        <f t="shared" ref="I2:I18" si="8">AD2</f>
        <v>125</v>
      </c>
      <c r="J2" s="3" t="str">
        <f>IF(VLOOKUP(A2,產品AR!A:B,2,0)&lt;65,"A",IF(VLOOKUP(A2,產品AR!A:B,2,0)&lt;80,"B",IF(VLOOKUP(A2,產品AR!A:B,2,0)&lt;100,"C","D")))</f>
        <v>B</v>
      </c>
      <c r="K2" s="5">
        <f t="shared" ref="K2:K18" si="9">T2</f>
        <v>2.16961709321237</v>
      </c>
      <c r="L2" s="6">
        <f t="shared" ref="L2:L18" si="10">AM2</f>
        <v>0.25683</v>
      </c>
      <c r="M2" s="5">
        <f t="shared" ref="M2:M18" si="11">AP2</f>
        <v>2.3410000000000002</v>
      </c>
      <c r="N2" s="49" t="str">
        <f t="shared" ref="N2:N18" si="12">IF(K2&gt;=1.67,"A",IF(K2&gt;=1.33,"B",IF(K2&gt;=1,"C",IF(K2&gt;=0.67,"D","F"))))</f>
        <v>A</v>
      </c>
      <c r="O2" s="49" t="str">
        <f>J2&amp;N2</f>
        <v>BA</v>
      </c>
      <c r="P2" s="49" t="b">
        <f>IF(O2="AB","A")</f>
        <v>0</v>
      </c>
      <c r="Q2" s="50" t="str">
        <f>IF(CONCATENATE(J2,N2)="AA","A",IF(CONCATENATE(J2,N2)="AB","W",IF(CONCATENATE(J2,N2)="AC","W",IF(CONCATENATE(J2,N2)="AD","W",IF(CONCATENATE(J2,N2)="AF","W",IF(CONCATENATE(J2,N2)="BB","B",IF(CONCATENATE(J2,N2)="BA","B",IF(CONCATENATE(J2,N2)="BC","X",IF(CONCATENATE(J2,N2)="BD","X",IF(CONCATENATE(J2,N2)="BF","X",IF(CONCATENATE(J2,N2)="CA","C",IF(CONCATENATE(J2,N2)="CB","C",IF(CONCATENATE(J2,N2)="CC","C",IF(CONCATENATE(J2,N2)="CD","Y",IF(CONCATENATE(J2,N2)="CF","Y",IF(CONCATENATE(J2,N2)="DA","D",IF(CONCATENATE(J2,N2)="DB","D",IF(CONCATENATE(J2,N2)="DC","D",IF(CONCATENATE(J2,N2)="DD","D",IF(CONCATENATE(J2,N2)="DF","Z"))))))))))))))))))))</f>
        <v>B</v>
      </c>
      <c r="S2" s="110" t="e">
        <f>VLOOKUP(V2,'WSD 產品'!B:B,1,0)</f>
        <v>#N/A</v>
      </c>
      <c r="T2" s="110">
        <f t="shared" ref="T2:T18" si="13">((35-(AE2^2+AF2^2)^0.5))/AV2</f>
        <v>2.16961709321237</v>
      </c>
      <c r="U2" s="113">
        <v>95</v>
      </c>
      <c r="V2" s="113" t="s">
        <v>1377</v>
      </c>
      <c r="W2" s="113" t="s">
        <v>1459</v>
      </c>
      <c r="X2" s="113" t="s">
        <v>1444</v>
      </c>
      <c r="Y2" s="113">
        <v>5</v>
      </c>
      <c r="Z2" s="113">
        <v>2</v>
      </c>
      <c r="AA2" s="115">
        <v>44706.329861111109</v>
      </c>
      <c r="AB2" s="115">
        <v>44706.331759259258</v>
      </c>
      <c r="AC2" s="113">
        <v>499</v>
      </c>
      <c r="AD2" s="113">
        <v>125</v>
      </c>
      <c r="AE2" s="113">
        <v>1.37</v>
      </c>
      <c r="AF2" s="113">
        <v>2.165</v>
      </c>
      <c r="AG2" s="113">
        <v>8.9890000000000008</v>
      </c>
      <c r="AH2" s="113">
        <v>6.5140000000000002</v>
      </c>
      <c r="AI2" s="113">
        <v>7.5270000000000001</v>
      </c>
      <c r="AJ2" s="113">
        <v>4.984</v>
      </c>
      <c r="AK2" s="114">
        <v>3.9129999999999998E-2</v>
      </c>
      <c r="AL2" s="114">
        <v>6.1850000000000002E-2</v>
      </c>
      <c r="AM2" s="114">
        <v>0.25683</v>
      </c>
      <c r="AN2" s="113">
        <v>1.7909999999999999</v>
      </c>
      <c r="AO2" s="113">
        <v>1.55</v>
      </c>
      <c r="AP2" s="113">
        <v>2.3410000000000002</v>
      </c>
      <c r="AQ2" s="113">
        <v>1.7210000000000001</v>
      </c>
      <c r="AR2" s="113">
        <v>1.454</v>
      </c>
      <c r="AS2" s="113">
        <v>1.74</v>
      </c>
      <c r="AT2" s="113">
        <v>19.541</v>
      </c>
      <c r="AU2" s="113">
        <v>22.58</v>
      </c>
      <c r="AV2" s="113">
        <v>14.951000000000001</v>
      </c>
      <c r="AW2" s="113">
        <v>20.911000000000001</v>
      </c>
      <c r="AX2" s="113">
        <v>24.745000000000001</v>
      </c>
      <c r="AY2" s="113">
        <v>23.94</v>
      </c>
      <c r="AZ2" s="113">
        <v>99.965000000000003</v>
      </c>
      <c r="BA2" s="113">
        <v>35</v>
      </c>
      <c r="BB2" s="113">
        <v>-35</v>
      </c>
      <c r="BC2" s="113">
        <v>35</v>
      </c>
      <c r="BD2" s="113">
        <v>-35</v>
      </c>
      <c r="BE2" s="113">
        <v>35</v>
      </c>
      <c r="BF2" s="113" t="s">
        <v>1460</v>
      </c>
      <c r="BH2" s="110" t="str">
        <f t="shared" ref="BH2:BH65" si="14">LEFT(RIGHT(BF2,LEN(BF2)-LEN(MID(BF2,1,SEARCH("L",BF2,1)-1))),FIND("_",RIGHT(BF2,LEN(BF2)-LEN(MID(BF2,1,SEARCH("L",BF2,1)-1))))-1)</f>
        <v>L220311211</v>
      </c>
    </row>
    <row r="3" spans="1:60">
      <c r="A3" s="3" t="str">
        <f t="shared" si="0"/>
        <v>A290280</v>
      </c>
      <c r="B3" s="3" t="str">
        <f t="shared" si="1"/>
        <v>L220311211</v>
      </c>
      <c r="C3" s="3" t="str">
        <f t="shared" si="2"/>
        <v>ND27</v>
      </c>
      <c r="D3" s="3">
        <f t="shared" si="3"/>
        <v>3</v>
      </c>
      <c r="E3" s="3">
        <f t="shared" si="4"/>
        <v>2</v>
      </c>
      <c r="F3" s="4">
        <f t="shared" si="5"/>
        <v>44706.331250000003</v>
      </c>
      <c r="G3" s="4">
        <f t="shared" si="6"/>
        <v>44706.33315972222</v>
      </c>
      <c r="H3" s="3">
        <f t="shared" si="7"/>
        <v>499</v>
      </c>
      <c r="I3" s="3">
        <f t="shared" si="8"/>
        <v>125</v>
      </c>
      <c r="J3" s="3" t="str">
        <f>IF(VLOOKUP(A3,產品AR!A:B,2,0)&lt;65,"A",IF(VLOOKUP(A3,產品AR!A:B,2,0)&lt;80,"B",IF(VLOOKUP(A3,產品AR!A:B,2,0)&lt;100,"C","D")))</f>
        <v>B</v>
      </c>
      <c r="K3" s="5">
        <f t="shared" si="9"/>
        <v>2.4170040926676424</v>
      </c>
      <c r="L3" s="6">
        <f t="shared" si="10"/>
        <v>0.24571999999999999</v>
      </c>
      <c r="M3" s="5">
        <f t="shared" si="11"/>
        <v>2.589</v>
      </c>
      <c r="N3" s="49" t="str">
        <f t="shared" si="12"/>
        <v>A</v>
      </c>
      <c r="O3" s="49" t="str">
        <f t="shared" ref="O3:O66" si="15">J3&amp;N3</f>
        <v>BA</v>
      </c>
      <c r="P3" s="49" t="b">
        <f t="shared" ref="P3:P66" si="16">IF(O3="AB","A")</f>
        <v>0</v>
      </c>
      <c r="Q3" s="50" t="str">
        <f t="shared" ref="Q3:Q18" si="17">IF(CONCATENATE(J3,N3)="AA","A",IF(CONCATENATE(J3,N3)="AB","W",IF(CONCATENATE(J3,N3)="AC","W",IF(CONCATENATE(J3,N3)="AD","W",IF(CONCATENATE(J3,N3)="AF","W",IF(CONCATENATE(J3,N3)="BB","B",IF(CONCATENATE(J3,N3)="BA","B",IF(CONCATENATE(J3,N3)="BC","X",IF(CONCATENATE(J3,N3)="BD","X",IF(CONCATENATE(J3,N3)="BF","X",IF(CONCATENATE(J3,N3)="CA","C",IF(CONCATENATE(J3,N3)="CB","C",IF(CONCATENATE(J3,N3)="CC","C",IF(CONCATENATE(J3,N3)="CD","Y",IF(CONCATENATE(J3,N3)="CF","Y",IF(CONCATENATE(J3,N3)="DA","D",IF(CONCATENATE(J3,N3)="DB","D",IF(CONCATENATE(J3,N3)="DC","D",IF(CONCATENATE(J3,N3)="DD","D",IF(CONCATENATE(J3,N3)="DF","Z"))))))))))))))))))))</f>
        <v>B</v>
      </c>
      <c r="S3" s="110" t="e">
        <f>VLOOKUP(V3,'WSD 產品'!B:B,1,0)</f>
        <v>#N/A</v>
      </c>
      <c r="T3" s="110">
        <f t="shared" si="13"/>
        <v>2.4170040926676424</v>
      </c>
      <c r="U3" s="113">
        <v>93</v>
      </c>
      <c r="V3" s="113" t="s">
        <v>1377</v>
      </c>
      <c r="W3" s="113" t="s">
        <v>1459</v>
      </c>
      <c r="X3" s="113" t="s">
        <v>1444</v>
      </c>
      <c r="Y3" s="113">
        <v>3</v>
      </c>
      <c r="Z3" s="113">
        <v>2</v>
      </c>
      <c r="AA3" s="115">
        <v>44706.331250000003</v>
      </c>
      <c r="AB3" s="115">
        <v>44706.33315972222</v>
      </c>
      <c r="AC3" s="113">
        <v>499</v>
      </c>
      <c r="AD3" s="113">
        <v>125</v>
      </c>
      <c r="AE3" s="113">
        <v>0.57999999999999996</v>
      </c>
      <c r="AF3" s="113">
        <v>2.2509999999999999</v>
      </c>
      <c r="AG3" s="113">
        <v>8.6</v>
      </c>
      <c r="AH3" s="113">
        <v>7.1740000000000004</v>
      </c>
      <c r="AI3" s="113">
        <v>6.1159999999999997</v>
      </c>
      <c r="AJ3" s="113">
        <v>4.5060000000000002</v>
      </c>
      <c r="AK3" s="114">
        <v>1.6570000000000001E-2</v>
      </c>
      <c r="AL3" s="114">
        <v>6.4310000000000006E-2</v>
      </c>
      <c r="AM3" s="114">
        <v>0.24571999999999999</v>
      </c>
      <c r="AN3" s="113">
        <v>1.6259999999999999</v>
      </c>
      <c r="AO3" s="113">
        <v>1.9079999999999999</v>
      </c>
      <c r="AP3" s="113">
        <v>2.589</v>
      </c>
      <c r="AQ3" s="113">
        <v>1.599</v>
      </c>
      <c r="AR3" s="113">
        <v>1.7849999999999999</v>
      </c>
      <c r="AS3" s="113">
        <v>1.9530000000000001</v>
      </c>
      <c r="AT3" s="113">
        <v>21.521000000000001</v>
      </c>
      <c r="AU3" s="113">
        <v>18.347999999999999</v>
      </c>
      <c r="AV3" s="113">
        <v>13.519</v>
      </c>
      <c r="AW3" s="113">
        <v>22.1</v>
      </c>
      <c r="AX3" s="113">
        <v>20.599</v>
      </c>
      <c r="AY3" s="113">
        <v>22.119</v>
      </c>
      <c r="AZ3" s="113">
        <v>99.959000000000003</v>
      </c>
      <c r="BA3" s="113">
        <v>35</v>
      </c>
      <c r="BB3" s="113">
        <v>-35</v>
      </c>
      <c r="BC3" s="113">
        <v>35</v>
      </c>
      <c r="BD3" s="113">
        <v>-35</v>
      </c>
      <c r="BE3" s="113">
        <v>35</v>
      </c>
      <c r="BF3" s="113" t="s">
        <v>1461</v>
      </c>
      <c r="BH3" s="110" t="str">
        <f t="shared" si="14"/>
        <v>L220311211</v>
      </c>
    </row>
    <row r="4" spans="1:60">
      <c r="A4" s="3" t="str">
        <f t="shared" si="0"/>
        <v>A290280</v>
      </c>
      <c r="B4" s="3" t="str">
        <f t="shared" si="1"/>
        <v>L220311211</v>
      </c>
      <c r="C4" s="3" t="str">
        <f t="shared" si="2"/>
        <v>ND27</v>
      </c>
      <c r="D4" s="3">
        <f t="shared" si="3"/>
        <v>2</v>
      </c>
      <c r="E4" s="3">
        <f t="shared" si="4"/>
        <v>2</v>
      </c>
      <c r="F4" s="4">
        <f t="shared" si="5"/>
        <v>44706.333333333336</v>
      </c>
      <c r="G4" s="4">
        <f t="shared" si="6"/>
        <v>44706.334699074076</v>
      </c>
      <c r="H4" s="3">
        <f t="shared" si="7"/>
        <v>499</v>
      </c>
      <c r="I4" s="3">
        <f t="shared" si="8"/>
        <v>125</v>
      </c>
      <c r="J4" s="3" t="str">
        <f>IF(VLOOKUP(A4,產品AR!A:B,2,0)&lt;65,"A",IF(VLOOKUP(A4,產品AR!A:B,2,0)&lt;80,"B",IF(VLOOKUP(A4,產品AR!A:B,2,0)&lt;100,"C","D")))</f>
        <v>B</v>
      </c>
      <c r="K4" s="5">
        <f t="shared" si="9"/>
        <v>2.4016917596609368</v>
      </c>
      <c r="L4" s="6">
        <f t="shared" si="10"/>
        <v>0.24549000000000001</v>
      </c>
      <c r="M4" s="5">
        <f t="shared" si="11"/>
        <v>2.6560000000000001</v>
      </c>
      <c r="N4" s="49" t="str">
        <f t="shared" si="12"/>
        <v>A</v>
      </c>
      <c r="O4" s="49" t="str">
        <f t="shared" si="15"/>
        <v>BA</v>
      </c>
      <c r="P4" s="49" t="b">
        <f t="shared" si="16"/>
        <v>0</v>
      </c>
      <c r="Q4" s="50" t="str">
        <f t="shared" si="17"/>
        <v>B</v>
      </c>
      <c r="S4" s="110" t="e">
        <f>VLOOKUP(V4,'WSD 產品'!B:B,1,0)</f>
        <v>#N/A</v>
      </c>
      <c r="T4" s="110">
        <f t="shared" si="13"/>
        <v>2.4016917596609368</v>
      </c>
      <c r="U4" s="113">
        <v>92</v>
      </c>
      <c r="V4" s="113" t="s">
        <v>1377</v>
      </c>
      <c r="W4" s="113" t="s">
        <v>1459</v>
      </c>
      <c r="X4" s="113" t="s">
        <v>1444</v>
      </c>
      <c r="Y4" s="113">
        <v>2</v>
      </c>
      <c r="Z4" s="113">
        <v>2</v>
      </c>
      <c r="AA4" s="115">
        <v>44706.333333333336</v>
      </c>
      <c r="AB4" s="115">
        <v>44706.334699074076</v>
      </c>
      <c r="AC4" s="113">
        <v>499</v>
      </c>
      <c r="AD4" s="113">
        <v>125</v>
      </c>
      <c r="AE4" s="113">
        <v>0.92600000000000005</v>
      </c>
      <c r="AF4" s="113">
        <v>3.2250000000000001</v>
      </c>
      <c r="AG4" s="113">
        <v>8.5920000000000005</v>
      </c>
      <c r="AH4" s="113">
        <v>6.8940000000000001</v>
      </c>
      <c r="AI4" s="113">
        <v>5.859</v>
      </c>
      <c r="AJ4" s="113">
        <v>4.3920000000000003</v>
      </c>
      <c r="AK4" s="114">
        <v>2.6450000000000001E-2</v>
      </c>
      <c r="AL4" s="114">
        <v>9.2130000000000004E-2</v>
      </c>
      <c r="AM4" s="114">
        <v>0.24549000000000001</v>
      </c>
      <c r="AN4" s="113">
        <v>1.6919999999999999</v>
      </c>
      <c r="AO4" s="113">
        <v>1.9910000000000001</v>
      </c>
      <c r="AP4" s="113">
        <v>2.6560000000000001</v>
      </c>
      <c r="AQ4" s="113">
        <v>1.6479999999999999</v>
      </c>
      <c r="AR4" s="113">
        <v>1.8080000000000001</v>
      </c>
      <c r="AS4" s="113">
        <v>2.004</v>
      </c>
      <c r="AT4" s="113">
        <v>20.681999999999999</v>
      </c>
      <c r="AU4" s="113">
        <v>17.577999999999999</v>
      </c>
      <c r="AV4" s="113">
        <v>13.176</v>
      </c>
      <c r="AW4" s="113">
        <v>21.608000000000001</v>
      </c>
      <c r="AX4" s="113">
        <v>20.802</v>
      </c>
      <c r="AY4" s="113">
        <v>21.768000000000001</v>
      </c>
      <c r="AZ4" s="113">
        <v>99.977999999999994</v>
      </c>
      <c r="BA4" s="113">
        <v>35</v>
      </c>
      <c r="BB4" s="113">
        <v>-35</v>
      </c>
      <c r="BC4" s="113">
        <v>35</v>
      </c>
      <c r="BD4" s="113">
        <v>-35</v>
      </c>
      <c r="BE4" s="113">
        <v>35</v>
      </c>
      <c r="BF4" s="113" t="s">
        <v>1462</v>
      </c>
      <c r="BH4" s="110" t="str">
        <f t="shared" si="14"/>
        <v>L220311211</v>
      </c>
    </row>
    <row r="5" spans="1:60">
      <c r="A5" s="3" t="str">
        <f t="shared" si="0"/>
        <v>A290280</v>
      </c>
      <c r="B5" s="3" t="str">
        <f t="shared" si="1"/>
        <v>L220311211</v>
      </c>
      <c r="C5" s="3" t="str">
        <f t="shared" si="2"/>
        <v>ND27</v>
      </c>
      <c r="D5" s="3">
        <f t="shared" si="3"/>
        <v>1</v>
      </c>
      <c r="E5" s="3">
        <f t="shared" si="4"/>
        <v>2</v>
      </c>
      <c r="F5" s="4">
        <f t="shared" si="5"/>
        <v>44706.334722222222</v>
      </c>
      <c r="G5" s="4">
        <f t="shared" si="6"/>
        <v>44706.336585648147</v>
      </c>
      <c r="H5" s="3">
        <f t="shared" si="7"/>
        <v>499</v>
      </c>
      <c r="I5" s="3">
        <f t="shared" si="8"/>
        <v>125</v>
      </c>
      <c r="J5" s="3" t="str">
        <f>IF(VLOOKUP(A5,產品AR!A:B,2,0)&lt;65,"A",IF(VLOOKUP(A5,產品AR!A:B,2,0)&lt;80,"B",IF(VLOOKUP(A5,產品AR!A:B,2,0)&lt;100,"C","D")))</f>
        <v>B</v>
      </c>
      <c r="K5" s="5">
        <f t="shared" si="9"/>
        <v>2.20576417916861</v>
      </c>
      <c r="L5" s="6">
        <f t="shared" si="10"/>
        <v>0.25269999999999998</v>
      </c>
      <c r="M5" s="5">
        <f t="shared" si="11"/>
        <v>2.339</v>
      </c>
      <c r="N5" s="49" t="str">
        <f t="shared" si="12"/>
        <v>A</v>
      </c>
      <c r="O5" s="49" t="str">
        <f t="shared" si="15"/>
        <v>BA</v>
      </c>
      <c r="P5" s="49" t="b">
        <f t="shared" si="16"/>
        <v>0</v>
      </c>
      <c r="Q5" s="50" t="str">
        <f t="shared" si="17"/>
        <v>B</v>
      </c>
      <c r="S5" s="110" t="e">
        <f>VLOOKUP(V5,'WSD 產品'!B:B,1,0)</f>
        <v>#N/A</v>
      </c>
      <c r="T5" s="110">
        <f t="shared" si="13"/>
        <v>2.20576417916861</v>
      </c>
      <c r="U5" s="113">
        <v>91</v>
      </c>
      <c r="V5" s="113" t="s">
        <v>1377</v>
      </c>
      <c r="W5" s="113" t="s">
        <v>1459</v>
      </c>
      <c r="X5" s="113" t="s">
        <v>1444</v>
      </c>
      <c r="Y5" s="113">
        <v>1</v>
      </c>
      <c r="Z5" s="113">
        <v>2</v>
      </c>
      <c r="AA5" s="115">
        <v>44706.334722222222</v>
      </c>
      <c r="AB5" s="115">
        <v>44706.336585648147</v>
      </c>
      <c r="AC5" s="113">
        <v>499</v>
      </c>
      <c r="AD5" s="113">
        <v>125</v>
      </c>
      <c r="AE5" s="113">
        <v>-0.83099999999999996</v>
      </c>
      <c r="AF5" s="113">
        <v>1.8089999999999999</v>
      </c>
      <c r="AG5" s="113">
        <v>8.8450000000000006</v>
      </c>
      <c r="AH5" s="113">
        <v>7.5979999999999999</v>
      </c>
      <c r="AI5" s="113">
        <v>6.4349999999999996</v>
      </c>
      <c r="AJ5" s="113">
        <v>4.9880000000000004</v>
      </c>
      <c r="AK5" s="114">
        <v>2.375E-2</v>
      </c>
      <c r="AL5" s="114">
        <v>5.1700000000000003E-2</v>
      </c>
      <c r="AM5" s="114">
        <v>0.25269999999999998</v>
      </c>
      <c r="AN5" s="113">
        <v>1.5349999999999999</v>
      </c>
      <c r="AO5" s="113">
        <v>1.8129999999999999</v>
      </c>
      <c r="AP5" s="113">
        <v>2.339</v>
      </c>
      <c r="AQ5" s="113">
        <v>1.4990000000000001</v>
      </c>
      <c r="AR5" s="113">
        <v>1.7190000000000001</v>
      </c>
      <c r="AS5" s="113">
        <v>1.748</v>
      </c>
      <c r="AT5" s="113">
        <v>22.795000000000002</v>
      </c>
      <c r="AU5" s="113">
        <v>19.305</v>
      </c>
      <c r="AV5" s="113">
        <v>14.965</v>
      </c>
      <c r="AW5" s="113">
        <v>21.963000000000001</v>
      </c>
      <c r="AX5" s="113">
        <v>21.114999999999998</v>
      </c>
      <c r="AY5" s="113">
        <v>23.809000000000001</v>
      </c>
      <c r="AZ5" s="113">
        <v>99.897999999999996</v>
      </c>
      <c r="BA5" s="113">
        <v>35</v>
      </c>
      <c r="BB5" s="113">
        <v>-35</v>
      </c>
      <c r="BC5" s="113">
        <v>35</v>
      </c>
      <c r="BD5" s="113">
        <v>-35</v>
      </c>
      <c r="BE5" s="113">
        <v>35</v>
      </c>
      <c r="BF5" s="113" t="s">
        <v>1463</v>
      </c>
      <c r="BH5" s="110" t="str">
        <f t="shared" si="14"/>
        <v>L220311211</v>
      </c>
    </row>
    <row r="6" spans="1:60">
      <c r="A6" s="3" t="str">
        <f t="shared" si="0"/>
        <v>A290280</v>
      </c>
      <c r="B6" s="3" t="str">
        <f t="shared" si="1"/>
        <v>L220311211</v>
      </c>
      <c r="C6" s="3" t="str">
        <f t="shared" si="2"/>
        <v>ND27</v>
      </c>
      <c r="D6" s="3">
        <f t="shared" si="3"/>
        <v>4</v>
      </c>
      <c r="E6" s="3">
        <f t="shared" si="4"/>
        <v>2</v>
      </c>
      <c r="F6" s="4">
        <f t="shared" si="5"/>
        <v>44706.336805555555</v>
      </c>
      <c r="G6" s="4">
        <f t="shared" si="6"/>
        <v>44706.338078703702</v>
      </c>
      <c r="H6" s="3">
        <f t="shared" si="7"/>
        <v>499</v>
      </c>
      <c r="I6" s="3">
        <f t="shared" si="8"/>
        <v>125</v>
      </c>
      <c r="J6" s="3" t="str">
        <f>IF(VLOOKUP(A6,產品AR!A:B,2,0)&lt;65,"A",IF(VLOOKUP(A6,產品AR!A:B,2,0)&lt;80,"B",IF(VLOOKUP(A6,產品AR!A:B,2,0)&lt;100,"C","D")))</f>
        <v>B</v>
      </c>
      <c r="K6" s="5">
        <f t="shared" si="9"/>
        <v>1.9541858217459516</v>
      </c>
      <c r="L6" s="6">
        <f t="shared" si="10"/>
        <v>0.28103</v>
      </c>
      <c r="M6" s="5">
        <f t="shared" si="11"/>
        <v>2.2200000000000002</v>
      </c>
      <c r="N6" s="49" t="str">
        <f t="shared" si="12"/>
        <v>A</v>
      </c>
      <c r="O6" s="49" t="str">
        <f t="shared" si="15"/>
        <v>BA</v>
      </c>
      <c r="P6" s="49" t="b">
        <f t="shared" si="16"/>
        <v>0</v>
      </c>
      <c r="Q6" s="50" t="str">
        <f t="shared" si="17"/>
        <v>B</v>
      </c>
      <c r="S6" s="110" t="e">
        <f>VLOOKUP(V6,'WSD 產品'!B:B,1,0)</f>
        <v>#N/A</v>
      </c>
      <c r="T6" s="110">
        <f t="shared" si="13"/>
        <v>1.9541858217459516</v>
      </c>
      <c r="U6" s="113">
        <v>94</v>
      </c>
      <c r="V6" s="113" t="s">
        <v>1377</v>
      </c>
      <c r="W6" s="113" t="s">
        <v>1459</v>
      </c>
      <c r="X6" s="113" t="s">
        <v>1444</v>
      </c>
      <c r="Y6" s="113">
        <v>4</v>
      </c>
      <c r="Z6" s="113">
        <v>2</v>
      </c>
      <c r="AA6" s="115">
        <v>44706.336805555555</v>
      </c>
      <c r="AB6" s="115">
        <v>44706.338078703702</v>
      </c>
      <c r="AC6" s="113">
        <v>499</v>
      </c>
      <c r="AD6" s="113">
        <v>125</v>
      </c>
      <c r="AE6" s="113">
        <v>0.66600000000000004</v>
      </c>
      <c r="AF6" s="113">
        <v>4.141</v>
      </c>
      <c r="AG6" s="113">
        <v>9.8360000000000003</v>
      </c>
      <c r="AH6" s="113">
        <v>6.4589999999999996</v>
      </c>
      <c r="AI6" s="113">
        <v>8.0649999999999995</v>
      </c>
      <c r="AJ6" s="113">
        <v>5.2549999999999999</v>
      </c>
      <c r="AK6" s="114">
        <v>1.9019999999999999E-2</v>
      </c>
      <c r="AL6" s="114">
        <v>0.11831999999999999</v>
      </c>
      <c r="AM6" s="114">
        <v>0.28103</v>
      </c>
      <c r="AN6" s="113">
        <v>1.806</v>
      </c>
      <c r="AO6" s="113">
        <v>1.4470000000000001</v>
      </c>
      <c r="AP6" s="113">
        <v>2.2200000000000002</v>
      </c>
      <c r="AQ6" s="113">
        <v>1.772</v>
      </c>
      <c r="AR6" s="113">
        <v>1.2749999999999999</v>
      </c>
      <c r="AS6" s="113">
        <v>1.5960000000000001</v>
      </c>
      <c r="AT6" s="113">
        <v>19.376999999999999</v>
      </c>
      <c r="AU6" s="113">
        <v>24.196000000000002</v>
      </c>
      <c r="AV6" s="113">
        <v>15.763999999999999</v>
      </c>
      <c r="AW6" s="113">
        <v>20.042999999999999</v>
      </c>
      <c r="AX6" s="113">
        <v>28.337</v>
      </c>
      <c r="AY6" s="113">
        <v>25.6</v>
      </c>
      <c r="AZ6" s="113">
        <v>99.956999999999994</v>
      </c>
      <c r="BA6" s="113">
        <v>35</v>
      </c>
      <c r="BB6" s="113">
        <v>-35</v>
      </c>
      <c r="BC6" s="113">
        <v>35</v>
      </c>
      <c r="BD6" s="113">
        <v>-35</v>
      </c>
      <c r="BE6" s="113">
        <v>35</v>
      </c>
      <c r="BF6" s="113" t="s">
        <v>1464</v>
      </c>
      <c r="BH6" s="110" t="str">
        <f t="shared" si="14"/>
        <v>L220311211</v>
      </c>
    </row>
    <row r="7" spans="1:60">
      <c r="A7" s="3" t="str">
        <f t="shared" si="0"/>
        <v>A158200</v>
      </c>
      <c r="B7" s="3" t="str">
        <f t="shared" si="1"/>
        <v>L220415051</v>
      </c>
      <c r="C7" s="3" t="str">
        <f t="shared" si="2"/>
        <v>ND08</v>
      </c>
      <c r="D7" s="3">
        <f t="shared" si="3"/>
        <v>1</v>
      </c>
      <c r="E7" s="3">
        <f t="shared" si="4"/>
        <v>4</v>
      </c>
      <c r="F7" s="4">
        <f t="shared" si="5"/>
        <v>44706.34652777778</v>
      </c>
      <c r="G7" s="4">
        <f t="shared" si="6"/>
        <v>44706.348912037036</v>
      </c>
      <c r="H7" s="3">
        <f t="shared" si="7"/>
        <v>468</v>
      </c>
      <c r="I7" s="3">
        <f t="shared" si="8"/>
        <v>200</v>
      </c>
      <c r="J7" s="3" t="str">
        <f>IF(VLOOKUP(A7,產品AR!A:B,2,0)&lt;65,"A",IF(VLOOKUP(A7,產品AR!A:B,2,0)&lt;80,"B",IF(VLOOKUP(A7,產品AR!A:B,2,0)&lt;100,"C","D")))</f>
        <v>B</v>
      </c>
      <c r="K7" s="5">
        <f t="shared" si="9"/>
        <v>1.488328888343289</v>
      </c>
      <c r="L7" s="6">
        <f t="shared" si="10"/>
        <v>0.36002000000000001</v>
      </c>
      <c r="M7" s="5">
        <f t="shared" si="11"/>
        <v>1.843</v>
      </c>
      <c r="N7" s="49" t="str">
        <f t="shared" si="12"/>
        <v>B</v>
      </c>
      <c r="O7" s="49" t="str">
        <f t="shared" si="15"/>
        <v>BB</v>
      </c>
      <c r="P7" s="49" t="b">
        <f t="shared" si="16"/>
        <v>0</v>
      </c>
      <c r="Q7" s="50" t="str">
        <f t="shared" si="17"/>
        <v>B</v>
      </c>
      <c r="S7" s="110" t="e">
        <f>VLOOKUP(V7,'WSD 產品'!B:B,1,0)</f>
        <v>#N/A</v>
      </c>
      <c r="T7" s="110">
        <f t="shared" si="13"/>
        <v>1.488328888343289</v>
      </c>
      <c r="U7" s="113">
        <v>19</v>
      </c>
      <c r="V7" s="113" t="s">
        <v>283</v>
      </c>
      <c r="W7" s="113" t="s">
        <v>1465</v>
      </c>
      <c r="X7" s="113" t="s">
        <v>1417</v>
      </c>
      <c r="Y7" s="113">
        <v>1</v>
      </c>
      <c r="Z7" s="113">
        <v>4</v>
      </c>
      <c r="AA7" s="115">
        <v>44706.34652777778</v>
      </c>
      <c r="AB7" s="115">
        <v>44706.348912037036</v>
      </c>
      <c r="AC7" s="113">
        <v>468</v>
      </c>
      <c r="AD7" s="113">
        <v>200</v>
      </c>
      <c r="AE7" s="113">
        <v>4.508</v>
      </c>
      <c r="AF7" s="113">
        <v>-4.9980000000000002</v>
      </c>
      <c r="AG7" s="113">
        <v>12.601000000000001</v>
      </c>
      <c r="AH7" s="113">
        <v>8.7010000000000005</v>
      </c>
      <c r="AI7" s="113">
        <v>8.8239999999999998</v>
      </c>
      <c r="AJ7" s="113">
        <v>6.3310000000000004</v>
      </c>
      <c r="AK7" s="114">
        <v>0.12878999999999999</v>
      </c>
      <c r="AL7" s="114">
        <v>0.14280999999999999</v>
      </c>
      <c r="AM7" s="114">
        <v>0.36002000000000001</v>
      </c>
      <c r="AN7" s="113">
        <v>1.341</v>
      </c>
      <c r="AO7" s="113">
        <v>1.3220000000000001</v>
      </c>
      <c r="AP7" s="113">
        <v>1.843</v>
      </c>
      <c r="AQ7" s="113">
        <v>1.1679999999999999</v>
      </c>
      <c r="AR7" s="113">
        <v>1.133</v>
      </c>
      <c r="AS7" s="113">
        <v>1.179</v>
      </c>
      <c r="AT7" s="113">
        <v>26.102</v>
      </c>
      <c r="AU7" s="113">
        <v>26.472000000000001</v>
      </c>
      <c r="AV7" s="113">
        <v>18.994</v>
      </c>
      <c r="AW7" s="113">
        <v>30.61</v>
      </c>
      <c r="AX7" s="113">
        <v>21.474</v>
      </c>
      <c r="AY7" s="113">
        <v>31.594999999999999</v>
      </c>
      <c r="AZ7" s="113">
        <v>99.813000000000002</v>
      </c>
      <c r="BA7" s="113">
        <v>35</v>
      </c>
      <c r="BB7" s="113">
        <v>-35</v>
      </c>
      <c r="BC7" s="113">
        <v>35</v>
      </c>
      <c r="BD7" s="113">
        <v>-35</v>
      </c>
      <c r="BE7" s="113">
        <v>35</v>
      </c>
      <c r="BF7" s="113" t="s">
        <v>1466</v>
      </c>
      <c r="BH7" s="110" t="str">
        <f t="shared" si="14"/>
        <v>L220415051</v>
      </c>
    </row>
    <row r="8" spans="1:60">
      <c r="A8" s="3" t="str">
        <f t="shared" si="0"/>
        <v>A158200</v>
      </c>
      <c r="B8" s="3" t="str">
        <f t="shared" si="1"/>
        <v>L220415051</v>
      </c>
      <c r="C8" s="3" t="str">
        <f t="shared" si="2"/>
        <v>ND08</v>
      </c>
      <c r="D8" s="3">
        <f t="shared" si="3"/>
        <v>6</v>
      </c>
      <c r="E8" s="3">
        <f t="shared" si="4"/>
        <v>4</v>
      </c>
      <c r="F8" s="4">
        <f t="shared" si="5"/>
        <v>44706.35833333333</v>
      </c>
      <c r="G8" s="4">
        <f t="shared" si="6"/>
        <v>44706.359722222223</v>
      </c>
      <c r="H8" s="3">
        <f t="shared" si="7"/>
        <v>468</v>
      </c>
      <c r="I8" s="3">
        <f t="shared" si="8"/>
        <v>200</v>
      </c>
      <c r="J8" s="3" t="str">
        <f>IF(VLOOKUP(A8,產品AR!A:B,2,0)&lt;65,"A",IF(VLOOKUP(A8,產品AR!A:B,2,0)&lt;80,"B",IF(VLOOKUP(A8,產品AR!A:B,2,0)&lt;100,"C","D")))</f>
        <v>B</v>
      </c>
      <c r="K8" s="5">
        <f t="shared" si="9"/>
        <v>1.6593559322828118</v>
      </c>
      <c r="L8" s="6">
        <f t="shared" si="10"/>
        <v>0.32558999999999999</v>
      </c>
      <c r="M8" s="5">
        <f t="shared" si="11"/>
        <v>1.893</v>
      </c>
      <c r="N8" s="49" t="str">
        <f t="shared" si="12"/>
        <v>B</v>
      </c>
      <c r="O8" s="49" t="str">
        <f t="shared" si="15"/>
        <v>BB</v>
      </c>
      <c r="P8" s="49" t="b">
        <f t="shared" si="16"/>
        <v>0</v>
      </c>
      <c r="Q8" s="50" t="str">
        <f t="shared" si="17"/>
        <v>B</v>
      </c>
      <c r="S8" s="110" t="e">
        <f>VLOOKUP(V8,'WSD 產品'!B:B,1,0)</f>
        <v>#N/A</v>
      </c>
      <c r="T8" s="110">
        <f t="shared" si="13"/>
        <v>1.6593559322828118</v>
      </c>
      <c r="U8" s="113">
        <v>24</v>
      </c>
      <c r="V8" s="113" t="s">
        <v>283</v>
      </c>
      <c r="W8" s="113" t="s">
        <v>1465</v>
      </c>
      <c r="X8" s="113" t="s">
        <v>1417</v>
      </c>
      <c r="Y8" s="113">
        <v>6</v>
      </c>
      <c r="Z8" s="113">
        <v>4</v>
      </c>
      <c r="AA8" s="115">
        <v>44706.35833333333</v>
      </c>
      <c r="AB8" s="115">
        <v>44706.359722222223</v>
      </c>
      <c r="AC8" s="113">
        <v>468</v>
      </c>
      <c r="AD8" s="113">
        <v>200</v>
      </c>
      <c r="AE8" s="113">
        <v>4.282</v>
      </c>
      <c r="AF8" s="113">
        <v>-0.57299999999999995</v>
      </c>
      <c r="AG8" s="113">
        <v>11.396000000000001</v>
      </c>
      <c r="AH8" s="113">
        <v>8.766</v>
      </c>
      <c r="AI8" s="113">
        <v>8.5050000000000008</v>
      </c>
      <c r="AJ8" s="113">
        <v>6.1630000000000003</v>
      </c>
      <c r="AK8" s="114">
        <v>0.12235</v>
      </c>
      <c r="AL8" s="114">
        <v>1.636E-2</v>
      </c>
      <c r="AM8" s="114">
        <v>0.32558999999999999</v>
      </c>
      <c r="AN8" s="113">
        <v>1.331</v>
      </c>
      <c r="AO8" s="113">
        <v>1.3720000000000001</v>
      </c>
      <c r="AP8" s="113">
        <v>1.893</v>
      </c>
      <c r="AQ8" s="113">
        <v>1.1679999999999999</v>
      </c>
      <c r="AR8" s="113">
        <v>1.349</v>
      </c>
      <c r="AS8" s="113">
        <v>1.2769999999999999</v>
      </c>
      <c r="AT8" s="113">
        <v>26.297000000000001</v>
      </c>
      <c r="AU8" s="113">
        <v>25.515999999999998</v>
      </c>
      <c r="AV8" s="113">
        <v>18.489000000000001</v>
      </c>
      <c r="AW8" s="113">
        <v>30.58</v>
      </c>
      <c r="AX8" s="113">
        <v>24.943000000000001</v>
      </c>
      <c r="AY8" s="113">
        <v>29.885000000000002</v>
      </c>
      <c r="AZ8" s="113">
        <v>99.832999999999998</v>
      </c>
      <c r="BA8" s="113">
        <v>35</v>
      </c>
      <c r="BB8" s="113">
        <v>-35</v>
      </c>
      <c r="BC8" s="113">
        <v>35</v>
      </c>
      <c r="BD8" s="113">
        <v>-35</v>
      </c>
      <c r="BE8" s="113">
        <v>35</v>
      </c>
      <c r="BF8" s="113" t="s">
        <v>1467</v>
      </c>
      <c r="BH8" s="110" t="str">
        <f t="shared" si="14"/>
        <v>L220415051</v>
      </c>
    </row>
    <row r="9" spans="1:60">
      <c r="A9" s="3" t="str">
        <f t="shared" si="0"/>
        <v>A158200</v>
      </c>
      <c r="B9" s="3" t="str">
        <f t="shared" si="1"/>
        <v>L220415051</v>
      </c>
      <c r="C9" s="3" t="str">
        <f t="shared" si="2"/>
        <v>ND08</v>
      </c>
      <c r="D9" s="3">
        <f t="shared" si="3"/>
        <v>5</v>
      </c>
      <c r="E9" s="3">
        <f t="shared" si="4"/>
        <v>4</v>
      </c>
      <c r="F9" s="4">
        <f t="shared" si="5"/>
        <v>44706.356249999997</v>
      </c>
      <c r="G9" s="4">
        <f t="shared" si="6"/>
        <v>44706.372534722221</v>
      </c>
      <c r="H9" s="3">
        <f t="shared" si="7"/>
        <v>468</v>
      </c>
      <c r="I9" s="3">
        <f t="shared" si="8"/>
        <v>200</v>
      </c>
      <c r="J9" s="3" t="str">
        <f>IF(VLOOKUP(A9,產品AR!A:B,2,0)&lt;65,"A",IF(VLOOKUP(A9,產品AR!A:B,2,0)&lt;80,"B",IF(VLOOKUP(A9,產品AR!A:B,2,0)&lt;100,"C","D")))</f>
        <v>B</v>
      </c>
      <c r="K9" s="5">
        <f t="shared" si="9"/>
        <v>1.4886466183476152</v>
      </c>
      <c r="L9" s="6">
        <f t="shared" si="10"/>
        <v>0.3453</v>
      </c>
      <c r="M9" s="5">
        <f t="shared" si="11"/>
        <v>1.8029999999999999</v>
      </c>
      <c r="N9" s="49" t="str">
        <f t="shared" si="12"/>
        <v>B</v>
      </c>
      <c r="O9" s="49" t="str">
        <f t="shared" si="15"/>
        <v>BB</v>
      </c>
      <c r="P9" s="49" t="b">
        <f t="shared" si="16"/>
        <v>0</v>
      </c>
      <c r="Q9" s="50" t="str">
        <f t="shared" si="17"/>
        <v>B</v>
      </c>
      <c r="S9" s="110" t="e">
        <f>VLOOKUP(V9,'WSD 產品'!B:B,1,0)</f>
        <v>#N/A</v>
      </c>
      <c r="T9" s="110">
        <f t="shared" si="13"/>
        <v>1.4886466183476152</v>
      </c>
      <c r="U9" s="113">
        <v>23</v>
      </c>
      <c r="V9" s="113" t="s">
        <v>283</v>
      </c>
      <c r="W9" s="113" t="s">
        <v>1465</v>
      </c>
      <c r="X9" s="113" t="s">
        <v>1417</v>
      </c>
      <c r="Y9" s="113">
        <v>5</v>
      </c>
      <c r="Z9" s="113">
        <v>4</v>
      </c>
      <c r="AA9" s="115">
        <v>44706.356249999997</v>
      </c>
      <c r="AB9" s="115">
        <v>44706.372534722221</v>
      </c>
      <c r="AC9" s="113">
        <v>468</v>
      </c>
      <c r="AD9" s="113">
        <v>200</v>
      </c>
      <c r="AE9" s="113">
        <v>0.36399999999999999</v>
      </c>
      <c r="AF9" s="113">
        <v>-6.0960000000000001</v>
      </c>
      <c r="AG9" s="113">
        <v>12.086</v>
      </c>
      <c r="AH9" s="113">
        <v>8.7690000000000001</v>
      </c>
      <c r="AI9" s="113">
        <v>8.5869999999999997</v>
      </c>
      <c r="AJ9" s="113">
        <v>6.47</v>
      </c>
      <c r="AK9" s="114">
        <v>1.039E-2</v>
      </c>
      <c r="AL9" s="114">
        <v>0.17416999999999999</v>
      </c>
      <c r="AM9" s="114">
        <v>0.3453</v>
      </c>
      <c r="AN9" s="113">
        <v>1.33</v>
      </c>
      <c r="AO9" s="113">
        <v>1.359</v>
      </c>
      <c r="AP9" s="113">
        <v>1.8029999999999999</v>
      </c>
      <c r="AQ9" s="113">
        <v>1.3169999999999999</v>
      </c>
      <c r="AR9" s="113">
        <v>1.1220000000000001</v>
      </c>
      <c r="AS9" s="113">
        <v>1.181</v>
      </c>
      <c r="AT9" s="113">
        <v>26.306000000000001</v>
      </c>
      <c r="AU9" s="113">
        <v>25.762</v>
      </c>
      <c r="AV9" s="113">
        <v>19.408999999999999</v>
      </c>
      <c r="AW9" s="113">
        <v>26.67</v>
      </c>
      <c r="AX9" s="113">
        <v>19.666</v>
      </c>
      <c r="AY9" s="113">
        <v>31.495000000000001</v>
      </c>
      <c r="AZ9" s="113">
        <v>99.728999999999999</v>
      </c>
      <c r="BA9" s="113">
        <v>35</v>
      </c>
      <c r="BB9" s="113">
        <v>-35</v>
      </c>
      <c r="BC9" s="113">
        <v>35</v>
      </c>
      <c r="BD9" s="113">
        <v>-35</v>
      </c>
      <c r="BE9" s="113">
        <v>35</v>
      </c>
      <c r="BF9" s="113" t="s">
        <v>1468</v>
      </c>
      <c r="BH9" s="110" t="str">
        <f t="shared" si="14"/>
        <v>L220415051</v>
      </c>
    </row>
    <row r="10" spans="1:60">
      <c r="A10" s="3" t="str">
        <f t="shared" si="0"/>
        <v>A158200</v>
      </c>
      <c r="B10" s="3" t="str">
        <f t="shared" si="1"/>
        <v>L220415051</v>
      </c>
      <c r="C10" s="3" t="str">
        <f t="shared" si="2"/>
        <v>ND08</v>
      </c>
      <c r="D10" s="3">
        <f t="shared" si="3"/>
        <v>4</v>
      </c>
      <c r="E10" s="3">
        <f t="shared" si="4"/>
        <v>4</v>
      </c>
      <c r="F10" s="4">
        <f t="shared" si="5"/>
        <v>44706.352083333331</v>
      </c>
      <c r="G10" s="4">
        <f t="shared" si="6"/>
        <v>44706.37395833333</v>
      </c>
      <c r="H10" s="3">
        <f t="shared" si="7"/>
        <v>468</v>
      </c>
      <c r="I10" s="3">
        <f t="shared" si="8"/>
        <v>200</v>
      </c>
      <c r="J10" s="3" t="str">
        <f>IF(VLOOKUP(A10,產品AR!A:B,2,0)&lt;65,"A",IF(VLOOKUP(A10,產品AR!A:B,2,0)&lt;80,"B",IF(VLOOKUP(A10,產品AR!A:B,2,0)&lt;100,"C","D")))</f>
        <v>B</v>
      </c>
      <c r="K10" s="5">
        <f t="shared" si="9"/>
        <v>1.4636527406355659</v>
      </c>
      <c r="L10" s="6">
        <f t="shared" si="10"/>
        <v>0.38177</v>
      </c>
      <c r="M10" s="5">
        <f t="shared" si="11"/>
        <v>1.726</v>
      </c>
      <c r="N10" s="49" t="str">
        <f t="shared" si="12"/>
        <v>B</v>
      </c>
      <c r="O10" s="49" t="str">
        <f t="shared" si="15"/>
        <v>BB</v>
      </c>
      <c r="P10" s="49" t="b">
        <f t="shared" si="16"/>
        <v>0</v>
      </c>
      <c r="Q10" s="50" t="str">
        <f t="shared" si="17"/>
        <v>B</v>
      </c>
      <c r="S10" s="110" t="e">
        <f>VLOOKUP(V10,'WSD 產品'!B:B,1,0)</f>
        <v>#N/A</v>
      </c>
      <c r="T10" s="110">
        <f t="shared" si="13"/>
        <v>1.4636527406355659</v>
      </c>
      <c r="U10" s="113">
        <v>22</v>
      </c>
      <c r="V10" s="113" t="s">
        <v>283</v>
      </c>
      <c r="W10" s="113" t="s">
        <v>1465</v>
      </c>
      <c r="X10" s="113" t="s">
        <v>1417</v>
      </c>
      <c r="Y10" s="113">
        <v>4</v>
      </c>
      <c r="Z10" s="113">
        <v>4</v>
      </c>
      <c r="AA10" s="115">
        <v>44706.352083333331</v>
      </c>
      <c r="AB10" s="115">
        <v>44706.37395833333</v>
      </c>
      <c r="AC10" s="113">
        <v>468</v>
      </c>
      <c r="AD10" s="113">
        <v>200</v>
      </c>
      <c r="AE10" s="113">
        <v>5.3090000000000002</v>
      </c>
      <c r="AF10" s="113">
        <v>-0.42399999999999999</v>
      </c>
      <c r="AG10" s="113">
        <v>13.362</v>
      </c>
      <c r="AH10" s="113">
        <v>8.0060000000000002</v>
      </c>
      <c r="AI10" s="113">
        <v>11.478</v>
      </c>
      <c r="AJ10" s="113">
        <v>6.758</v>
      </c>
      <c r="AK10" s="114">
        <v>0.15168000000000001</v>
      </c>
      <c r="AL10" s="114">
        <v>1.2120000000000001E-2</v>
      </c>
      <c r="AM10" s="114">
        <v>0.38177</v>
      </c>
      <c r="AN10" s="113">
        <v>1.4570000000000001</v>
      </c>
      <c r="AO10" s="113">
        <v>1.016</v>
      </c>
      <c r="AP10" s="113">
        <v>1.726</v>
      </c>
      <c r="AQ10" s="113">
        <v>1.236</v>
      </c>
      <c r="AR10" s="113">
        <v>1.004</v>
      </c>
      <c r="AS10" s="113">
        <v>1.0669999999999999</v>
      </c>
      <c r="AT10" s="113">
        <v>24.018999999999998</v>
      </c>
      <c r="AU10" s="113">
        <v>34.435000000000002</v>
      </c>
      <c r="AV10" s="113">
        <v>20.274000000000001</v>
      </c>
      <c r="AW10" s="113">
        <v>29.327999999999999</v>
      </c>
      <c r="AX10" s="113">
        <v>34.01</v>
      </c>
      <c r="AY10" s="113">
        <v>33.636000000000003</v>
      </c>
      <c r="AZ10" s="113">
        <v>99.68</v>
      </c>
      <c r="BA10" s="113">
        <v>35</v>
      </c>
      <c r="BB10" s="113">
        <v>-35</v>
      </c>
      <c r="BC10" s="113">
        <v>35</v>
      </c>
      <c r="BD10" s="113">
        <v>-35</v>
      </c>
      <c r="BE10" s="113">
        <v>35</v>
      </c>
      <c r="BF10" s="113" t="s">
        <v>1469</v>
      </c>
      <c r="BH10" s="110" t="str">
        <f t="shared" si="14"/>
        <v>L220415051</v>
      </c>
    </row>
    <row r="11" spans="1:60">
      <c r="A11" s="3" t="str">
        <f t="shared" si="0"/>
        <v>A158200</v>
      </c>
      <c r="B11" s="3" t="str">
        <f t="shared" si="1"/>
        <v>L220415051</v>
      </c>
      <c r="C11" s="3" t="str">
        <f t="shared" si="2"/>
        <v>ND08</v>
      </c>
      <c r="D11" s="3">
        <f t="shared" si="3"/>
        <v>3</v>
      </c>
      <c r="E11" s="3">
        <f t="shared" si="4"/>
        <v>4</v>
      </c>
      <c r="F11" s="4">
        <f t="shared" si="5"/>
        <v>44706.350694444445</v>
      </c>
      <c r="G11" s="4">
        <f t="shared" si="6"/>
        <v>44706.374166666668</v>
      </c>
      <c r="H11" s="3">
        <f t="shared" si="7"/>
        <v>468</v>
      </c>
      <c r="I11" s="3">
        <f t="shared" si="8"/>
        <v>200</v>
      </c>
      <c r="J11" s="3" t="str">
        <f>IF(VLOOKUP(A11,產品AR!A:B,2,0)&lt;65,"A",IF(VLOOKUP(A11,產品AR!A:B,2,0)&lt;80,"B",IF(VLOOKUP(A11,產品AR!A:B,2,0)&lt;100,"C","D")))</f>
        <v>B</v>
      </c>
      <c r="K11" s="5">
        <f t="shared" si="9"/>
        <v>1.2971597763137446</v>
      </c>
      <c r="L11" s="6">
        <f t="shared" si="10"/>
        <v>0.38181999999999999</v>
      </c>
      <c r="M11" s="5">
        <f t="shared" si="11"/>
        <v>1.7410000000000001</v>
      </c>
      <c r="N11" s="49" t="str">
        <f t="shared" si="12"/>
        <v>C</v>
      </c>
      <c r="O11" s="49" t="str">
        <f t="shared" si="15"/>
        <v>BC</v>
      </c>
      <c r="P11" s="49" t="b">
        <f t="shared" si="16"/>
        <v>0</v>
      </c>
      <c r="Q11" s="50" t="str">
        <f t="shared" si="17"/>
        <v>X</v>
      </c>
      <c r="S11" s="110" t="e">
        <f>VLOOKUP(V11,'WSD 產品'!B:B,1,0)</f>
        <v>#N/A</v>
      </c>
      <c r="T11" s="110">
        <f t="shared" si="13"/>
        <v>1.2971597763137446</v>
      </c>
      <c r="U11" s="113">
        <v>21</v>
      </c>
      <c r="V11" s="113" t="s">
        <v>283</v>
      </c>
      <c r="W11" s="113" t="s">
        <v>1465</v>
      </c>
      <c r="X11" s="113" t="s">
        <v>1417</v>
      </c>
      <c r="Y11" s="113">
        <v>3</v>
      </c>
      <c r="Z11" s="113">
        <v>4</v>
      </c>
      <c r="AA11" s="115">
        <v>44706.350694444445</v>
      </c>
      <c r="AB11" s="115">
        <v>44706.374166666668</v>
      </c>
      <c r="AC11" s="113">
        <v>468</v>
      </c>
      <c r="AD11" s="113">
        <v>200</v>
      </c>
      <c r="AE11" s="113">
        <v>8.4260000000000002</v>
      </c>
      <c r="AF11" s="113">
        <v>-2.9369999999999998</v>
      </c>
      <c r="AG11" s="113">
        <v>13.364000000000001</v>
      </c>
      <c r="AH11" s="113">
        <v>8.109</v>
      </c>
      <c r="AI11" s="113">
        <v>8.8379999999999992</v>
      </c>
      <c r="AJ11" s="113">
        <v>6.7009999999999996</v>
      </c>
      <c r="AK11" s="114">
        <v>0.24074000000000001</v>
      </c>
      <c r="AL11" s="114">
        <v>8.3919999999999995E-2</v>
      </c>
      <c r="AM11" s="114">
        <v>0.38181999999999999</v>
      </c>
      <c r="AN11" s="113">
        <v>1.4390000000000001</v>
      </c>
      <c r="AO11" s="113">
        <v>1.32</v>
      </c>
      <c r="AP11" s="113">
        <v>1.7410000000000001</v>
      </c>
      <c r="AQ11" s="113">
        <v>1.0920000000000001</v>
      </c>
      <c r="AR11" s="113">
        <v>1.2090000000000001</v>
      </c>
      <c r="AS11" s="113">
        <v>1.0760000000000001</v>
      </c>
      <c r="AT11" s="113">
        <v>24.327000000000002</v>
      </c>
      <c r="AU11" s="113">
        <v>26.513999999999999</v>
      </c>
      <c r="AV11" s="113">
        <v>20.103000000000002</v>
      </c>
      <c r="AW11" s="113">
        <v>32.753</v>
      </c>
      <c r="AX11" s="113">
        <v>23.576000000000001</v>
      </c>
      <c r="AY11" s="113">
        <v>33.466999999999999</v>
      </c>
      <c r="AZ11" s="113">
        <v>99.680999999999997</v>
      </c>
      <c r="BA11" s="113">
        <v>35</v>
      </c>
      <c r="BB11" s="113">
        <v>-35</v>
      </c>
      <c r="BC11" s="113">
        <v>35</v>
      </c>
      <c r="BD11" s="113">
        <v>-35</v>
      </c>
      <c r="BE11" s="113">
        <v>35</v>
      </c>
      <c r="BF11" s="113" t="s">
        <v>1470</v>
      </c>
      <c r="BH11" s="110" t="str">
        <f t="shared" si="14"/>
        <v>L220415051</v>
      </c>
    </row>
    <row r="12" spans="1:60">
      <c r="A12" s="3" t="str">
        <f t="shared" si="0"/>
        <v>A158200</v>
      </c>
      <c r="B12" s="3" t="str">
        <f t="shared" si="1"/>
        <v>L220415051</v>
      </c>
      <c r="C12" s="3" t="str">
        <f t="shared" si="2"/>
        <v>ND08</v>
      </c>
      <c r="D12" s="3">
        <f t="shared" si="3"/>
        <v>2</v>
      </c>
      <c r="E12" s="3">
        <f t="shared" si="4"/>
        <v>4</v>
      </c>
      <c r="F12" s="4">
        <f t="shared" si="5"/>
        <v>44706.348611111112</v>
      </c>
      <c r="G12" s="4">
        <f t="shared" si="6"/>
        <v>44706.374386574076</v>
      </c>
      <c r="H12" s="3">
        <f t="shared" si="7"/>
        <v>468</v>
      </c>
      <c r="I12" s="3">
        <f t="shared" si="8"/>
        <v>200</v>
      </c>
      <c r="J12" s="3" t="str">
        <f>IF(VLOOKUP(A12,產品AR!A:B,2,0)&lt;65,"A",IF(VLOOKUP(A12,產品AR!A:B,2,0)&lt;80,"B",IF(VLOOKUP(A12,產品AR!A:B,2,0)&lt;100,"C","D")))</f>
        <v>B</v>
      </c>
      <c r="K12" s="5">
        <f t="shared" si="9"/>
        <v>1.5417507585561872</v>
      </c>
      <c r="L12" s="6">
        <f t="shared" si="10"/>
        <v>0.33428000000000002</v>
      </c>
      <c r="M12" s="5">
        <f t="shared" si="11"/>
        <v>1.8959999999999999</v>
      </c>
      <c r="N12" s="49" t="str">
        <f t="shared" si="12"/>
        <v>B</v>
      </c>
      <c r="O12" s="49" t="str">
        <f t="shared" si="15"/>
        <v>BB</v>
      </c>
      <c r="P12" s="49" t="b">
        <f t="shared" si="16"/>
        <v>0</v>
      </c>
      <c r="Q12" s="50" t="str">
        <f t="shared" si="17"/>
        <v>B</v>
      </c>
      <c r="S12" s="110" t="e">
        <f>VLOOKUP(V12,'WSD 產品'!B:B,1,0)</f>
        <v>#N/A</v>
      </c>
      <c r="T12" s="110">
        <f t="shared" si="13"/>
        <v>1.5417507585561872</v>
      </c>
      <c r="U12" s="113">
        <v>20</v>
      </c>
      <c r="V12" s="113" t="s">
        <v>283</v>
      </c>
      <c r="W12" s="113" t="s">
        <v>1465</v>
      </c>
      <c r="X12" s="113" t="s">
        <v>1417</v>
      </c>
      <c r="Y12" s="113">
        <v>2</v>
      </c>
      <c r="Z12" s="113">
        <v>4</v>
      </c>
      <c r="AA12" s="115">
        <v>44706.348611111112</v>
      </c>
      <c r="AB12" s="115">
        <v>44706.374386574076</v>
      </c>
      <c r="AC12" s="113">
        <v>468</v>
      </c>
      <c r="AD12" s="113">
        <v>200</v>
      </c>
      <c r="AE12" s="113">
        <v>0.53500000000000003</v>
      </c>
      <c r="AF12" s="113">
        <v>-6.5220000000000002</v>
      </c>
      <c r="AG12" s="113">
        <v>11.7</v>
      </c>
      <c r="AH12" s="113">
        <v>8.0109999999999992</v>
      </c>
      <c r="AI12" s="113">
        <v>8.2309999999999999</v>
      </c>
      <c r="AJ12" s="113">
        <v>6.1520000000000001</v>
      </c>
      <c r="AK12" s="114">
        <v>1.528E-2</v>
      </c>
      <c r="AL12" s="114">
        <v>0.18634000000000001</v>
      </c>
      <c r="AM12" s="114">
        <v>0.33428000000000002</v>
      </c>
      <c r="AN12" s="113">
        <v>1.456</v>
      </c>
      <c r="AO12" s="113">
        <v>1.417</v>
      </c>
      <c r="AP12" s="113">
        <v>1.8959999999999999</v>
      </c>
      <c r="AQ12" s="113">
        <v>1.4339999999999999</v>
      </c>
      <c r="AR12" s="113">
        <v>1.153</v>
      </c>
      <c r="AS12" s="113">
        <v>1.262</v>
      </c>
      <c r="AT12" s="113">
        <v>24.032</v>
      </c>
      <c r="AU12" s="113">
        <v>24.692</v>
      </c>
      <c r="AV12" s="113">
        <v>18.457000000000001</v>
      </c>
      <c r="AW12" s="113">
        <v>24.565999999999999</v>
      </c>
      <c r="AX12" s="113">
        <v>18.170999999999999</v>
      </c>
      <c r="AY12" s="113">
        <v>30.157</v>
      </c>
      <c r="AZ12" s="113">
        <v>99.825000000000003</v>
      </c>
      <c r="BA12" s="113">
        <v>35</v>
      </c>
      <c r="BB12" s="113">
        <v>-35</v>
      </c>
      <c r="BC12" s="113">
        <v>35</v>
      </c>
      <c r="BD12" s="113">
        <v>-35</v>
      </c>
      <c r="BE12" s="113">
        <v>35</v>
      </c>
      <c r="BF12" s="113" t="s">
        <v>1471</v>
      </c>
      <c r="BH12" s="110" t="str">
        <f t="shared" si="14"/>
        <v>L220415051</v>
      </c>
    </row>
    <row r="13" spans="1:60">
      <c r="A13" s="3" t="str">
        <f t="shared" si="0"/>
        <v>A229750</v>
      </c>
      <c r="B13" s="3" t="str">
        <f t="shared" si="1"/>
        <v>L220429102</v>
      </c>
      <c r="C13" s="3" t="str">
        <f t="shared" si="2"/>
        <v>ND22</v>
      </c>
      <c r="D13" s="3">
        <f t="shared" si="3"/>
        <v>1</v>
      </c>
      <c r="E13" s="3">
        <f t="shared" si="4"/>
        <v>3</v>
      </c>
      <c r="F13" s="4">
        <f t="shared" si="5"/>
        <v>44706.372916666667</v>
      </c>
      <c r="G13" s="4">
        <f t="shared" si="6"/>
        <v>44706.375625000001</v>
      </c>
      <c r="H13" s="3">
        <f t="shared" si="7"/>
        <v>450</v>
      </c>
      <c r="I13" s="3">
        <f t="shared" si="8"/>
        <v>150</v>
      </c>
      <c r="J13" s="3" t="str">
        <f>IF(VLOOKUP(A13,產品AR!A:B,2,0)&lt;65,"A",IF(VLOOKUP(A13,產品AR!A:B,2,0)&lt;80,"B",IF(VLOOKUP(A13,產品AR!A:B,2,0)&lt;100,"C","D")))</f>
        <v>B</v>
      </c>
      <c r="K13" s="5">
        <f t="shared" si="9"/>
        <v>2.0562432639356905</v>
      </c>
      <c r="L13" s="6">
        <f t="shared" si="10"/>
        <v>0.27433999999999997</v>
      </c>
      <c r="M13" s="5">
        <f t="shared" si="11"/>
        <v>2.2429999999999999</v>
      </c>
      <c r="N13" s="49" t="str">
        <f t="shared" si="12"/>
        <v>A</v>
      </c>
      <c r="O13" s="49" t="str">
        <f t="shared" si="15"/>
        <v>BA</v>
      </c>
      <c r="P13" s="49" t="b">
        <f t="shared" si="16"/>
        <v>0</v>
      </c>
      <c r="Q13" s="50" t="str">
        <f t="shared" si="17"/>
        <v>B</v>
      </c>
      <c r="S13" s="110" t="e">
        <f>VLOOKUP(V13,'WSD 產品'!B:B,1,0)</f>
        <v>#N/A</v>
      </c>
      <c r="T13" s="110">
        <f t="shared" si="13"/>
        <v>2.0562432639356905</v>
      </c>
      <c r="U13" s="113">
        <v>56</v>
      </c>
      <c r="V13" s="113" t="s">
        <v>341</v>
      </c>
      <c r="W13" s="113" t="s">
        <v>1472</v>
      </c>
      <c r="X13" s="113" t="s">
        <v>1455</v>
      </c>
      <c r="Y13" s="113">
        <v>1</v>
      </c>
      <c r="Z13" s="113">
        <v>3</v>
      </c>
      <c r="AA13" s="115">
        <v>44706.372916666667</v>
      </c>
      <c r="AB13" s="115">
        <v>44706.375625000001</v>
      </c>
      <c r="AC13" s="113">
        <v>450</v>
      </c>
      <c r="AD13" s="113">
        <v>150</v>
      </c>
      <c r="AE13" s="113">
        <v>2.649</v>
      </c>
      <c r="AF13" s="113">
        <v>-1.22</v>
      </c>
      <c r="AG13" s="113">
        <v>9.6020000000000003</v>
      </c>
      <c r="AH13" s="113">
        <v>7.3490000000000002</v>
      </c>
      <c r="AI13" s="113">
        <v>7.532</v>
      </c>
      <c r="AJ13" s="113">
        <v>5.2009999999999996</v>
      </c>
      <c r="AK13" s="114">
        <v>7.5689999999999993E-2</v>
      </c>
      <c r="AL13" s="114">
        <v>3.4860000000000002E-2</v>
      </c>
      <c r="AM13" s="114">
        <v>0.27433999999999997</v>
      </c>
      <c r="AN13" s="113">
        <v>1.5880000000000001</v>
      </c>
      <c r="AO13" s="113">
        <v>1.5489999999999999</v>
      </c>
      <c r="AP13" s="113">
        <v>2.2429999999999999</v>
      </c>
      <c r="AQ13" s="113">
        <v>1.4670000000000001</v>
      </c>
      <c r="AR13" s="113">
        <v>1.4950000000000001</v>
      </c>
      <c r="AS13" s="113">
        <v>1.6279999999999999</v>
      </c>
      <c r="AT13" s="113">
        <v>22.047000000000001</v>
      </c>
      <c r="AU13" s="113">
        <v>22.596</v>
      </c>
      <c r="AV13" s="113">
        <v>15.603</v>
      </c>
      <c r="AW13" s="113">
        <v>24.696000000000002</v>
      </c>
      <c r="AX13" s="113">
        <v>21.376000000000001</v>
      </c>
      <c r="AY13" s="113">
        <v>25.204999999999998</v>
      </c>
      <c r="AZ13" s="113">
        <v>99.950999999999993</v>
      </c>
      <c r="BA13" s="113">
        <v>35</v>
      </c>
      <c r="BB13" s="113">
        <v>-35</v>
      </c>
      <c r="BC13" s="113">
        <v>35</v>
      </c>
      <c r="BD13" s="113">
        <v>-35</v>
      </c>
      <c r="BE13" s="113">
        <v>35</v>
      </c>
      <c r="BF13" s="113" t="s">
        <v>1473</v>
      </c>
      <c r="BH13" s="110" t="str">
        <f t="shared" si="14"/>
        <v>L220429102</v>
      </c>
    </row>
    <row r="14" spans="1:60">
      <c r="A14" s="3" t="str">
        <f t="shared" si="0"/>
        <v>A229750</v>
      </c>
      <c r="B14" s="3" t="str">
        <f t="shared" si="1"/>
        <v>L220429102</v>
      </c>
      <c r="C14" s="3" t="str">
        <f t="shared" si="2"/>
        <v>ND22</v>
      </c>
      <c r="D14" s="3">
        <f t="shared" si="3"/>
        <v>2</v>
      </c>
      <c r="E14" s="3">
        <f t="shared" si="4"/>
        <v>3</v>
      </c>
      <c r="F14" s="4">
        <f t="shared" si="5"/>
        <v>44706.375</v>
      </c>
      <c r="G14" s="4">
        <f t="shared" si="6"/>
        <v>44706.376562500001</v>
      </c>
      <c r="H14" s="3">
        <f t="shared" si="7"/>
        <v>450</v>
      </c>
      <c r="I14" s="3">
        <f t="shared" si="8"/>
        <v>150</v>
      </c>
      <c r="J14" s="3" t="str">
        <f>IF(VLOOKUP(A14,產品AR!A:B,2,0)&lt;65,"A",IF(VLOOKUP(A14,產品AR!A:B,2,0)&lt;80,"B",IF(VLOOKUP(A14,產品AR!A:B,2,0)&lt;100,"C","D")))</f>
        <v>B</v>
      </c>
      <c r="K14" s="5">
        <f t="shared" si="9"/>
        <v>1.893423114080679</v>
      </c>
      <c r="L14" s="6">
        <f t="shared" si="10"/>
        <v>0.28855999999999998</v>
      </c>
      <c r="M14" s="5">
        <f t="shared" si="11"/>
        <v>2.1459999999999999</v>
      </c>
      <c r="N14" s="49" t="str">
        <f t="shared" si="12"/>
        <v>A</v>
      </c>
      <c r="O14" s="49" t="str">
        <f t="shared" si="15"/>
        <v>BA</v>
      </c>
      <c r="P14" s="49" t="b">
        <f t="shared" si="16"/>
        <v>0</v>
      </c>
      <c r="Q14" s="50" t="str">
        <f t="shared" si="17"/>
        <v>B</v>
      </c>
      <c r="S14" s="110" t="e">
        <f>VLOOKUP(V14,'WSD 產品'!B:B,1,0)</f>
        <v>#N/A</v>
      </c>
      <c r="T14" s="110">
        <f t="shared" si="13"/>
        <v>1.893423114080679</v>
      </c>
      <c r="U14" s="113">
        <v>57</v>
      </c>
      <c r="V14" s="113" t="s">
        <v>341</v>
      </c>
      <c r="W14" s="113" t="s">
        <v>1472</v>
      </c>
      <c r="X14" s="113" t="s">
        <v>1455</v>
      </c>
      <c r="Y14" s="113">
        <v>2</v>
      </c>
      <c r="Z14" s="113">
        <v>3</v>
      </c>
      <c r="AA14" s="115">
        <v>44706.375</v>
      </c>
      <c r="AB14" s="115">
        <v>44706.376562500001</v>
      </c>
      <c r="AC14" s="113">
        <v>450</v>
      </c>
      <c r="AD14" s="113">
        <v>150</v>
      </c>
      <c r="AE14" s="113">
        <v>4.0970000000000004</v>
      </c>
      <c r="AF14" s="113">
        <v>0.48699999999999999</v>
      </c>
      <c r="AG14" s="113">
        <v>10.1</v>
      </c>
      <c r="AH14" s="113">
        <v>7.3609999999999998</v>
      </c>
      <c r="AI14" s="113">
        <v>7.7679999999999998</v>
      </c>
      <c r="AJ14" s="113">
        <v>5.4349999999999996</v>
      </c>
      <c r="AK14" s="114">
        <v>0.11706</v>
      </c>
      <c r="AL14" s="114">
        <v>1.391E-2</v>
      </c>
      <c r="AM14" s="114">
        <v>0.28855999999999998</v>
      </c>
      <c r="AN14" s="113">
        <v>1.585</v>
      </c>
      <c r="AO14" s="113">
        <v>1.502</v>
      </c>
      <c r="AP14" s="113">
        <v>2.1459999999999999</v>
      </c>
      <c r="AQ14" s="113">
        <v>1.399</v>
      </c>
      <c r="AR14" s="113">
        <v>1.4810000000000001</v>
      </c>
      <c r="AS14" s="113">
        <v>1.5269999999999999</v>
      </c>
      <c r="AT14" s="113">
        <v>22.084</v>
      </c>
      <c r="AU14" s="113">
        <v>23.303000000000001</v>
      </c>
      <c r="AV14" s="113">
        <v>16.306000000000001</v>
      </c>
      <c r="AW14" s="113">
        <v>26.181000000000001</v>
      </c>
      <c r="AX14" s="113">
        <v>23.79</v>
      </c>
      <c r="AY14" s="113">
        <v>26.405999999999999</v>
      </c>
      <c r="AZ14" s="113">
        <v>99.936999999999998</v>
      </c>
      <c r="BA14" s="113">
        <v>35</v>
      </c>
      <c r="BB14" s="113">
        <v>-35</v>
      </c>
      <c r="BC14" s="113">
        <v>35</v>
      </c>
      <c r="BD14" s="113">
        <v>-35</v>
      </c>
      <c r="BE14" s="113">
        <v>35</v>
      </c>
      <c r="BF14" s="113" t="s">
        <v>1474</v>
      </c>
      <c r="BH14" s="110" t="str">
        <f t="shared" si="14"/>
        <v>L220429102</v>
      </c>
    </row>
    <row r="15" spans="1:60">
      <c r="A15" s="3" t="str">
        <f t="shared" si="0"/>
        <v>A229750</v>
      </c>
      <c r="B15" s="3" t="str">
        <f t="shared" si="1"/>
        <v>L220429102</v>
      </c>
      <c r="C15" s="3" t="str">
        <f t="shared" si="2"/>
        <v>ND22</v>
      </c>
      <c r="D15" s="3">
        <f t="shared" si="3"/>
        <v>3</v>
      </c>
      <c r="E15" s="3">
        <f t="shared" si="4"/>
        <v>3</v>
      </c>
      <c r="F15" s="4">
        <f t="shared" si="5"/>
        <v>44706.377083333333</v>
      </c>
      <c r="G15" s="4">
        <f t="shared" si="6"/>
        <v>44706.378449074073</v>
      </c>
      <c r="H15" s="3">
        <f t="shared" si="7"/>
        <v>450</v>
      </c>
      <c r="I15" s="3">
        <f t="shared" si="8"/>
        <v>150</v>
      </c>
      <c r="J15" s="3" t="str">
        <f>IF(VLOOKUP(A15,產品AR!A:B,2,0)&lt;65,"A",IF(VLOOKUP(A15,產品AR!A:B,2,0)&lt;80,"B",IF(VLOOKUP(A15,產品AR!A:B,2,0)&lt;100,"C","D")))</f>
        <v>B</v>
      </c>
      <c r="K15" s="5">
        <f t="shared" si="9"/>
        <v>1.6723142743861474</v>
      </c>
      <c r="L15" s="6">
        <f t="shared" si="10"/>
        <v>0.32323000000000002</v>
      </c>
      <c r="M15" s="5">
        <f t="shared" si="11"/>
        <v>1.8879999999999999</v>
      </c>
      <c r="N15" s="49" t="str">
        <f t="shared" si="12"/>
        <v>A</v>
      </c>
      <c r="O15" s="49" t="str">
        <f t="shared" si="15"/>
        <v>BA</v>
      </c>
      <c r="P15" s="49" t="b">
        <f t="shared" si="16"/>
        <v>0</v>
      </c>
      <c r="Q15" s="50" t="str">
        <f t="shared" si="17"/>
        <v>B</v>
      </c>
      <c r="S15" s="110" t="e">
        <f>VLOOKUP(V15,'WSD 產品'!B:B,1,0)</f>
        <v>#N/A</v>
      </c>
      <c r="T15" s="110">
        <f t="shared" si="13"/>
        <v>1.6723142743861474</v>
      </c>
      <c r="U15" s="113">
        <v>58</v>
      </c>
      <c r="V15" s="113" t="s">
        <v>341</v>
      </c>
      <c r="W15" s="113" t="s">
        <v>1472</v>
      </c>
      <c r="X15" s="113" t="s">
        <v>1455</v>
      </c>
      <c r="Y15" s="113">
        <v>3</v>
      </c>
      <c r="Z15" s="113">
        <v>3</v>
      </c>
      <c r="AA15" s="115">
        <v>44706.377083333333</v>
      </c>
      <c r="AB15" s="115">
        <v>44706.378449074073</v>
      </c>
      <c r="AC15" s="113">
        <v>450</v>
      </c>
      <c r="AD15" s="113">
        <v>150</v>
      </c>
      <c r="AE15" s="113">
        <v>-3.972</v>
      </c>
      <c r="AF15" s="113">
        <v>0.41499999999999998</v>
      </c>
      <c r="AG15" s="113">
        <v>11.313000000000001</v>
      </c>
      <c r="AH15" s="113">
        <v>7.298</v>
      </c>
      <c r="AI15" s="113">
        <v>9.8469999999999995</v>
      </c>
      <c r="AJ15" s="113">
        <v>6.18</v>
      </c>
      <c r="AK15" s="114">
        <v>0.1135</v>
      </c>
      <c r="AL15" s="114">
        <v>1.1849999999999999E-2</v>
      </c>
      <c r="AM15" s="114">
        <v>0.32323000000000002</v>
      </c>
      <c r="AN15" s="113">
        <v>1.599</v>
      </c>
      <c r="AO15" s="113">
        <v>1.1850000000000001</v>
      </c>
      <c r="AP15" s="113">
        <v>1.8879999999999999</v>
      </c>
      <c r="AQ15" s="113">
        <v>1.417</v>
      </c>
      <c r="AR15" s="113">
        <v>1.171</v>
      </c>
      <c r="AS15" s="113">
        <v>1.278</v>
      </c>
      <c r="AT15" s="113">
        <v>21.893999999999998</v>
      </c>
      <c r="AU15" s="113">
        <v>29.542000000000002</v>
      </c>
      <c r="AV15" s="113">
        <v>18.541</v>
      </c>
      <c r="AW15" s="113">
        <v>17.922000000000001</v>
      </c>
      <c r="AX15" s="113">
        <v>29.957000000000001</v>
      </c>
      <c r="AY15" s="113">
        <v>29.853999999999999</v>
      </c>
      <c r="AZ15" s="113">
        <v>99.885999999999996</v>
      </c>
      <c r="BA15" s="113">
        <v>35</v>
      </c>
      <c r="BB15" s="113">
        <v>-35</v>
      </c>
      <c r="BC15" s="113">
        <v>35</v>
      </c>
      <c r="BD15" s="113">
        <v>-35</v>
      </c>
      <c r="BE15" s="113">
        <v>35</v>
      </c>
      <c r="BF15" s="113" t="s">
        <v>1475</v>
      </c>
      <c r="BH15" s="110" t="str">
        <f t="shared" si="14"/>
        <v>L220429102</v>
      </c>
    </row>
    <row r="16" spans="1:60">
      <c r="A16" s="3" t="str">
        <f t="shared" si="0"/>
        <v>A229750</v>
      </c>
      <c r="B16" s="3" t="str">
        <f t="shared" si="1"/>
        <v>L220429102</v>
      </c>
      <c r="C16" s="3" t="str">
        <f t="shared" si="2"/>
        <v>ND22</v>
      </c>
      <c r="D16" s="3">
        <f t="shared" si="3"/>
        <v>4</v>
      </c>
      <c r="E16" s="3">
        <f t="shared" si="4"/>
        <v>3</v>
      </c>
      <c r="F16" s="4">
        <f t="shared" si="5"/>
        <v>44706.379166666666</v>
      </c>
      <c r="G16" s="4">
        <f t="shared" si="6"/>
        <v>44706.38076388889</v>
      </c>
      <c r="H16" s="3">
        <f t="shared" si="7"/>
        <v>450</v>
      </c>
      <c r="I16" s="3">
        <f t="shared" si="8"/>
        <v>150</v>
      </c>
      <c r="J16" s="3" t="str">
        <f>IF(VLOOKUP(A16,產品AR!A:B,2,0)&lt;65,"A",IF(VLOOKUP(A16,產品AR!A:B,2,0)&lt;80,"B",IF(VLOOKUP(A16,產品AR!A:B,2,0)&lt;100,"C","D")))</f>
        <v>B</v>
      </c>
      <c r="K16" s="5">
        <f t="shared" si="9"/>
        <v>2.0300963841862125</v>
      </c>
      <c r="L16" s="6">
        <f t="shared" si="10"/>
        <v>0.27477000000000001</v>
      </c>
      <c r="M16" s="5">
        <f t="shared" si="11"/>
        <v>2.169</v>
      </c>
      <c r="N16" s="49" t="str">
        <f t="shared" si="12"/>
        <v>A</v>
      </c>
      <c r="O16" s="49" t="str">
        <f t="shared" si="15"/>
        <v>BA</v>
      </c>
      <c r="P16" s="49" t="b">
        <f t="shared" si="16"/>
        <v>0</v>
      </c>
      <c r="Q16" s="50" t="str">
        <f t="shared" si="17"/>
        <v>B</v>
      </c>
      <c r="S16" s="110" t="e">
        <f>VLOOKUP(V16,'WSD 產品'!B:B,1,0)</f>
        <v>#N/A</v>
      </c>
      <c r="T16" s="110">
        <f t="shared" si="13"/>
        <v>2.0300963841862125</v>
      </c>
      <c r="U16" s="113">
        <v>59</v>
      </c>
      <c r="V16" s="113" t="s">
        <v>341</v>
      </c>
      <c r="W16" s="113" t="s">
        <v>1472</v>
      </c>
      <c r="X16" s="113" t="s">
        <v>1455</v>
      </c>
      <c r="Y16" s="113">
        <v>4</v>
      </c>
      <c r="Z16" s="113">
        <v>3</v>
      </c>
      <c r="AA16" s="115">
        <v>44706.379166666666</v>
      </c>
      <c r="AB16" s="115">
        <v>44706.38076388889</v>
      </c>
      <c r="AC16" s="113">
        <v>450</v>
      </c>
      <c r="AD16" s="113">
        <v>150</v>
      </c>
      <c r="AE16" s="113">
        <v>0.50900000000000001</v>
      </c>
      <c r="AF16" s="113">
        <v>-2.1880000000000002</v>
      </c>
      <c r="AG16" s="113">
        <v>9.6170000000000009</v>
      </c>
      <c r="AH16" s="113">
        <v>7.9320000000000004</v>
      </c>
      <c r="AI16" s="113">
        <v>7.31</v>
      </c>
      <c r="AJ16" s="113">
        <v>5.3780000000000001</v>
      </c>
      <c r="AK16" s="114">
        <v>1.4540000000000001E-2</v>
      </c>
      <c r="AL16" s="114">
        <v>6.2520000000000006E-2</v>
      </c>
      <c r="AM16" s="114">
        <v>0.27477000000000001</v>
      </c>
      <c r="AN16" s="113">
        <v>1.4710000000000001</v>
      </c>
      <c r="AO16" s="113">
        <v>1.5960000000000001</v>
      </c>
      <c r="AP16" s="113">
        <v>2.169</v>
      </c>
      <c r="AQ16" s="113">
        <v>1.4490000000000001</v>
      </c>
      <c r="AR16" s="113">
        <v>1.496</v>
      </c>
      <c r="AS16" s="113">
        <v>1.573</v>
      </c>
      <c r="AT16" s="113">
        <v>23.797000000000001</v>
      </c>
      <c r="AU16" s="113">
        <v>21.93</v>
      </c>
      <c r="AV16" s="113">
        <v>16.134</v>
      </c>
      <c r="AW16" s="113">
        <v>24.306000000000001</v>
      </c>
      <c r="AX16" s="113">
        <v>19.742000000000001</v>
      </c>
      <c r="AY16" s="113">
        <v>25.751000000000001</v>
      </c>
      <c r="AZ16" s="113">
        <v>99.927000000000007</v>
      </c>
      <c r="BA16" s="113">
        <v>35</v>
      </c>
      <c r="BB16" s="113">
        <v>-35</v>
      </c>
      <c r="BC16" s="113">
        <v>35</v>
      </c>
      <c r="BD16" s="113">
        <v>-35</v>
      </c>
      <c r="BE16" s="113">
        <v>35</v>
      </c>
      <c r="BF16" s="113" t="s">
        <v>1476</v>
      </c>
      <c r="BH16" s="110" t="str">
        <f t="shared" si="14"/>
        <v>L220429102</v>
      </c>
    </row>
    <row r="17" spans="1:60">
      <c r="A17" s="3" t="str">
        <f t="shared" si="0"/>
        <v>A229750</v>
      </c>
      <c r="B17" s="3" t="str">
        <f t="shared" si="1"/>
        <v>L220429102</v>
      </c>
      <c r="C17" s="3" t="str">
        <f t="shared" si="2"/>
        <v>ND22</v>
      </c>
      <c r="D17" s="3">
        <f t="shared" si="3"/>
        <v>5</v>
      </c>
      <c r="E17" s="3">
        <f t="shared" si="4"/>
        <v>3</v>
      </c>
      <c r="F17" s="4">
        <f t="shared" si="5"/>
        <v>44706.380555555559</v>
      </c>
      <c r="G17" s="4">
        <f t="shared" si="6"/>
        <v>44706.382291666669</v>
      </c>
      <c r="H17" s="3">
        <f t="shared" si="7"/>
        <v>450</v>
      </c>
      <c r="I17" s="3">
        <f t="shared" si="8"/>
        <v>150</v>
      </c>
      <c r="J17" s="3" t="str">
        <f>IF(VLOOKUP(A17,產品AR!A:B,2,0)&lt;65,"A",IF(VLOOKUP(A17,產品AR!A:B,2,0)&lt;80,"B",IF(VLOOKUP(A17,產品AR!A:B,2,0)&lt;100,"C","D")))</f>
        <v>B</v>
      </c>
      <c r="K17" s="5">
        <f t="shared" si="9"/>
        <v>1.9462654089671667</v>
      </c>
      <c r="L17" s="6">
        <f t="shared" si="10"/>
        <v>0.28760999999999998</v>
      </c>
      <c r="M17" s="5">
        <f t="shared" si="11"/>
        <v>2.1520000000000001</v>
      </c>
      <c r="N17" s="49" t="str">
        <f t="shared" si="12"/>
        <v>A</v>
      </c>
      <c r="O17" s="49" t="str">
        <f t="shared" si="15"/>
        <v>BA</v>
      </c>
      <c r="P17" s="49" t="b">
        <f t="shared" si="16"/>
        <v>0</v>
      </c>
      <c r="Q17" s="50" t="str">
        <f t="shared" si="17"/>
        <v>B</v>
      </c>
      <c r="S17" s="110" t="e">
        <f>VLOOKUP(V17,'WSD 產品'!B:B,1,0)</f>
        <v>#N/A</v>
      </c>
      <c r="T17" s="110">
        <f t="shared" si="13"/>
        <v>1.9462654089671667</v>
      </c>
      <c r="U17" s="113">
        <v>60</v>
      </c>
      <c r="V17" s="113" t="s">
        <v>341</v>
      </c>
      <c r="W17" s="113" t="s">
        <v>1472</v>
      </c>
      <c r="X17" s="113" t="s">
        <v>1455</v>
      </c>
      <c r="Y17" s="113">
        <v>5</v>
      </c>
      <c r="Z17" s="113">
        <v>3</v>
      </c>
      <c r="AA17" s="115">
        <v>44706.380555555559</v>
      </c>
      <c r="AB17" s="115">
        <v>44706.382291666669</v>
      </c>
      <c r="AC17" s="113">
        <v>450</v>
      </c>
      <c r="AD17" s="113">
        <v>150</v>
      </c>
      <c r="AE17" s="113">
        <v>1.8560000000000001</v>
      </c>
      <c r="AF17" s="113">
        <v>-2.7909999999999999</v>
      </c>
      <c r="AG17" s="113">
        <v>10.066000000000001</v>
      </c>
      <c r="AH17" s="113">
        <v>7.4930000000000003</v>
      </c>
      <c r="AI17" s="113">
        <v>7.9580000000000002</v>
      </c>
      <c r="AJ17" s="113">
        <v>5.42</v>
      </c>
      <c r="AK17" s="114">
        <v>5.3019999999999998E-2</v>
      </c>
      <c r="AL17" s="114">
        <v>7.9759999999999998E-2</v>
      </c>
      <c r="AM17" s="114">
        <v>0.28760999999999998</v>
      </c>
      <c r="AN17" s="113">
        <v>1.5569999999999999</v>
      </c>
      <c r="AO17" s="113">
        <v>1.466</v>
      </c>
      <c r="AP17" s="113">
        <v>2.1520000000000001</v>
      </c>
      <c r="AQ17" s="113">
        <v>1.474</v>
      </c>
      <c r="AR17" s="113">
        <v>1.349</v>
      </c>
      <c r="AS17" s="113">
        <v>1.5329999999999999</v>
      </c>
      <c r="AT17" s="113">
        <v>22.48</v>
      </c>
      <c r="AU17" s="113">
        <v>23.873000000000001</v>
      </c>
      <c r="AV17" s="113">
        <v>16.260999999999999</v>
      </c>
      <c r="AW17" s="113">
        <v>24.335999999999999</v>
      </c>
      <c r="AX17" s="113">
        <v>21.082000000000001</v>
      </c>
      <c r="AY17" s="113">
        <v>26.327000000000002</v>
      </c>
      <c r="AZ17" s="113">
        <v>99.938999999999993</v>
      </c>
      <c r="BA17" s="113">
        <v>35</v>
      </c>
      <c r="BB17" s="113">
        <v>-35</v>
      </c>
      <c r="BC17" s="113">
        <v>35</v>
      </c>
      <c r="BD17" s="113">
        <v>-35</v>
      </c>
      <c r="BE17" s="113">
        <v>35</v>
      </c>
      <c r="BF17" s="113" t="s">
        <v>1477</v>
      </c>
      <c r="BH17" s="110" t="str">
        <f t="shared" si="14"/>
        <v>L220429102</v>
      </c>
    </row>
    <row r="18" spans="1:60">
      <c r="A18" s="3" t="str">
        <f t="shared" si="0"/>
        <v>A229750</v>
      </c>
      <c r="B18" s="3" t="str">
        <f t="shared" si="1"/>
        <v>L220429102</v>
      </c>
      <c r="C18" s="3" t="str">
        <f t="shared" si="2"/>
        <v>ND22</v>
      </c>
      <c r="D18" s="3">
        <f t="shared" si="3"/>
        <v>6</v>
      </c>
      <c r="E18" s="3">
        <f t="shared" si="4"/>
        <v>3</v>
      </c>
      <c r="F18" s="4">
        <f t="shared" si="5"/>
        <v>44706.382638888892</v>
      </c>
      <c r="G18" s="4">
        <f t="shared" si="6"/>
        <v>44706.386134259257</v>
      </c>
      <c r="H18" s="3">
        <f t="shared" si="7"/>
        <v>450</v>
      </c>
      <c r="I18" s="3">
        <f t="shared" si="8"/>
        <v>150</v>
      </c>
      <c r="J18" s="3" t="str">
        <f>IF(VLOOKUP(A18,產品AR!A:B,2,0)&lt;65,"A",IF(VLOOKUP(A18,產品AR!A:B,2,0)&lt;80,"B",IF(VLOOKUP(A18,產品AR!A:B,2,0)&lt;100,"C","D")))</f>
        <v>B</v>
      </c>
      <c r="K18" s="5">
        <f t="shared" si="9"/>
        <v>1.6705053637969698</v>
      </c>
      <c r="L18" s="6">
        <f t="shared" si="10"/>
        <v>0.33606999999999998</v>
      </c>
      <c r="M18" s="5">
        <f t="shared" si="11"/>
        <v>1.843</v>
      </c>
      <c r="N18" s="49" t="str">
        <f t="shared" si="12"/>
        <v>A</v>
      </c>
      <c r="O18" s="49" t="str">
        <f t="shared" si="15"/>
        <v>BA</v>
      </c>
      <c r="P18" s="49" t="b">
        <f t="shared" si="16"/>
        <v>0</v>
      </c>
      <c r="Q18" s="50" t="str">
        <f t="shared" si="17"/>
        <v>B</v>
      </c>
      <c r="S18" s="110" t="e">
        <f>VLOOKUP(V18,'WSD 產品'!B:B,1,0)</f>
        <v>#N/A</v>
      </c>
      <c r="T18" s="110">
        <f t="shared" si="13"/>
        <v>1.6705053637969698</v>
      </c>
      <c r="U18" s="113">
        <v>61</v>
      </c>
      <c r="V18" s="113" t="s">
        <v>341</v>
      </c>
      <c r="W18" s="113" t="s">
        <v>1472</v>
      </c>
      <c r="X18" s="113" t="s">
        <v>1455</v>
      </c>
      <c r="Y18" s="113">
        <v>6</v>
      </c>
      <c r="Z18" s="113">
        <v>3</v>
      </c>
      <c r="AA18" s="115">
        <v>44706.382638888892</v>
      </c>
      <c r="AB18" s="115">
        <v>44706.386134259257</v>
      </c>
      <c r="AC18" s="113">
        <v>450</v>
      </c>
      <c r="AD18" s="113">
        <v>150</v>
      </c>
      <c r="AE18" s="113">
        <v>1.9870000000000001</v>
      </c>
      <c r="AF18" s="113">
        <v>2.6059999999999999</v>
      </c>
      <c r="AG18" s="113">
        <v>11.762</v>
      </c>
      <c r="AH18" s="113">
        <v>7.9349999999999996</v>
      </c>
      <c r="AI18" s="113">
        <v>10.233000000000001</v>
      </c>
      <c r="AJ18" s="113">
        <v>6.33</v>
      </c>
      <c r="AK18" s="114">
        <v>5.6759999999999998E-2</v>
      </c>
      <c r="AL18" s="114">
        <v>7.4450000000000002E-2</v>
      </c>
      <c r="AM18" s="114">
        <v>0.33606999999999998</v>
      </c>
      <c r="AN18" s="113">
        <v>1.47</v>
      </c>
      <c r="AO18" s="113">
        <v>1.1399999999999999</v>
      </c>
      <c r="AP18" s="113">
        <v>1.843</v>
      </c>
      <c r="AQ18" s="113">
        <v>1.387</v>
      </c>
      <c r="AR18" s="113">
        <v>1.0549999999999999</v>
      </c>
      <c r="AS18" s="113">
        <v>1.224</v>
      </c>
      <c r="AT18" s="113">
        <v>23.806000000000001</v>
      </c>
      <c r="AU18" s="113">
        <v>30.699000000000002</v>
      </c>
      <c r="AV18" s="113">
        <v>18.989999999999998</v>
      </c>
      <c r="AW18" s="113">
        <v>25.792999999999999</v>
      </c>
      <c r="AX18" s="113">
        <v>33.305</v>
      </c>
      <c r="AY18" s="113">
        <v>30.751999999999999</v>
      </c>
      <c r="AZ18" s="113">
        <v>99.799000000000007</v>
      </c>
      <c r="BA18" s="113">
        <v>35</v>
      </c>
      <c r="BB18" s="113">
        <v>-35</v>
      </c>
      <c r="BC18" s="113">
        <v>35</v>
      </c>
      <c r="BD18" s="113">
        <v>-35</v>
      </c>
      <c r="BE18" s="113">
        <v>35</v>
      </c>
      <c r="BF18" s="113" t="s">
        <v>1478</v>
      </c>
      <c r="BH18" s="110" t="str">
        <f t="shared" si="14"/>
        <v>L220429102</v>
      </c>
    </row>
    <row r="19" spans="1:60">
      <c r="A19" s="3" t="str">
        <f t="shared" ref="A19:A50" si="18">V19</f>
        <v>ASEM-S-B144022-01</v>
      </c>
      <c r="B19" s="3" t="str">
        <f t="shared" ref="B19:B50" si="19">W19</f>
        <v>L220513110</v>
      </c>
      <c r="C19" s="3" t="str">
        <f t="shared" ref="C19:C50" si="20">X19</f>
        <v>ND24</v>
      </c>
      <c r="D19" s="3">
        <f t="shared" ref="D19:D50" si="21">Y19</f>
        <v>5</v>
      </c>
      <c r="E19" s="3">
        <f t="shared" ref="E19:E50" si="22">Z19</f>
        <v>6</v>
      </c>
      <c r="F19" s="4">
        <f t="shared" ref="F19:F50" si="23">AA19</f>
        <v>44706.4375</v>
      </c>
      <c r="G19" s="4">
        <f t="shared" ref="G19:G50" si="24">AB19</f>
        <v>44706.439456018517</v>
      </c>
      <c r="H19" s="3">
        <f t="shared" ref="H19:H50" si="25">AC19</f>
        <v>250</v>
      </c>
      <c r="I19" s="3">
        <f t="shared" ref="I19:I50" si="26">AD19</f>
        <v>200</v>
      </c>
      <c r="J19" s="3" t="str">
        <f>IF(VLOOKUP(A19,產品AR!A:B,2,0)&lt;65,"A",IF(VLOOKUP(A19,產品AR!A:B,2,0)&lt;80,"B",IF(VLOOKUP(A19,產品AR!A:B,2,0)&lt;100,"C","D")))</f>
        <v>C</v>
      </c>
      <c r="K19" s="5">
        <f t="shared" ref="K19:K50" si="27">T19</f>
        <v>1.8927442785684894</v>
      </c>
      <c r="L19" s="6">
        <f t="shared" ref="L19:L50" si="28">AM19</f>
        <v>0.28602</v>
      </c>
      <c r="M19" s="5">
        <f t="shared" ref="M19:M50" si="29">AP19</f>
        <v>2.0760000000000001</v>
      </c>
      <c r="N19" s="49" t="str">
        <f t="shared" ref="N19:N50" si="30">IF(K19&gt;=1.67,"A",IF(K19&gt;=1.33,"B",IF(K19&gt;=1,"C",IF(K19&gt;=0.67,"D","F"))))</f>
        <v>A</v>
      </c>
      <c r="O19" s="49" t="str">
        <f t="shared" si="15"/>
        <v>CA</v>
      </c>
      <c r="P19" s="49" t="b">
        <f t="shared" si="16"/>
        <v>0</v>
      </c>
      <c r="Q19" s="50" t="str">
        <f t="shared" ref="Q19:Q50" si="31">IF(CONCATENATE(J19,N19)="AA","A",IF(CONCATENATE(J19,N19)="AB","W",IF(CONCATENATE(J19,N19)="AC","W",IF(CONCATENATE(J19,N19)="AD","W",IF(CONCATENATE(J19,N19)="AF","W",IF(CONCATENATE(J19,N19)="BB","B",IF(CONCATENATE(J19,N19)="BA","B",IF(CONCATENATE(J19,N19)="BC","X",IF(CONCATENATE(J19,N19)="BD","X",IF(CONCATENATE(J19,N19)="BF","X",IF(CONCATENATE(J19,N19)="CA","C",IF(CONCATENATE(J19,N19)="CB","C",IF(CONCATENATE(J19,N19)="CC","C",IF(CONCATENATE(J19,N19)="CD","Y",IF(CONCATENATE(J19,N19)="CF","Y",IF(CONCATENATE(J19,N19)="DA","D",IF(CONCATENATE(J19,N19)="DB","D",IF(CONCATENATE(J19,N19)="DC","D",IF(CONCATENATE(J19,N19)="DD","D",IF(CONCATENATE(J19,N19)="DF","Z"))))))))))))))))))))</f>
        <v>C</v>
      </c>
      <c r="S19" s="110" t="e">
        <f>VLOOKUP(V19,'WSD 產品'!B:B,1,0)</f>
        <v>#N/A</v>
      </c>
      <c r="T19" s="110">
        <f t="shared" ref="T19:T50" si="32">((35-(AE19^2+AF19^2)^0.5))/AV19</f>
        <v>1.8927442785684894</v>
      </c>
      <c r="U19" s="113">
        <v>87</v>
      </c>
      <c r="V19" s="113" t="s">
        <v>886</v>
      </c>
      <c r="W19" s="113" t="s">
        <v>1495</v>
      </c>
      <c r="X19" s="113" t="s">
        <v>1442</v>
      </c>
      <c r="Y19" s="113">
        <v>5</v>
      </c>
      <c r="Z19" s="113">
        <v>6</v>
      </c>
      <c r="AA19" s="115">
        <v>44706.4375</v>
      </c>
      <c r="AB19" s="115">
        <v>44706.439456018517</v>
      </c>
      <c r="AC19" s="113">
        <v>250</v>
      </c>
      <c r="AD19" s="113">
        <v>200</v>
      </c>
      <c r="AE19" s="113">
        <v>-0.96399999999999997</v>
      </c>
      <c r="AF19" s="113">
        <v>-2.94</v>
      </c>
      <c r="AG19" s="113">
        <v>10.010999999999999</v>
      </c>
      <c r="AH19" s="113">
        <v>7.3040000000000003</v>
      </c>
      <c r="AI19" s="113">
        <v>8.2989999999999995</v>
      </c>
      <c r="AJ19" s="113">
        <v>5.6189999999999998</v>
      </c>
      <c r="AK19" s="114">
        <v>2.7550000000000002E-2</v>
      </c>
      <c r="AL19" s="114">
        <v>8.4010000000000001E-2</v>
      </c>
      <c r="AM19" s="114">
        <v>0.28602</v>
      </c>
      <c r="AN19" s="113">
        <v>1.597</v>
      </c>
      <c r="AO19" s="113">
        <v>1.4059999999999999</v>
      </c>
      <c r="AP19" s="113">
        <v>2.0760000000000001</v>
      </c>
      <c r="AQ19" s="113">
        <v>1.5529999999999999</v>
      </c>
      <c r="AR19" s="113">
        <v>1.288</v>
      </c>
      <c r="AS19" s="113">
        <v>1.482</v>
      </c>
      <c r="AT19" s="113">
        <v>21.911999999999999</v>
      </c>
      <c r="AU19" s="113">
        <v>24.896000000000001</v>
      </c>
      <c r="AV19" s="113">
        <v>16.856999999999999</v>
      </c>
      <c r="AW19" s="113">
        <v>20.946999999999999</v>
      </c>
      <c r="AX19" s="113">
        <v>21.956</v>
      </c>
      <c r="AY19" s="113">
        <v>26.867999999999999</v>
      </c>
      <c r="AZ19" s="113">
        <v>99.882000000000005</v>
      </c>
      <c r="BA19" s="113">
        <v>35</v>
      </c>
      <c r="BB19" s="113">
        <v>-35</v>
      </c>
      <c r="BC19" s="113">
        <v>35</v>
      </c>
      <c r="BD19" s="113">
        <v>-35</v>
      </c>
      <c r="BE19" s="113">
        <v>35</v>
      </c>
      <c r="BF19" s="113" t="s">
        <v>1496</v>
      </c>
      <c r="BH19" s="110" t="str">
        <f t="shared" si="14"/>
        <v>L220513110</v>
      </c>
    </row>
    <row r="20" spans="1:60">
      <c r="A20" s="3" t="str">
        <f t="shared" si="18"/>
        <v>ASEM-S-B144022-01</v>
      </c>
      <c r="B20" s="3" t="str">
        <f t="shared" si="19"/>
        <v>L220513110</v>
      </c>
      <c r="C20" s="3" t="str">
        <f t="shared" si="20"/>
        <v>ND24</v>
      </c>
      <c r="D20" s="3">
        <f t="shared" si="21"/>
        <v>6</v>
      </c>
      <c r="E20" s="3">
        <f t="shared" si="22"/>
        <v>6</v>
      </c>
      <c r="F20" s="4">
        <f t="shared" si="23"/>
        <v>44706.439583333333</v>
      </c>
      <c r="G20" s="4">
        <f t="shared" si="24"/>
        <v>44706.441238425927</v>
      </c>
      <c r="H20" s="3">
        <f t="shared" si="25"/>
        <v>250</v>
      </c>
      <c r="I20" s="3">
        <f t="shared" si="26"/>
        <v>200</v>
      </c>
      <c r="J20" s="3" t="str">
        <f>IF(VLOOKUP(A20,產品AR!A:B,2,0)&lt;65,"A",IF(VLOOKUP(A20,產品AR!A:B,2,0)&lt;80,"B",IF(VLOOKUP(A20,產品AR!A:B,2,0)&lt;100,"C","D")))</f>
        <v>C</v>
      </c>
      <c r="K20" s="5">
        <f t="shared" si="27"/>
        <v>1.6340836398437057</v>
      </c>
      <c r="L20" s="6">
        <f t="shared" si="28"/>
        <v>0.31191000000000002</v>
      </c>
      <c r="M20" s="5">
        <f t="shared" si="29"/>
        <v>1.95</v>
      </c>
      <c r="N20" s="49" t="str">
        <f t="shared" si="30"/>
        <v>B</v>
      </c>
      <c r="O20" s="49" t="str">
        <f t="shared" si="15"/>
        <v>CB</v>
      </c>
      <c r="P20" s="49" t="b">
        <f t="shared" si="16"/>
        <v>0</v>
      </c>
      <c r="Q20" s="50" t="str">
        <f t="shared" si="31"/>
        <v>C</v>
      </c>
      <c r="S20" s="110" t="e">
        <f>VLOOKUP(V20,'WSD 產品'!B:B,1,0)</f>
        <v>#N/A</v>
      </c>
      <c r="T20" s="110">
        <f t="shared" si="32"/>
        <v>1.6340836398437057</v>
      </c>
      <c r="U20" s="113">
        <v>89</v>
      </c>
      <c r="V20" s="113" t="s">
        <v>886</v>
      </c>
      <c r="W20" s="113" t="s">
        <v>1495</v>
      </c>
      <c r="X20" s="113" t="s">
        <v>1442</v>
      </c>
      <c r="Y20" s="113">
        <v>6</v>
      </c>
      <c r="Z20" s="113">
        <v>6</v>
      </c>
      <c r="AA20" s="115">
        <v>44706.439583333333</v>
      </c>
      <c r="AB20" s="115">
        <v>44706.441238425927</v>
      </c>
      <c r="AC20" s="113">
        <v>250</v>
      </c>
      <c r="AD20" s="113">
        <v>200</v>
      </c>
      <c r="AE20" s="113">
        <v>-3.0350000000000001</v>
      </c>
      <c r="AF20" s="113">
        <v>-4.7930000000000001</v>
      </c>
      <c r="AG20" s="113">
        <v>10.917</v>
      </c>
      <c r="AH20" s="113">
        <v>6.859</v>
      </c>
      <c r="AI20" s="113">
        <v>8.702</v>
      </c>
      <c r="AJ20" s="113">
        <v>5.9820000000000002</v>
      </c>
      <c r="AK20" s="114">
        <v>8.6720000000000005E-2</v>
      </c>
      <c r="AL20" s="114">
        <v>0.13694000000000001</v>
      </c>
      <c r="AM20" s="114">
        <v>0.31191000000000002</v>
      </c>
      <c r="AN20" s="113">
        <v>1.7010000000000001</v>
      </c>
      <c r="AO20" s="113">
        <v>1.341</v>
      </c>
      <c r="AP20" s="113">
        <v>1.95</v>
      </c>
      <c r="AQ20" s="113">
        <v>1.5529999999999999</v>
      </c>
      <c r="AR20" s="113">
        <v>1.157</v>
      </c>
      <c r="AS20" s="113">
        <v>1.3420000000000001</v>
      </c>
      <c r="AT20" s="113">
        <v>20.577999999999999</v>
      </c>
      <c r="AU20" s="113">
        <v>26.106999999999999</v>
      </c>
      <c r="AV20" s="113">
        <v>17.946999999999999</v>
      </c>
      <c r="AW20" s="113">
        <v>17.542999999999999</v>
      </c>
      <c r="AX20" s="113">
        <v>21.314</v>
      </c>
      <c r="AY20" s="113">
        <v>28.863</v>
      </c>
      <c r="AZ20" s="113">
        <v>99.858999999999995</v>
      </c>
      <c r="BA20" s="113">
        <v>35</v>
      </c>
      <c r="BB20" s="113">
        <v>-35</v>
      </c>
      <c r="BC20" s="113">
        <v>35</v>
      </c>
      <c r="BD20" s="113">
        <v>-35</v>
      </c>
      <c r="BE20" s="113">
        <v>35</v>
      </c>
      <c r="BF20" s="113" t="s">
        <v>1497</v>
      </c>
      <c r="BH20" s="110" t="str">
        <f t="shared" si="14"/>
        <v>L220513110</v>
      </c>
    </row>
    <row r="21" spans="1:60">
      <c r="A21" s="3" t="str">
        <f t="shared" si="18"/>
        <v>ASEM-S-B144022-01</v>
      </c>
      <c r="B21" s="3" t="str">
        <f t="shared" si="19"/>
        <v>L220513110</v>
      </c>
      <c r="C21" s="3" t="str">
        <f t="shared" si="20"/>
        <v>ND24</v>
      </c>
      <c r="D21" s="3">
        <f t="shared" si="21"/>
        <v>2</v>
      </c>
      <c r="E21" s="3">
        <f t="shared" si="22"/>
        <v>6</v>
      </c>
      <c r="F21" s="4">
        <f t="shared" si="23"/>
        <v>44706.440972222219</v>
      </c>
      <c r="G21" s="4">
        <f t="shared" si="24"/>
        <v>44706.442835648151</v>
      </c>
      <c r="H21" s="3">
        <f t="shared" si="25"/>
        <v>250</v>
      </c>
      <c r="I21" s="3">
        <f t="shared" si="26"/>
        <v>200</v>
      </c>
      <c r="J21" s="3" t="str">
        <f>IF(VLOOKUP(A21,產品AR!A:B,2,0)&lt;65,"A",IF(VLOOKUP(A21,產品AR!A:B,2,0)&lt;80,"B",IF(VLOOKUP(A21,產品AR!A:B,2,0)&lt;100,"C","D")))</f>
        <v>C</v>
      </c>
      <c r="K21" s="5">
        <f t="shared" si="27"/>
        <v>1.9533687785160556</v>
      </c>
      <c r="L21" s="6">
        <f t="shared" si="28"/>
        <v>0.27156999999999998</v>
      </c>
      <c r="M21" s="5">
        <f t="shared" si="29"/>
        <v>2.2959999999999998</v>
      </c>
      <c r="N21" s="49" t="str">
        <f t="shared" si="30"/>
        <v>A</v>
      </c>
      <c r="O21" s="49" t="str">
        <f t="shared" si="15"/>
        <v>CA</v>
      </c>
      <c r="P21" s="49" t="b">
        <f t="shared" si="16"/>
        <v>0</v>
      </c>
      <c r="Q21" s="50" t="str">
        <f t="shared" si="31"/>
        <v>C</v>
      </c>
      <c r="S21" s="110" t="e">
        <f>VLOOKUP(V21,'WSD 產品'!B:B,1,0)</f>
        <v>#N/A</v>
      </c>
      <c r="T21" s="110">
        <f t="shared" si="32"/>
        <v>1.9533687785160556</v>
      </c>
      <c r="U21" s="113">
        <v>81</v>
      </c>
      <c r="V21" s="113" t="s">
        <v>886</v>
      </c>
      <c r="W21" s="113" t="s">
        <v>1495</v>
      </c>
      <c r="X21" s="113" t="s">
        <v>1442</v>
      </c>
      <c r="Y21" s="113">
        <v>2</v>
      </c>
      <c r="Z21" s="113">
        <v>6</v>
      </c>
      <c r="AA21" s="115">
        <v>44706.440972222219</v>
      </c>
      <c r="AB21" s="115">
        <v>44706.442835648151</v>
      </c>
      <c r="AC21" s="113">
        <v>250</v>
      </c>
      <c r="AD21" s="113">
        <v>200</v>
      </c>
      <c r="AE21" s="113">
        <v>0.90400000000000003</v>
      </c>
      <c r="AF21" s="113">
        <v>5.1459999999999999</v>
      </c>
      <c r="AG21" s="113">
        <v>9.5050000000000008</v>
      </c>
      <c r="AH21" s="113">
        <v>6.085</v>
      </c>
      <c r="AI21" s="113">
        <v>7.1989999999999998</v>
      </c>
      <c r="AJ21" s="113">
        <v>5.0810000000000004</v>
      </c>
      <c r="AK21" s="114">
        <v>2.5839999999999998E-2</v>
      </c>
      <c r="AL21" s="114">
        <v>0.14704</v>
      </c>
      <c r="AM21" s="114">
        <v>0.27156999999999998</v>
      </c>
      <c r="AN21" s="113">
        <v>1.917</v>
      </c>
      <c r="AO21" s="113">
        <v>1.621</v>
      </c>
      <c r="AP21" s="113">
        <v>2.2959999999999998</v>
      </c>
      <c r="AQ21" s="113">
        <v>1.8680000000000001</v>
      </c>
      <c r="AR21" s="113">
        <v>1.3819999999999999</v>
      </c>
      <c r="AS21" s="113">
        <v>1.673</v>
      </c>
      <c r="AT21" s="113">
        <v>18.256</v>
      </c>
      <c r="AU21" s="113">
        <v>21.597999999999999</v>
      </c>
      <c r="AV21" s="113">
        <v>15.243</v>
      </c>
      <c r="AW21" s="113">
        <v>19.16</v>
      </c>
      <c r="AX21" s="113">
        <v>26.744</v>
      </c>
      <c r="AY21" s="113">
        <v>24.748000000000001</v>
      </c>
      <c r="AZ21" s="113">
        <v>99.906000000000006</v>
      </c>
      <c r="BA21" s="113">
        <v>35</v>
      </c>
      <c r="BB21" s="113">
        <v>-35</v>
      </c>
      <c r="BC21" s="113">
        <v>35</v>
      </c>
      <c r="BD21" s="113">
        <v>-35</v>
      </c>
      <c r="BE21" s="113">
        <v>35</v>
      </c>
      <c r="BF21" s="113" t="s">
        <v>1498</v>
      </c>
      <c r="BH21" s="110" t="str">
        <f t="shared" si="14"/>
        <v>L220513110</v>
      </c>
    </row>
    <row r="22" spans="1:60">
      <c r="A22" s="3" t="str">
        <f t="shared" si="18"/>
        <v>ASEM-S-B144022-01</v>
      </c>
      <c r="B22" s="3" t="str">
        <f t="shared" si="19"/>
        <v>L220513110</v>
      </c>
      <c r="C22" s="3" t="str">
        <f t="shared" si="20"/>
        <v>ND24</v>
      </c>
      <c r="D22" s="3">
        <f t="shared" si="21"/>
        <v>1</v>
      </c>
      <c r="E22" s="3">
        <f t="shared" si="22"/>
        <v>6</v>
      </c>
      <c r="F22" s="4">
        <f t="shared" si="23"/>
        <v>44706.443055555559</v>
      </c>
      <c r="G22" s="4">
        <f t="shared" si="24"/>
        <v>44706.44431712963</v>
      </c>
      <c r="H22" s="3">
        <f t="shared" si="25"/>
        <v>250</v>
      </c>
      <c r="I22" s="3">
        <f t="shared" si="26"/>
        <v>200</v>
      </c>
      <c r="J22" s="3" t="str">
        <f>IF(VLOOKUP(A22,產品AR!A:B,2,0)&lt;65,"A",IF(VLOOKUP(A22,產品AR!A:B,2,0)&lt;80,"B",IF(VLOOKUP(A22,產品AR!A:B,2,0)&lt;100,"C","D")))</f>
        <v>C</v>
      </c>
      <c r="K22" s="5">
        <f t="shared" si="27"/>
        <v>1.624036939434137</v>
      </c>
      <c r="L22" s="6">
        <f t="shared" si="28"/>
        <v>0.32873000000000002</v>
      </c>
      <c r="M22" s="5">
        <f t="shared" si="29"/>
        <v>1.9810000000000001</v>
      </c>
      <c r="N22" s="49" t="str">
        <f t="shared" si="30"/>
        <v>B</v>
      </c>
      <c r="O22" s="49" t="str">
        <f t="shared" si="15"/>
        <v>CB</v>
      </c>
      <c r="P22" s="49" t="b">
        <f t="shared" si="16"/>
        <v>0</v>
      </c>
      <c r="Q22" s="50" t="str">
        <f t="shared" si="31"/>
        <v>C</v>
      </c>
      <c r="S22" s="110" t="e">
        <f>VLOOKUP(V22,'WSD 產品'!B:B,1,0)</f>
        <v>#N/A</v>
      </c>
      <c r="T22" s="110">
        <f t="shared" si="32"/>
        <v>1.624036939434137</v>
      </c>
      <c r="U22" s="113">
        <v>79</v>
      </c>
      <c r="V22" s="113" t="s">
        <v>886</v>
      </c>
      <c r="W22" s="113" t="s">
        <v>1495</v>
      </c>
      <c r="X22" s="113" t="s">
        <v>1442</v>
      </c>
      <c r="Y22" s="113">
        <v>1</v>
      </c>
      <c r="Z22" s="113">
        <v>6</v>
      </c>
      <c r="AA22" s="115">
        <v>44706.443055555559</v>
      </c>
      <c r="AB22" s="115">
        <v>44706.44431712963</v>
      </c>
      <c r="AC22" s="113">
        <v>250</v>
      </c>
      <c r="AD22" s="113">
        <v>200</v>
      </c>
      <c r="AE22" s="113">
        <v>1.571</v>
      </c>
      <c r="AF22" s="113">
        <v>6.101</v>
      </c>
      <c r="AG22" s="113">
        <v>11.506</v>
      </c>
      <c r="AH22" s="113">
        <v>7.84</v>
      </c>
      <c r="AI22" s="113">
        <v>8.1189999999999998</v>
      </c>
      <c r="AJ22" s="113">
        <v>5.891</v>
      </c>
      <c r="AK22" s="114">
        <v>4.487E-2</v>
      </c>
      <c r="AL22" s="114">
        <v>0.17430999999999999</v>
      </c>
      <c r="AM22" s="114">
        <v>0.32873000000000002</v>
      </c>
      <c r="AN22" s="113">
        <v>1.488</v>
      </c>
      <c r="AO22" s="113">
        <v>1.4370000000000001</v>
      </c>
      <c r="AP22" s="113">
        <v>1.9810000000000001</v>
      </c>
      <c r="AQ22" s="113">
        <v>1.421</v>
      </c>
      <c r="AR22" s="113">
        <v>1.1859999999999999</v>
      </c>
      <c r="AS22" s="113">
        <v>1.329</v>
      </c>
      <c r="AT22" s="113">
        <v>23.521000000000001</v>
      </c>
      <c r="AU22" s="113">
        <v>24.356999999999999</v>
      </c>
      <c r="AV22" s="113">
        <v>17.672000000000001</v>
      </c>
      <c r="AW22" s="113">
        <v>25.091999999999999</v>
      </c>
      <c r="AX22" s="113">
        <v>30.457999999999998</v>
      </c>
      <c r="AY22" s="113">
        <v>29.177</v>
      </c>
      <c r="AZ22" s="113">
        <v>99.870999999999995</v>
      </c>
      <c r="BA22" s="113">
        <v>35</v>
      </c>
      <c r="BB22" s="113">
        <v>-35</v>
      </c>
      <c r="BC22" s="113">
        <v>35</v>
      </c>
      <c r="BD22" s="113">
        <v>-35</v>
      </c>
      <c r="BE22" s="113">
        <v>35</v>
      </c>
      <c r="BF22" s="113" t="s">
        <v>1499</v>
      </c>
      <c r="BH22" s="110" t="str">
        <f t="shared" si="14"/>
        <v>L220513110</v>
      </c>
    </row>
    <row r="23" spans="1:60">
      <c r="A23" s="3" t="str">
        <f t="shared" si="18"/>
        <v>ASEM-S-B144022-01</v>
      </c>
      <c r="B23" s="3" t="str">
        <f t="shared" si="19"/>
        <v>L220513110</v>
      </c>
      <c r="C23" s="3" t="str">
        <f t="shared" si="20"/>
        <v>ND24</v>
      </c>
      <c r="D23" s="3">
        <f t="shared" si="21"/>
        <v>4</v>
      </c>
      <c r="E23" s="3">
        <f t="shared" si="22"/>
        <v>6</v>
      </c>
      <c r="F23" s="4">
        <f t="shared" si="23"/>
        <v>44706.444444444445</v>
      </c>
      <c r="G23" s="4">
        <f t="shared" si="24"/>
        <v>44706.446793981479</v>
      </c>
      <c r="H23" s="3">
        <f t="shared" si="25"/>
        <v>250</v>
      </c>
      <c r="I23" s="3">
        <f t="shared" si="26"/>
        <v>200</v>
      </c>
      <c r="J23" s="3" t="str">
        <f>IF(VLOOKUP(A23,產品AR!A:B,2,0)&lt;65,"A",IF(VLOOKUP(A23,產品AR!A:B,2,0)&lt;80,"B",IF(VLOOKUP(A23,產品AR!A:B,2,0)&lt;100,"C","D")))</f>
        <v>C</v>
      </c>
      <c r="K23" s="5">
        <f t="shared" si="27"/>
        <v>2.1683181302970138</v>
      </c>
      <c r="L23" s="6">
        <f t="shared" si="28"/>
        <v>0.26179999999999998</v>
      </c>
      <c r="M23" s="5">
        <f t="shared" si="29"/>
        <v>2.363</v>
      </c>
      <c r="N23" s="49" t="str">
        <f t="shared" si="30"/>
        <v>A</v>
      </c>
      <c r="O23" s="49" t="str">
        <f t="shared" si="15"/>
        <v>CA</v>
      </c>
      <c r="P23" s="49" t="b">
        <f t="shared" si="16"/>
        <v>0</v>
      </c>
      <c r="Q23" s="50" t="str">
        <f t="shared" si="31"/>
        <v>C</v>
      </c>
      <c r="S23" s="110" t="e">
        <f>VLOOKUP(V23,'WSD 產品'!B:B,1,0)</f>
        <v>#N/A</v>
      </c>
      <c r="T23" s="110">
        <f t="shared" si="32"/>
        <v>2.1683181302970138</v>
      </c>
      <c r="U23" s="113">
        <v>85</v>
      </c>
      <c r="V23" s="113" t="s">
        <v>886</v>
      </c>
      <c r="W23" s="113" t="s">
        <v>1495</v>
      </c>
      <c r="X23" s="113" t="s">
        <v>1442</v>
      </c>
      <c r="Y23" s="113">
        <v>4</v>
      </c>
      <c r="Z23" s="113">
        <v>6</v>
      </c>
      <c r="AA23" s="115">
        <v>44706.444444444445</v>
      </c>
      <c r="AB23" s="115">
        <v>44706.446793981479</v>
      </c>
      <c r="AC23" s="113">
        <v>250</v>
      </c>
      <c r="AD23" s="113">
        <v>200</v>
      </c>
      <c r="AE23" s="113">
        <v>-2.3580000000000001</v>
      </c>
      <c r="AF23" s="113">
        <v>-1.651</v>
      </c>
      <c r="AG23" s="113">
        <v>9.1630000000000003</v>
      </c>
      <c r="AH23" s="113">
        <v>6.556</v>
      </c>
      <c r="AI23" s="113">
        <v>7.5549999999999997</v>
      </c>
      <c r="AJ23" s="113">
        <v>4.9379999999999997</v>
      </c>
      <c r="AK23" s="114">
        <v>6.7360000000000003E-2</v>
      </c>
      <c r="AL23" s="114">
        <v>4.718E-2</v>
      </c>
      <c r="AM23" s="114">
        <v>0.26179999999999998</v>
      </c>
      <c r="AN23" s="113">
        <v>1.78</v>
      </c>
      <c r="AO23" s="113">
        <v>1.544</v>
      </c>
      <c r="AP23" s="113">
        <v>2.363</v>
      </c>
      <c r="AQ23" s="113">
        <v>1.66</v>
      </c>
      <c r="AR23" s="113">
        <v>1.4710000000000001</v>
      </c>
      <c r="AS23" s="113">
        <v>1.744</v>
      </c>
      <c r="AT23" s="113">
        <v>19.667000000000002</v>
      </c>
      <c r="AU23" s="113">
        <v>22.664999999999999</v>
      </c>
      <c r="AV23" s="113">
        <v>14.814</v>
      </c>
      <c r="AW23" s="113">
        <v>17.309999999999999</v>
      </c>
      <c r="AX23" s="113">
        <v>21.013999999999999</v>
      </c>
      <c r="AY23" s="113">
        <v>23.977</v>
      </c>
      <c r="AZ23" s="113">
        <v>99.911000000000001</v>
      </c>
      <c r="BA23" s="113">
        <v>35</v>
      </c>
      <c r="BB23" s="113">
        <v>-35</v>
      </c>
      <c r="BC23" s="113">
        <v>35</v>
      </c>
      <c r="BD23" s="113">
        <v>-35</v>
      </c>
      <c r="BE23" s="113">
        <v>35</v>
      </c>
      <c r="BF23" s="113" t="s">
        <v>1500</v>
      </c>
      <c r="BH23" s="110" t="str">
        <f t="shared" si="14"/>
        <v>L220513110</v>
      </c>
    </row>
    <row r="24" spans="1:60">
      <c r="A24" s="3" t="str">
        <f t="shared" si="18"/>
        <v>ASEM-S-B144022-01</v>
      </c>
      <c r="B24" s="3" t="str">
        <f t="shared" si="19"/>
        <v>L220513110</v>
      </c>
      <c r="C24" s="3" t="str">
        <f t="shared" si="20"/>
        <v>ND24</v>
      </c>
      <c r="D24" s="3">
        <f t="shared" si="21"/>
        <v>3</v>
      </c>
      <c r="E24" s="3">
        <f t="shared" si="22"/>
        <v>6</v>
      </c>
      <c r="F24" s="4">
        <f t="shared" si="23"/>
        <v>44706.445833333331</v>
      </c>
      <c r="G24" s="4">
        <f t="shared" si="24"/>
        <v>44706.447465277779</v>
      </c>
      <c r="H24" s="3">
        <f t="shared" si="25"/>
        <v>250</v>
      </c>
      <c r="I24" s="3">
        <f t="shared" si="26"/>
        <v>200</v>
      </c>
      <c r="J24" s="3" t="str">
        <f>IF(VLOOKUP(A24,產品AR!A:B,2,0)&lt;65,"A",IF(VLOOKUP(A24,產品AR!A:B,2,0)&lt;80,"B",IF(VLOOKUP(A24,產品AR!A:B,2,0)&lt;100,"C","D")))</f>
        <v>C</v>
      </c>
      <c r="K24" s="5">
        <f t="shared" si="27"/>
        <v>2.1771137803565557</v>
      </c>
      <c r="L24" s="6">
        <f t="shared" si="28"/>
        <v>0.26573000000000002</v>
      </c>
      <c r="M24" s="5">
        <f t="shared" si="29"/>
        <v>2.3029999999999999</v>
      </c>
      <c r="N24" s="49" t="str">
        <f t="shared" si="30"/>
        <v>A</v>
      </c>
      <c r="O24" s="49" t="str">
        <f t="shared" si="15"/>
        <v>CA</v>
      </c>
      <c r="P24" s="49" t="b">
        <f t="shared" si="16"/>
        <v>0</v>
      </c>
      <c r="Q24" s="50" t="str">
        <f t="shared" si="31"/>
        <v>C</v>
      </c>
      <c r="S24" s="110" t="e">
        <f>VLOOKUP(V24,'WSD 產品'!B:B,1,0)</f>
        <v>#N/A</v>
      </c>
      <c r="T24" s="110">
        <f t="shared" si="32"/>
        <v>2.1771137803565557</v>
      </c>
      <c r="U24" s="113">
        <v>83</v>
      </c>
      <c r="V24" s="113" t="s">
        <v>886</v>
      </c>
      <c r="W24" s="113" t="s">
        <v>1495</v>
      </c>
      <c r="X24" s="113" t="s">
        <v>1442</v>
      </c>
      <c r="Y24" s="113">
        <v>3</v>
      </c>
      <c r="Z24" s="113">
        <v>6</v>
      </c>
      <c r="AA24" s="115">
        <v>44706.445833333331</v>
      </c>
      <c r="AB24" s="115">
        <v>44706.447465277779</v>
      </c>
      <c r="AC24" s="113">
        <v>250</v>
      </c>
      <c r="AD24" s="113">
        <v>200</v>
      </c>
      <c r="AE24" s="113">
        <v>-1.2450000000000001</v>
      </c>
      <c r="AF24" s="113">
        <v>1.46</v>
      </c>
      <c r="AG24" s="113">
        <v>9.3010000000000002</v>
      </c>
      <c r="AH24" s="113">
        <v>6.3220000000000001</v>
      </c>
      <c r="AI24" s="113">
        <v>8.2769999999999992</v>
      </c>
      <c r="AJ24" s="113">
        <v>5.0650000000000004</v>
      </c>
      <c r="AK24" s="114">
        <v>3.5569999999999997E-2</v>
      </c>
      <c r="AL24" s="114">
        <v>4.1709999999999997E-2</v>
      </c>
      <c r="AM24" s="114">
        <v>0.26573000000000002</v>
      </c>
      <c r="AN24" s="113">
        <v>1.845</v>
      </c>
      <c r="AO24" s="113">
        <v>1.41</v>
      </c>
      <c r="AP24" s="113">
        <v>2.3029999999999999</v>
      </c>
      <c r="AQ24" s="113">
        <v>1.78</v>
      </c>
      <c r="AR24" s="113">
        <v>1.351</v>
      </c>
      <c r="AS24" s="113">
        <v>1.6910000000000001</v>
      </c>
      <c r="AT24" s="113">
        <v>18.966000000000001</v>
      </c>
      <c r="AU24" s="113">
        <v>24.831</v>
      </c>
      <c r="AV24" s="113">
        <v>15.195</v>
      </c>
      <c r="AW24" s="113">
        <v>17.721</v>
      </c>
      <c r="AX24" s="113">
        <v>26.291</v>
      </c>
      <c r="AY24" s="113">
        <v>24.495999999999999</v>
      </c>
      <c r="AZ24" s="113">
        <v>99.903000000000006</v>
      </c>
      <c r="BA24" s="113">
        <v>35</v>
      </c>
      <c r="BB24" s="113">
        <v>-35</v>
      </c>
      <c r="BC24" s="113">
        <v>35</v>
      </c>
      <c r="BD24" s="113">
        <v>-35</v>
      </c>
      <c r="BE24" s="113">
        <v>35</v>
      </c>
      <c r="BF24" s="113" t="s">
        <v>1501</v>
      </c>
      <c r="BH24" s="110" t="str">
        <f t="shared" si="14"/>
        <v>L220513110</v>
      </c>
    </row>
    <row r="25" spans="1:60">
      <c r="A25" s="3" t="str">
        <f t="shared" si="18"/>
        <v>A158200</v>
      </c>
      <c r="B25" s="3" t="str">
        <f t="shared" si="19"/>
        <v>L220411046</v>
      </c>
      <c r="C25" s="3" t="str">
        <f t="shared" si="20"/>
        <v>ND14</v>
      </c>
      <c r="D25" s="3">
        <f t="shared" si="21"/>
        <v>1</v>
      </c>
      <c r="E25" s="3">
        <f t="shared" si="22"/>
        <v>4</v>
      </c>
      <c r="F25" s="4">
        <f t="shared" si="23"/>
        <v>44706.418749999997</v>
      </c>
      <c r="G25" s="4">
        <f t="shared" si="24"/>
        <v>44706.420300925929</v>
      </c>
      <c r="H25" s="3">
        <f t="shared" si="25"/>
        <v>468</v>
      </c>
      <c r="I25" s="3">
        <f t="shared" si="26"/>
        <v>200</v>
      </c>
      <c r="J25" s="3" t="str">
        <f>IF(VLOOKUP(A25,產品AR!A:B,2,0)&lt;65,"A",IF(VLOOKUP(A25,產品AR!A:B,2,0)&lt;80,"B",IF(VLOOKUP(A25,產品AR!A:B,2,0)&lt;100,"C","D")))</f>
        <v>B</v>
      </c>
      <c r="K25" s="5">
        <f t="shared" si="27"/>
        <v>1.664919300804331</v>
      </c>
      <c r="L25" s="6">
        <f t="shared" si="28"/>
        <v>0.32089000000000001</v>
      </c>
      <c r="M25" s="5">
        <f t="shared" si="29"/>
        <v>1.8959999999999999</v>
      </c>
      <c r="N25" s="49" t="str">
        <f t="shared" si="30"/>
        <v>B</v>
      </c>
      <c r="O25" s="49" t="str">
        <f t="shared" si="15"/>
        <v>BB</v>
      </c>
      <c r="P25" s="49" t="b">
        <f t="shared" si="16"/>
        <v>0</v>
      </c>
      <c r="Q25" s="50" t="str">
        <f t="shared" si="31"/>
        <v>B</v>
      </c>
      <c r="S25" s="110" t="e">
        <f>VLOOKUP(V25,'WSD 產品'!B:B,1,0)</f>
        <v>#N/A</v>
      </c>
      <c r="T25" s="110">
        <f t="shared" si="32"/>
        <v>1.664919300804331</v>
      </c>
      <c r="U25" s="113">
        <v>39</v>
      </c>
      <c r="V25" s="113" t="s">
        <v>283</v>
      </c>
      <c r="W25" s="113" t="s">
        <v>1486</v>
      </c>
      <c r="X25" s="113" t="s">
        <v>1432</v>
      </c>
      <c r="Y25" s="113">
        <v>1</v>
      </c>
      <c r="Z25" s="113">
        <v>4</v>
      </c>
      <c r="AA25" s="115">
        <v>44706.418749999997</v>
      </c>
      <c r="AB25" s="115">
        <v>44706.420300925929</v>
      </c>
      <c r="AC25" s="113">
        <v>468</v>
      </c>
      <c r="AD25" s="113">
        <v>200</v>
      </c>
      <c r="AE25" s="113">
        <v>4.258</v>
      </c>
      <c r="AF25" s="113">
        <v>8.8999999999999996E-2</v>
      </c>
      <c r="AG25" s="113">
        <v>11.231</v>
      </c>
      <c r="AH25" s="113">
        <v>8.6890000000000001</v>
      </c>
      <c r="AI25" s="113">
        <v>8.3889999999999993</v>
      </c>
      <c r="AJ25" s="113">
        <v>6.1550000000000002</v>
      </c>
      <c r="AK25" s="114">
        <v>0.12164999999999999</v>
      </c>
      <c r="AL25" s="114">
        <v>2.5500000000000002E-3</v>
      </c>
      <c r="AM25" s="114">
        <v>0.32089000000000001</v>
      </c>
      <c r="AN25" s="113">
        <v>1.343</v>
      </c>
      <c r="AO25" s="113">
        <v>1.391</v>
      </c>
      <c r="AP25" s="113">
        <v>1.8959999999999999</v>
      </c>
      <c r="AQ25" s="113">
        <v>1.179</v>
      </c>
      <c r="AR25" s="113">
        <v>1.387</v>
      </c>
      <c r="AS25" s="113">
        <v>1.2869999999999999</v>
      </c>
      <c r="AT25" s="113">
        <v>26.067</v>
      </c>
      <c r="AU25" s="113">
        <v>25.167999999999999</v>
      </c>
      <c r="AV25" s="113">
        <v>18.463999999999999</v>
      </c>
      <c r="AW25" s="113">
        <v>30.324999999999999</v>
      </c>
      <c r="AX25" s="113">
        <v>25.257000000000001</v>
      </c>
      <c r="AY25" s="113">
        <v>29.695</v>
      </c>
      <c r="AZ25" s="113">
        <v>99.805000000000007</v>
      </c>
      <c r="BA25" s="113">
        <v>35</v>
      </c>
      <c r="BB25" s="113">
        <v>-35</v>
      </c>
      <c r="BC25" s="113">
        <v>35</v>
      </c>
      <c r="BD25" s="113">
        <v>-35</v>
      </c>
      <c r="BE25" s="113">
        <v>35</v>
      </c>
      <c r="BF25" s="113" t="s">
        <v>1487</v>
      </c>
      <c r="BH25" s="110" t="str">
        <f t="shared" si="14"/>
        <v>L220411046</v>
      </c>
    </row>
    <row r="26" spans="1:60">
      <c r="A26" s="3" t="str">
        <f t="shared" si="18"/>
        <v>A158200</v>
      </c>
      <c r="B26" s="3" t="str">
        <f t="shared" si="19"/>
        <v>L220411046</v>
      </c>
      <c r="C26" s="3" t="str">
        <f t="shared" si="20"/>
        <v>ND14</v>
      </c>
      <c r="D26" s="3">
        <f t="shared" si="21"/>
        <v>2</v>
      </c>
      <c r="E26" s="3">
        <f t="shared" si="22"/>
        <v>4</v>
      </c>
      <c r="F26" s="4">
        <f t="shared" si="23"/>
        <v>44706.42083333333</v>
      </c>
      <c r="G26" s="4">
        <f t="shared" si="24"/>
        <v>44706.422569444447</v>
      </c>
      <c r="H26" s="3">
        <f t="shared" si="25"/>
        <v>468</v>
      </c>
      <c r="I26" s="3">
        <f t="shared" si="26"/>
        <v>200</v>
      </c>
      <c r="J26" s="3" t="str">
        <f>IF(VLOOKUP(A26,產品AR!A:B,2,0)&lt;65,"A",IF(VLOOKUP(A26,產品AR!A:B,2,0)&lt;80,"B",IF(VLOOKUP(A26,產品AR!A:B,2,0)&lt;100,"C","D")))</f>
        <v>B</v>
      </c>
      <c r="K26" s="5">
        <f t="shared" si="27"/>
        <v>1.7006417334061728</v>
      </c>
      <c r="L26" s="6">
        <f t="shared" si="28"/>
        <v>0.35100999999999999</v>
      </c>
      <c r="M26" s="5">
        <f t="shared" si="29"/>
        <v>1.7789999999999999</v>
      </c>
      <c r="N26" s="49" t="str">
        <f t="shared" si="30"/>
        <v>A</v>
      </c>
      <c r="O26" s="49" t="str">
        <f t="shared" si="15"/>
        <v>BA</v>
      </c>
      <c r="P26" s="49" t="b">
        <f t="shared" si="16"/>
        <v>0</v>
      </c>
      <c r="Q26" s="50" t="str">
        <f t="shared" si="31"/>
        <v>B</v>
      </c>
      <c r="S26" s="110" t="e">
        <f>VLOOKUP(V26,'WSD 產品'!B:B,1,0)</f>
        <v>#N/A</v>
      </c>
      <c r="T26" s="110">
        <f t="shared" si="32"/>
        <v>1.7006417334061728</v>
      </c>
      <c r="U26" s="113">
        <v>40</v>
      </c>
      <c r="V26" s="113" t="s">
        <v>283</v>
      </c>
      <c r="W26" s="113" t="s">
        <v>1486</v>
      </c>
      <c r="X26" s="113" t="s">
        <v>1432</v>
      </c>
      <c r="Y26" s="113">
        <v>2</v>
      </c>
      <c r="Z26" s="113">
        <v>4</v>
      </c>
      <c r="AA26" s="115">
        <v>44706.42083333333</v>
      </c>
      <c r="AB26" s="115">
        <v>44706.422569444447</v>
      </c>
      <c r="AC26" s="113">
        <v>468</v>
      </c>
      <c r="AD26" s="113">
        <v>200</v>
      </c>
      <c r="AE26" s="113">
        <v>1.482</v>
      </c>
      <c r="AF26" s="113">
        <v>0.39900000000000002</v>
      </c>
      <c r="AG26" s="113">
        <v>12.285</v>
      </c>
      <c r="AH26" s="113">
        <v>9.2219999999999995</v>
      </c>
      <c r="AI26" s="113">
        <v>10.321999999999999</v>
      </c>
      <c r="AJ26" s="113">
        <v>6.5590000000000002</v>
      </c>
      <c r="AK26" s="114">
        <v>4.2340000000000003E-2</v>
      </c>
      <c r="AL26" s="114">
        <v>1.1390000000000001E-2</v>
      </c>
      <c r="AM26" s="114">
        <v>0.35100999999999999</v>
      </c>
      <c r="AN26" s="113">
        <v>1.2649999999999999</v>
      </c>
      <c r="AO26" s="113">
        <v>1.1299999999999999</v>
      </c>
      <c r="AP26" s="113">
        <v>1.7789999999999999</v>
      </c>
      <c r="AQ26" s="113">
        <v>1.212</v>
      </c>
      <c r="AR26" s="113">
        <v>1.117</v>
      </c>
      <c r="AS26" s="113">
        <v>1.1539999999999999</v>
      </c>
      <c r="AT26" s="113">
        <v>27.666</v>
      </c>
      <c r="AU26" s="113">
        <v>30.966999999999999</v>
      </c>
      <c r="AV26" s="113">
        <v>19.678000000000001</v>
      </c>
      <c r="AW26" s="113">
        <v>29.148</v>
      </c>
      <c r="AX26" s="113">
        <v>31.366</v>
      </c>
      <c r="AY26" s="113">
        <v>31.963999999999999</v>
      </c>
      <c r="AZ26" s="113">
        <v>99.593000000000004</v>
      </c>
      <c r="BA26" s="113">
        <v>35</v>
      </c>
      <c r="BB26" s="113">
        <v>-35</v>
      </c>
      <c r="BC26" s="113">
        <v>35</v>
      </c>
      <c r="BD26" s="113">
        <v>-35</v>
      </c>
      <c r="BE26" s="113">
        <v>35</v>
      </c>
      <c r="BF26" s="113" t="s">
        <v>1488</v>
      </c>
      <c r="BH26" s="110" t="str">
        <f t="shared" si="14"/>
        <v>L220411046</v>
      </c>
    </row>
    <row r="27" spans="1:60">
      <c r="A27" s="3" t="str">
        <f t="shared" si="18"/>
        <v>A158200</v>
      </c>
      <c r="B27" s="3" t="str">
        <f t="shared" si="19"/>
        <v>L220411046</v>
      </c>
      <c r="C27" s="3" t="str">
        <f t="shared" si="20"/>
        <v>ND14</v>
      </c>
      <c r="D27" s="3">
        <f t="shared" si="21"/>
        <v>4</v>
      </c>
      <c r="E27" s="3">
        <f t="shared" si="22"/>
        <v>4</v>
      </c>
      <c r="F27" s="4">
        <f t="shared" si="23"/>
        <v>44706.424305555556</v>
      </c>
      <c r="G27" s="4">
        <f t="shared" si="24"/>
        <v>44706.42564814815</v>
      </c>
      <c r="H27" s="3">
        <f t="shared" si="25"/>
        <v>468</v>
      </c>
      <c r="I27" s="3">
        <f t="shared" si="26"/>
        <v>200</v>
      </c>
      <c r="J27" s="3" t="str">
        <f>IF(VLOOKUP(A27,產品AR!A:B,2,0)&lt;65,"A",IF(VLOOKUP(A27,產品AR!A:B,2,0)&lt;80,"B",IF(VLOOKUP(A27,產品AR!A:B,2,0)&lt;100,"C","D")))</f>
        <v>B</v>
      </c>
      <c r="K27" s="5">
        <f t="shared" si="27"/>
        <v>1.4708346844783335</v>
      </c>
      <c r="L27" s="6">
        <f t="shared" si="28"/>
        <v>0.35281000000000001</v>
      </c>
      <c r="M27" s="5">
        <f t="shared" si="29"/>
        <v>1.728</v>
      </c>
      <c r="N27" s="49" t="str">
        <f t="shared" si="30"/>
        <v>B</v>
      </c>
      <c r="O27" s="49" t="str">
        <f t="shared" si="15"/>
        <v>BB</v>
      </c>
      <c r="P27" s="49" t="b">
        <f t="shared" si="16"/>
        <v>0</v>
      </c>
      <c r="Q27" s="50" t="str">
        <f t="shared" si="31"/>
        <v>B</v>
      </c>
      <c r="S27" s="110" t="e">
        <f>VLOOKUP(V27,'WSD 產品'!B:B,1,0)</f>
        <v>#N/A</v>
      </c>
      <c r="T27" s="110">
        <f t="shared" si="32"/>
        <v>1.4708346844783335</v>
      </c>
      <c r="U27" s="113">
        <v>41</v>
      </c>
      <c r="V27" s="113" t="s">
        <v>283</v>
      </c>
      <c r="W27" s="113" t="s">
        <v>1486</v>
      </c>
      <c r="X27" s="113" t="s">
        <v>1432</v>
      </c>
      <c r="Y27" s="113">
        <v>4</v>
      </c>
      <c r="Z27" s="113">
        <v>4</v>
      </c>
      <c r="AA27" s="115">
        <v>44706.424305555556</v>
      </c>
      <c r="AB27" s="115">
        <v>44706.42564814815</v>
      </c>
      <c r="AC27" s="113">
        <v>468</v>
      </c>
      <c r="AD27" s="113">
        <v>200</v>
      </c>
      <c r="AE27" s="113">
        <v>5.1660000000000004</v>
      </c>
      <c r="AF27" s="113">
        <v>-0.66200000000000003</v>
      </c>
      <c r="AG27" s="113">
        <v>12.348000000000001</v>
      </c>
      <c r="AH27" s="113">
        <v>8.8729999999999993</v>
      </c>
      <c r="AI27" s="113">
        <v>9.6029999999999998</v>
      </c>
      <c r="AJ27" s="113">
        <v>6.7519999999999998</v>
      </c>
      <c r="AK27" s="114">
        <v>0.14759</v>
      </c>
      <c r="AL27" s="114">
        <v>1.89E-2</v>
      </c>
      <c r="AM27" s="114">
        <v>0.35281000000000001</v>
      </c>
      <c r="AN27" s="113">
        <v>1.3149999999999999</v>
      </c>
      <c r="AO27" s="113">
        <v>1.2150000000000001</v>
      </c>
      <c r="AP27" s="113">
        <v>1.728</v>
      </c>
      <c r="AQ27" s="113">
        <v>1.121</v>
      </c>
      <c r="AR27" s="113">
        <v>1.1919999999999999</v>
      </c>
      <c r="AS27" s="113">
        <v>1.1180000000000001</v>
      </c>
      <c r="AT27" s="113">
        <v>26.617999999999999</v>
      </c>
      <c r="AU27" s="113">
        <v>28.81</v>
      </c>
      <c r="AV27" s="113">
        <v>20.254999999999999</v>
      </c>
      <c r="AW27" s="113">
        <v>31.783000000000001</v>
      </c>
      <c r="AX27" s="113">
        <v>28.149000000000001</v>
      </c>
      <c r="AY27" s="113">
        <v>32.603999999999999</v>
      </c>
      <c r="AZ27" s="113">
        <v>99.62</v>
      </c>
      <c r="BA27" s="113">
        <v>35</v>
      </c>
      <c r="BB27" s="113">
        <v>-35</v>
      </c>
      <c r="BC27" s="113">
        <v>35</v>
      </c>
      <c r="BD27" s="113">
        <v>-35</v>
      </c>
      <c r="BE27" s="113">
        <v>35</v>
      </c>
      <c r="BF27" s="113" t="s">
        <v>1489</v>
      </c>
      <c r="BH27" s="110" t="str">
        <f t="shared" si="14"/>
        <v>L220411046</v>
      </c>
    </row>
    <row r="28" spans="1:60">
      <c r="A28" s="3" t="str">
        <f t="shared" si="18"/>
        <v>A158200</v>
      </c>
      <c r="B28" s="3" t="str">
        <f t="shared" si="19"/>
        <v>L220411046</v>
      </c>
      <c r="C28" s="3" t="str">
        <f t="shared" si="20"/>
        <v>ND14</v>
      </c>
      <c r="D28" s="3">
        <f t="shared" si="21"/>
        <v>5</v>
      </c>
      <c r="E28" s="3">
        <f t="shared" si="22"/>
        <v>4</v>
      </c>
      <c r="F28" s="4">
        <f t="shared" si="23"/>
        <v>44706.425694444442</v>
      </c>
      <c r="G28" s="4">
        <f t="shared" si="24"/>
        <v>44706.427199074074</v>
      </c>
      <c r="H28" s="3">
        <f t="shared" si="25"/>
        <v>468</v>
      </c>
      <c r="I28" s="3">
        <f t="shared" si="26"/>
        <v>200</v>
      </c>
      <c r="J28" s="3" t="str">
        <f>IF(VLOOKUP(A28,產品AR!A:B,2,0)&lt;65,"A",IF(VLOOKUP(A28,產品AR!A:B,2,0)&lt;80,"B",IF(VLOOKUP(A28,產品AR!A:B,2,0)&lt;100,"C","D")))</f>
        <v>B</v>
      </c>
      <c r="K28" s="5">
        <f t="shared" si="27"/>
        <v>1.5248593226686733</v>
      </c>
      <c r="L28" s="6">
        <f t="shared" si="28"/>
        <v>0.34483000000000003</v>
      </c>
      <c r="M28" s="5">
        <f t="shared" si="29"/>
        <v>1.776</v>
      </c>
      <c r="N28" s="49" t="str">
        <f t="shared" si="30"/>
        <v>B</v>
      </c>
      <c r="O28" s="49" t="str">
        <f t="shared" si="15"/>
        <v>BB</v>
      </c>
      <c r="P28" s="49" t="b">
        <f t="shared" si="16"/>
        <v>0</v>
      </c>
      <c r="Q28" s="50" t="str">
        <f t="shared" si="31"/>
        <v>B</v>
      </c>
      <c r="S28" s="110" t="e">
        <f>VLOOKUP(V28,'WSD 產品'!B:B,1,0)</f>
        <v>#N/A</v>
      </c>
      <c r="T28" s="110">
        <f t="shared" si="32"/>
        <v>1.5248593226686733</v>
      </c>
      <c r="U28" s="113">
        <v>42</v>
      </c>
      <c r="V28" s="113" t="s">
        <v>283</v>
      </c>
      <c r="W28" s="113" t="s">
        <v>1486</v>
      </c>
      <c r="X28" s="113" t="s">
        <v>1432</v>
      </c>
      <c r="Y28" s="113">
        <v>5</v>
      </c>
      <c r="Z28" s="113">
        <v>4</v>
      </c>
      <c r="AA28" s="115">
        <v>44706.425694444442</v>
      </c>
      <c r="AB28" s="115">
        <v>44706.427199074074</v>
      </c>
      <c r="AC28" s="113">
        <v>468</v>
      </c>
      <c r="AD28" s="113">
        <v>200</v>
      </c>
      <c r="AE28" s="113">
        <v>2.9550000000000001</v>
      </c>
      <c r="AF28" s="113">
        <v>-3.9649999999999999</v>
      </c>
      <c r="AG28" s="113">
        <v>12.069000000000001</v>
      </c>
      <c r="AH28" s="113">
        <v>9.2550000000000008</v>
      </c>
      <c r="AI28" s="113">
        <v>8.8719999999999999</v>
      </c>
      <c r="AJ28" s="113">
        <v>6.57</v>
      </c>
      <c r="AK28" s="114">
        <v>8.4440000000000001E-2</v>
      </c>
      <c r="AL28" s="114">
        <v>0.11329</v>
      </c>
      <c r="AM28" s="114">
        <v>0.34483000000000003</v>
      </c>
      <c r="AN28" s="113">
        <v>1.2609999999999999</v>
      </c>
      <c r="AO28" s="113">
        <v>1.3149999999999999</v>
      </c>
      <c r="AP28" s="113">
        <v>1.776</v>
      </c>
      <c r="AQ28" s="113">
        <v>1.1539999999999999</v>
      </c>
      <c r="AR28" s="113">
        <v>1.1659999999999999</v>
      </c>
      <c r="AS28" s="113">
        <v>1.163</v>
      </c>
      <c r="AT28" s="113">
        <v>27.765000000000001</v>
      </c>
      <c r="AU28" s="113">
        <v>26.616</v>
      </c>
      <c r="AV28" s="113">
        <v>19.71</v>
      </c>
      <c r="AW28" s="113">
        <v>30.72</v>
      </c>
      <c r="AX28" s="113">
        <v>22.651</v>
      </c>
      <c r="AY28" s="113">
        <v>31.779</v>
      </c>
      <c r="AZ28" s="113">
        <v>99.665000000000006</v>
      </c>
      <c r="BA28" s="113">
        <v>35</v>
      </c>
      <c r="BB28" s="113">
        <v>-35</v>
      </c>
      <c r="BC28" s="113">
        <v>35</v>
      </c>
      <c r="BD28" s="113">
        <v>-35</v>
      </c>
      <c r="BE28" s="113">
        <v>35</v>
      </c>
      <c r="BF28" s="113" t="s">
        <v>1490</v>
      </c>
      <c r="BH28" s="110" t="str">
        <f t="shared" si="14"/>
        <v>L220411046</v>
      </c>
    </row>
    <row r="29" spans="1:60">
      <c r="A29" s="3" t="str">
        <f t="shared" si="18"/>
        <v>A158200</v>
      </c>
      <c r="B29" s="3" t="str">
        <f t="shared" si="19"/>
        <v>L220411046</v>
      </c>
      <c r="C29" s="3" t="str">
        <f t="shared" si="20"/>
        <v>ND14</v>
      </c>
      <c r="D29" s="3">
        <f t="shared" si="21"/>
        <v>6</v>
      </c>
      <c r="E29" s="3">
        <f t="shared" si="22"/>
        <v>4</v>
      </c>
      <c r="F29" s="4">
        <f t="shared" si="23"/>
        <v>44706.427083333336</v>
      </c>
      <c r="G29" s="4">
        <f t="shared" si="24"/>
        <v>44706.428715277776</v>
      </c>
      <c r="H29" s="3">
        <f t="shared" si="25"/>
        <v>468</v>
      </c>
      <c r="I29" s="3">
        <f t="shared" si="26"/>
        <v>200</v>
      </c>
      <c r="J29" s="3" t="str">
        <f>IF(VLOOKUP(A29,產品AR!A:B,2,0)&lt;65,"A",IF(VLOOKUP(A29,產品AR!A:B,2,0)&lt;80,"B",IF(VLOOKUP(A29,產品AR!A:B,2,0)&lt;100,"C","D")))</f>
        <v>B</v>
      </c>
      <c r="K29" s="5">
        <f t="shared" si="27"/>
        <v>1.693423697592374</v>
      </c>
      <c r="L29" s="6">
        <f t="shared" si="28"/>
        <v>0.32184000000000001</v>
      </c>
      <c r="M29" s="5">
        <f t="shared" si="29"/>
        <v>1.901</v>
      </c>
      <c r="N29" s="49" t="str">
        <f t="shared" si="30"/>
        <v>A</v>
      </c>
      <c r="O29" s="49" t="str">
        <f t="shared" si="15"/>
        <v>BA</v>
      </c>
      <c r="P29" s="49" t="b">
        <f t="shared" si="16"/>
        <v>0</v>
      </c>
      <c r="Q29" s="50" t="str">
        <f t="shared" si="31"/>
        <v>B</v>
      </c>
      <c r="S29" s="110" t="e">
        <f>VLOOKUP(V29,'WSD 產品'!B:B,1,0)</f>
        <v>#N/A</v>
      </c>
      <c r="T29" s="110">
        <f t="shared" si="32"/>
        <v>1.693423697592374</v>
      </c>
      <c r="U29" s="113">
        <v>43</v>
      </c>
      <c r="V29" s="113" t="s">
        <v>283</v>
      </c>
      <c r="W29" s="113" t="s">
        <v>1486</v>
      </c>
      <c r="X29" s="113" t="s">
        <v>1432</v>
      </c>
      <c r="Y29" s="113">
        <v>6</v>
      </c>
      <c r="Z29" s="113">
        <v>4</v>
      </c>
      <c r="AA29" s="115">
        <v>44706.427083333336</v>
      </c>
      <c r="AB29" s="115">
        <v>44706.428715277776</v>
      </c>
      <c r="AC29" s="113">
        <v>468</v>
      </c>
      <c r="AD29" s="113">
        <v>200</v>
      </c>
      <c r="AE29" s="113">
        <v>2.8180000000000001</v>
      </c>
      <c r="AF29" s="113">
        <v>-2.5750000000000002</v>
      </c>
      <c r="AG29" s="113">
        <v>11.265000000000001</v>
      </c>
      <c r="AH29" s="113">
        <v>8.5749999999999993</v>
      </c>
      <c r="AI29" s="113">
        <v>8.7439999999999998</v>
      </c>
      <c r="AJ29" s="113">
        <v>6.1379999999999999</v>
      </c>
      <c r="AK29" s="114">
        <v>8.0519999999999994E-2</v>
      </c>
      <c r="AL29" s="114">
        <v>7.356E-2</v>
      </c>
      <c r="AM29" s="114">
        <v>0.32184000000000001</v>
      </c>
      <c r="AN29" s="113">
        <v>1.361</v>
      </c>
      <c r="AO29" s="113">
        <v>1.3340000000000001</v>
      </c>
      <c r="AP29" s="113">
        <v>1.901</v>
      </c>
      <c r="AQ29" s="113">
        <v>1.2509999999999999</v>
      </c>
      <c r="AR29" s="113">
        <v>1.236</v>
      </c>
      <c r="AS29" s="113">
        <v>1.2889999999999999</v>
      </c>
      <c r="AT29" s="113">
        <v>25.725000000000001</v>
      </c>
      <c r="AU29" s="113">
        <v>26.233000000000001</v>
      </c>
      <c r="AV29" s="113">
        <v>18.414000000000001</v>
      </c>
      <c r="AW29" s="113">
        <v>28.542999999999999</v>
      </c>
      <c r="AX29" s="113">
        <v>23.658000000000001</v>
      </c>
      <c r="AY29" s="113">
        <v>29.678000000000001</v>
      </c>
      <c r="AZ29" s="113">
        <v>99.822999999999993</v>
      </c>
      <c r="BA29" s="113">
        <v>35</v>
      </c>
      <c r="BB29" s="113">
        <v>-35</v>
      </c>
      <c r="BC29" s="113">
        <v>35</v>
      </c>
      <c r="BD29" s="113">
        <v>-35</v>
      </c>
      <c r="BE29" s="113">
        <v>35</v>
      </c>
      <c r="BF29" s="113" t="s">
        <v>1491</v>
      </c>
      <c r="BH29" s="110" t="str">
        <f t="shared" si="14"/>
        <v>L220411046</v>
      </c>
    </row>
    <row r="30" spans="1:60">
      <c r="A30" s="3" t="str">
        <f t="shared" si="18"/>
        <v>1166 111 A086G REV.A</v>
      </c>
      <c r="B30" s="3" t="str">
        <f t="shared" si="19"/>
        <v>L220517080</v>
      </c>
      <c r="C30" s="3" t="str">
        <f t="shared" si="20"/>
        <v>ND39</v>
      </c>
      <c r="D30" s="3">
        <f t="shared" si="21"/>
        <v>2</v>
      </c>
      <c r="E30" s="3">
        <f t="shared" si="22"/>
        <v>3</v>
      </c>
      <c r="F30" s="4">
        <f t="shared" si="23"/>
        <v>44706.432638888888</v>
      </c>
      <c r="G30" s="4">
        <f t="shared" si="24"/>
        <v>44706.434236111112</v>
      </c>
      <c r="H30" s="3">
        <f t="shared" si="25"/>
        <v>150</v>
      </c>
      <c r="I30" s="3">
        <f t="shared" si="26"/>
        <v>100</v>
      </c>
      <c r="J30" s="3" t="str">
        <f>IF(VLOOKUP(A30,產品AR!A:B,2,0)&lt;65,"A",IF(VLOOKUP(A30,產品AR!A:B,2,0)&lt;80,"B",IF(VLOOKUP(A30,產品AR!A:B,2,0)&lt;100,"C","D")))</f>
        <v>A</v>
      </c>
      <c r="K30" s="5">
        <f t="shared" si="27"/>
        <v>3.0579044935716357</v>
      </c>
      <c r="L30" s="6">
        <f t="shared" si="28"/>
        <v>0.19040000000000001</v>
      </c>
      <c r="M30" s="5">
        <f t="shared" si="29"/>
        <v>3.4910000000000001</v>
      </c>
      <c r="N30" s="49" t="str">
        <f t="shared" si="30"/>
        <v>A</v>
      </c>
      <c r="O30" s="49" t="str">
        <f t="shared" si="15"/>
        <v>AA</v>
      </c>
      <c r="P30" s="49" t="b">
        <f t="shared" si="16"/>
        <v>0</v>
      </c>
      <c r="Q30" s="50" t="str">
        <f t="shared" si="31"/>
        <v>A</v>
      </c>
      <c r="S30" s="110" t="str">
        <f>VLOOKUP(V30,'WSD 產品'!B:B,1,0)</f>
        <v>1166 111 A086G REV.A</v>
      </c>
      <c r="T30" s="110">
        <f t="shared" si="32"/>
        <v>3.0579044935716357</v>
      </c>
      <c r="U30" s="113">
        <v>172</v>
      </c>
      <c r="V30" s="113" t="s">
        <v>484</v>
      </c>
      <c r="W30" s="113" t="s">
        <v>1492</v>
      </c>
      <c r="X30" s="113" t="s">
        <v>1453</v>
      </c>
      <c r="Y30" s="113">
        <v>2</v>
      </c>
      <c r="Z30" s="113">
        <v>3</v>
      </c>
      <c r="AA30" s="115">
        <v>44706.432638888888</v>
      </c>
      <c r="AB30" s="115">
        <v>44706.434236111112</v>
      </c>
      <c r="AC30" s="113">
        <v>150</v>
      </c>
      <c r="AD30" s="113">
        <v>100</v>
      </c>
      <c r="AE30" s="113">
        <v>-1.141</v>
      </c>
      <c r="AF30" s="113">
        <v>4.1920000000000002</v>
      </c>
      <c r="AG30" s="113">
        <v>6.6639999999999997</v>
      </c>
      <c r="AH30" s="113">
        <v>4.3959999999999999</v>
      </c>
      <c r="AI30" s="113">
        <v>4.1680000000000001</v>
      </c>
      <c r="AJ30" s="113">
        <v>3.3420000000000001</v>
      </c>
      <c r="AK30" s="114">
        <v>3.2599999999999997E-2</v>
      </c>
      <c r="AL30" s="114">
        <v>0.11977</v>
      </c>
      <c r="AM30" s="114">
        <v>0.19040000000000001</v>
      </c>
      <c r="AN30" s="113">
        <v>2.6539999999999999</v>
      </c>
      <c r="AO30" s="113">
        <v>2.7989999999999999</v>
      </c>
      <c r="AP30" s="113">
        <v>3.4910000000000001</v>
      </c>
      <c r="AQ30" s="113">
        <v>2.5670000000000002</v>
      </c>
      <c r="AR30" s="113">
        <v>2.464</v>
      </c>
      <c r="AS30" s="113">
        <v>2.8260000000000001</v>
      </c>
      <c r="AT30" s="113">
        <v>13.189</v>
      </c>
      <c r="AU30" s="113">
        <v>12.504</v>
      </c>
      <c r="AV30" s="113">
        <v>10.025</v>
      </c>
      <c r="AW30" s="113">
        <v>12.048</v>
      </c>
      <c r="AX30" s="113">
        <v>16.696000000000002</v>
      </c>
      <c r="AY30" s="113">
        <v>16.689</v>
      </c>
      <c r="AZ30" s="113">
        <v>99.998999999999995</v>
      </c>
      <c r="BA30" s="113">
        <v>35</v>
      </c>
      <c r="BB30" s="113">
        <v>-35</v>
      </c>
      <c r="BC30" s="113">
        <v>35</v>
      </c>
      <c r="BD30" s="113">
        <v>-35</v>
      </c>
      <c r="BE30" s="113">
        <v>35</v>
      </c>
      <c r="BF30" s="113" t="s">
        <v>1493</v>
      </c>
      <c r="BH30" s="110" t="str">
        <f t="shared" si="14"/>
        <v>L220517080</v>
      </c>
    </row>
    <row r="31" spans="1:60">
      <c r="A31" s="3" t="str">
        <f t="shared" si="18"/>
        <v>1166 111 A086G REV.A</v>
      </c>
      <c r="B31" s="3" t="str">
        <f t="shared" si="19"/>
        <v>L220517080</v>
      </c>
      <c r="C31" s="3" t="str">
        <f t="shared" si="20"/>
        <v>ND39</v>
      </c>
      <c r="D31" s="3">
        <f t="shared" si="21"/>
        <v>3</v>
      </c>
      <c r="E31" s="3">
        <f t="shared" si="22"/>
        <v>3</v>
      </c>
      <c r="F31" s="4">
        <f t="shared" si="23"/>
        <v>44706.434027777781</v>
      </c>
      <c r="G31" s="4">
        <f t="shared" si="24"/>
        <v>44706.436342592591</v>
      </c>
      <c r="H31" s="3">
        <f t="shared" si="25"/>
        <v>150</v>
      </c>
      <c r="I31" s="3">
        <f t="shared" si="26"/>
        <v>100</v>
      </c>
      <c r="J31" s="3" t="str">
        <f>IF(VLOOKUP(A31,產品AR!A:B,2,0)&lt;65,"A",IF(VLOOKUP(A31,產品AR!A:B,2,0)&lt;80,"B",IF(VLOOKUP(A31,產品AR!A:B,2,0)&lt;100,"C","D")))</f>
        <v>A</v>
      </c>
      <c r="K31" s="5">
        <f t="shared" si="27"/>
        <v>1.7276888479276289</v>
      </c>
      <c r="L31" s="6">
        <f t="shared" si="28"/>
        <v>0.29947000000000001</v>
      </c>
      <c r="M31" s="5">
        <f t="shared" si="29"/>
        <v>2.254</v>
      </c>
      <c r="N31" s="49" t="str">
        <f t="shared" si="30"/>
        <v>A</v>
      </c>
      <c r="O31" s="49" t="str">
        <f t="shared" si="15"/>
        <v>AA</v>
      </c>
      <c r="P31" s="49" t="b">
        <f t="shared" si="16"/>
        <v>0</v>
      </c>
      <c r="Q31" s="50" t="str">
        <f t="shared" si="31"/>
        <v>A</v>
      </c>
      <c r="S31" s="110" t="str">
        <f>VLOOKUP(V31,'WSD 產品'!B:B,1,0)</f>
        <v>1166 111 A086G REV.A</v>
      </c>
      <c r="T31" s="110">
        <f t="shared" si="32"/>
        <v>1.7276888479276289</v>
      </c>
      <c r="U31" s="113">
        <v>174</v>
      </c>
      <c r="V31" s="113" t="s">
        <v>484</v>
      </c>
      <c r="W31" s="113" t="s">
        <v>1492</v>
      </c>
      <c r="X31" s="113" t="s">
        <v>1453</v>
      </c>
      <c r="Y31" s="113">
        <v>3</v>
      </c>
      <c r="Z31" s="113">
        <v>3</v>
      </c>
      <c r="AA31" s="115">
        <v>44706.434027777781</v>
      </c>
      <c r="AB31" s="115">
        <v>44706.436342592591</v>
      </c>
      <c r="AC31" s="113">
        <v>150</v>
      </c>
      <c r="AD31" s="113">
        <v>100</v>
      </c>
      <c r="AE31" s="113">
        <v>-1.33</v>
      </c>
      <c r="AF31" s="113">
        <v>8.0670000000000002</v>
      </c>
      <c r="AG31" s="113">
        <v>10.481</v>
      </c>
      <c r="AH31" s="113">
        <v>4.9669999999999996</v>
      </c>
      <c r="AI31" s="113">
        <v>6.718</v>
      </c>
      <c r="AJ31" s="113">
        <v>5.1749999999999998</v>
      </c>
      <c r="AK31" s="114">
        <v>3.8010000000000002E-2</v>
      </c>
      <c r="AL31" s="114">
        <v>0.23047999999999999</v>
      </c>
      <c r="AM31" s="114">
        <v>0.29947000000000001</v>
      </c>
      <c r="AN31" s="113">
        <v>2.3490000000000002</v>
      </c>
      <c r="AO31" s="113">
        <v>1.7370000000000001</v>
      </c>
      <c r="AP31" s="113">
        <v>2.254</v>
      </c>
      <c r="AQ31" s="113">
        <v>2.2599999999999998</v>
      </c>
      <c r="AR31" s="113">
        <v>1.3360000000000001</v>
      </c>
      <c r="AS31" s="113">
        <v>1.579</v>
      </c>
      <c r="AT31" s="113">
        <v>14.9</v>
      </c>
      <c r="AU31" s="113">
        <v>20.155000000000001</v>
      </c>
      <c r="AV31" s="113">
        <v>15.526</v>
      </c>
      <c r="AW31" s="113">
        <v>13.57</v>
      </c>
      <c r="AX31" s="113">
        <v>28.222000000000001</v>
      </c>
      <c r="AY31" s="113">
        <v>26.007999999999999</v>
      </c>
      <c r="AZ31" s="113">
        <v>99.992000000000004</v>
      </c>
      <c r="BA31" s="113">
        <v>35</v>
      </c>
      <c r="BB31" s="113">
        <v>-35</v>
      </c>
      <c r="BC31" s="113">
        <v>35</v>
      </c>
      <c r="BD31" s="113">
        <v>-35</v>
      </c>
      <c r="BE31" s="113">
        <v>35</v>
      </c>
      <c r="BF31" s="113" t="s">
        <v>1494</v>
      </c>
      <c r="BH31" s="110" t="str">
        <f t="shared" si="14"/>
        <v>L220517080</v>
      </c>
    </row>
    <row r="32" spans="1:60">
      <c r="A32" s="3" t="str">
        <f t="shared" si="18"/>
        <v>ASEM-S-B144022-01</v>
      </c>
      <c r="B32" s="3" t="str">
        <f t="shared" si="19"/>
        <v>L220513113</v>
      </c>
      <c r="C32" s="3" t="str">
        <f t="shared" si="20"/>
        <v>ND29</v>
      </c>
      <c r="D32" s="3">
        <f t="shared" si="21"/>
        <v>1</v>
      </c>
      <c r="E32" s="3">
        <f t="shared" si="22"/>
        <v>6</v>
      </c>
      <c r="F32" s="4">
        <f t="shared" si="23"/>
        <v>44706.554166666669</v>
      </c>
      <c r="G32" s="4">
        <f t="shared" si="24"/>
        <v>44706.556273148148</v>
      </c>
      <c r="H32" s="3">
        <f t="shared" si="25"/>
        <v>250</v>
      </c>
      <c r="I32" s="3">
        <f t="shared" si="26"/>
        <v>200</v>
      </c>
      <c r="J32" s="3" t="str">
        <f>IF(VLOOKUP(A32,產品AR!A:B,2,0)&lt;65,"A",IF(VLOOKUP(A32,產品AR!A:B,2,0)&lt;80,"B",IF(VLOOKUP(A32,產品AR!A:B,2,0)&lt;100,"C","D")))</f>
        <v>C</v>
      </c>
      <c r="K32" s="5">
        <f t="shared" si="27"/>
        <v>1.4863349250844613</v>
      </c>
      <c r="L32" s="6">
        <f t="shared" si="28"/>
        <v>0.37467</v>
      </c>
      <c r="M32" s="5">
        <f t="shared" si="29"/>
        <v>1.75</v>
      </c>
      <c r="N32" s="49" t="str">
        <f t="shared" si="30"/>
        <v>B</v>
      </c>
      <c r="O32" s="49" t="str">
        <f t="shared" si="15"/>
        <v>CB</v>
      </c>
      <c r="P32" s="49" t="b">
        <f t="shared" si="16"/>
        <v>0</v>
      </c>
      <c r="Q32" s="50" t="str">
        <f t="shared" si="31"/>
        <v>C</v>
      </c>
      <c r="S32" s="110" t="e">
        <f>VLOOKUP(V32,'WSD 產品'!B:B,1,0)</f>
        <v>#N/A</v>
      </c>
      <c r="T32" s="110">
        <f t="shared" si="32"/>
        <v>1.4863349250844613</v>
      </c>
      <c r="U32" s="113">
        <v>109</v>
      </c>
      <c r="V32" s="113" t="s">
        <v>886</v>
      </c>
      <c r="W32" s="113" t="s">
        <v>1524</v>
      </c>
      <c r="X32" s="113" t="s">
        <v>1412</v>
      </c>
      <c r="Y32" s="113">
        <v>1</v>
      </c>
      <c r="Z32" s="113">
        <v>6</v>
      </c>
      <c r="AA32" s="115">
        <v>44706.554166666669</v>
      </c>
      <c r="AB32" s="115">
        <v>44706.556273148148</v>
      </c>
      <c r="AC32" s="113">
        <v>250</v>
      </c>
      <c r="AD32" s="113">
        <v>200</v>
      </c>
      <c r="AE32" s="113">
        <v>3.7080000000000002</v>
      </c>
      <c r="AF32" s="113">
        <v>-3.7389999999999999</v>
      </c>
      <c r="AG32" s="113">
        <v>13.113</v>
      </c>
      <c r="AH32" s="113">
        <v>9.9489999999999998</v>
      </c>
      <c r="AI32" s="113">
        <v>9.4719999999999995</v>
      </c>
      <c r="AJ32" s="113">
        <v>6.6680000000000001</v>
      </c>
      <c r="AK32" s="114">
        <v>0.10594000000000001</v>
      </c>
      <c r="AL32" s="114">
        <v>0.10682999999999999</v>
      </c>
      <c r="AM32" s="114">
        <v>0.37467</v>
      </c>
      <c r="AN32" s="113">
        <v>1.173</v>
      </c>
      <c r="AO32" s="113">
        <v>1.232</v>
      </c>
      <c r="AP32" s="113">
        <v>1.75</v>
      </c>
      <c r="AQ32" s="113">
        <v>1.048</v>
      </c>
      <c r="AR32" s="113">
        <v>1.1000000000000001</v>
      </c>
      <c r="AS32" s="113">
        <v>1.0940000000000001</v>
      </c>
      <c r="AT32" s="113">
        <v>29.847999999999999</v>
      </c>
      <c r="AU32" s="113">
        <v>28.414999999999999</v>
      </c>
      <c r="AV32" s="113">
        <v>20.004999999999999</v>
      </c>
      <c r="AW32" s="113">
        <v>33.555</v>
      </c>
      <c r="AX32" s="113">
        <v>24.675999999999998</v>
      </c>
      <c r="AY32" s="113">
        <v>33.118000000000002</v>
      </c>
      <c r="AZ32" s="113">
        <v>99.75</v>
      </c>
      <c r="BA32" s="113">
        <v>35</v>
      </c>
      <c r="BB32" s="113">
        <v>-35</v>
      </c>
      <c r="BC32" s="113">
        <v>35</v>
      </c>
      <c r="BD32" s="113">
        <v>-35</v>
      </c>
      <c r="BE32" s="113">
        <v>35</v>
      </c>
      <c r="BF32" s="113" t="s">
        <v>1525</v>
      </c>
      <c r="BH32" s="110" t="str">
        <f t="shared" si="14"/>
        <v>L220513113</v>
      </c>
    </row>
    <row r="33" spans="1:60">
      <c r="A33" s="3" t="str">
        <f t="shared" si="18"/>
        <v>ASEM-S-B144022-01</v>
      </c>
      <c r="B33" s="3" t="str">
        <f t="shared" si="19"/>
        <v>L220513113</v>
      </c>
      <c r="C33" s="3" t="str">
        <f t="shared" si="20"/>
        <v>ND29</v>
      </c>
      <c r="D33" s="3">
        <f t="shared" si="21"/>
        <v>2</v>
      </c>
      <c r="E33" s="3">
        <f t="shared" si="22"/>
        <v>6</v>
      </c>
      <c r="F33" s="4">
        <f t="shared" si="23"/>
        <v>44706.556250000001</v>
      </c>
      <c r="G33" s="4">
        <f t="shared" si="24"/>
        <v>44706.557916666665</v>
      </c>
      <c r="H33" s="3">
        <f t="shared" si="25"/>
        <v>250</v>
      </c>
      <c r="I33" s="3">
        <f t="shared" si="26"/>
        <v>200</v>
      </c>
      <c r="J33" s="3" t="str">
        <f>IF(VLOOKUP(A33,產品AR!A:B,2,0)&lt;65,"A",IF(VLOOKUP(A33,產品AR!A:B,2,0)&lt;80,"B",IF(VLOOKUP(A33,產品AR!A:B,2,0)&lt;100,"C","D")))</f>
        <v>C</v>
      </c>
      <c r="K33" s="5">
        <f t="shared" si="27"/>
        <v>1.757251562614129</v>
      </c>
      <c r="L33" s="6">
        <f t="shared" si="28"/>
        <v>0.33044000000000001</v>
      </c>
      <c r="M33" s="5">
        <f t="shared" si="29"/>
        <v>1.9450000000000001</v>
      </c>
      <c r="N33" s="49" t="str">
        <f t="shared" si="30"/>
        <v>A</v>
      </c>
      <c r="O33" s="49" t="str">
        <f t="shared" si="15"/>
        <v>CA</v>
      </c>
      <c r="P33" s="49" t="b">
        <f t="shared" si="16"/>
        <v>0</v>
      </c>
      <c r="Q33" s="50" t="str">
        <f t="shared" si="31"/>
        <v>C</v>
      </c>
      <c r="S33" s="110" t="e">
        <f>VLOOKUP(V33,'WSD 產品'!B:B,1,0)</f>
        <v>#N/A</v>
      </c>
      <c r="T33" s="110">
        <f t="shared" si="32"/>
        <v>1.757251562614129</v>
      </c>
      <c r="U33" s="113">
        <v>111</v>
      </c>
      <c r="V33" s="113" t="s">
        <v>886</v>
      </c>
      <c r="W33" s="113" t="s">
        <v>1524</v>
      </c>
      <c r="X33" s="113" t="s">
        <v>1412</v>
      </c>
      <c r="Y33" s="113">
        <v>2</v>
      </c>
      <c r="Z33" s="113">
        <v>6</v>
      </c>
      <c r="AA33" s="115">
        <v>44706.556250000001</v>
      </c>
      <c r="AB33" s="115">
        <v>44706.557916666665</v>
      </c>
      <c r="AC33" s="113">
        <v>250</v>
      </c>
      <c r="AD33" s="113">
        <v>200</v>
      </c>
      <c r="AE33" s="113">
        <v>0.41299999999999998</v>
      </c>
      <c r="AF33" s="113">
        <v>-3.36</v>
      </c>
      <c r="AG33" s="113">
        <v>11.565</v>
      </c>
      <c r="AH33" s="113">
        <v>8.1020000000000003</v>
      </c>
      <c r="AI33" s="113">
        <v>9.6240000000000006</v>
      </c>
      <c r="AJ33" s="113">
        <v>5.9969999999999999</v>
      </c>
      <c r="AK33" s="114">
        <v>1.179E-2</v>
      </c>
      <c r="AL33" s="114">
        <v>9.6009999999999998E-2</v>
      </c>
      <c r="AM33" s="114">
        <v>0.33044000000000001</v>
      </c>
      <c r="AN33" s="113">
        <v>1.44</v>
      </c>
      <c r="AO33" s="113">
        <v>1.212</v>
      </c>
      <c r="AP33" s="113">
        <v>1.9450000000000001</v>
      </c>
      <c r="AQ33" s="113">
        <v>1.423</v>
      </c>
      <c r="AR33" s="113">
        <v>1.0960000000000001</v>
      </c>
      <c r="AS33" s="113">
        <v>1.3029999999999999</v>
      </c>
      <c r="AT33" s="113">
        <v>24.306000000000001</v>
      </c>
      <c r="AU33" s="113">
        <v>28.872</v>
      </c>
      <c r="AV33" s="113">
        <v>17.991</v>
      </c>
      <c r="AW33" s="113">
        <v>24.719000000000001</v>
      </c>
      <c r="AX33" s="113">
        <v>25.510999999999999</v>
      </c>
      <c r="AY33" s="113">
        <v>29.556999999999999</v>
      </c>
      <c r="AZ33" s="113">
        <v>99.876999999999995</v>
      </c>
      <c r="BA33" s="113">
        <v>35</v>
      </c>
      <c r="BB33" s="113">
        <v>-35</v>
      </c>
      <c r="BC33" s="113">
        <v>35</v>
      </c>
      <c r="BD33" s="113">
        <v>-35</v>
      </c>
      <c r="BE33" s="113">
        <v>35</v>
      </c>
      <c r="BF33" s="113" t="s">
        <v>1526</v>
      </c>
      <c r="BH33" s="110" t="str">
        <f t="shared" si="14"/>
        <v>L220513113</v>
      </c>
    </row>
    <row r="34" spans="1:60">
      <c r="A34" s="3" t="str">
        <f t="shared" si="18"/>
        <v>ASEM-S-B144022-01</v>
      </c>
      <c r="B34" s="3" t="str">
        <f t="shared" si="19"/>
        <v>L220513113</v>
      </c>
      <c r="C34" s="3" t="str">
        <f t="shared" si="20"/>
        <v>ND29</v>
      </c>
      <c r="D34" s="3">
        <f t="shared" si="21"/>
        <v>3</v>
      </c>
      <c r="E34" s="3">
        <f t="shared" si="22"/>
        <v>6</v>
      </c>
      <c r="F34" s="4">
        <f t="shared" si="23"/>
        <v>44706.557638888888</v>
      </c>
      <c r="G34" s="4">
        <f t="shared" si="24"/>
        <v>44706.559594907405</v>
      </c>
      <c r="H34" s="3">
        <f t="shared" si="25"/>
        <v>250</v>
      </c>
      <c r="I34" s="3">
        <f t="shared" si="26"/>
        <v>200</v>
      </c>
      <c r="J34" s="3" t="str">
        <f>IF(VLOOKUP(A34,產品AR!A:B,2,0)&lt;65,"A",IF(VLOOKUP(A34,產品AR!A:B,2,0)&lt;80,"B",IF(VLOOKUP(A34,產品AR!A:B,2,0)&lt;100,"C","D")))</f>
        <v>C</v>
      </c>
      <c r="K34" s="5">
        <f t="shared" si="27"/>
        <v>1.8189768368031463</v>
      </c>
      <c r="L34" s="6">
        <f t="shared" si="28"/>
        <v>0.34311000000000003</v>
      </c>
      <c r="M34" s="5">
        <f t="shared" si="29"/>
        <v>1.9730000000000001</v>
      </c>
      <c r="N34" s="49" t="str">
        <f t="shared" si="30"/>
        <v>A</v>
      </c>
      <c r="O34" s="49" t="str">
        <f t="shared" si="15"/>
        <v>CA</v>
      </c>
      <c r="P34" s="49" t="b">
        <f t="shared" si="16"/>
        <v>0</v>
      </c>
      <c r="Q34" s="50" t="str">
        <f t="shared" si="31"/>
        <v>C</v>
      </c>
      <c r="S34" s="110" t="e">
        <f>VLOOKUP(V34,'WSD 產品'!B:B,1,0)</f>
        <v>#N/A</v>
      </c>
      <c r="T34" s="110">
        <f t="shared" si="32"/>
        <v>1.8189768368031463</v>
      </c>
      <c r="U34" s="113">
        <v>113</v>
      </c>
      <c r="V34" s="113" t="s">
        <v>886</v>
      </c>
      <c r="W34" s="113" t="s">
        <v>1524</v>
      </c>
      <c r="X34" s="113" t="s">
        <v>1412</v>
      </c>
      <c r="Y34" s="113">
        <v>3</v>
      </c>
      <c r="Z34" s="113">
        <v>6</v>
      </c>
      <c r="AA34" s="115">
        <v>44706.557638888888</v>
      </c>
      <c r="AB34" s="115">
        <v>44706.559594907405</v>
      </c>
      <c r="AC34" s="113">
        <v>250</v>
      </c>
      <c r="AD34" s="113">
        <v>200</v>
      </c>
      <c r="AE34" s="113">
        <v>-1.9830000000000001</v>
      </c>
      <c r="AF34" s="113">
        <v>1.873</v>
      </c>
      <c r="AG34" s="113">
        <v>12.009</v>
      </c>
      <c r="AH34" s="113">
        <v>8.3170000000000002</v>
      </c>
      <c r="AI34" s="113">
        <v>10.128</v>
      </c>
      <c r="AJ34" s="113">
        <v>5.9139999999999997</v>
      </c>
      <c r="AK34" s="114">
        <v>5.6660000000000002E-2</v>
      </c>
      <c r="AL34" s="114">
        <v>5.3519999999999998E-2</v>
      </c>
      <c r="AM34" s="114">
        <v>0.34311000000000003</v>
      </c>
      <c r="AN34" s="113">
        <v>1.403</v>
      </c>
      <c r="AO34" s="113">
        <v>1.1519999999999999</v>
      </c>
      <c r="AP34" s="113">
        <v>1.9730000000000001</v>
      </c>
      <c r="AQ34" s="113">
        <v>1.323</v>
      </c>
      <c r="AR34" s="113">
        <v>1.0900000000000001</v>
      </c>
      <c r="AS34" s="113">
        <v>1.296</v>
      </c>
      <c r="AT34" s="113">
        <v>24.95</v>
      </c>
      <c r="AU34" s="113">
        <v>30.384</v>
      </c>
      <c r="AV34" s="113">
        <v>17.742000000000001</v>
      </c>
      <c r="AW34" s="113">
        <v>22.966999999999999</v>
      </c>
      <c r="AX34" s="113">
        <v>32.258000000000003</v>
      </c>
      <c r="AY34" s="113">
        <v>29.75</v>
      </c>
      <c r="AZ34" s="113">
        <v>99.876999999999995</v>
      </c>
      <c r="BA34" s="113">
        <v>35</v>
      </c>
      <c r="BB34" s="113">
        <v>-35</v>
      </c>
      <c r="BC34" s="113">
        <v>35</v>
      </c>
      <c r="BD34" s="113">
        <v>-35</v>
      </c>
      <c r="BE34" s="113">
        <v>35</v>
      </c>
      <c r="BF34" s="113" t="s">
        <v>1527</v>
      </c>
      <c r="BH34" s="110" t="str">
        <f t="shared" si="14"/>
        <v>L220513113</v>
      </c>
    </row>
    <row r="35" spans="1:60">
      <c r="A35" s="3" t="str">
        <f t="shared" si="18"/>
        <v>ASEM-S-B144022-01</v>
      </c>
      <c r="B35" s="3" t="str">
        <f t="shared" si="19"/>
        <v>L220513113</v>
      </c>
      <c r="C35" s="3" t="str">
        <f t="shared" si="20"/>
        <v>ND29</v>
      </c>
      <c r="D35" s="3">
        <f t="shared" si="21"/>
        <v>4</v>
      </c>
      <c r="E35" s="3">
        <f t="shared" si="22"/>
        <v>6</v>
      </c>
      <c r="F35" s="4">
        <f t="shared" si="23"/>
        <v>44706.55972222222</v>
      </c>
      <c r="G35" s="4">
        <f t="shared" si="24"/>
        <v>44706.561122685183</v>
      </c>
      <c r="H35" s="3">
        <f t="shared" si="25"/>
        <v>250</v>
      </c>
      <c r="I35" s="3">
        <f t="shared" si="26"/>
        <v>200</v>
      </c>
      <c r="J35" s="3" t="str">
        <f>IF(VLOOKUP(A35,產品AR!A:B,2,0)&lt;65,"A",IF(VLOOKUP(A35,產品AR!A:B,2,0)&lt;80,"B",IF(VLOOKUP(A35,產品AR!A:B,2,0)&lt;100,"C","D")))</f>
        <v>C</v>
      </c>
      <c r="K35" s="5">
        <f t="shared" si="27"/>
        <v>1.4319995659945746</v>
      </c>
      <c r="L35" s="6">
        <f t="shared" si="28"/>
        <v>0.38144</v>
      </c>
      <c r="M35" s="5">
        <f t="shared" si="29"/>
        <v>1.738</v>
      </c>
      <c r="N35" s="49" t="str">
        <f t="shared" si="30"/>
        <v>B</v>
      </c>
      <c r="O35" s="49" t="str">
        <f t="shared" si="15"/>
        <v>CB</v>
      </c>
      <c r="P35" s="49" t="b">
        <f t="shared" si="16"/>
        <v>0</v>
      </c>
      <c r="Q35" s="50" t="str">
        <f t="shared" si="31"/>
        <v>C</v>
      </c>
      <c r="S35" s="110" t="e">
        <f>VLOOKUP(V35,'WSD 產品'!B:B,1,0)</f>
        <v>#N/A</v>
      </c>
      <c r="T35" s="110">
        <f t="shared" si="32"/>
        <v>1.4319995659945746</v>
      </c>
      <c r="U35" s="113">
        <v>115</v>
      </c>
      <c r="V35" s="113" t="s">
        <v>886</v>
      </c>
      <c r="W35" s="113" t="s">
        <v>1524</v>
      </c>
      <c r="X35" s="113" t="s">
        <v>1412</v>
      </c>
      <c r="Y35" s="113">
        <v>4</v>
      </c>
      <c r="Z35" s="113">
        <v>6</v>
      </c>
      <c r="AA35" s="115">
        <v>44706.55972222222</v>
      </c>
      <c r="AB35" s="115">
        <v>44706.561122685183</v>
      </c>
      <c r="AC35" s="113">
        <v>250</v>
      </c>
      <c r="AD35" s="113">
        <v>200</v>
      </c>
      <c r="AE35" s="113">
        <v>-2.4409999999999998</v>
      </c>
      <c r="AF35" s="113">
        <v>5.6630000000000003</v>
      </c>
      <c r="AG35" s="113">
        <v>13.351000000000001</v>
      </c>
      <c r="AH35" s="113">
        <v>8.3789999999999996</v>
      </c>
      <c r="AI35" s="113">
        <v>10.726000000000001</v>
      </c>
      <c r="AJ35" s="113">
        <v>6.7119999999999997</v>
      </c>
      <c r="AK35" s="114">
        <v>6.9750000000000006E-2</v>
      </c>
      <c r="AL35" s="114">
        <v>0.16178999999999999</v>
      </c>
      <c r="AM35" s="114">
        <v>0.38144</v>
      </c>
      <c r="AN35" s="113">
        <v>1.3919999999999999</v>
      </c>
      <c r="AO35" s="113">
        <v>1.0880000000000001</v>
      </c>
      <c r="AP35" s="113">
        <v>1.738</v>
      </c>
      <c r="AQ35" s="113">
        <v>1.2949999999999999</v>
      </c>
      <c r="AR35" s="113">
        <v>0.91200000000000003</v>
      </c>
      <c r="AS35" s="113">
        <v>1.075</v>
      </c>
      <c r="AT35" s="113">
        <v>25.137</v>
      </c>
      <c r="AU35" s="113">
        <v>32.179000000000002</v>
      </c>
      <c r="AV35" s="113">
        <v>20.135000000000002</v>
      </c>
      <c r="AW35" s="113">
        <v>22.696000000000002</v>
      </c>
      <c r="AX35" s="113">
        <v>37.841999999999999</v>
      </c>
      <c r="AY35" s="113">
        <v>33.485999999999997</v>
      </c>
      <c r="AZ35" s="113">
        <v>99.778999999999996</v>
      </c>
      <c r="BA35" s="113">
        <v>35</v>
      </c>
      <c r="BB35" s="113">
        <v>-35</v>
      </c>
      <c r="BC35" s="113">
        <v>35</v>
      </c>
      <c r="BD35" s="113">
        <v>-35</v>
      </c>
      <c r="BE35" s="113">
        <v>35</v>
      </c>
      <c r="BF35" s="113" t="s">
        <v>1528</v>
      </c>
      <c r="BH35" s="110" t="str">
        <f t="shared" si="14"/>
        <v>L220513113</v>
      </c>
    </row>
    <row r="36" spans="1:60">
      <c r="A36" s="3" t="str">
        <f t="shared" si="18"/>
        <v>ASEM-S-B144022-01</v>
      </c>
      <c r="B36" s="3" t="str">
        <f t="shared" si="19"/>
        <v>L220513113</v>
      </c>
      <c r="C36" s="3" t="str">
        <f t="shared" si="20"/>
        <v>ND29</v>
      </c>
      <c r="D36" s="3">
        <f t="shared" si="21"/>
        <v>6</v>
      </c>
      <c r="E36" s="3">
        <f t="shared" si="22"/>
        <v>6</v>
      </c>
      <c r="F36" s="4">
        <f t="shared" si="23"/>
        <v>44706.563194444447</v>
      </c>
      <c r="G36" s="4">
        <f t="shared" si="24"/>
        <v>44706.564780092594</v>
      </c>
      <c r="H36" s="3">
        <f t="shared" si="25"/>
        <v>250</v>
      </c>
      <c r="I36" s="3">
        <f t="shared" si="26"/>
        <v>200</v>
      </c>
      <c r="J36" s="3" t="str">
        <f>IF(VLOOKUP(A36,產品AR!A:B,2,0)&lt;65,"A",IF(VLOOKUP(A36,產品AR!A:B,2,0)&lt;80,"B",IF(VLOOKUP(A36,產品AR!A:B,2,0)&lt;100,"C","D")))</f>
        <v>C</v>
      </c>
      <c r="K36" s="5">
        <f t="shared" si="27"/>
        <v>1.1850805066387418</v>
      </c>
      <c r="L36" s="6">
        <f t="shared" si="28"/>
        <v>0.44883000000000001</v>
      </c>
      <c r="M36" s="5">
        <f t="shared" si="29"/>
        <v>1.446</v>
      </c>
      <c r="N36" s="49" t="str">
        <f t="shared" si="30"/>
        <v>C</v>
      </c>
      <c r="O36" s="49" t="str">
        <f t="shared" si="15"/>
        <v>CC</v>
      </c>
      <c r="P36" s="49" t="b">
        <f t="shared" si="16"/>
        <v>0</v>
      </c>
      <c r="Q36" s="50" t="str">
        <f t="shared" si="31"/>
        <v>C</v>
      </c>
      <c r="S36" s="110" t="e">
        <f>VLOOKUP(V36,'WSD 產品'!B:B,1,0)</f>
        <v>#N/A</v>
      </c>
      <c r="T36" s="110">
        <f t="shared" si="32"/>
        <v>1.1850805066387418</v>
      </c>
      <c r="U36" s="113">
        <v>119</v>
      </c>
      <c r="V36" s="113" t="s">
        <v>886</v>
      </c>
      <c r="W36" s="113" t="s">
        <v>1524</v>
      </c>
      <c r="X36" s="113" t="s">
        <v>1412</v>
      </c>
      <c r="Y36" s="113">
        <v>6</v>
      </c>
      <c r="Z36" s="113">
        <v>6</v>
      </c>
      <c r="AA36" s="115">
        <v>44706.563194444447</v>
      </c>
      <c r="AB36" s="115">
        <v>44706.564780092594</v>
      </c>
      <c r="AC36" s="113">
        <v>250</v>
      </c>
      <c r="AD36" s="113">
        <v>200</v>
      </c>
      <c r="AE36" s="113">
        <v>-4.8410000000000002</v>
      </c>
      <c r="AF36" s="113">
        <v>4.0590000000000002</v>
      </c>
      <c r="AG36" s="113">
        <v>15.709</v>
      </c>
      <c r="AH36" s="113">
        <v>11.39</v>
      </c>
      <c r="AI36" s="113">
        <v>11.926</v>
      </c>
      <c r="AJ36" s="113">
        <v>8.0679999999999996</v>
      </c>
      <c r="AK36" s="114">
        <v>0.13832</v>
      </c>
      <c r="AL36" s="114">
        <v>0.11597</v>
      </c>
      <c r="AM36" s="114">
        <v>0.44883000000000001</v>
      </c>
      <c r="AN36" s="113">
        <v>1.024</v>
      </c>
      <c r="AO36" s="113">
        <v>0.97799999999999998</v>
      </c>
      <c r="AP36" s="113">
        <v>1.446</v>
      </c>
      <c r="AQ36" s="113">
        <v>0.88300000000000001</v>
      </c>
      <c r="AR36" s="113">
        <v>0.86499999999999999</v>
      </c>
      <c r="AS36" s="113">
        <v>0.79700000000000004</v>
      </c>
      <c r="AT36" s="113">
        <v>34.17</v>
      </c>
      <c r="AU36" s="113">
        <v>35.777000000000001</v>
      </c>
      <c r="AV36" s="113">
        <v>24.202999999999999</v>
      </c>
      <c r="AW36" s="113">
        <v>29.329000000000001</v>
      </c>
      <c r="AX36" s="113">
        <v>39.835999999999999</v>
      </c>
      <c r="AY36" s="113">
        <v>39.911999999999999</v>
      </c>
      <c r="AZ36" s="113">
        <v>98.486999999999995</v>
      </c>
      <c r="BA36" s="113">
        <v>35</v>
      </c>
      <c r="BB36" s="113">
        <v>-35</v>
      </c>
      <c r="BC36" s="113">
        <v>35</v>
      </c>
      <c r="BD36" s="113">
        <v>-35</v>
      </c>
      <c r="BE36" s="113">
        <v>35</v>
      </c>
      <c r="BF36" s="113" t="s">
        <v>1529</v>
      </c>
      <c r="BH36" s="110" t="str">
        <f t="shared" si="14"/>
        <v>L220513113</v>
      </c>
    </row>
    <row r="37" spans="1:60">
      <c r="A37" s="3" t="str">
        <f t="shared" si="18"/>
        <v>ASEM-S-B144022-01</v>
      </c>
      <c r="B37" s="3" t="str">
        <f t="shared" si="19"/>
        <v>L220513112</v>
      </c>
      <c r="C37" s="3" t="str">
        <f t="shared" si="20"/>
        <v>ND36</v>
      </c>
      <c r="D37" s="3">
        <f t="shared" si="21"/>
        <v>3</v>
      </c>
      <c r="E37" s="3">
        <f t="shared" si="22"/>
        <v>6</v>
      </c>
      <c r="F37" s="4">
        <f t="shared" si="23"/>
        <v>44706.615277777775</v>
      </c>
      <c r="G37" s="4">
        <f t="shared" si="24"/>
        <v>44706.617835648147</v>
      </c>
      <c r="H37" s="3">
        <f t="shared" si="25"/>
        <v>250</v>
      </c>
      <c r="I37" s="3">
        <f t="shared" si="26"/>
        <v>200</v>
      </c>
      <c r="J37" s="3" t="str">
        <f>IF(VLOOKUP(A37,產品AR!A:B,2,0)&lt;65,"A",IF(VLOOKUP(A37,產品AR!A:B,2,0)&lt;80,"B",IF(VLOOKUP(A37,產品AR!A:B,2,0)&lt;100,"C","D")))</f>
        <v>C</v>
      </c>
      <c r="K37" s="5">
        <f t="shared" si="27"/>
        <v>2.6605991880842623</v>
      </c>
      <c r="L37" s="6">
        <f t="shared" si="28"/>
        <v>0.21390000000000001</v>
      </c>
      <c r="M37" s="5">
        <f t="shared" si="29"/>
        <v>2.9209999999999998</v>
      </c>
      <c r="N37" s="49" t="str">
        <f t="shared" si="30"/>
        <v>A</v>
      </c>
      <c r="O37" s="49" t="str">
        <f t="shared" si="15"/>
        <v>CA</v>
      </c>
      <c r="P37" s="49" t="b">
        <f t="shared" si="16"/>
        <v>0</v>
      </c>
      <c r="Q37" s="50" t="str">
        <f t="shared" si="31"/>
        <v>C</v>
      </c>
      <c r="S37" s="110" t="e">
        <f>VLOOKUP(V37,'WSD 產品'!B:B,1,0)</f>
        <v>#N/A</v>
      </c>
      <c r="T37" s="110">
        <f t="shared" si="32"/>
        <v>2.6605991880842623</v>
      </c>
      <c r="U37" s="113">
        <v>155</v>
      </c>
      <c r="V37" s="113" t="s">
        <v>886</v>
      </c>
      <c r="W37" s="113" t="s">
        <v>1552</v>
      </c>
      <c r="X37" s="113" t="s">
        <v>1333</v>
      </c>
      <c r="Y37" s="113">
        <v>3</v>
      </c>
      <c r="Z37" s="113">
        <v>6</v>
      </c>
      <c r="AA37" s="115">
        <v>44706.615277777775</v>
      </c>
      <c r="AB37" s="115">
        <v>44706.617835648147</v>
      </c>
      <c r="AC37" s="113">
        <v>250</v>
      </c>
      <c r="AD37" s="113">
        <v>200</v>
      </c>
      <c r="AE37" s="113">
        <v>2.698</v>
      </c>
      <c r="AF37" s="113">
        <v>-1.5629999999999999</v>
      </c>
      <c r="AG37" s="113">
        <v>7.4859999999999998</v>
      </c>
      <c r="AH37" s="113">
        <v>5.9790000000000001</v>
      </c>
      <c r="AI37" s="113">
        <v>5.1509999999999998</v>
      </c>
      <c r="AJ37" s="113">
        <v>3.9940000000000002</v>
      </c>
      <c r="AK37" s="114">
        <v>7.7079999999999996E-2</v>
      </c>
      <c r="AL37" s="114">
        <v>4.4670000000000001E-2</v>
      </c>
      <c r="AM37" s="114">
        <v>0.21390000000000001</v>
      </c>
      <c r="AN37" s="113">
        <v>1.9510000000000001</v>
      </c>
      <c r="AO37" s="113">
        <v>2.2650000000000001</v>
      </c>
      <c r="AP37" s="113">
        <v>2.9209999999999998</v>
      </c>
      <c r="AQ37" s="113">
        <v>1.8009999999999999</v>
      </c>
      <c r="AR37" s="113">
        <v>2.1640000000000001</v>
      </c>
      <c r="AS37" s="113">
        <v>2.2959999999999998</v>
      </c>
      <c r="AT37" s="113">
        <v>17.937000000000001</v>
      </c>
      <c r="AU37" s="113">
        <v>15.452</v>
      </c>
      <c r="AV37" s="113">
        <v>11.983000000000001</v>
      </c>
      <c r="AW37" s="113">
        <v>20.635000000000002</v>
      </c>
      <c r="AX37" s="113">
        <v>13.888</v>
      </c>
      <c r="AY37" s="113">
        <v>19.469000000000001</v>
      </c>
      <c r="AZ37" s="113">
        <v>99.917000000000002</v>
      </c>
      <c r="BA37" s="113">
        <v>35</v>
      </c>
      <c r="BB37" s="113">
        <v>-35</v>
      </c>
      <c r="BC37" s="113">
        <v>35</v>
      </c>
      <c r="BD37" s="113">
        <v>-35</v>
      </c>
      <c r="BE37" s="113">
        <v>35</v>
      </c>
      <c r="BF37" s="113" t="s">
        <v>1553</v>
      </c>
      <c r="BH37" s="110" t="str">
        <f t="shared" si="14"/>
        <v>L220513112</v>
      </c>
    </row>
    <row r="38" spans="1:60">
      <c r="A38" s="3" t="str">
        <f t="shared" si="18"/>
        <v>A229750</v>
      </c>
      <c r="B38" s="3" t="str">
        <f t="shared" si="19"/>
        <v>L220429098</v>
      </c>
      <c r="C38" s="3" t="str">
        <f t="shared" si="20"/>
        <v>ND17</v>
      </c>
      <c r="D38" s="3">
        <f t="shared" si="21"/>
        <v>1</v>
      </c>
      <c r="E38" s="3">
        <f t="shared" si="22"/>
        <v>3</v>
      </c>
      <c r="F38" s="4">
        <f t="shared" si="23"/>
        <v>44706.45208333333</v>
      </c>
      <c r="G38" s="4">
        <f t="shared" si="24"/>
        <v>44706.454189814816</v>
      </c>
      <c r="H38" s="3">
        <f t="shared" si="25"/>
        <v>450</v>
      </c>
      <c r="I38" s="3">
        <f t="shared" si="26"/>
        <v>150</v>
      </c>
      <c r="J38" s="3" t="str">
        <f>IF(VLOOKUP(A38,產品AR!A:B,2,0)&lt;65,"A",IF(VLOOKUP(A38,產品AR!A:B,2,0)&lt;80,"B",IF(VLOOKUP(A38,產品AR!A:B,2,0)&lt;100,"C","D")))</f>
        <v>B</v>
      </c>
      <c r="K38" s="5">
        <f t="shared" si="27"/>
        <v>1.2833043211644601</v>
      </c>
      <c r="L38" s="6">
        <f t="shared" si="28"/>
        <v>0.36479</v>
      </c>
      <c r="M38" s="5">
        <f t="shared" si="29"/>
        <v>1.7330000000000001</v>
      </c>
      <c r="N38" s="49" t="str">
        <f t="shared" si="30"/>
        <v>C</v>
      </c>
      <c r="O38" s="49" t="str">
        <f t="shared" si="15"/>
        <v>BC</v>
      </c>
      <c r="P38" s="49" t="b">
        <f t="shared" si="16"/>
        <v>0</v>
      </c>
      <c r="Q38" s="50" t="str">
        <f t="shared" si="31"/>
        <v>X</v>
      </c>
      <c r="S38" s="110" t="e">
        <f>VLOOKUP(V38,'WSD 產品'!B:B,1,0)</f>
        <v>#N/A</v>
      </c>
      <c r="T38" s="110">
        <f t="shared" si="32"/>
        <v>1.2833043211644601</v>
      </c>
      <c r="U38" s="113">
        <v>44</v>
      </c>
      <c r="V38" s="113" t="s">
        <v>341</v>
      </c>
      <c r="W38" s="113" t="s">
        <v>1502</v>
      </c>
      <c r="X38" s="113" t="s">
        <v>1451</v>
      </c>
      <c r="Y38" s="113">
        <v>1</v>
      </c>
      <c r="Z38" s="113">
        <v>3</v>
      </c>
      <c r="AA38" s="115">
        <v>44706.45208333333</v>
      </c>
      <c r="AB38" s="115">
        <v>44706.454189814816</v>
      </c>
      <c r="AC38" s="113">
        <v>450</v>
      </c>
      <c r="AD38" s="113">
        <v>150</v>
      </c>
      <c r="AE38" s="113">
        <v>4.6470000000000002</v>
      </c>
      <c r="AF38" s="113">
        <v>7.8109999999999999</v>
      </c>
      <c r="AG38" s="113">
        <v>12.768000000000001</v>
      </c>
      <c r="AH38" s="113">
        <v>8.17</v>
      </c>
      <c r="AI38" s="113">
        <v>7.6779999999999999</v>
      </c>
      <c r="AJ38" s="113">
        <v>6.73</v>
      </c>
      <c r="AK38" s="114">
        <v>0.13277</v>
      </c>
      <c r="AL38" s="114">
        <v>0.22317999999999999</v>
      </c>
      <c r="AM38" s="114">
        <v>0.36479</v>
      </c>
      <c r="AN38" s="113">
        <v>1.4279999999999999</v>
      </c>
      <c r="AO38" s="113">
        <v>1.52</v>
      </c>
      <c r="AP38" s="113">
        <v>1.7330000000000001</v>
      </c>
      <c r="AQ38" s="113">
        <v>1.238</v>
      </c>
      <c r="AR38" s="113">
        <v>1.18</v>
      </c>
      <c r="AS38" s="113">
        <v>1.101</v>
      </c>
      <c r="AT38" s="113">
        <v>24.51</v>
      </c>
      <c r="AU38" s="113">
        <v>23.033999999999999</v>
      </c>
      <c r="AV38" s="113">
        <v>20.190999999999999</v>
      </c>
      <c r="AW38" s="113">
        <v>29.157</v>
      </c>
      <c r="AX38" s="113">
        <v>30.844999999999999</v>
      </c>
      <c r="AY38" s="113">
        <v>32.959000000000003</v>
      </c>
      <c r="AZ38" s="113">
        <v>99.596000000000004</v>
      </c>
      <c r="BA38" s="113">
        <v>35</v>
      </c>
      <c r="BB38" s="113">
        <v>-35</v>
      </c>
      <c r="BC38" s="113">
        <v>35</v>
      </c>
      <c r="BD38" s="113">
        <v>-35</v>
      </c>
      <c r="BE38" s="113">
        <v>35</v>
      </c>
      <c r="BF38" s="113" t="s">
        <v>1503</v>
      </c>
      <c r="BH38" s="110" t="str">
        <f t="shared" si="14"/>
        <v>L220429098</v>
      </c>
    </row>
    <row r="39" spans="1:60">
      <c r="A39" s="3" t="str">
        <f t="shared" si="18"/>
        <v>A229750</v>
      </c>
      <c r="B39" s="3" t="str">
        <f t="shared" si="19"/>
        <v>L220429098</v>
      </c>
      <c r="C39" s="3" t="str">
        <f t="shared" si="20"/>
        <v>ND17</v>
      </c>
      <c r="D39" s="3">
        <f t="shared" si="21"/>
        <v>2</v>
      </c>
      <c r="E39" s="3">
        <f t="shared" si="22"/>
        <v>3</v>
      </c>
      <c r="F39" s="4">
        <f t="shared" si="23"/>
        <v>44706.45416666667</v>
      </c>
      <c r="G39" s="4">
        <f t="shared" si="24"/>
        <v>44706.45579861111</v>
      </c>
      <c r="H39" s="3">
        <f t="shared" si="25"/>
        <v>450</v>
      </c>
      <c r="I39" s="3">
        <f t="shared" si="26"/>
        <v>150</v>
      </c>
      <c r="J39" s="3" t="str">
        <f>IF(VLOOKUP(A39,產品AR!A:B,2,0)&lt;65,"A",IF(VLOOKUP(A39,產品AR!A:B,2,0)&lt;80,"B",IF(VLOOKUP(A39,產品AR!A:B,2,0)&lt;100,"C","D")))</f>
        <v>B</v>
      </c>
      <c r="K39" s="5">
        <f t="shared" si="27"/>
        <v>1.9705562283755755</v>
      </c>
      <c r="L39" s="6">
        <f t="shared" si="28"/>
        <v>0.27428999999999998</v>
      </c>
      <c r="M39" s="5">
        <f t="shared" si="29"/>
        <v>2.1829999999999998</v>
      </c>
      <c r="N39" s="49" t="str">
        <f t="shared" si="30"/>
        <v>A</v>
      </c>
      <c r="O39" s="49" t="str">
        <f t="shared" si="15"/>
        <v>BA</v>
      </c>
      <c r="P39" s="49" t="b">
        <f t="shared" si="16"/>
        <v>0</v>
      </c>
      <c r="Q39" s="50" t="str">
        <f t="shared" si="31"/>
        <v>B</v>
      </c>
      <c r="S39" s="110" t="e">
        <f>VLOOKUP(V39,'WSD 產品'!B:B,1,0)</f>
        <v>#N/A</v>
      </c>
      <c r="T39" s="110">
        <f t="shared" si="32"/>
        <v>1.9705562283755755</v>
      </c>
      <c r="U39" s="113">
        <v>45</v>
      </c>
      <c r="V39" s="113" t="s">
        <v>341</v>
      </c>
      <c r="W39" s="113" t="s">
        <v>1502</v>
      </c>
      <c r="X39" s="113" t="s">
        <v>1451</v>
      </c>
      <c r="Y39" s="113">
        <v>2</v>
      </c>
      <c r="Z39" s="113">
        <v>3</v>
      </c>
      <c r="AA39" s="115">
        <v>44706.45416666667</v>
      </c>
      <c r="AB39" s="115">
        <v>44706.45579861111</v>
      </c>
      <c r="AC39" s="113">
        <v>450</v>
      </c>
      <c r="AD39" s="113">
        <v>150</v>
      </c>
      <c r="AE39" s="113">
        <v>2.3450000000000002</v>
      </c>
      <c r="AF39" s="113">
        <v>2.4729999999999999</v>
      </c>
      <c r="AG39" s="113">
        <v>9.6</v>
      </c>
      <c r="AH39" s="113">
        <v>7.343</v>
      </c>
      <c r="AI39" s="113">
        <v>7.4290000000000003</v>
      </c>
      <c r="AJ39" s="113">
        <v>5.3440000000000003</v>
      </c>
      <c r="AK39" s="114">
        <v>6.7000000000000004E-2</v>
      </c>
      <c r="AL39" s="114">
        <v>7.0650000000000004E-2</v>
      </c>
      <c r="AM39" s="114">
        <v>0.27428999999999998</v>
      </c>
      <c r="AN39" s="113">
        <v>1.589</v>
      </c>
      <c r="AO39" s="113">
        <v>1.57</v>
      </c>
      <c r="AP39" s="113">
        <v>2.1829999999999998</v>
      </c>
      <c r="AQ39" s="113">
        <v>1.482</v>
      </c>
      <c r="AR39" s="113">
        <v>1.4590000000000001</v>
      </c>
      <c r="AS39" s="113">
        <v>1.5840000000000001</v>
      </c>
      <c r="AT39" s="113">
        <v>22.027999999999999</v>
      </c>
      <c r="AU39" s="113">
        <v>22.288</v>
      </c>
      <c r="AV39" s="113">
        <v>16.032</v>
      </c>
      <c r="AW39" s="113">
        <v>24.373000000000001</v>
      </c>
      <c r="AX39" s="113">
        <v>24.760999999999999</v>
      </c>
      <c r="AY39" s="113">
        <v>25.632999999999999</v>
      </c>
      <c r="AZ39" s="113">
        <v>99.924000000000007</v>
      </c>
      <c r="BA39" s="113">
        <v>35</v>
      </c>
      <c r="BB39" s="113">
        <v>-35</v>
      </c>
      <c r="BC39" s="113">
        <v>35</v>
      </c>
      <c r="BD39" s="113">
        <v>-35</v>
      </c>
      <c r="BE39" s="113">
        <v>35</v>
      </c>
      <c r="BF39" s="113" t="s">
        <v>1504</v>
      </c>
      <c r="BH39" s="110" t="str">
        <f t="shared" si="14"/>
        <v>L220429098</v>
      </c>
    </row>
    <row r="40" spans="1:60">
      <c r="A40" s="3" t="str">
        <f t="shared" si="18"/>
        <v>A229750</v>
      </c>
      <c r="B40" s="3" t="str">
        <f t="shared" si="19"/>
        <v>L220429098</v>
      </c>
      <c r="C40" s="3" t="str">
        <f t="shared" si="20"/>
        <v>ND17</v>
      </c>
      <c r="D40" s="3">
        <f t="shared" si="21"/>
        <v>3</v>
      </c>
      <c r="E40" s="3">
        <f t="shared" si="22"/>
        <v>3</v>
      </c>
      <c r="F40" s="4">
        <f t="shared" si="23"/>
        <v>44706.456250000003</v>
      </c>
      <c r="G40" s="4">
        <f t="shared" si="24"/>
        <v>44706.457615740743</v>
      </c>
      <c r="H40" s="3">
        <f t="shared" si="25"/>
        <v>450</v>
      </c>
      <c r="I40" s="3">
        <f t="shared" si="26"/>
        <v>150</v>
      </c>
      <c r="J40" s="3" t="str">
        <f>IF(VLOOKUP(A40,產品AR!A:B,2,0)&lt;65,"A",IF(VLOOKUP(A40,產品AR!A:B,2,0)&lt;80,"B",IF(VLOOKUP(A40,產品AR!A:B,2,0)&lt;100,"C","D")))</f>
        <v>B</v>
      </c>
      <c r="K40" s="5">
        <f t="shared" si="27"/>
        <v>1.6653072377165283</v>
      </c>
      <c r="L40" s="6">
        <f t="shared" si="28"/>
        <v>0.32321</v>
      </c>
      <c r="M40" s="5">
        <f t="shared" si="29"/>
        <v>1.85</v>
      </c>
      <c r="N40" s="49" t="str">
        <f t="shared" si="30"/>
        <v>B</v>
      </c>
      <c r="O40" s="49" t="str">
        <f t="shared" si="15"/>
        <v>BB</v>
      </c>
      <c r="P40" s="49" t="b">
        <f t="shared" si="16"/>
        <v>0</v>
      </c>
      <c r="Q40" s="50" t="str">
        <f t="shared" si="31"/>
        <v>B</v>
      </c>
      <c r="S40" s="110" t="e">
        <f>VLOOKUP(V40,'WSD 產品'!B:B,1,0)</f>
        <v>#N/A</v>
      </c>
      <c r="T40" s="110">
        <f t="shared" si="32"/>
        <v>1.6653072377165283</v>
      </c>
      <c r="U40" s="113">
        <v>46</v>
      </c>
      <c r="V40" s="113" t="s">
        <v>341</v>
      </c>
      <c r="W40" s="113" t="s">
        <v>1502</v>
      </c>
      <c r="X40" s="113" t="s">
        <v>1451</v>
      </c>
      <c r="Y40" s="113">
        <v>3</v>
      </c>
      <c r="Z40" s="113">
        <v>3</v>
      </c>
      <c r="AA40" s="115">
        <v>44706.456250000003</v>
      </c>
      <c r="AB40" s="115">
        <v>44706.457615740743</v>
      </c>
      <c r="AC40" s="113">
        <v>450</v>
      </c>
      <c r="AD40" s="113">
        <v>150</v>
      </c>
      <c r="AE40" s="113">
        <v>2.823</v>
      </c>
      <c r="AF40" s="113">
        <v>2.073</v>
      </c>
      <c r="AG40" s="113">
        <v>11.313000000000001</v>
      </c>
      <c r="AH40" s="113">
        <v>8.2569999999999997</v>
      </c>
      <c r="AI40" s="113">
        <v>9.343</v>
      </c>
      <c r="AJ40" s="113">
        <v>6.3049999999999997</v>
      </c>
      <c r="AK40" s="114">
        <v>8.0659999999999996E-2</v>
      </c>
      <c r="AL40" s="114">
        <v>5.9220000000000002E-2</v>
      </c>
      <c r="AM40" s="114">
        <v>0.32321</v>
      </c>
      <c r="AN40" s="113">
        <v>1.413</v>
      </c>
      <c r="AO40" s="113">
        <v>1.2490000000000001</v>
      </c>
      <c r="AP40" s="113">
        <v>1.85</v>
      </c>
      <c r="AQ40" s="113">
        <v>1.2989999999999999</v>
      </c>
      <c r="AR40" s="113">
        <v>1.175</v>
      </c>
      <c r="AS40" s="113">
        <v>1.252</v>
      </c>
      <c r="AT40" s="113">
        <v>24.77</v>
      </c>
      <c r="AU40" s="113">
        <v>28.027999999999999</v>
      </c>
      <c r="AV40" s="113">
        <v>18.914000000000001</v>
      </c>
      <c r="AW40" s="113">
        <v>27.593</v>
      </c>
      <c r="AX40" s="113">
        <v>30.100999999999999</v>
      </c>
      <c r="AY40" s="113">
        <v>30.227</v>
      </c>
      <c r="AZ40" s="113">
        <v>99.781000000000006</v>
      </c>
      <c r="BA40" s="113">
        <v>35</v>
      </c>
      <c r="BB40" s="113">
        <v>-35</v>
      </c>
      <c r="BC40" s="113">
        <v>35</v>
      </c>
      <c r="BD40" s="113">
        <v>-35</v>
      </c>
      <c r="BE40" s="113">
        <v>35</v>
      </c>
      <c r="BF40" s="113" t="s">
        <v>1505</v>
      </c>
      <c r="BH40" s="110" t="str">
        <f t="shared" si="14"/>
        <v>L220429098</v>
      </c>
    </row>
    <row r="41" spans="1:60">
      <c r="A41" s="3" t="str">
        <f t="shared" si="18"/>
        <v>A229750</v>
      </c>
      <c r="B41" s="3" t="str">
        <f t="shared" si="19"/>
        <v>L220429098</v>
      </c>
      <c r="C41" s="3" t="str">
        <f t="shared" si="20"/>
        <v>ND17</v>
      </c>
      <c r="D41" s="3">
        <f t="shared" si="21"/>
        <v>4</v>
      </c>
      <c r="E41" s="3">
        <f t="shared" si="22"/>
        <v>3</v>
      </c>
      <c r="F41" s="4">
        <f t="shared" si="23"/>
        <v>44706.457638888889</v>
      </c>
      <c r="G41" s="4">
        <f t="shared" si="24"/>
        <v>44706.459155092591</v>
      </c>
      <c r="H41" s="3">
        <f t="shared" si="25"/>
        <v>450</v>
      </c>
      <c r="I41" s="3">
        <f t="shared" si="26"/>
        <v>150</v>
      </c>
      <c r="J41" s="3" t="str">
        <f>IF(VLOOKUP(A41,產品AR!A:B,2,0)&lt;65,"A",IF(VLOOKUP(A41,產品AR!A:B,2,0)&lt;80,"B",IF(VLOOKUP(A41,產品AR!A:B,2,0)&lt;100,"C","D")))</f>
        <v>B</v>
      </c>
      <c r="K41" s="5">
        <f t="shared" si="27"/>
        <v>1.5228225647966838</v>
      </c>
      <c r="L41" s="6">
        <f t="shared" si="28"/>
        <v>0.33345000000000002</v>
      </c>
      <c r="M41" s="5">
        <f t="shared" si="29"/>
        <v>1.8580000000000001</v>
      </c>
      <c r="N41" s="49" t="str">
        <f t="shared" si="30"/>
        <v>B</v>
      </c>
      <c r="O41" s="49" t="str">
        <f t="shared" si="15"/>
        <v>BB</v>
      </c>
      <c r="P41" s="49" t="b">
        <f t="shared" si="16"/>
        <v>0</v>
      </c>
      <c r="Q41" s="50" t="str">
        <f t="shared" si="31"/>
        <v>B</v>
      </c>
      <c r="S41" s="110" t="e">
        <f>VLOOKUP(V41,'WSD 產品'!B:B,1,0)</f>
        <v>#N/A</v>
      </c>
      <c r="T41" s="110">
        <f t="shared" si="32"/>
        <v>1.5228225647966838</v>
      </c>
      <c r="U41" s="113">
        <v>47</v>
      </c>
      <c r="V41" s="113" t="s">
        <v>341</v>
      </c>
      <c r="W41" s="113" t="s">
        <v>1502</v>
      </c>
      <c r="X41" s="113" t="s">
        <v>1451</v>
      </c>
      <c r="Y41" s="113">
        <v>4</v>
      </c>
      <c r="Z41" s="113">
        <v>3</v>
      </c>
      <c r="AA41" s="115">
        <v>44706.457638888889</v>
      </c>
      <c r="AB41" s="115">
        <v>44706.459155092591</v>
      </c>
      <c r="AC41" s="113">
        <v>450</v>
      </c>
      <c r="AD41" s="113">
        <v>150</v>
      </c>
      <c r="AE41" s="113">
        <v>0.53500000000000003</v>
      </c>
      <c r="AF41" s="113">
        <v>6.298</v>
      </c>
      <c r="AG41" s="113">
        <v>11.670999999999999</v>
      </c>
      <c r="AH41" s="113">
        <v>8.016</v>
      </c>
      <c r="AI41" s="113">
        <v>8.4499999999999993</v>
      </c>
      <c r="AJ41" s="113">
        <v>6.2779999999999996</v>
      </c>
      <c r="AK41" s="114">
        <v>1.5299999999999999E-2</v>
      </c>
      <c r="AL41" s="114">
        <v>0.17995</v>
      </c>
      <c r="AM41" s="114">
        <v>0.33345000000000002</v>
      </c>
      <c r="AN41" s="113">
        <v>1.4550000000000001</v>
      </c>
      <c r="AO41" s="113">
        <v>1.381</v>
      </c>
      <c r="AP41" s="113">
        <v>1.8580000000000001</v>
      </c>
      <c r="AQ41" s="113">
        <v>1.4330000000000001</v>
      </c>
      <c r="AR41" s="113">
        <v>1.1319999999999999</v>
      </c>
      <c r="AS41" s="113">
        <v>1.2390000000000001</v>
      </c>
      <c r="AT41" s="113">
        <v>24.048999999999999</v>
      </c>
      <c r="AU41" s="113">
        <v>25.35</v>
      </c>
      <c r="AV41" s="113">
        <v>18.832999999999998</v>
      </c>
      <c r="AW41" s="113">
        <v>24.585000000000001</v>
      </c>
      <c r="AX41" s="113">
        <v>31.648</v>
      </c>
      <c r="AY41" s="113">
        <v>30.504000000000001</v>
      </c>
      <c r="AZ41" s="113">
        <v>99.878</v>
      </c>
      <c r="BA41" s="113">
        <v>35</v>
      </c>
      <c r="BB41" s="113">
        <v>-35</v>
      </c>
      <c r="BC41" s="113">
        <v>35</v>
      </c>
      <c r="BD41" s="113">
        <v>-35</v>
      </c>
      <c r="BE41" s="113">
        <v>35</v>
      </c>
      <c r="BF41" s="113" t="s">
        <v>1506</v>
      </c>
      <c r="BH41" s="110" t="str">
        <f t="shared" si="14"/>
        <v>L220429098</v>
      </c>
    </row>
    <row r="42" spans="1:60">
      <c r="A42" s="3" t="str">
        <f t="shared" si="18"/>
        <v>A229750</v>
      </c>
      <c r="B42" s="3" t="str">
        <f t="shared" si="19"/>
        <v>L220429098</v>
      </c>
      <c r="C42" s="3" t="str">
        <f t="shared" si="20"/>
        <v>ND17</v>
      </c>
      <c r="D42" s="3">
        <f t="shared" si="21"/>
        <v>5</v>
      </c>
      <c r="E42" s="3">
        <f t="shared" si="22"/>
        <v>3</v>
      </c>
      <c r="F42" s="4">
        <f t="shared" si="23"/>
        <v>44706.459027777775</v>
      </c>
      <c r="G42" s="4">
        <f t="shared" si="24"/>
        <v>44706.506388888891</v>
      </c>
      <c r="H42" s="3">
        <f t="shared" si="25"/>
        <v>450</v>
      </c>
      <c r="I42" s="3">
        <f t="shared" si="26"/>
        <v>150</v>
      </c>
      <c r="J42" s="3" t="str">
        <f>IF(VLOOKUP(A42,產品AR!A:B,2,0)&lt;65,"A",IF(VLOOKUP(A42,產品AR!A:B,2,0)&lt;80,"B",IF(VLOOKUP(A42,產品AR!A:B,2,0)&lt;100,"C","D")))</f>
        <v>B</v>
      </c>
      <c r="K42" s="5">
        <f t="shared" si="27"/>
        <v>1.2627828109751456</v>
      </c>
      <c r="L42" s="6">
        <f t="shared" si="28"/>
        <v>0.38673999999999997</v>
      </c>
      <c r="M42" s="5">
        <f t="shared" si="29"/>
        <v>1.643</v>
      </c>
      <c r="N42" s="49" t="str">
        <f t="shared" si="30"/>
        <v>C</v>
      </c>
      <c r="O42" s="49" t="str">
        <f t="shared" si="15"/>
        <v>BC</v>
      </c>
      <c r="P42" s="49" t="b">
        <f t="shared" si="16"/>
        <v>0</v>
      </c>
      <c r="Q42" s="50" t="str">
        <f t="shared" si="31"/>
        <v>X</v>
      </c>
      <c r="S42" s="110" t="e">
        <f>VLOOKUP(V42,'WSD 產品'!B:B,1,0)</f>
        <v>#N/A</v>
      </c>
      <c r="T42" s="110">
        <f t="shared" si="32"/>
        <v>1.2627828109751456</v>
      </c>
      <c r="U42" s="113">
        <v>48</v>
      </c>
      <c r="V42" s="113" t="s">
        <v>341</v>
      </c>
      <c r="W42" s="113" t="s">
        <v>1502</v>
      </c>
      <c r="X42" s="113" t="s">
        <v>1451</v>
      </c>
      <c r="Y42" s="113">
        <v>5</v>
      </c>
      <c r="Z42" s="113">
        <v>3</v>
      </c>
      <c r="AA42" s="115">
        <v>44706.459027777775</v>
      </c>
      <c r="AB42" s="115">
        <v>44706.506388888891</v>
      </c>
      <c r="AC42" s="113">
        <v>450</v>
      </c>
      <c r="AD42" s="113">
        <v>150</v>
      </c>
      <c r="AE42" s="113">
        <v>4.4550000000000001</v>
      </c>
      <c r="AF42" s="113">
        <v>6.7560000000000002</v>
      </c>
      <c r="AG42" s="113">
        <v>13.536</v>
      </c>
      <c r="AH42" s="113">
        <v>7.6840000000000002</v>
      </c>
      <c r="AI42" s="113">
        <v>10.446999999999999</v>
      </c>
      <c r="AJ42" s="113">
        <v>7.1029999999999998</v>
      </c>
      <c r="AK42" s="114">
        <v>0.12726999999999999</v>
      </c>
      <c r="AL42" s="114">
        <v>0.19303999999999999</v>
      </c>
      <c r="AM42" s="114">
        <v>0.38673999999999997</v>
      </c>
      <c r="AN42" s="113">
        <v>1.518</v>
      </c>
      <c r="AO42" s="113">
        <v>1.117</v>
      </c>
      <c r="AP42" s="113">
        <v>1.643</v>
      </c>
      <c r="AQ42" s="113">
        <v>1.325</v>
      </c>
      <c r="AR42" s="113">
        <v>0.90100000000000002</v>
      </c>
      <c r="AS42" s="113">
        <v>1.0069999999999999</v>
      </c>
      <c r="AT42" s="113">
        <v>23.053000000000001</v>
      </c>
      <c r="AU42" s="113">
        <v>31.34</v>
      </c>
      <c r="AV42" s="113">
        <v>21.308</v>
      </c>
      <c r="AW42" s="113">
        <v>27.507000000000001</v>
      </c>
      <c r="AX42" s="113">
        <v>38.095999999999997</v>
      </c>
      <c r="AY42" s="113">
        <v>34.844000000000001</v>
      </c>
      <c r="AZ42" s="113">
        <v>99.564999999999998</v>
      </c>
      <c r="BA42" s="113">
        <v>35</v>
      </c>
      <c r="BB42" s="113">
        <v>-35</v>
      </c>
      <c r="BC42" s="113">
        <v>35</v>
      </c>
      <c r="BD42" s="113">
        <v>-35</v>
      </c>
      <c r="BE42" s="113">
        <v>35</v>
      </c>
      <c r="BF42" s="113" t="s">
        <v>1507</v>
      </c>
      <c r="BH42" s="110" t="str">
        <f t="shared" si="14"/>
        <v>L220429098</v>
      </c>
    </row>
    <row r="43" spans="1:60">
      <c r="A43" s="3" t="str">
        <f t="shared" si="18"/>
        <v>A229750</v>
      </c>
      <c r="B43" s="3" t="str">
        <f t="shared" si="19"/>
        <v>L220429098</v>
      </c>
      <c r="C43" s="3" t="str">
        <f t="shared" si="20"/>
        <v>ND17</v>
      </c>
      <c r="D43" s="3">
        <f t="shared" si="21"/>
        <v>6</v>
      </c>
      <c r="E43" s="3">
        <f t="shared" si="22"/>
        <v>3</v>
      </c>
      <c r="F43" s="4">
        <f t="shared" si="23"/>
        <v>44706.506944444445</v>
      </c>
      <c r="G43" s="4">
        <f t="shared" si="24"/>
        <v>44706.508530092593</v>
      </c>
      <c r="H43" s="3">
        <f t="shared" si="25"/>
        <v>450</v>
      </c>
      <c r="I43" s="3">
        <f t="shared" si="26"/>
        <v>150</v>
      </c>
      <c r="J43" s="3" t="str">
        <f>IF(VLOOKUP(A43,產品AR!A:B,2,0)&lt;65,"A",IF(VLOOKUP(A43,產品AR!A:B,2,0)&lt;80,"B",IF(VLOOKUP(A43,產品AR!A:B,2,0)&lt;100,"C","D")))</f>
        <v>B</v>
      </c>
      <c r="K43" s="5">
        <f t="shared" si="27"/>
        <v>1.5563804375263368</v>
      </c>
      <c r="L43" s="6">
        <f t="shared" si="28"/>
        <v>0.34655999999999998</v>
      </c>
      <c r="M43" s="5">
        <f t="shared" si="29"/>
        <v>1.843</v>
      </c>
      <c r="N43" s="49" t="str">
        <f t="shared" si="30"/>
        <v>B</v>
      </c>
      <c r="O43" s="49" t="str">
        <f t="shared" si="15"/>
        <v>BB</v>
      </c>
      <c r="P43" s="49" t="b">
        <f t="shared" si="16"/>
        <v>0</v>
      </c>
      <c r="Q43" s="50" t="str">
        <f t="shared" si="31"/>
        <v>B</v>
      </c>
      <c r="S43" s="110" t="e">
        <f>VLOOKUP(V43,'WSD 產品'!B:B,1,0)</f>
        <v>#N/A</v>
      </c>
      <c r="T43" s="110">
        <f t="shared" si="32"/>
        <v>1.5563804375263368</v>
      </c>
      <c r="U43" s="113">
        <v>49</v>
      </c>
      <c r="V43" s="113" t="s">
        <v>341</v>
      </c>
      <c r="W43" s="113" t="s">
        <v>1502</v>
      </c>
      <c r="X43" s="113" t="s">
        <v>1451</v>
      </c>
      <c r="Y43" s="113">
        <v>6</v>
      </c>
      <c r="Z43" s="113">
        <v>3</v>
      </c>
      <c r="AA43" s="115">
        <v>44706.506944444445</v>
      </c>
      <c r="AB43" s="115">
        <v>44706.508530092593</v>
      </c>
      <c r="AC43" s="113">
        <v>450</v>
      </c>
      <c r="AD43" s="113">
        <v>150</v>
      </c>
      <c r="AE43" s="113">
        <v>5.3929999999999998</v>
      </c>
      <c r="AF43" s="113">
        <v>0.71099999999999997</v>
      </c>
      <c r="AG43" s="113">
        <v>12.13</v>
      </c>
      <c r="AH43" s="113">
        <v>8.4239999999999995</v>
      </c>
      <c r="AI43" s="113">
        <v>9.3089999999999993</v>
      </c>
      <c r="AJ43" s="113">
        <v>6.3310000000000004</v>
      </c>
      <c r="AK43" s="114">
        <v>0.15409</v>
      </c>
      <c r="AL43" s="114">
        <v>2.0310000000000002E-2</v>
      </c>
      <c r="AM43" s="114">
        <v>0.34655999999999998</v>
      </c>
      <c r="AN43" s="113">
        <v>1.385</v>
      </c>
      <c r="AO43" s="113">
        <v>1.2529999999999999</v>
      </c>
      <c r="AP43" s="113">
        <v>1.843</v>
      </c>
      <c r="AQ43" s="113">
        <v>1.1719999999999999</v>
      </c>
      <c r="AR43" s="113">
        <v>1.228</v>
      </c>
      <c r="AS43" s="113">
        <v>1.204</v>
      </c>
      <c r="AT43" s="113">
        <v>25.271000000000001</v>
      </c>
      <c r="AU43" s="113">
        <v>27.928000000000001</v>
      </c>
      <c r="AV43" s="113">
        <v>18.992999999999999</v>
      </c>
      <c r="AW43" s="113">
        <v>30.664000000000001</v>
      </c>
      <c r="AX43" s="113">
        <v>28.638999999999999</v>
      </c>
      <c r="AY43" s="113">
        <v>31.123000000000001</v>
      </c>
      <c r="AZ43" s="113">
        <v>99.844999999999999</v>
      </c>
      <c r="BA43" s="113">
        <v>35</v>
      </c>
      <c r="BB43" s="113">
        <v>-35</v>
      </c>
      <c r="BC43" s="113">
        <v>35</v>
      </c>
      <c r="BD43" s="113">
        <v>-35</v>
      </c>
      <c r="BE43" s="113">
        <v>35</v>
      </c>
      <c r="BF43" s="113" t="s">
        <v>1508</v>
      </c>
      <c r="BH43" s="110" t="str">
        <f t="shared" si="14"/>
        <v>L220429098</v>
      </c>
    </row>
    <row r="44" spans="1:60">
      <c r="A44" s="3" t="str">
        <f t="shared" si="18"/>
        <v>A229750</v>
      </c>
      <c r="B44" s="3" t="str">
        <f t="shared" si="19"/>
        <v>L220429093</v>
      </c>
      <c r="C44" s="3" t="str">
        <f t="shared" si="20"/>
        <v>ND32</v>
      </c>
      <c r="D44" s="3">
        <f t="shared" si="21"/>
        <v>1</v>
      </c>
      <c r="E44" s="3">
        <f t="shared" si="22"/>
        <v>3</v>
      </c>
      <c r="F44" s="4">
        <f t="shared" si="23"/>
        <v>44706.526388888888</v>
      </c>
      <c r="G44" s="4">
        <f t="shared" si="24"/>
        <v>44706.527905092589</v>
      </c>
      <c r="H44" s="3">
        <f t="shared" si="25"/>
        <v>450</v>
      </c>
      <c r="I44" s="3">
        <f t="shared" si="26"/>
        <v>150</v>
      </c>
      <c r="J44" s="3" t="str">
        <f>IF(VLOOKUP(A44,產品AR!A:B,2,0)&lt;65,"A",IF(VLOOKUP(A44,產品AR!A:B,2,0)&lt;80,"B",IF(VLOOKUP(A44,產品AR!A:B,2,0)&lt;100,"C","D")))</f>
        <v>B</v>
      </c>
      <c r="K44" s="5">
        <f t="shared" si="27"/>
        <v>1.7472276842885481</v>
      </c>
      <c r="L44" s="6">
        <f t="shared" si="28"/>
        <v>0.33511000000000002</v>
      </c>
      <c r="M44" s="5">
        <f t="shared" si="29"/>
        <v>1.8879999999999999</v>
      </c>
      <c r="N44" s="49" t="str">
        <f t="shared" si="30"/>
        <v>A</v>
      </c>
      <c r="O44" s="49" t="str">
        <f t="shared" si="15"/>
        <v>BA</v>
      </c>
      <c r="P44" s="49" t="b">
        <f t="shared" si="16"/>
        <v>0</v>
      </c>
      <c r="Q44" s="50" t="str">
        <f t="shared" si="31"/>
        <v>B</v>
      </c>
      <c r="S44" s="110" t="e">
        <f>VLOOKUP(V44,'WSD 產品'!B:B,1,0)</f>
        <v>#N/A</v>
      </c>
      <c r="T44" s="110">
        <f t="shared" si="32"/>
        <v>1.7472276842885481</v>
      </c>
      <c r="U44" s="113">
        <v>132</v>
      </c>
      <c r="V44" s="113" t="s">
        <v>341</v>
      </c>
      <c r="W44" s="113" t="s">
        <v>1509</v>
      </c>
      <c r="X44" s="113" t="s">
        <v>1510</v>
      </c>
      <c r="Y44" s="113">
        <v>1</v>
      </c>
      <c r="Z44" s="113">
        <v>3</v>
      </c>
      <c r="AA44" s="115">
        <v>44706.526388888888</v>
      </c>
      <c r="AB44" s="115">
        <v>44706.527905092589</v>
      </c>
      <c r="AC44" s="113">
        <v>450</v>
      </c>
      <c r="AD44" s="113">
        <v>150</v>
      </c>
      <c r="AE44" s="113">
        <v>-2.597</v>
      </c>
      <c r="AF44" s="113">
        <v>-0.14699999999999999</v>
      </c>
      <c r="AG44" s="113">
        <v>11.728999999999999</v>
      </c>
      <c r="AH44" s="113">
        <v>9.9260000000000002</v>
      </c>
      <c r="AI44" s="113">
        <v>8.3949999999999996</v>
      </c>
      <c r="AJ44" s="113">
        <v>6.181</v>
      </c>
      <c r="AK44" s="114">
        <v>7.4200000000000002E-2</v>
      </c>
      <c r="AL44" s="114">
        <v>4.1999999999999997E-3</v>
      </c>
      <c r="AM44" s="114">
        <v>0.33511000000000002</v>
      </c>
      <c r="AN44" s="113">
        <v>1.175</v>
      </c>
      <c r="AO44" s="113">
        <v>1.39</v>
      </c>
      <c r="AP44" s="113">
        <v>1.8879999999999999</v>
      </c>
      <c r="AQ44" s="113">
        <v>1.0880000000000001</v>
      </c>
      <c r="AR44" s="113">
        <v>1.3839999999999999</v>
      </c>
      <c r="AS44" s="113">
        <v>1.2549999999999999</v>
      </c>
      <c r="AT44" s="113">
        <v>29.779</v>
      </c>
      <c r="AU44" s="113">
        <v>25.184000000000001</v>
      </c>
      <c r="AV44" s="113">
        <v>18.542999999999999</v>
      </c>
      <c r="AW44" s="113">
        <v>27.181999999999999</v>
      </c>
      <c r="AX44" s="113">
        <v>25.036999999999999</v>
      </c>
      <c r="AY44" s="113">
        <v>30.271999999999998</v>
      </c>
      <c r="AZ44" s="113">
        <v>99.888000000000005</v>
      </c>
      <c r="BA44" s="113">
        <v>35</v>
      </c>
      <c r="BB44" s="113">
        <v>-35</v>
      </c>
      <c r="BC44" s="113">
        <v>35</v>
      </c>
      <c r="BD44" s="113">
        <v>-35</v>
      </c>
      <c r="BE44" s="113">
        <v>35</v>
      </c>
      <c r="BF44" s="113" t="s">
        <v>1511</v>
      </c>
      <c r="BH44" s="110" t="str">
        <f t="shared" si="14"/>
        <v>L220429093</v>
      </c>
    </row>
    <row r="45" spans="1:60">
      <c r="A45" s="3" t="str">
        <f t="shared" si="18"/>
        <v>A229750</v>
      </c>
      <c r="B45" s="3" t="str">
        <f t="shared" si="19"/>
        <v>L220429093</v>
      </c>
      <c r="C45" s="3" t="str">
        <f t="shared" si="20"/>
        <v>ND32</v>
      </c>
      <c r="D45" s="3">
        <f t="shared" si="21"/>
        <v>2</v>
      </c>
      <c r="E45" s="3">
        <f t="shared" si="22"/>
        <v>3</v>
      </c>
      <c r="F45" s="4">
        <f t="shared" si="23"/>
        <v>44706.527777777781</v>
      </c>
      <c r="G45" s="4">
        <f t="shared" si="24"/>
        <v>44706.530057870368</v>
      </c>
      <c r="H45" s="3">
        <f t="shared" si="25"/>
        <v>450</v>
      </c>
      <c r="I45" s="3">
        <f t="shared" si="26"/>
        <v>150</v>
      </c>
      <c r="J45" s="3" t="str">
        <f>IF(VLOOKUP(A45,產品AR!A:B,2,0)&lt;65,"A",IF(VLOOKUP(A45,產品AR!A:B,2,0)&lt;80,"B",IF(VLOOKUP(A45,產品AR!A:B,2,0)&lt;100,"C","D")))</f>
        <v>B</v>
      </c>
      <c r="K45" s="5">
        <f t="shared" si="27"/>
        <v>1.728739356271308</v>
      </c>
      <c r="L45" s="6">
        <f t="shared" si="28"/>
        <v>0.32583000000000001</v>
      </c>
      <c r="M45" s="5">
        <f t="shared" si="29"/>
        <v>1.9259999999999999</v>
      </c>
      <c r="N45" s="49" t="str">
        <f t="shared" si="30"/>
        <v>A</v>
      </c>
      <c r="O45" s="49" t="str">
        <f t="shared" si="15"/>
        <v>BA</v>
      </c>
      <c r="P45" s="49" t="b">
        <f t="shared" si="16"/>
        <v>0</v>
      </c>
      <c r="Q45" s="50" t="str">
        <f t="shared" si="31"/>
        <v>B</v>
      </c>
      <c r="S45" s="110" t="e">
        <f>VLOOKUP(V45,'WSD 產品'!B:B,1,0)</f>
        <v>#N/A</v>
      </c>
      <c r="T45" s="110">
        <f t="shared" si="32"/>
        <v>1.728739356271308</v>
      </c>
      <c r="U45" s="113">
        <v>133</v>
      </c>
      <c r="V45" s="113" t="s">
        <v>341</v>
      </c>
      <c r="W45" s="113" t="s">
        <v>1509</v>
      </c>
      <c r="X45" s="113" t="s">
        <v>1510</v>
      </c>
      <c r="Y45" s="113">
        <v>2</v>
      </c>
      <c r="Z45" s="113">
        <v>3</v>
      </c>
      <c r="AA45" s="115">
        <v>44706.527777777781</v>
      </c>
      <c r="AB45" s="115">
        <v>44706.530057870368</v>
      </c>
      <c r="AC45" s="113">
        <v>450</v>
      </c>
      <c r="AD45" s="113">
        <v>150</v>
      </c>
      <c r="AE45" s="113">
        <v>2.0390000000000001</v>
      </c>
      <c r="AF45" s="113">
        <v>-2.9470000000000001</v>
      </c>
      <c r="AG45" s="113">
        <v>11.404</v>
      </c>
      <c r="AH45" s="113">
        <v>9.2870000000000008</v>
      </c>
      <c r="AI45" s="113">
        <v>8.2249999999999996</v>
      </c>
      <c r="AJ45" s="113">
        <v>6.0579999999999998</v>
      </c>
      <c r="AK45" s="114">
        <v>5.8259999999999999E-2</v>
      </c>
      <c r="AL45" s="114">
        <v>8.4209999999999993E-2</v>
      </c>
      <c r="AM45" s="114">
        <v>0.32583000000000001</v>
      </c>
      <c r="AN45" s="113">
        <v>1.256</v>
      </c>
      <c r="AO45" s="113">
        <v>1.4179999999999999</v>
      </c>
      <c r="AP45" s="113">
        <v>1.9259999999999999</v>
      </c>
      <c r="AQ45" s="113">
        <v>1.1830000000000001</v>
      </c>
      <c r="AR45" s="113">
        <v>1.2989999999999999</v>
      </c>
      <c r="AS45" s="113">
        <v>1.298</v>
      </c>
      <c r="AT45" s="113">
        <v>27.861999999999998</v>
      </c>
      <c r="AU45" s="113">
        <v>24.675000000000001</v>
      </c>
      <c r="AV45" s="113">
        <v>18.172999999999998</v>
      </c>
      <c r="AW45" s="113">
        <v>29.901</v>
      </c>
      <c r="AX45" s="113">
        <v>21.728000000000002</v>
      </c>
      <c r="AY45" s="113">
        <v>29.577000000000002</v>
      </c>
      <c r="AZ45" s="113">
        <v>99.881</v>
      </c>
      <c r="BA45" s="113">
        <v>35</v>
      </c>
      <c r="BB45" s="113">
        <v>-35</v>
      </c>
      <c r="BC45" s="113">
        <v>35</v>
      </c>
      <c r="BD45" s="113">
        <v>-35</v>
      </c>
      <c r="BE45" s="113">
        <v>35</v>
      </c>
      <c r="BF45" s="113" t="s">
        <v>1512</v>
      </c>
      <c r="BH45" s="110" t="str">
        <f t="shared" si="14"/>
        <v>L220429093</v>
      </c>
    </row>
    <row r="46" spans="1:60">
      <c r="A46" s="3" t="str">
        <f t="shared" si="18"/>
        <v>A229750</v>
      </c>
      <c r="B46" s="3" t="str">
        <f t="shared" si="19"/>
        <v>L220429093</v>
      </c>
      <c r="C46" s="3" t="str">
        <f t="shared" si="20"/>
        <v>ND32</v>
      </c>
      <c r="D46" s="3">
        <f t="shared" si="21"/>
        <v>3</v>
      </c>
      <c r="E46" s="3">
        <f t="shared" si="22"/>
        <v>3</v>
      </c>
      <c r="F46" s="4">
        <f t="shared" si="23"/>
        <v>44706.529861111114</v>
      </c>
      <c r="G46" s="4">
        <f t="shared" si="24"/>
        <v>44706.531944444447</v>
      </c>
      <c r="H46" s="3">
        <f t="shared" si="25"/>
        <v>450</v>
      </c>
      <c r="I46" s="3">
        <f t="shared" si="26"/>
        <v>150</v>
      </c>
      <c r="J46" s="3" t="str">
        <f>IF(VLOOKUP(A46,產品AR!A:B,2,0)&lt;65,"A",IF(VLOOKUP(A46,產品AR!A:B,2,0)&lt;80,"B",IF(VLOOKUP(A46,產品AR!A:B,2,0)&lt;100,"C","D")))</f>
        <v>B</v>
      </c>
      <c r="K46" s="5">
        <f t="shared" si="27"/>
        <v>1.9292820604137699</v>
      </c>
      <c r="L46" s="6">
        <f t="shared" si="28"/>
        <v>0.30692000000000003</v>
      </c>
      <c r="M46" s="5">
        <f t="shared" si="29"/>
        <v>2.04</v>
      </c>
      <c r="N46" s="49" t="str">
        <f t="shared" si="30"/>
        <v>A</v>
      </c>
      <c r="O46" s="49" t="str">
        <f t="shared" si="15"/>
        <v>BA</v>
      </c>
      <c r="P46" s="49" t="b">
        <f t="shared" si="16"/>
        <v>0</v>
      </c>
      <c r="Q46" s="50" t="str">
        <f t="shared" si="31"/>
        <v>B</v>
      </c>
      <c r="S46" s="110" t="e">
        <f>VLOOKUP(V46,'WSD 產品'!B:B,1,0)</f>
        <v>#N/A</v>
      </c>
      <c r="T46" s="110">
        <f t="shared" si="32"/>
        <v>1.9292820604137699</v>
      </c>
      <c r="U46" s="113">
        <v>134</v>
      </c>
      <c r="V46" s="113" t="s">
        <v>341</v>
      </c>
      <c r="W46" s="113" t="s">
        <v>1509</v>
      </c>
      <c r="X46" s="113" t="s">
        <v>1510</v>
      </c>
      <c r="Y46" s="113">
        <v>3</v>
      </c>
      <c r="Z46" s="113">
        <v>3</v>
      </c>
      <c r="AA46" s="115">
        <v>44706.529861111114</v>
      </c>
      <c r="AB46" s="115">
        <v>44706.531944444447</v>
      </c>
      <c r="AC46" s="113">
        <v>450</v>
      </c>
      <c r="AD46" s="113">
        <v>150</v>
      </c>
      <c r="AE46" s="113">
        <v>-1.2450000000000001</v>
      </c>
      <c r="AF46" s="113">
        <v>-1.4419999999999999</v>
      </c>
      <c r="AG46" s="113">
        <v>10.742000000000001</v>
      </c>
      <c r="AH46" s="113">
        <v>9.2639999999999993</v>
      </c>
      <c r="AI46" s="113">
        <v>7.6580000000000004</v>
      </c>
      <c r="AJ46" s="113">
        <v>5.718</v>
      </c>
      <c r="AK46" s="114">
        <v>3.5569999999999997E-2</v>
      </c>
      <c r="AL46" s="114">
        <v>4.1200000000000001E-2</v>
      </c>
      <c r="AM46" s="114">
        <v>0.30692000000000003</v>
      </c>
      <c r="AN46" s="113">
        <v>1.2589999999999999</v>
      </c>
      <c r="AO46" s="113">
        <v>1.5229999999999999</v>
      </c>
      <c r="AP46" s="113">
        <v>2.04</v>
      </c>
      <c r="AQ46" s="113">
        <v>1.2150000000000001</v>
      </c>
      <c r="AR46" s="113">
        <v>1.4610000000000001</v>
      </c>
      <c r="AS46" s="113">
        <v>1.4139999999999999</v>
      </c>
      <c r="AT46" s="113">
        <v>27.791</v>
      </c>
      <c r="AU46" s="113">
        <v>22.975000000000001</v>
      </c>
      <c r="AV46" s="113">
        <v>17.154</v>
      </c>
      <c r="AW46" s="113">
        <v>26.545999999999999</v>
      </c>
      <c r="AX46" s="113">
        <v>21.533000000000001</v>
      </c>
      <c r="AY46" s="113">
        <v>27.896000000000001</v>
      </c>
      <c r="AZ46" s="113">
        <v>99.929000000000002</v>
      </c>
      <c r="BA46" s="113">
        <v>35</v>
      </c>
      <c r="BB46" s="113">
        <v>-35</v>
      </c>
      <c r="BC46" s="113">
        <v>35</v>
      </c>
      <c r="BD46" s="113">
        <v>-35</v>
      </c>
      <c r="BE46" s="113">
        <v>35</v>
      </c>
      <c r="BF46" s="113" t="s">
        <v>1513</v>
      </c>
      <c r="BH46" s="110" t="str">
        <f t="shared" si="14"/>
        <v>L220429093</v>
      </c>
    </row>
    <row r="47" spans="1:60">
      <c r="A47" s="3" t="str">
        <f t="shared" si="18"/>
        <v>A229750</v>
      </c>
      <c r="B47" s="3" t="str">
        <f t="shared" si="19"/>
        <v>L220429093</v>
      </c>
      <c r="C47" s="3" t="str">
        <f t="shared" si="20"/>
        <v>ND32</v>
      </c>
      <c r="D47" s="3">
        <f t="shared" si="21"/>
        <v>4</v>
      </c>
      <c r="E47" s="3">
        <f t="shared" si="22"/>
        <v>3</v>
      </c>
      <c r="F47" s="4">
        <f t="shared" si="23"/>
        <v>44706.531944444447</v>
      </c>
      <c r="G47" s="4">
        <f t="shared" si="24"/>
        <v>44706.53365740741</v>
      </c>
      <c r="H47" s="3">
        <f t="shared" si="25"/>
        <v>450</v>
      </c>
      <c r="I47" s="3">
        <f t="shared" si="26"/>
        <v>150</v>
      </c>
      <c r="J47" s="3" t="str">
        <f>IF(VLOOKUP(A47,產品AR!A:B,2,0)&lt;65,"A",IF(VLOOKUP(A47,產品AR!A:B,2,0)&lt;80,"B",IF(VLOOKUP(A47,產品AR!A:B,2,0)&lt;100,"C","D")))</f>
        <v>B</v>
      </c>
      <c r="K47" s="5">
        <f t="shared" si="27"/>
        <v>1.9140844991096704</v>
      </c>
      <c r="L47" s="6">
        <f t="shared" si="28"/>
        <v>0.30834</v>
      </c>
      <c r="M47" s="5">
        <f t="shared" si="29"/>
        <v>2.056</v>
      </c>
      <c r="N47" s="49" t="str">
        <f t="shared" si="30"/>
        <v>A</v>
      </c>
      <c r="O47" s="49" t="str">
        <f t="shared" si="15"/>
        <v>BA</v>
      </c>
      <c r="P47" s="49" t="b">
        <f t="shared" si="16"/>
        <v>0</v>
      </c>
      <c r="Q47" s="50" t="str">
        <f t="shared" si="31"/>
        <v>B</v>
      </c>
      <c r="S47" s="110" t="e">
        <f>VLOOKUP(V47,'WSD 產品'!B:B,1,0)</f>
        <v>#N/A</v>
      </c>
      <c r="T47" s="110">
        <f t="shared" si="32"/>
        <v>1.9140844991096704</v>
      </c>
      <c r="U47" s="113">
        <v>135</v>
      </c>
      <c r="V47" s="113" t="s">
        <v>341</v>
      </c>
      <c r="W47" s="113" t="s">
        <v>1509</v>
      </c>
      <c r="X47" s="113" t="s">
        <v>1510</v>
      </c>
      <c r="Y47" s="113">
        <v>4</v>
      </c>
      <c r="Z47" s="113">
        <v>3</v>
      </c>
      <c r="AA47" s="115">
        <v>44706.531944444447</v>
      </c>
      <c r="AB47" s="115">
        <v>44706.53365740741</v>
      </c>
      <c r="AC47" s="113">
        <v>450</v>
      </c>
      <c r="AD47" s="113">
        <v>150</v>
      </c>
      <c r="AE47" s="113">
        <v>-2.3839999999999999</v>
      </c>
      <c r="AF47" s="113">
        <v>0.41799999999999998</v>
      </c>
      <c r="AG47" s="113">
        <v>10.792</v>
      </c>
      <c r="AH47" s="113">
        <v>8.7880000000000003</v>
      </c>
      <c r="AI47" s="113">
        <v>8.0980000000000008</v>
      </c>
      <c r="AJ47" s="113">
        <v>5.6740000000000004</v>
      </c>
      <c r="AK47" s="114">
        <v>6.8099999999999994E-2</v>
      </c>
      <c r="AL47" s="114">
        <v>1.193E-2</v>
      </c>
      <c r="AM47" s="114">
        <v>0.30834</v>
      </c>
      <c r="AN47" s="113">
        <v>1.3280000000000001</v>
      </c>
      <c r="AO47" s="113">
        <v>1.4410000000000001</v>
      </c>
      <c r="AP47" s="113">
        <v>2.056</v>
      </c>
      <c r="AQ47" s="113">
        <v>1.2370000000000001</v>
      </c>
      <c r="AR47" s="113">
        <v>1.4239999999999999</v>
      </c>
      <c r="AS47" s="113">
        <v>1.4219999999999999</v>
      </c>
      <c r="AT47" s="113">
        <v>26.363</v>
      </c>
      <c r="AU47" s="113">
        <v>24.294</v>
      </c>
      <c r="AV47" s="113">
        <v>17.021000000000001</v>
      </c>
      <c r="AW47" s="113">
        <v>23.978999999999999</v>
      </c>
      <c r="AX47" s="113">
        <v>24.712</v>
      </c>
      <c r="AY47" s="113">
        <v>27.812000000000001</v>
      </c>
      <c r="AZ47" s="113">
        <v>99.926000000000002</v>
      </c>
      <c r="BA47" s="113">
        <v>35</v>
      </c>
      <c r="BB47" s="113">
        <v>-35</v>
      </c>
      <c r="BC47" s="113">
        <v>35</v>
      </c>
      <c r="BD47" s="113">
        <v>-35</v>
      </c>
      <c r="BE47" s="113">
        <v>35</v>
      </c>
      <c r="BF47" s="113" t="s">
        <v>1514</v>
      </c>
      <c r="BH47" s="110" t="str">
        <f t="shared" si="14"/>
        <v>L220429093</v>
      </c>
    </row>
    <row r="48" spans="1:60">
      <c r="A48" s="3" t="str">
        <f t="shared" si="18"/>
        <v>A229750</v>
      </c>
      <c r="B48" s="3" t="str">
        <f t="shared" si="19"/>
        <v>L220429093</v>
      </c>
      <c r="C48" s="3" t="str">
        <f t="shared" si="20"/>
        <v>ND32</v>
      </c>
      <c r="D48" s="3">
        <f t="shared" si="21"/>
        <v>6</v>
      </c>
      <c r="E48" s="3">
        <f t="shared" si="22"/>
        <v>2</v>
      </c>
      <c r="F48" s="4">
        <f t="shared" si="23"/>
        <v>44706.535416666666</v>
      </c>
      <c r="G48" s="4">
        <f t="shared" si="24"/>
        <v>44706.537326388891</v>
      </c>
      <c r="H48" s="3">
        <f t="shared" si="25"/>
        <v>450</v>
      </c>
      <c r="I48" s="3">
        <f t="shared" si="26"/>
        <v>150</v>
      </c>
      <c r="J48" s="3" t="str">
        <f>IF(VLOOKUP(A48,產品AR!A:B,2,0)&lt;65,"A",IF(VLOOKUP(A48,產品AR!A:B,2,0)&lt;80,"B",IF(VLOOKUP(A48,產品AR!A:B,2,0)&lt;100,"C","D")))</f>
        <v>B</v>
      </c>
      <c r="K48" s="5">
        <f t="shared" si="27"/>
        <v>1.4072302184539405</v>
      </c>
      <c r="L48" s="6">
        <f t="shared" si="28"/>
        <v>0.34808</v>
      </c>
      <c r="M48" s="5">
        <f t="shared" si="29"/>
        <v>1.895</v>
      </c>
      <c r="N48" s="49" t="str">
        <f t="shared" si="30"/>
        <v>B</v>
      </c>
      <c r="O48" s="49" t="str">
        <f t="shared" si="15"/>
        <v>BB</v>
      </c>
      <c r="P48" s="49" t="b">
        <f t="shared" si="16"/>
        <v>0</v>
      </c>
      <c r="Q48" s="50" t="str">
        <f t="shared" si="31"/>
        <v>B</v>
      </c>
      <c r="S48" s="110" t="e">
        <f>VLOOKUP(V48,'WSD 產品'!B:B,1,0)</f>
        <v>#N/A</v>
      </c>
      <c r="T48" s="110">
        <f t="shared" si="32"/>
        <v>1.4072302184539405</v>
      </c>
      <c r="U48" s="113">
        <v>136</v>
      </c>
      <c r="V48" s="113" t="s">
        <v>341</v>
      </c>
      <c r="W48" s="113" t="s">
        <v>1509</v>
      </c>
      <c r="X48" s="113" t="s">
        <v>1510</v>
      </c>
      <c r="Y48" s="113">
        <v>6</v>
      </c>
      <c r="Z48" s="113">
        <v>2</v>
      </c>
      <c r="AA48" s="115">
        <v>44706.535416666666</v>
      </c>
      <c r="AB48" s="115">
        <v>44706.537326388891</v>
      </c>
      <c r="AC48" s="113">
        <v>450</v>
      </c>
      <c r="AD48" s="113">
        <v>150</v>
      </c>
      <c r="AE48" s="113">
        <v>7.7270000000000003</v>
      </c>
      <c r="AF48" s="113">
        <v>-4.62</v>
      </c>
      <c r="AG48" s="113">
        <v>12.183</v>
      </c>
      <c r="AH48" s="113">
        <v>8.2520000000000007</v>
      </c>
      <c r="AI48" s="113">
        <v>6.0990000000000002</v>
      </c>
      <c r="AJ48" s="113">
        <v>6.1580000000000004</v>
      </c>
      <c r="AK48" s="114">
        <v>0.22078</v>
      </c>
      <c r="AL48" s="114">
        <v>0.13200000000000001</v>
      </c>
      <c r="AM48" s="114">
        <v>0.34808</v>
      </c>
      <c r="AN48" s="113">
        <v>1.4139999999999999</v>
      </c>
      <c r="AO48" s="113">
        <v>1.913</v>
      </c>
      <c r="AP48" s="113">
        <v>1.895</v>
      </c>
      <c r="AQ48" s="113">
        <v>1.1020000000000001</v>
      </c>
      <c r="AR48" s="113">
        <v>1.66</v>
      </c>
      <c r="AS48" s="113">
        <v>1.2350000000000001</v>
      </c>
      <c r="AT48" s="113">
        <v>24.754999999999999</v>
      </c>
      <c r="AU48" s="113">
        <v>18.295999999999999</v>
      </c>
      <c r="AV48" s="113">
        <v>18.474</v>
      </c>
      <c r="AW48" s="113">
        <v>32.481999999999999</v>
      </c>
      <c r="AX48" s="113">
        <v>13.676</v>
      </c>
      <c r="AY48" s="113">
        <v>30.657</v>
      </c>
      <c r="AZ48" s="113">
        <v>99.814999999999998</v>
      </c>
      <c r="BA48" s="113">
        <v>35</v>
      </c>
      <c r="BB48" s="113">
        <v>-35</v>
      </c>
      <c r="BC48" s="113">
        <v>35</v>
      </c>
      <c r="BD48" s="113">
        <v>-35</v>
      </c>
      <c r="BE48" s="113">
        <v>35</v>
      </c>
      <c r="BF48" s="113" t="s">
        <v>1515</v>
      </c>
      <c r="BH48" s="110" t="str">
        <f t="shared" si="14"/>
        <v>L220429093</v>
      </c>
    </row>
    <row r="49" spans="1:60">
      <c r="A49" s="3" t="str">
        <f t="shared" si="18"/>
        <v>ASEM-S-B144025-00</v>
      </c>
      <c r="B49" s="3" t="str">
        <f t="shared" si="19"/>
        <v>L220523034</v>
      </c>
      <c r="C49" s="3" t="str">
        <f t="shared" si="20"/>
        <v>ND34</v>
      </c>
      <c r="D49" s="3">
        <f t="shared" si="21"/>
        <v>1</v>
      </c>
      <c r="E49" s="3">
        <f t="shared" si="22"/>
        <v>5</v>
      </c>
      <c r="F49" s="4">
        <f t="shared" si="23"/>
        <v>44706.831944444442</v>
      </c>
      <c r="G49" s="4">
        <f t="shared" si="24"/>
        <v>44706.833969907406</v>
      </c>
      <c r="H49" s="3">
        <f t="shared" si="25"/>
        <v>100</v>
      </c>
      <c r="I49" s="3">
        <f t="shared" si="26"/>
        <v>100</v>
      </c>
      <c r="J49" s="3" t="str">
        <f>IF(VLOOKUP(A49,產品AR!A:B,2,0)&lt;65,"A",IF(VLOOKUP(A49,產品AR!A:B,2,0)&lt;80,"B",IF(VLOOKUP(A49,產品AR!A:B,2,0)&lt;100,"C","D")))</f>
        <v>B</v>
      </c>
      <c r="K49" s="5">
        <f t="shared" si="27"/>
        <v>2.1576088266608324</v>
      </c>
      <c r="L49" s="6">
        <f t="shared" si="28"/>
        <v>0.27675</v>
      </c>
      <c r="M49" s="5">
        <f t="shared" si="29"/>
        <v>2.379</v>
      </c>
      <c r="N49" s="49" t="str">
        <f t="shared" si="30"/>
        <v>A</v>
      </c>
      <c r="O49" s="49" t="str">
        <f t="shared" si="15"/>
        <v>BA</v>
      </c>
      <c r="P49" s="49" t="b">
        <f t="shared" si="16"/>
        <v>0</v>
      </c>
      <c r="Q49" s="50" t="str">
        <f t="shared" si="31"/>
        <v>B</v>
      </c>
      <c r="S49" s="110" t="e">
        <f>VLOOKUP(V49,'WSD 產品'!B:B,1,0)</f>
        <v>#N/A</v>
      </c>
      <c r="T49" s="110">
        <f t="shared" si="32"/>
        <v>2.1576088266608324</v>
      </c>
      <c r="U49" s="113">
        <v>137</v>
      </c>
      <c r="V49" s="113" t="s">
        <v>1567</v>
      </c>
      <c r="W49" s="113" t="s">
        <v>1568</v>
      </c>
      <c r="X49" s="113" t="s">
        <v>1392</v>
      </c>
      <c r="Y49" s="113">
        <v>1</v>
      </c>
      <c r="Z49" s="113">
        <v>5</v>
      </c>
      <c r="AA49" s="115">
        <v>44706.831944444442</v>
      </c>
      <c r="AB49" s="115">
        <v>44706.833969907406</v>
      </c>
      <c r="AC49" s="113">
        <v>100</v>
      </c>
      <c r="AD49" s="113">
        <v>100</v>
      </c>
      <c r="AE49" s="113">
        <v>-1.0289999999999999</v>
      </c>
      <c r="AF49" s="113">
        <v>3.0950000000000002</v>
      </c>
      <c r="AG49" s="113">
        <v>9.6859999999999999</v>
      </c>
      <c r="AH49" s="113">
        <v>7.7619999999999996</v>
      </c>
      <c r="AI49" s="113">
        <v>6.8540000000000001</v>
      </c>
      <c r="AJ49" s="113">
        <v>4.9029999999999996</v>
      </c>
      <c r="AK49" s="114">
        <v>2.9389999999999999E-2</v>
      </c>
      <c r="AL49" s="114">
        <v>8.8429999999999995E-2</v>
      </c>
      <c r="AM49" s="114">
        <v>0.27675</v>
      </c>
      <c r="AN49" s="113">
        <v>1.5029999999999999</v>
      </c>
      <c r="AO49" s="113">
        <v>1.702</v>
      </c>
      <c r="AP49" s="113">
        <v>2.379</v>
      </c>
      <c r="AQ49" s="113">
        <v>1.4590000000000001</v>
      </c>
      <c r="AR49" s="113">
        <v>1.552</v>
      </c>
      <c r="AS49" s="113">
        <v>1.7210000000000001</v>
      </c>
      <c r="AT49" s="113">
        <v>23.286000000000001</v>
      </c>
      <c r="AU49" s="113">
        <v>20.562999999999999</v>
      </c>
      <c r="AV49" s="113">
        <v>14.71</v>
      </c>
      <c r="AW49" s="113">
        <v>22.257000000000001</v>
      </c>
      <c r="AX49" s="113">
        <v>23.658000000000001</v>
      </c>
      <c r="AY49" s="113">
        <v>24.396000000000001</v>
      </c>
      <c r="AZ49" s="113">
        <v>99.995000000000005</v>
      </c>
      <c r="BA49" s="113">
        <v>35</v>
      </c>
      <c r="BB49" s="113">
        <v>-35</v>
      </c>
      <c r="BC49" s="113">
        <v>35</v>
      </c>
      <c r="BD49" s="113">
        <v>-35</v>
      </c>
      <c r="BE49" s="113">
        <v>35</v>
      </c>
      <c r="BF49" s="113" t="s">
        <v>1569</v>
      </c>
      <c r="BH49" s="110" t="str">
        <f t="shared" si="14"/>
        <v>L220523034</v>
      </c>
    </row>
    <row r="50" spans="1:60">
      <c r="A50" s="3" t="str">
        <f t="shared" si="18"/>
        <v>ASEM-S-B144025-00</v>
      </c>
      <c r="B50" s="3" t="str">
        <f t="shared" si="19"/>
        <v>L220523034</v>
      </c>
      <c r="C50" s="3" t="str">
        <f t="shared" si="20"/>
        <v>ND34</v>
      </c>
      <c r="D50" s="3">
        <f t="shared" si="21"/>
        <v>2</v>
      </c>
      <c r="E50" s="3">
        <f t="shared" si="22"/>
        <v>5</v>
      </c>
      <c r="F50" s="4">
        <f t="shared" si="23"/>
        <v>44706.834027777775</v>
      </c>
      <c r="G50" s="4">
        <f t="shared" si="24"/>
        <v>44706.835613425923</v>
      </c>
      <c r="H50" s="3">
        <f t="shared" si="25"/>
        <v>100</v>
      </c>
      <c r="I50" s="3">
        <f t="shared" si="26"/>
        <v>100</v>
      </c>
      <c r="J50" s="3" t="str">
        <f>IF(VLOOKUP(A50,產品AR!A:B,2,0)&lt;65,"A",IF(VLOOKUP(A50,產品AR!A:B,2,0)&lt;80,"B",IF(VLOOKUP(A50,產品AR!A:B,2,0)&lt;100,"C","D")))</f>
        <v>B</v>
      </c>
      <c r="K50" s="5">
        <f t="shared" si="27"/>
        <v>2.4066567201270574</v>
      </c>
      <c r="L50" s="6">
        <f t="shared" si="28"/>
        <v>0.25568000000000002</v>
      </c>
      <c r="M50" s="5">
        <f t="shared" si="29"/>
        <v>2.625</v>
      </c>
      <c r="N50" s="49" t="str">
        <f t="shared" si="30"/>
        <v>A</v>
      </c>
      <c r="O50" s="49" t="str">
        <f t="shared" si="15"/>
        <v>BA</v>
      </c>
      <c r="P50" s="49" t="b">
        <f t="shared" si="16"/>
        <v>0</v>
      </c>
      <c r="Q50" s="50" t="str">
        <f t="shared" si="31"/>
        <v>B</v>
      </c>
      <c r="S50" s="110" t="e">
        <f>VLOOKUP(V50,'WSD 產品'!B:B,1,0)</f>
        <v>#N/A</v>
      </c>
      <c r="T50" s="110">
        <f t="shared" si="32"/>
        <v>2.4066567201270574</v>
      </c>
      <c r="U50" s="113">
        <v>138</v>
      </c>
      <c r="V50" s="113" t="s">
        <v>1567</v>
      </c>
      <c r="W50" s="113" t="s">
        <v>1568</v>
      </c>
      <c r="X50" s="113" t="s">
        <v>1392</v>
      </c>
      <c r="Y50" s="113">
        <v>2</v>
      </c>
      <c r="Z50" s="113">
        <v>5</v>
      </c>
      <c r="AA50" s="115">
        <v>44706.834027777775</v>
      </c>
      <c r="AB50" s="115">
        <v>44706.835613425923</v>
      </c>
      <c r="AC50" s="113">
        <v>100</v>
      </c>
      <c r="AD50" s="113">
        <v>100</v>
      </c>
      <c r="AE50" s="113">
        <v>1.915</v>
      </c>
      <c r="AF50" s="113">
        <v>2.1970000000000001</v>
      </c>
      <c r="AG50" s="113">
        <v>8.9489999999999998</v>
      </c>
      <c r="AH50" s="113">
        <v>7.0350000000000001</v>
      </c>
      <c r="AI50" s="113">
        <v>6.4690000000000003</v>
      </c>
      <c r="AJ50" s="113">
        <v>4.444</v>
      </c>
      <c r="AK50" s="114">
        <v>5.4719999999999998E-2</v>
      </c>
      <c r="AL50" s="114">
        <v>6.2780000000000002E-2</v>
      </c>
      <c r="AM50" s="114">
        <v>0.25568000000000002</v>
      </c>
      <c r="AN50" s="113">
        <v>1.6579999999999999</v>
      </c>
      <c r="AO50" s="113">
        <v>1.804</v>
      </c>
      <c r="AP50" s="113">
        <v>2.625</v>
      </c>
      <c r="AQ50" s="113">
        <v>1.5680000000000001</v>
      </c>
      <c r="AR50" s="113">
        <v>1.69</v>
      </c>
      <c r="AS50" s="113">
        <v>1.954</v>
      </c>
      <c r="AT50" s="113">
        <v>21.103999999999999</v>
      </c>
      <c r="AU50" s="113">
        <v>19.405999999999999</v>
      </c>
      <c r="AV50" s="113">
        <v>13.332000000000001</v>
      </c>
      <c r="AW50" s="113">
        <v>23.018999999999998</v>
      </c>
      <c r="AX50" s="113">
        <v>21.603000000000002</v>
      </c>
      <c r="AY50" s="113">
        <v>22.280999999999999</v>
      </c>
      <c r="AZ50" s="113">
        <v>99.998999999999995</v>
      </c>
      <c r="BA50" s="113">
        <v>35</v>
      </c>
      <c r="BB50" s="113">
        <v>-35</v>
      </c>
      <c r="BC50" s="113">
        <v>35</v>
      </c>
      <c r="BD50" s="113">
        <v>-35</v>
      </c>
      <c r="BE50" s="113">
        <v>35</v>
      </c>
      <c r="BF50" s="113" t="s">
        <v>1570</v>
      </c>
      <c r="BH50" s="110" t="str">
        <f t="shared" si="14"/>
        <v>L220523034</v>
      </c>
    </row>
    <row r="51" spans="1:60">
      <c r="A51" s="3" t="str">
        <f t="shared" ref="A51:A82" si="33">V51</f>
        <v>ASEM-S-B144025-00</v>
      </c>
      <c r="B51" s="3" t="str">
        <f t="shared" ref="B51:B82" si="34">W51</f>
        <v>L220523034</v>
      </c>
      <c r="C51" s="3" t="str">
        <f t="shared" ref="C51:C82" si="35">X51</f>
        <v>ND34</v>
      </c>
      <c r="D51" s="3">
        <f t="shared" ref="D51:D82" si="36">Y51</f>
        <v>3</v>
      </c>
      <c r="E51" s="3">
        <f t="shared" ref="E51:E82" si="37">Z51</f>
        <v>6</v>
      </c>
      <c r="F51" s="4">
        <f t="shared" ref="F51:F82" si="38">AA51</f>
        <v>44706.835416666669</v>
      </c>
      <c r="G51" s="4">
        <f t="shared" ref="G51:G82" si="39">AB51</f>
        <v>44706.837233796294</v>
      </c>
      <c r="H51" s="3">
        <f t="shared" ref="H51:H82" si="40">AC51</f>
        <v>100</v>
      </c>
      <c r="I51" s="3">
        <f t="shared" ref="I51:I82" si="41">AD51</f>
        <v>100</v>
      </c>
      <c r="J51" s="3" t="str">
        <f>IF(VLOOKUP(A51,產品AR!A:B,2,0)&lt;65,"A",IF(VLOOKUP(A51,產品AR!A:B,2,0)&lt;80,"B",IF(VLOOKUP(A51,產品AR!A:B,2,0)&lt;100,"C","D")))</f>
        <v>B</v>
      </c>
      <c r="K51" s="5">
        <f t="shared" ref="K51:K82" si="42">T51</f>
        <v>1.8902883030621234</v>
      </c>
      <c r="L51" s="6">
        <f t="shared" ref="L51:L82" si="43">AM51</f>
        <v>0.29443999999999998</v>
      </c>
      <c r="M51" s="5">
        <f t="shared" ref="M51:M82" si="44">AP51</f>
        <v>2.12</v>
      </c>
      <c r="N51" s="49" t="str">
        <f t="shared" ref="N51:N82" si="45">IF(K51&gt;=1.67,"A",IF(K51&gt;=1.33,"B",IF(K51&gt;=1,"C",IF(K51&gt;=0.67,"D","F"))))</f>
        <v>A</v>
      </c>
      <c r="O51" s="49" t="str">
        <f t="shared" si="15"/>
        <v>BA</v>
      </c>
      <c r="P51" s="49" t="b">
        <f t="shared" si="16"/>
        <v>0</v>
      </c>
      <c r="Q51" s="50" t="str">
        <f t="shared" ref="Q51:Q82" si="46">IF(CONCATENATE(J51,N51)="AA","A",IF(CONCATENATE(J51,N51)="AB","W",IF(CONCATENATE(J51,N51)="AC","W",IF(CONCATENATE(J51,N51)="AD","W",IF(CONCATENATE(J51,N51)="AF","W",IF(CONCATENATE(J51,N51)="BB","B",IF(CONCATENATE(J51,N51)="BA","B",IF(CONCATENATE(J51,N51)="BC","X",IF(CONCATENATE(J51,N51)="BD","X",IF(CONCATENATE(J51,N51)="BF","X",IF(CONCATENATE(J51,N51)="CA","C",IF(CONCATENATE(J51,N51)="CB","C",IF(CONCATENATE(J51,N51)="CC","C",IF(CONCATENATE(J51,N51)="CD","Y",IF(CONCATENATE(J51,N51)="CF","Y",IF(CONCATENATE(J51,N51)="DA","D",IF(CONCATENATE(J51,N51)="DB","D",IF(CONCATENATE(J51,N51)="DC","D",IF(CONCATENATE(J51,N51)="DD","D",IF(CONCATENATE(J51,N51)="DF","Z"))))))))))))))))))))</f>
        <v>B</v>
      </c>
      <c r="S51" s="110" t="e">
        <f>VLOOKUP(V51,'WSD 產品'!B:B,1,0)</f>
        <v>#N/A</v>
      </c>
      <c r="T51" s="110">
        <f t="shared" ref="T51:T82" si="47">((35-(AE51^2+AF51^2)^0.5))/AV51</f>
        <v>1.8902883030621234</v>
      </c>
      <c r="U51" s="113">
        <v>139</v>
      </c>
      <c r="V51" s="113" t="s">
        <v>1567</v>
      </c>
      <c r="W51" s="113" t="s">
        <v>1568</v>
      </c>
      <c r="X51" s="113" t="s">
        <v>1392</v>
      </c>
      <c r="Y51" s="113">
        <v>3</v>
      </c>
      <c r="Z51" s="113">
        <v>6</v>
      </c>
      <c r="AA51" s="115">
        <v>44706.835416666669</v>
      </c>
      <c r="AB51" s="115">
        <v>44706.837233796294</v>
      </c>
      <c r="AC51" s="113">
        <v>100</v>
      </c>
      <c r="AD51" s="113">
        <v>100</v>
      </c>
      <c r="AE51" s="113">
        <v>-2.5870000000000002</v>
      </c>
      <c r="AF51" s="113">
        <v>2.7690000000000001</v>
      </c>
      <c r="AG51" s="113">
        <v>10.305999999999999</v>
      </c>
      <c r="AH51" s="113">
        <v>7.5709999999999997</v>
      </c>
      <c r="AI51" s="113">
        <v>8.0510000000000002</v>
      </c>
      <c r="AJ51" s="113">
        <v>5.5039999999999996</v>
      </c>
      <c r="AK51" s="114">
        <v>7.3910000000000003E-2</v>
      </c>
      <c r="AL51" s="114">
        <v>7.9119999999999996E-2</v>
      </c>
      <c r="AM51" s="114">
        <v>0.29443999999999998</v>
      </c>
      <c r="AN51" s="113">
        <v>1.5409999999999999</v>
      </c>
      <c r="AO51" s="113">
        <v>1.4490000000000001</v>
      </c>
      <c r="AP51" s="113">
        <v>2.12</v>
      </c>
      <c r="AQ51" s="113">
        <v>1.427</v>
      </c>
      <c r="AR51" s="113">
        <v>1.3340000000000001</v>
      </c>
      <c r="AS51" s="113">
        <v>1.496</v>
      </c>
      <c r="AT51" s="113">
        <v>22.713000000000001</v>
      </c>
      <c r="AU51" s="113">
        <v>24.152000000000001</v>
      </c>
      <c r="AV51" s="113">
        <v>16.510999999999999</v>
      </c>
      <c r="AW51" s="113">
        <v>20.126000000000001</v>
      </c>
      <c r="AX51" s="113">
        <v>26.922000000000001</v>
      </c>
      <c r="AY51" s="113">
        <v>26.815999999999999</v>
      </c>
      <c r="AZ51" s="113">
        <v>99.988</v>
      </c>
      <c r="BA51" s="113">
        <v>35</v>
      </c>
      <c r="BB51" s="113">
        <v>-35</v>
      </c>
      <c r="BC51" s="113">
        <v>35</v>
      </c>
      <c r="BD51" s="113">
        <v>-35</v>
      </c>
      <c r="BE51" s="113">
        <v>35</v>
      </c>
      <c r="BF51" s="113" t="s">
        <v>1571</v>
      </c>
      <c r="BH51" s="110" t="str">
        <f t="shared" si="14"/>
        <v>L220523034</v>
      </c>
    </row>
    <row r="52" spans="1:60">
      <c r="A52" s="3" t="str">
        <f t="shared" si="33"/>
        <v>ASEM-S-B144025-00</v>
      </c>
      <c r="B52" s="3" t="str">
        <f t="shared" si="34"/>
        <v>L220523034</v>
      </c>
      <c r="C52" s="3" t="str">
        <f t="shared" si="35"/>
        <v>ND34</v>
      </c>
      <c r="D52" s="3">
        <f t="shared" si="36"/>
        <v>4</v>
      </c>
      <c r="E52" s="3">
        <f t="shared" si="37"/>
        <v>6</v>
      </c>
      <c r="F52" s="4">
        <f t="shared" si="38"/>
        <v>44706.836805555555</v>
      </c>
      <c r="G52" s="4">
        <f t="shared" si="39"/>
        <v>44706.83865740741</v>
      </c>
      <c r="H52" s="3">
        <f t="shared" si="40"/>
        <v>100</v>
      </c>
      <c r="I52" s="3">
        <f t="shared" si="41"/>
        <v>100</v>
      </c>
      <c r="J52" s="3" t="str">
        <f>IF(VLOOKUP(A52,產品AR!A:B,2,0)&lt;65,"A",IF(VLOOKUP(A52,產品AR!A:B,2,0)&lt;80,"B",IF(VLOOKUP(A52,產品AR!A:B,2,0)&lt;100,"C","D")))</f>
        <v>B</v>
      </c>
      <c r="K52" s="5">
        <f t="shared" si="42"/>
        <v>1.8144108456605645</v>
      </c>
      <c r="L52" s="6">
        <f t="shared" si="43"/>
        <v>0.31039</v>
      </c>
      <c r="M52" s="5">
        <f t="shared" si="44"/>
        <v>2.0470000000000002</v>
      </c>
      <c r="N52" s="49" t="str">
        <f t="shared" si="45"/>
        <v>A</v>
      </c>
      <c r="O52" s="49" t="str">
        <f t="shared" si="15"/>
        <v>BA</v>
      </c>
      <c r="P52" s="49" t="b">
        <f t="shared" si="16"/>
        <v>0</v>
      </c>
      <c r="Q52" s="50" t="str">
        <f t="shared" si="46"/>
        <v>B</v>
      </c>
      <c r="S52" s="110" t="e">
        <f>VLOOKUP(V52,'WSD 產品'!B:B,1,0)</f>
        <v>#N/A</v>
      </c>
      <c r="T52" s="110">
        <f t="shared" si="47"/>
        <v>1.8144108456605645</v>
      </c>
      <c r="U52" s="113">
        <v>140</v>
      </c>
      <c r="V52" s="113" t="s">
        <v>1567</v>
      </c>
      <c r="W52" s="113" t="s">
        <v>1568</v>
      </c>
      <c r="X52" s="113" t="s">
        <v>1392</v>
      </c>
      <c r="Y52" s="113">
        <v>4</v>
      </c>
      <c r="Z52" s="113">
        <v>6</v>
      </c>
      <c r="AA52" s="115">
        <v>44706.836805555555</v>
      </c>
      <c r="AB52" s="115">
        <v>44706.83865740741</v>
      </c>
      <c r="AC52" s="113">
        <v>100</v>
      </c>
      <c r="AD52" s="113">
        <v>100</v>
      </c>
      <c r="AE52" s="113">
        <v>-0.67</v>
      </c>
      <c r="AF52" s="113">
        <v>3.9129999999999998</v>
      </c>
      <c r="AG52" s="113">
        <v>10.864000000000001</v>
      </c>
      <c r="AH52" s="113">
        <v>7.3109999999999999</v>
      </c>
      <c r="AI52" s="113">
        <v>9.0169999999999995</v>
      </c>
      <c r="AJ52" s="113">
        <v>5.7009999999999996</v>
      </c>
      <c r="AK52" s="114">
        <v>1.9130000000000001E-2</v>
      </c>
      <c r="AL52" s="114">
        <v>0.11179</v>
      </c>
      <c r="AM52" s="114">
        <v>0.31039</v>
      </c>
      <c r="AN52" s="113">
        <v>1.5960000000000001</v>
      </c>
      <c r="AO52" s="113">
        <v>1.294</v>
      </c>
      <c r="AP52" s="113">
        <v>2.0470000000000002</v>
      </c>
      <c r="AQ52" s="113">
        <v>1.5649999999999999</v>
      </c>
      <c r="AR52" s="113">
        <v>1.149</v>
      </c>
      <c r="AS52" s="113">
        <v>1.411</v>
      </c>
      <c r="AT52" s="113">
        <v>21.931999999999999</v>
      </c>
      <c r="AU52" s="113">
        <v>27.052</v>
      </c>
      <c r="AV52" s="113">
        <v>17.102</v>
      </c>
      <c r="AW52" s="113">
        <v>21.262</v>
      </c>
      <c r="AX52" s="113">
        <v>30.965</v>
      </c>
      <c r="AY52" s="113">
        <v>27.966000000000001</v>
      </c>
      <c r="AZ52" s="113">
        <v>99.96</v>
      </c>
      <c r="BA52" s="113">
        <v>35</v>
      </c>
      <c r="BB52" s="113">
        <v>-35</v>
      </c>
      <c r="BC52" s="113">
        <v>35</v>
      </c>
      <c r="BD52" s="113">
        <v>-35</v>
      </c>
      <c r="BE52" s="113">
        <v>35</v>
      </c>
      <c r="BF52" s="113" t="s">
        <v>1572</v>
      </c>
      <c r="BH52" s="110" t="str">
        <f t="shared" si="14"/>
        <v>L220523034</v>
      </c>
    </row>
    <row r="53" spans="1:60">
      <c r="A53" s="3" t="str">
        <f t="shared" si="33"/>
        <v>asem-s-eb121002-04</v>
      </c>
      <c r="B53" s="3" t="str">
        <f t="shared" si="34"/>
        <v>L220412060</v>
      </c>
      <c r="C53" s="3" t="str">
        <f t="shared" si="35"/>
        <v>ND13</v>
      </c>
      <c r="D53" s="3">
        <f t="shared" si="36"/>
        <v>6</v>
      </c>
      <c r="E53" s="3">
        <f t="shared" si="37"/>
        <v>4</v>
      </c>
      <c r="F53" s="4">
        <f t="shared" si="38"/>
        <v>44707.12222222222</v>
      </c>
      <c r="G53" s="4">
        <f t="shared" si="39"/>
        <v>44707.123564814814</v>
      </c>
      <c r="H53" s="3">
        <f t="shared" si="40"/>
        <v>172</v>
      </c>
      <c r="I53" s="3">
        <f t="shared" si="41"/>
        <v>125</v>
      </c>
      <c r="J53" s="3" t="str">
        <f>IF(VLOOKUP(A53,產品AR!A:B,2,0)&lt;65,"A",IF(VLOOKUP(A53,產品AR!A:B,2,0)&lt;80,"B",IF(VLOOKUP(A53,產品AR!A:B,2,0)&lt;100,"C","D")))</f>
        <v>C</v>
      </c>
      <c r="K53" s="5">
        <f t="shared" si="42"/>
        <v>2.7257974755174095</v>
      </c>
      <c r="L53" s="6">
        <f t="shared" si="43"/>
        <v>0.20902999999999999</v>
      </c>
      <c r="M53" s="5">
        <f t="shared" si="44"/>
        <v>2.9329999999999998</v>
      </c>
      <c r="N53" s="49" t="str">
        <f t="shared" si="45"/>
        <v>A</v>
      </c>
      <c r="O53" s="49" t="str">
        <f t="shared" si="15"/>
        <v>CA</v>
      </c>
      <c r="P53" s="49" t="b">
        <f t="shared" si="16"/>
        <v>0</v>
      </c>
      <c r="Q53" s="50" t="str">
        <f t="shared" si="46"/>
        <v>C</v>
      </c>
      <c r="S53" s="110" t="e">
        <f>VLOOKUP(V53,'WSD 產品'!B:B,1,0)</f>
        <v>#N/A</v>
      </c>
      <c r="T53" s="110">
        <f t="shared" si="47"/>
        <v>2.7257974755174095</v>
      </c>
      <c r="U53" s="113">
        <v>38</v>
      </c>
      <c r="V53" s="113" t="s">
        <v>1650</v>
      </c>
      <c r="W53" s="113" t="s">
        <v>1651</v>
      </c>
      <c r="X53" s="113" t="s">
        <v>1441</v>
      </c>
      <c r="Y53" s="113">
        <v>6</v>
      </c>
      <c r="Z53" s="113">
        <v>4</v>
      </c>
      <c r="AA53" s="115">
        <v>44707.12222222222</v>
      </c>
      <c r="AB53" s="115">
        <v>44707.123564814814</v>
      </c>
      <c r="AC53" s="113">
        <v>172</v>
      </c>
      <c r="AD53" s="113">
        <v>125</v>
      </c>
      <c r="AE53" s="113">
        <v>2.3530000000000002</v>
      </c>
      <c r="AF53" s="113">
        <v>0.77</v>
      </c>
      <c r="AG53" s="113">
        <v>7.3159999999999998</v>
      </c>
      <c r="AH53" s="113">
        <v>5.806</v>
      </c>
      <c r="AI53" s="113">
        <v>5.4320000000000004</v>
      </c>
      <c r="AJ53" s="113">
        <v>3.9769999999999999</v>
      </c>
      <c r="AK53" s="114">
        <v>6.7239999999999994E-2</v>
      </c>
      <c r="AL53" s="114">
        <v>2.2009999999999998E-2</v>
      </c>
      <c r="AM53" s="114">
        <v>0.20902999999999999</v>
      </c>
      <c r="AN53" s="113">
        <v>2.0099999999999998</v>
      </c>
      <c r="AO53" s="113">
        <v>2.1480000000000001</v>
      </c>
      <c r="AP53" s="113">
        <v>2.9329999999999998</v>
      </c>
      <c r="AQ53" s="113">
        <v>1.8740000000000001</v>
      </c>
      <c r="AR53" s="113">
        <v>2.101</v>
      </c>
      <c r="AS53" s="113">
        <v>2.3199999999999998</v>
      </c>
      <c r="AT53" s="113">
        <v>17.417000000000002</v>
      </c>
      <c r="AU53" s="113">
        <v>16.295999999999999</v>
      </c>
      <c r="AV53" s="113">
        <v>11.932</v>
      </c>
      <c r="AW53" s="113">
        <v>19.771000000000001</v>
      </c>
      <c r="AX53" s="113">
        <v>17.065999999999999</v>
      </c>
      <c r="AY53" s="113">
        <v>19.248000000000001</v>
      </c>
      <c r="AZ53" s="113">
        <v>99.989000000000004</v>
      </c>
      <c r="BA53" s="113">
        <v>35</v>
      </c>
      <c r="BB53" s="113">
        <v>-35</v>
      </c>
      <c r="BC53" s="113">
        <v>35</v>
      </c>
      <c r="BD53" s="113">
        <v>-35</v>
      </c>
      <c r="BE53" s="113">
        <v>35</v>
      </c>
      <c r="BF53" s="113" t="s">
        <v>1652</v>
      </c>
      <c r="BH53" s="110" t="str">
        <f t="shared" si="14"/>
        <v>L220412060</v>
      </c>
    </row>
    <row r="54" spans="1:60">
      <c r="A54" s="3" t="str">
        <f t="shared" si="33"/>
        <v>asem-s-eb121002-04</v>
      </c>
      <c r="B54" s="3" t="str">
        <f t="shared" si="34"/>
        <v>L220412060</v>
      </c>
      <c r="C54" s="3" t="str">
        <f t="shared" si="35"/>
        <v>ND13</v>
      </c>
      <c r="D54" s="3">
        <f t="shared" si="36"/>
        <v>5</v>
      </c>
      <c r="E54" s="3">
        <f t="shared" si="37"/>
        <v>4</v>
      </c>
      <c r="F54" s="4">
        <f t="shared" si="38"/>
        <v>44707.123611111114</v>
      </c>
      <c r="G54" s="4">
        <f t="shared" si="39"/>
        <v>44707.124988425923</v>
      </c>
      <c r="H54" s="3">
        <f t="shared" si="40"/>
        <v>172</v>
      </c>
      <c r="I54" s="3">
        <f t="shared" si="41"/>
        <v>125</v>
      </c>
      <c r="J54" s="3" t="str">
        <f>IF(VLOOKUP(A54,產品AR!A:B,2,0)&lt;65,"A",IF(VLOOKUP(A54,產品AR!A:B,2,0)&lt;80,"B",IF(VLOOKUP(A54,產品AR!A:B,2,0)&lt;100,"C","D")))</f>
        <v>C</v>
      </c>
      <c r="K54" s="5">
        <f t="shared" si="42"/>
        <v>2.8502267194570909</v>
      </c>
      <c r="L54" s="6">
        <f t="shared" si="43"/>
        <v>0.19717000000000001</v>
      </c>
      <c r="M54" s="5">
        <f t="shared" si="44"/>
        <v>3.0219999999999998</v>
      </c>
      <c r="N54" s="49" t="str">
        <f t="shared" si="45"/>
        <v>A</v>
      </c>
      <c r="O54" s="49" t="str">
        <f t="shared" si="15"/>
        <v>CA</v>
      </c>
      <c r="P54" s="49" t="b">
        <f t="shared" si="16"/>
        <v>0</v>
      </c>
      <c r="Q54" s="50" t="str">
        <f t="shared" si="46"/>
        <v>C</v>
      </c>
      <c r="S54" s="110" t="e">
        <f>VLOOKUP(V54,'WSD 產品'!B:B,1,0)</f>
        <v>#N/A</v>
      </c>
      <c r="T54" s="110">
        <f t="shared" si="47"/>
        <v>2.8502267194570909</v>
      </c>
      <c r="U54" s="113">
        <v>37</v>
      </c>
      <c r="V54" s="113" t="s">
        <v>1650</v>
      </c>
      <c r="W54" s="113" t="s">
        <v>1651</v>
      </c>
      <c r="X54" s="113" t="s">
        <v>1441</v>
      </c>
      <c r="Y54" s="113">
        <v>5</v>
      </c>
      <c r="Z54" s="113">
        <v>4</v>
      </c>
      <c r="AA54" s="115">
        <v>44707.123611111114</v>
      </c>
      <c r="AB54" s="115">
        <v>44707.124988425923</v>
      </c>
      <c r="AC54" s="113">
        <v>172</v>
      </c>
      <c r="AD54" s="113">
        <v>125</v>
      </c>
      <c r="AE54" s="113">
        <v>1.9490000000000001</v>
      </c>
      <c r="AF54" s="113">
        <v>-0.42299999999999999</v>
      </c>
      <c r="AG54" s="113">
        <v>6.9009999999999998</v>
      </c>
      <c r="AH54" s="113">
        <v>5.7</v>
      </c>
      <c r="AI54" s="113">
        <v>5.1040000000000001</v>
      </c>
      <c r="AJ54" s="113">
        <v>3.86</v>
      </c>
      <c r="AK54" s="114">
        <v>5.5690000000000003E-2</v>
      </c>
      <c r="AL54" s="114">
        <v>1.209E-2</v>
      </c>
      <c r="AM54" s="114">
        <v>0.19717000000000001</v>
      </c>
      <c r="AN54" s="113">
        <v>2.0470000000000002</v>
      </c>
      <c r="AO54" s="113">
        <v>2.286</v>
      </c>
      <c r="AP54" s="113">
        <v>3.0219999999999998</v>
      </c>
      <c r="AQ54" s="113">
        <v>1.9330000000000001</v>
      </c>
      <c r="AR54" s="113">
        <v>2.258</v>
      </c>
      <c r="AS54" s="113">
        <v>2.427</v>
      </c>
      <c r="AT54" s="113">
        <v>17.100999999999999</v>
      </c>
      <c r="AU54" s="113">
        <v>15.313000000000001</v>
      </c>
      <c r="AV54" s="113">
        <v>11.58</v>
      </c>
      <c r="AW54" s="113">
        <v>19.05</v>
      </c>
      <c r="AX54" s="113">
        <v>14.89</v>
      </c>
      <c r="AY54" s="113">
        <v>18.481000000000002</v>
      </c>
      <c r="AZ54" s="113">
        <v>99.984999999999999</v>
      </c>
      <c r="BA54" s="113">
        <v>35</v>
      </c>
      <c r="BB54" s="113">
        <v>-35</v>
      </c>
      <c r="BC54" s="113">
        <v>35</v>
      </c>
      <c r="BD54" s="113">
        <v>-35</v>
      </c>
      <c r="BE54" s="113">
        <v>35</v>
      </c>
      <c r="BF54" s="113" t="s">
        <v>1653</v>
      </c>
      <c r="BH54" s="110" t="str">
        <f t="shared" si="14"/>
        <v>L220412060</v>
      </c>
    </row>
    <row r="55" spans="1:60">
      <c r="A55" s="3" t="str">
        <f t="shared" si="33"/>
        <v>ASEM-S-B144022-01</v>
      </c>
      <c r="B55" s="3" t="str">
        <f t="shared" si="34"/>
        <v>L220513112</v>
      </c>
      <c r="C55" s="3" t="str">
        <f t="shared" si="35"/>
        <v>ND36</v>
      </c>
      <c r="D55" s="3">
        <f t="shared" si="36"/>
        <v>4</v>
      </c>
      <c r="E55" s="3">
        <f t="shared" si="37"/>
        <v>6</v>
      </c>
      <c r="F55" s="4">
        <f t="shared" si="38"/>
        <v>44706.619444444441</v>
      </c>
      <c r="G55" s="4">
        <f t="shared" si="39"/>
        <v>44706.620798611111</v>
      </c>
      <c r="H55" s="3">
        <f t="shared" si="40"/>
        <v>250</v>
      </c>
      <c r="I55" s="3">
        <f t="shared" si="41"/>
        <v>200</v>
      </c>
      <c r="J55" s="3" t="str">
        <f>IF(VLOOKUP(A55,產品AR!A:B,2,0)&lt;65,"A",IF(VLOOKUP(A55,產品AR!A:B,2,0)&lt;80,"B",IF(VLOOKUP(A55,產品AR!A:B,2,0)&lt;100,"C","D")))</f>
        <v>C</v>
      </c>
      <c r="K55" s="5">
        <f t="shared" si="42"/>
        <v>1.8601681741105418</v>
      </c>
      <c r="L55" s="6">
        <f t="shared" si="43"/>
        <v>0.28594000000000003</v>
      </c>
      <c r="M55" s="5">
        <f t="shared" si="44"/>
        <v>2.3010000000000002</v>
      </c>
      <c r="N55" s="49" t="str">
        <f t="shared" si="45"/>
        <v>A</v>
      </c>
      <c r="O55" s="49" t="str">
        <f t="shared" si="15"/>
        <v>CA</v>
      </c>
      <c r="P55" s="49" t="b">
        <f t="shared" si="16"/>
        <v>0</v>
      </c>
      <c r="Q55" s="50" t="str">
        <f t="shared" si="46"/>
        <v>C</v>
      </c>
      <c r="S55" s="110" t="e">
        <f>VLOOKUP(V55,'WSD 產品'!B:B,1,0)</f>
        <v>#N/A</v>
      </c>
      <c r="T55" s="110">
        <f t="shared" si="47"/>
        <v>1.8601681741105418</v>
      </c>
      <c r="U55" s="113">
        <v>156</v>
      </c>
      <c r="V55" s="113" t="s">
        <v>886</v>
      </c>
      <c r="W55" s="113" t="s">
        <v>1552</v>
      </c>
      <c r="X55" s="113" t="s">
        <v>1333</v>
      </c>
      <c r="Y55" s="113">
        <v>4</v>
      </c>
      <c r="Z55" s="113">
        <v>6</v>
      </c>
      <c r="AA55" s="115">
        <v>44706.619444444441</v>
      </c>
      <c r="AB55" s="115">
        <v>44706.620798611111</v>
      </c>
      <c r="AC55" s="113">
        <v>250</v>
      </c>
      <c r="AD55" s="113">
        <v>200</v>
      </c>
      <c r="AE55" s="113">
        <v>3.48</v>
      </c>
      <c r="AF55" s="113">
        <v>5.7290000000000001</v>
      </c>
      <c r="AG55" s="113">
        <v>10.007999999999999</v>
      </c>
      <c r="AH55" s="113">
        <v>6.7279999999999998</v>
      </c>
      <c r="AI55" s="113">
        <v>5.9720000000000004</v>
      </c>
      <c r="AJ55" s="113">
        <v>5.0709999999999997</v>
      </c>
      <c r="AK55" s="114">
        <v>9.9419999999999994E-2</v>
      </c>
      <c r="AL55" s="114">
        <v>0.16369</v>
      </c>
      <c r="AM55" s="114">
        <v>0.28594000000000003</v>
      </c>
      <c r="AN55" s="113">
        <v>1.734</v>
      </c>
      <c r="AO55" s="113">
        <v>1.9530000000000001</v>
      </c>
      <c r="AP55" s="113">
        <v>2.3010000000000002</v>
      </c>
      <c r="AQ55" s="113">
        <v>1.5620000000000001</v>
      </c>
      <c r="AR55" s="113">
        <v>1.6339999999999999</v>
      </c>
      <c r="AS55" s="113">
        <v>1.643</v>
      </c>
      <c r="AT55" s="113">
        <v>20.184999999999999</v>
      </c>
      <c r="AU55" s="113">
        <v>17.917000000000002</v>
      </c>
      <c r="AV55" s="113">
        <v>15.212</v>
      </c>
      <c r="AW55" s="113">
        <v>23.664999999999999</v>
      </c>
      <c r="AX55" s="113">
        <v>23.646000000000001</v>
      </c>
      <c r="AY55" s="113">
        <v>25.22</v>
      </c>
      <c r="AZ55" s="113">
        <v>99.894000000000005</v>
      </c>
      <c r="BA55" s="113">
        <v>35</v>
      </c>
      <c r="BB55" s="113">
        <v>-35</v>
      </c>
      <c r="BC55" s="113">
        <v>35</v>
      </c>
      <c r="BD55" s="113">
        <v>-35</v>
      </c>
      <c r="BE55" s="113">
        <v>35</v>
      </c>
      <c r="BF55" s="113" t="s">
        <v>1554</v>
      </c>
      <c r="BH55" s="110" t="str">
        <f t="shared" si="14"/>
        <v>L220513112</v>
      </c>
    </row>
    <row r="56" spans="1:60">
      <c r="A56" s="3" t="str">
        <f t="shared" si="33"/>
        <v>ASEM-S-B144022-01</v>
      </c>
      <c r="B56" s="3" t="str">
        <f t="shared" si="34"/>
        <v>L220513112</v>
      </c>
      <c r="C56" s="3" t="str">
        <f t="shared" si="35"/>
        <v>ND36</v>
      </c>
      <c r="D56" s="3">
        <f t="shared" si="36"/>
        <v>2</v>
      </c>
      <c r="E56" s="3">
        <f t="shared" si="37"/>
        <v>6</v>
      </c>
      <c r="F56" s="4">
        <f t="shared" si="38"/>
        <v>44706.620833333334</v>
      </c>
      <c r="G56" s="4">
        <f t="shared" si="39"/>
        <v>44706.622418981482</v>
      </c>
      <c r="H56" s="3">
        <f t="shared" si="40"/>
        <v>250</v>
      </c>
      <c r="I56" s="3">
        <f t="shared" si="41"/>
        <v>200</v>
      </c>
      <c r="J56" s="3" t="str">
        <f>IF(VLOOKUP(A56,產品AR!A:B,2,0)&lt;65,"A",IF(VLOOKUP(A56,產品AR!A:B,2,0)&lt;80,"B",IF(VLOOKUP(A56,產品AR!A:B,2,0)&lt;100,"C","D")))</f>
        <v>C</v>
      </c>
      <c r="K56" s="5">
        <f t="shared" si="42"/>
        <v>1.7671664325567582</v>
      </c>
      <c r="L56" s="6">
        <f t="shared" si="43"/>
        <v>0.29176000000000002</v>
      </c>
      <c r="M56" s="5">
        <f t="shared" si="44"/>
        <v>2.1869999999999998</v>
      </c>
      <c r="N56" s="49" t="str">
        <f t="shared" si="45"/>
        <v>A</v>
      </c>
      <c r="O56" s="49" t="str">
        <f t="shared" si="15"/>
        <v>CA</v>
      </c>
      <c r="P56" s="49" t="b">
        <f t="shared" si="16"/>
        <v>0</v>
      </c>
      <c r="Q56" s="50" t="str">
        <f t="shared" si="46"/>
        <v>C</v>
      </c>
      <c r="S56" s="110" t="e">
        <f>VLOOKUP(V56,'WSD 產品'!B:B,1,0)</f>
        <v>#N/A</v>
      </c>
      <c r="T56" s="110">
        <f t="shared" si="47"/>
        <v>1.7671664325567582</v>
      </c>
      <c r="U56" s="113">
        <v>154</v>
      </c>
      <c r="V56" s="113" t="s">
        <v>886</v>
      </c>
      <c r="W56" s="113" t="s">
        <v>1552</v>
      </c>
      <c r="X56" s="113" t="s">
        <v>1333</v>
      </c>
      <c r="Y56" s="113">
        <v>2</v>
      </c>
      <c r="Z56" s="113">
        <v>6</v>
      </c>
      <c r="AA56" s="115">
        <v>44706.620833333334</v>
      </c>
      <c r="AB56" s="115">
        <v>44706.622418981482</v>
      </c>
      <c r="AC56" s="113">
        <v>250</v>
      </c>
      <c r="AD56" s="113">
        <v>200</v>
      </c>
      <c r="AE56" s="113">
        <v>6.05</v>
      </c>
      <c r="AF56" s="113">
        <v>-2.9169999999999998</v>
      </c>
      <c r="AG56" s="113">
        <v>10.211</v>
      </c>
      <c r="AH56" s="113">
        <v>6.9050000000000002</v>
      </c>
      <c r="AI56" s="113">
        <v>6.32</v>
      </c>
      <c r="AJ56" s="113">
        <v>5.335</v>
      </c>
      <c r="AK56" s="114">
        <v>0.17287</v>
      </c>
      <c r="AL56" s="114">
        <v>8.3330000000000001E-2</v>
      </c>
      <c r="AM56" s="114">
        <v>0.29176000000000002</v>
      </c>
      <c r="AN56" s="113">
        <v>1.69</v>
      </c>
      <c r="AO56" s="113">
        <v>1.8460000000000001</v>
      </c>
      <c r="AP56" s="113">
        <v>2.1869999999999998</v>
      </c>
      <c r="AQ56" s="113">
        <v>1.397</v>
      </c>
      <c r="AR56" s="113">
        <v>1.6919999999999999</v>
      </c>
      <c r="AS56" s="113">
        <v>1.5489999999999999</v>
      </c>
      <c r="AT56" s="113">
        <v>20.716000000000001</v>
      </c>
      <c r="AU56" s="113">
        <v>18.959</v>
      </c>
      <c r="AV56" s="113">
        <v>16.004999999999999</v>
      </c>
      <c r="AW56" s="113">
        <v>26.765999999999998</v>
      </c>
      <c r="AX56" s="113">
        <v>16.042999999999999</v>
      </c>
      <c r="AY56" s="113">
        <v>26.216000000000001</v>
      </c>
      <c r="AZ56" s="113">
        <v>99.894999999999996</v>
      </c>
      <c r="BA56" s="113">
        <v>35</v>
      </c>
      <c r="BB56" s="113">
        <v>-35</v>
      </c>
      <c r="BC56" s="113">
        <v>35</v>
      </c>
      <c r="BD56" s="113">
        <v>-35</v>
      </c>
      <c r="BE56" s="113">
        <v>35</v>
      </c>
      <c r="BF56" s="113" t="s">
        <v>1555</v>
      </c>
      <c r="BH56" s="110" t="str">
        <f t="shared" si="14"/>
        <v>L220513112</v>
      </c>
    </row>
    <row r="57" spans="1:60">
      <c r="A57" s="3" t="str">
        <f t="shared" si="33"/>
        <v>ASEM-S-B144022-01</v>
      </c>
      <c r="B57" s="3" t="str">
        <f t="shared" si="34"/>
        <v>L220513112</v>
      </c>
      <c r="C57" s="3" t="str">
        <f t="shared" si="35"/>
        <v>ND36</v>
      </c>
      <c r="D57" s="3">
        <f t="shared" si="36"/>
        <v>1</v>
      </c>
      <c r="E57" s="3">
        <f t="shared" si="37"/>
        <v>6</v>
      </c>
      <c r="F57" s="4">
        <f t="shared" si="38"/>
        <v>44706.62222222222</v>
      </c>
      <c r="G57" s="4">
        <f t="shared" si="39"/>
        <v>44706.624108796299</v>
      </c>
      <c r="H57" s="3">
        <f t="shared" si="40"/>
        <v>250</v>
      </c>
      <c r="I57" s="3">
        <f t="shared" si="41"/>
        <v>200</v>
      </c>
      <c r="J57" s="3" t="str">
        <f>IF(VLOOKUP(A57,產品AR!A:B,2,0)&lt;65,"A",IF(VLOOKUP(A57,產品AR!A:B,2,0)&lt;80,"B",IF(VLOOKUP(A57,產品AR!A:B,2,0)&lt;100,"C","D")))</f>
        <v>C</v>
      </c>
      <c r="K57" s="5">
        <f t="shared" si="42"/>
        <v>1.8722135835018321</v>
      </c>
      <c r="L57" s="6">
        <f t="shared" si="43"/>
        <v>0.30060999999999999</v>
      </c>
      <c r="M57" s="5">
        <f t="shared" si="44"/>
        <v>2.359</v>
      </c>
      <c r="N57" s="49" t="str">
        <f t="shared" si="45"/>
        <v>A</v>
      </c>
      <c r="O57" s="49" t="str">
        <f t="shared" si="15"/>
        <v>CA</v>
      </c>
      <c r="P57" s="49" t="b">
        <f t="shared" si="16"/>
        <v>0</v>
      </c>
      <c r="Q57" s="50" t="str">
        <f t="shared" si="46"/>
        <v>C</v>
      </c>
      <c r="S57" s="110" t="e">
        <f>VLOOKUP(V57,'WSD 產品'!B:B,1,0)</f>
        <v>#N/A</v>
      </c>
      <c r="T57" s="110">
        <f t="shared" si="47"/>
        <v>1.8722135835018321</v>
      </c>
      <c r="U57" s="113">
        <v>153</v>
      </c>
      <c r="V57" s="113" t="s">
        <v>886</v>
      </c>
      <c r="W57" s="113" t="s">
        <v>1552</v>
      </c>
      <c r="X57" s="113" t="s">
        <v>1333</v>
      </c>
      <c r="Y57" s="113">
        <v>1</v>
      </c>
      <c r="Z57" s="113">
        <v>6</v>
      </c>
      <c r="AA57" s="115">
        <v>44706.62222222222</v>
      </c>
      <c r="AB57" s="115">
        <v>44706.624108796299</v>
      </c>
      <c r="AC57" s="113">
        <v>250</v>
      </c>
      <c r="AD57" s="113">
        <v>200</v>
      </c>
      <c r="AE57" s="113">
        <v>4.0469999999999997</v>
      </c>
      <c r="AF57" s="113">
        <v>-5.9770000000000003</v>
      </c>
      <c r="AG57" s="113">
        <v>10.522</v>
      </c>
      <c r="AH57" s="113">
        <v>6.79</v>
      </c>
      <c r="AI57" s="113">
        <v>6.0789999999999997</v>
      </c>
      <c r="AJ57" s="113">
        <v>4.9459999999999997</v>
      </c>
      <c r="AK57" s="114">
        <v>0.11564000000000001</v>
      </c>
      <c r="AL57" s="114">
        <v>0.17077999999999999</v>
      </c>
      <c r="AM57" s="114">
        <v>0.30060999999999999</v>
      </c>
      <c r="AN57" s="113">
        <v>1.718</v>
      </c>
      <c r="AO57" s="113">
        <v>1.919</v>
      </c>
      <c r="AP57" s="113">
        <v>2.359</v>
      </c>
      <c r="AQ57" s="113">
        <v>1.52</v>
      </c>
      <c r="AR57" s="113">
        <v>1.591</v>
      </c>
      <c r="AS57" s="113">
        <v>1.65</v>
      </c>
      <c r="AT57" s="113">
        <v>20.37</v>
      </c>
      <c r="AU57" s="113">
        <v>18.238</v>
      </c>
      <c r="AV57" s="113">
        <v>14.839</v>
      </c>
      <c r="AW57" s="113">
        <v>24.417000000000002</v>
      </c>
      <c r="AX57" s="113">
        <v>12.26</v>
      </c>
      <c r="AY57" s="113">
        <v>25.361000000000001</v>
      </c>
      <c r="AZ57" s="113">
        <v>99.908000000000001</v>
      </c>
      <c r="BA57" s="113">
        <v>35</v>
      </c>
      <c r="BB57" s="113">
        <v>-35</v>
      </c>
      <c r="BC57" s="113">
        <v>35</v>
      </c>
      <c r="BD57" s="113">
        <v>-35</v>
      </c>
      <c r="BE57" s="113">
        <v>35</v>
      </c>
      <c r="BF57" s="113" t="s">
        <v>1556</v>
      </c>
      <c r="BH57" s="110" t="str">
        <f t="shared" si="14"/>
        <v>L220513112</v>
      </c>
    </row>
    <row r="58" spans="1:60">
      <c r="A58" s="3" t="str">
        <f t="shared" si="33"/>
        <v>ASEM-S-B144022-01</v>
      </c>
      <c r="B58" s="3" t="str">
        <f t="shared" si="34"/>
        <v>L220513112</v>
      </c>
      <c r="C58" s="3" t="str">
        <f t="shared" si="35"/>
        <v>ND36</v>
      </c>
      <c r="D58" s="3">
        <f t="shared" si="36"/>
        <v>5</v>
      </c>
      <c r="E58" s="3">
        <f t="shared" si="37"/>
        <v>6</v>
      </c>
      <c r="F58" s="4">
        <f t="shared" si="38"/>
        <v>44706.624305555553</v>
      </c>
      <c r="G58" s="4">
        <f t="shared" si="39"/>
        <v>44706.625868055555</v>
      </c>
      <c r="H58" s="3">
        <f t="shared" si="40"/>
        <v>250</v>
      </c>
      <c r="I58" s="3">
        <f t="shared" si="41"/>
        <v>200</v>
      </c>
      <c r="J58" s="3" t="str">
        <f>IF(VLOOKUP(A58,產品AR!A:B,2,0)&lt;65,"A",IF(VLOOKUP(A58,產品AR!A:B,2,0)&lt;80,"B",IF(VLOOKUP(A58,產品AR!A:B,2,0)&lt;100,"C","D")))</f>
        <v>C</v>
      </c>
      <c r="K58" s="5">
        <f t="shared" si="42"/>
        <v>1.8670894162305185</v>
      </c>
      <c r="L58" s="6">
        <f t="shared" si="43"/>
        <v>0.28622999999999998</v>
      </c>
      <c r="M58" s="5">
        <f t="shared" si="44"/>
        <v>2.2080000000000002</v>
      </c>
      <c r="N58" s="49" t="str">
        <f t="shared" si="45"/>
        <v>A</v>
      </c>
      <c r="O58" s="49" t="str">
        <f t="shared" si="15"/>
        <v>CA</v>
      </c>
      <c r="P58" s="49" t="b">
        <f t="shared" si="16"/>
        <v>0</v>
      </c>
      <c r="Q58" s="50" t="str">
        <f t="shared" si="46"/>
        <v>C</v>
      </c>
      <c r="S58" s="110" t="e">
        <f>VLOOKUP(V58,'WSD 產品'!B:B,1,0)</f>
        <v>#N/A</v>
      </c>
      <c r="T58" s="110">
        <f t="shared" si="47"/>
        <v>1.8670894162305185</v>
      </c>
      <c r="U58" s="113">
        <v>157</v>
      </c>
      <c r="V58" s="113" t="s">
        <v>886</v>
      </c>
      <c r="W58" s="113" t="s">
        <v>1552</v>
      </c>
      <c r="X58" s="113" t="s">
        <v>1333</v>
      </c>
      <c r="Y58" s="113">
        <v>5</v>
      </c>
      <c r="Z58" s="113">
        <v>6</v>
      </c>
      <c r="AA58" s="115">
        <v>44706.624305555553</v>
      </c>
      <c r="AB58" s="115">
        <v>44706.625868055555</v>
      </c>
      <c r="AC58" s="113">
        <v>250</v>
      </c>
      <c r="AD58" s="113">
        <v>200</v>
      </c>
      <c r="AE58" s="113">
        <v>3.2869999999999999</v>
      </c>
      <c r="AF58" s="113">
        <v>4.2880000000000003</v>
      </c>
      <c r="AG58" s="113">
        <v>10.018000000000001</v>
      </c>
      <c r="AH58" s="113">
        <v>6.4770000000000003</v>
      </c>
      <c r="AI58" s="113">
        <v>7.5590000000000002</v>
      </c>
      <c r="AJ58" s="113">
        <v>5.2839999999999998</v>
      </c>
      <c r="AK58" s="114">
        <v>9.393E-2</v>
      </c>
      <c r="AL58" s="114">
        <v>0.12253</v>
      </c>
      <c r="AM58" s="114">
        <v>0.28622999999999998</v>
      </c>
      <c r="AN58" s="113">
        <v>1.8009999999999999</v>
      </c>
      <c r="AO58" s="113">
        <v>1.5429999999999999</v>
      </c>
      <c r="AP58" s="113">
        <v>2.2080000000000002</v>
      </c>
      <c r="AQ58" s="113">
        <v>1.6319999999999999</v>
      </c>
      <c r="AR58" s="113">
        <v>1.3540000000000001</v>
      </c>
      <c r="AS58" s="113">
        <v>1.5760000000000001</v>
      </c>
      <c r="AT58" s="113">
        <v>19.43</v>
      </c>
      <c r="AU58" s="113">
        <v>22.677</v>
      </c>
      <c r="AV58" s="113">
        <v>15.852</v>
      </c>
      <c r="AW58" s="113">
        <v>22.718</v>
      </c>
      <c r="AX58" s="113">
        <v>26.966000000000001</v>
      </c>
      <c r="AY58" s="113">
        <v>25.87</v>
      </c>
      <c r="AZ58" s="113">
        <v>99.918000000000006</v>
      </c>
      <c r="BA58" s="113">
        <v>35</v>
      </c>
      <c r="BB58" s="113">
        <v>-35</v>
      </c>
      <c r="BC58" s="113">
        <v>35</v>
      </c>
      <c r="BD58" s="113">
        <v>-35</v>
      </c>
      <c r="BE58" s="113">
        <v>35</v>
      </c>
      <c r="BF58" s="113" t="s">
        <v>1557</v>
      </c>
      <c r="BH58" s="110" t="str">
        <f t="shared" si="14"/>
        <v>L220513112</v>
      </c>
    </row>
    <row r="59" spans="1:60">
      <c r="A59" s="3" t="str">
        <f t="shared" si="33"/>
        <v>ASEM-S-B144022-01</v>
      </c>
      <c r="B59" s="3" t="str">
        <f t="shared" si="34"/>
        <v>L220513112</v>
      </c>
      <c r="C59" s="3" t="str">
        <f t="shared" si="35"/>
        <v>ND36</v>
      </c>
      <c r="D59" s="3">
        <f t="shared" si="36"/>
        <v>6</v>
      </c>
      <c r="E59" s="3">
        <f t="shared" si="37"/>
        <v>6</v>
      </c>
      <c r="F59" s="4">
        <f t="shared" si="38"/>
        <v>44706.625694444447</v>
      </c>
      <c r="G59" s="4">
        <f t="shared" si="39"/>
        <v>44706.627453703702</v>
      </c>
      <c r="H59" s="3">
        <f t="shared" si="40"/>
        <v>250</v>
      </c>
      <c r="I59" s="3">
        <f t="shared" si="41"/>
        <v>200</v>
      </c>
      <c r="J59" s="3" t="str">
        <f>IF(VLOOKUP(A59,產品AR!A:B,2,0)&lt;65,"A",IF(VLOOKUP(A59,產品AR!A:B,2,0)&lt;80,"B",IF(VLOOKUP(A59,產品AR!A:B,2,0)&lt;100,"C","D")))</f>
        <v>C</v>
      </c>
      <c r="K59" s="5">
        <f t="shared" si="42"/>
        <v>2.456200214588947</v>
      </c>
      <c r="L59" s="6">
        <f t="shared" si="43"/>
        <v>0.22953999999999999</v>
      </c>
      <c r="M59" s="5">
        <f t="shared" si="44"/>
        <v>2.629</v>
      </c>
      <c r="N59" s="49" t="str">
        <f t="shared" si="45"/>
        <v>A</v>
      </c>
      <c r="O59" s="49" t="str">
        <f t="shared" si="15"/>
        <v>CA</v>
      </c>
      <c r="P59" s="49" t="b">
        <f t="shared" si="16"/>
        <v>0</v>
      </c>
      <c r="Q59" s="50" t="str">
        <f t="shared" si="46"/>
        <v>C</v>
      </c>
      <c r="S59" s="110" t="e">
        <f>VLOOKUP(V59,'WSD 產品'!B:B,1,0)</f>
        <v>#N/A</v>
      </c>
      <c r="T59" s="110">
        <f t="shared" si="47"/>
        <v>2.456200214588947</v>
      </c>
      <c r="U59" s="113">
        <v>158</v>
      </c>
      <c r="V59" s="113" t="s">
        <v>886</v>
      </c>
      <c r="W59" s="113" t="s">
        <v>1552</v>
      </c>
      <c r="X59" s="113" t="s">
        <v>1333</v>
      </c>
      <c r="Y59" s="113">
        <v>6</v>
      </c>
      <c r="Z59" s="113">
        <v>6</v>
      </c>
      <c r="AA59" s="115">
        <v>44706.625694444447</v>
      </c>
      <c r="AB59" s="115">
        <v>44706.627453703702</v>
      </c>
      <c r="AC59" s="113">
        <v>250</v>
      </c>
      <c r="AD59" s="113">
        <v>200</v>
      </c>
      <c r="AE59" s="113">
        <v>2.2269999999999999</v>
      </c>
      <c r="AF59" s="113">
        <v>0.58699999999999997</v>
      </c>
      <c r="AG59" s="113">
        <v>8.0340000000000007</v>
      </c>
      <c r="AH59" s="113">
        <v>6.766</v>
      </c>
      <c r="AI59" s="113">
        <v>5.758</v>
      </c>
      <c r="AJ59" s="113">
        <v>4.4370000000000003</v>
      </c>
      <c r="AK59" s="114">
        <v>6.3630000000000006E-2</v>
      </c>
      <c r="AL59" s="114">
        <v>1.677E-2</v>
      </c>
      <c r="AM59" s="114">
        <v>0.22953999999999999</v>
      </c>
      <c r="AN59" s="113">
        <v>1.724</v>
      </c>
      <c r="AO59" s="113">
        <v>2.0259999999999998</v>
      </c>
      <c r="AP59" s="113">
        <v>2.629</v>
      </c>
      <c r="AQ59" s="113">
        <v>1.615</v>
      </c>
      <c r="AR59" s="113">
        <v>1.992</v>
      </c>
      <c r="AS59" s="113">
        <v>2.0259999999999998</v>
      </c>
      <c r="AT59" s="113">
        <v>20.297999999999998</v>
      </c>
      <c r="AU59" s="113">
        <v>17.273</v>
      </c>
      <c r="AV59" s="113">
        <v>13.311999999999999</v>
      </c>
      <c r="AW59" s="113">
        <v>22.524999999999999</v>
      </c>
      <c r="AX59" s="113">
        <v>17.86</v>
      </c>
      <c r="AY59" s="113">
        <v>21.346</v>
      </c>
      <c r="AZ59" s="113">
        <v>99.903000000000006</v>
      </c>
      <c r="BA59" s="113">
        <v>35</v>
      </c>
      <c r="BB59" s="113">
        <v>-35</v>
      </c>
      <c r="BC59" s="113">
        <v>35</v>
      </c>
      <c r="BD59" s="113">
        <v>-35</v>
      </c>
      <c r="BE59" s="113">
        <v>35</v>
      </c>
      <c r="BF59" s="113" t="s">
        <v>1558</v>
      </c>
      <c r="BH59" s="110" t="str">
        <f t="shared" si="14"/>
        <v>L220513112</v>
      </c>
    </row>
    <row r="60" spans="1:60">
      <c r="A60" s="3" t="str">
        <f t="shared" si="33"/>
        <v>A229750</v>
      </c>
      <c r="B60" s="3" t="str">
        <f t="shared" si="34"/>
        <v>L220429099</v>
      </c>
      <c r="C60" s="3" t="str">
        <f t="shared" si="35"/>
        <v>ND07</v>
      </c>
      <c r="D60" s="3">
        <f t="shared" si="36"/>
        <v>6</v>
      </c>
      <c r="E60" s="3">
        <f t="shared" si="37"/>
        <v>3</v>
      </c>
      <c r="F60" s="4">
        <f t="shared" si="38"/>
        <v>44706.566666666666</v>
      </c>
      <c r="G60" s="4">
        <f t="shared" si="39"/>
        <v>44706.569456018522</v>
      </c>
      <c r="H60" s="3">
        <f t="shared" si="40"/>
        <v>450</v>
      </c>
      <c r="I60" s="3">
        <f t="shared" si="41"/>
        <v>150</v>
      </c>
      <c r="J60" s="3" t="str">
        <f>IF(VLOOKUP(A60,產品AR!A:B,2,0)&lt;65,"A",IF(VLOOKUP(A60,產品AR!A:B,2,0)&lt;80,"B",IF(VLOOKUP(A60,產品AR!A:B,2,0)&lt;100,"C","D")))</f>
        <v>B</v>
      </c>
      <c r="K60" s="5">
        <f t="shared" si="42"/>
        <v>1.5243823758891204</v>
      </c>
      <c r="L60" s="6">
        <f t="shared" si="43"/>
        <v>0.34525</v>
      </c>
      <c r="M60" s="5">
        <f t="shared" si="44"/>
        <v>1.964</v>
      </c>
      <c r="N60" s="49" t="str">
        <f t="shared" si="45"/>
        <v>B</v>
      </c>
      <c r="O60" s="49" t="str">
        <f t="shared" si="15"/>
        <v>BB</v>
      </c>
      <c r="P60" s="49" t="b">
        <f t="shared" si="16"/>
        <v>0</v>
      </c>
      <c r="Q60" s="50" t="str">
        <f t="shared" si="46"/>
        <v>B</v>
      </c>
      <c r="S60" s="110" t="e">
        <f>VLOOKUP(V60,'WSD 產品'!B:B,1,0)</f>
        <v>#N/A</v>
      </c>
      <c r="T60" s="110">
        <f t="shared" si="47"/>
        <v>1.5243823758891204</v>
      </c>
      <c r="U60" s="113">
        <v>18</v>
      </c>
      <c r="V60" s="113" t="s">
        <v>341</v>
      </c>
      <c r="W60" s="113" t="s">
        <v>1530</v>
      </c>
      <c r="X60" s="113" t="s">
        <v>1452</v>
      </c>
      <c r="Y60" s="113">
        <v>6</v>
      </c>
      <c r="Z60" s="113">
        <v>3</v>
      </c>
      <c r="AA60" s="115">
        <v>44706.566666666666</v>
      </c>
      <c r="AB60" s="115">
        <v>44706.569456018522</v>
      </c>
      <c r="AC60" s="113">
        <v>450</v>
      </c>
      <c r="AD60" s="113">
        <v>150</v>
      </c>
      <c r="AE60" s="113">
        <v>4.899</v>
      </c>
      <c r="AF60" s="113">
        <v>-6.1210000000000004</v>
      </c>
      <c r="AG60" s="113">
        <v>12.084</v>
      </c>
      <c r="AH60" s="113">
        <v>7.84</v>
      </c>
      <c r="AI60" s="113">
        <v>7.6390000000000002</v>
      </c>
      <c r="AJ60" s="113">
        <v>5.9390000000000001</v>
      </c>
      <c r="AK60" s="114">
        <v>0.13996</v>
      </c>
      <c r="AL60" s="114">
        <v>0.17488000000000001</v>
      </c>
      <c r="AM60" s="114">
        <v>0.34525</v>
      </c>
      <c r="AN60" s="113">
        <v>1.488</v>
      </c>
      <c r="AO60" s="113">
        <v>1.5269999999999999</v>
      </c>
      <c r="AP60" s="113">
        <v>1.964</v>
      </c>
      <c r="AQ60" s="113">
        <v>1.28</v>
      </c>
      <c r="AR60" s="113">
        <v>1.26</v>
      </c>
      <c r="AS60" s="113">
        <v>1.286</v>
      </c>
      <c r="AT60" s="113">
        <v>23.52</v>
      </c>
      <c r="AU60" s="113">
        <v>22.917999999999999</v>
      </c>
      <c r="AV60" s="113">
        <v>17.817</v>
      </c>
      <c r="AW60" s="113">
        <v>28.419</v>
      </c>
      <c r="AX60" s="113">
        <v>16.797999999999998</v>
      </c>
      <c r="AY60" s="113">
        <v>29.901</v>
      </c>
      <c r="AZ60" s="113">
        <v>99.891999999999996</v>
      </c>
      <c r="BA60" s="113">
        <v>35</v>
      </c>
      <c r="BB60" s="113">
        <v>-35</v>
      </c>
      <c r="BC60" s="113">
        <v>35</v>
      </c>
      <c r="BD60" s="113">
        <v>-35</v>
      </c>
      <c r="BE60" s="113">
        <v>35</v>
      </c>
      <c r="BF60" s="113" t="s">
        <v>1531</v>
      </c>
      <c r="BH60" s="110" t="str">
        <f t="shared" si="14"/>
        <v>L220429099</v>
      </c>
    </row>
    <row r="61" spans="1:60">
      <c r="A61" s="3" t="str">
        <f t="shared" si="33"/>
        <v>A229750</v>
      </c>
      <c r="B61" s="3" t="str">
        <f t="shared" si="34"/>
        <v>L220429099</v>
      </c>
      <c r="C61" s="3" t="str">
        <f t="shared" si="35"/>
        <v>ND07</v>
      </c>
      <c r="D61" s="3">
        <f t="shared" si="36"/>
        <v>5</v>
      </c>
      <c r="E61" s="3">
        <f t="shared" si="37"/>
        <v>3</v>
      </c>
      <c r="F61" s="4">
        <f t="shared" si="38"/>
        <v>44706.568749999999</v>
      </c>
      <c r="G61" s="4">
        <f t="shared" si="39"/>
        <v>44706.570462962962</v>
      </c>
      <c r="H61" s="3">
        <f t="shared" si="40"/>
        <v>450</v>
      </c>
      <c r="I61" s="3">
        <f t="shared" si="41"/>
        <v>150</v>
      </c>
      <c r="J61" s="3" t="str">
        <f>IF(VLOOKUP(A61,產品AR!A:B,2,0)&lt;65,"A",IF(VLOOKUP(A61,產品AR!A:B,2,0)&lt;80,"B",IF(VLOOKUP(A61,產品AR!A:B,2,0)&lt;100,"C","D")))</f>
        <v>B</v>
      </c>
      <c r="K61" s="5">
        <f t="shared" si="42"/>
        <v>1.8306768767042862</v>
      </c>
      <c r="L61" s="6">
        <f t="shared" si="43"/>
        <v>0.30351</v>
      </c>
      <c r="M61" s="5">
        <f t="shared" si="44"/>
        <v>2.145</v>
      </c>
      <c r="N61" s="49" t="str">
        <f t="shared" si="45"/>
        <v>A</v>
      </c>
      <c r="O61" s="49" t="str">
        <f t="shared" si="15"/>
        <v>BA</v>
      </c>
      <c r="P61" s="49" t="b">
        <f t="shared" si="16"/>
        <v>0</v>
      </c>
      <c r="Q61" s="50" t="str">
        <f t="shared" si="46"/>
        <v>B</v>
      </c>
      <c r="S61" s="110" t="e">
        <f>VLOOKUP(V61,'WSD 產品'!B:B,1,0)</f>
        <v>#N/A</v>
      </c>
      <c r="T61" s="110">
        <f t="shared" si="47"/>
        <v>1.8306768767042862</v>
      </c>
      <c r="U61" s="113">
        <v>17</v>
      </c>
      <c r="V61" s="113" t="s">
        <v>341</v>
      </c>
      <c r="W61" s="113" t="s">
        <v>1530</v>
      </c>
      <c r="X61" s="113" t="s">
        <v>1452</v>
      </c>
      <c r="Y61" s="113">
        <v>5</v>
      </c>
      <c r="Z61" s="113">
        <v>3</v>
      </c>
      <c r="AA61" s="115">
        <v>44706.568749999999</v>
      </c>
      <c r="AB61" s="115">
        <v>44706.570462962962</v>
      </c>
      <c r="AC61" s="113">
        <v>450</v>
      </c>
      <c r="AD61" s="113">
        <v>150</v>
      </c>
      <c r="AE61" s="113">
        <v>1.5660000000000001</v>
      </c>
      <c r="AF61" s="113">
        <v>-4.8819999999999997</v>
      </c>
      <c r="AG61" s="113">
        <v>10.622999999999999</v>
      </c>
      <c r="AH61" s="113">
        <v>7.0250000000000004</v>
      </c>
      <c r="AI61" s="113">
        <v>8.173</v>
      </c>
      <c r="AJ61" s="113">
        <v>5.4390000000000001</v>
      </c>
      <c r="AK61" s="114">
        <v>4.4749999999999998E-2</v>
      </c>
      <c r="AL61" s="114">
        <v>0.13947999999999999</v>
      </c>
      <c r="AM61" s="114">
        <v>0.30351</v>
      </c>
      <c r="AN61" s="113">
        <v>1.661</v>
      </c>
      <c r="AO61" s="113">
        <v>1.4279999999999999</v>
      </c>
      <c r="AP61" s="113">
        <v>2.145</v>
      </c>
      <c r="AQ61" s="113">
        <v>1.5860000000000001</v>
      </c>
      <c r="AR61" s="113">
        <v>1.228</v>
      </c>
      <c r="AS61" s="113">
        <v>1.494</v>
      </c>
      <c r="AT61" s="113">
        <v>21.076000000000001</v>
      </c>
      <c r="AU61" s="113">
        <v>24.518000000000001</v>
      </c>
      <c r="AV61" s="113">
        <v>16.318000000000001</v>
      </c>
      <c r="AW61" s="113">
        <v>22.641999999999999</v>
      </c>
      <c r="AX61" s="113">
        <v>19.637</v>
      </c>
      <c r="AY61" s="113">
        <v>26.940999999999999</v>
      </c>
      <c r="AZ61" s="113">
        <v>99.942999999999998</v>
      </c>
      <c r="BA61" s="113">
        <v>35</v>
      </c>
      <c r="BB61" s="113">
        <v>-35</v>
      </c>
      <c r="BC61" s="113">
        <v>35</v>
      </c>
      <c r="BD61" s="113">
        <v>-35</v>
      </c>
      <c r="BE61" s="113">
        <v>35</v>
      </c>
      <c r="BF61" s="113" t="s">
        <v>1532</v>
      </c>
      <c r="BH61" s="110" t="str">
        <f t="shared" si="14"/>
        <v>L220429099</v>
      </c>
    </row>
    <row r="62" spans="1:60">
      <c r="A62" s="3" t="str">
        <f t="shared" si="33"/>
        <v>A229750</v>
      </c>
      <c r="B62" s="3" t="str">
        <f t="shared" si="34"/>
        <v>L220429099</v>
      </c>
      <c r="C62" s="3" t="str">
        <f t="shared" si="35"/>
        <v>ND07</v>
      </c>
      <c r="D62" s="3">
        <f t="shared" si="36"/>
        <v>4</v>
      </c>
      <c r="E62" s="3">
        <f t="shared" si="37"/>
        <v>3</v>
      </c>
      <c r="F62" s="4">
        <f t="shared" si="38"/>
        <v>44706.570138888892</v>
      </c>
      <c r="G62" s="4">
        <f t="shared" si="39"/>
        <v>44706.572210648148</v>
      </c>
      <c r="H62" s="3">
        <f t="shared" si="40"/>
        <v>450</v>
      </c>
      <c r="I62" s="3">
        <f t="shared" si="41"/>
        <v>150</v>
      </c>
      <c r="J62" s="3" t="str">
        <f>IF(VLOOKUP(A62,產品AR!A:B,2,0)&lt;65,"A",IF(VLOOKUP(A62,產品AR!A:B,2,0)&lt;80,"B",IF(VLOOKUP(A62,產品AR!A:B,2,0)&lt;100,"C","D")))</f>
        <v>B</v>
      </c>
      <c r="K62" s="5">
        <f t="shared" si="42"/>
        <v>2.2072252014554232</v>
      </c>
      <c r="L62" s="6">
        <f t="shared" si="43"/>
        <v>0.26077</v>
      </c>
      <c r="M62" s="5">
        <f t="shared" si="44"/>
        <v>2.4220000000000002</v>
      </c>
      <c r="N62" s="49" t="str">
        <f t="shared" si="45"/>
        <v>A</v>
      </c>
      <c r="O62" s="49" t="str">
        <f t="shared" si="15"/>
        <v>BA</v>
      </c>
      <c r="P62" s="49" t="b">
        <f t="shared" si="16"/>
        <v>0</v>
      </c>
      <c r="Q62" s="50" t="str">
        <f t="shared" si="46"/>
        <v>B</v>
      </c>
      <c r="S62" s="110" t="e">
        <f>VLOOKUP(V62,'WSD 產品'!B:B,1,0)</f>
        <v>#N/A</v>
      </c>
      <c r="T62" s="110">
        <f t="shared" si="47"/>
        <v>2.2072252014554232</v>
      </c>
      <c r="U62" s="113">
        <v>16</v>
      </c>
      <c r="V62" s="113" t="s">
        <v>341</v>
      </c>
      <c r="W62" s="113" t="s">
        <v>1530</v>
      </c>
      <c r="X62" s="113" t="s">
        <v>1452</v>
      </c>
      <c r="Y62" s="113">
        <v>4</v>
      </c>
      <c r="Z62" s="113">
        <v>3</v>
      </c>
      <c r="AA62" s="115">
        <v>44706.570138888892</v>
      </c>
      <c r="AB62" s="115">
        <v>44706.572210648148</v>
      </c>
      <c r="AC62" s="113">
        <v>450</v>
      </c>
      <c r="AD62" s="113">
        <v>150</v>
      </c>
      <c r="AE62" s="113">
        <v>1.37</v>
      </c>
      <c r="AF62" s="113">
        <v>-2.7919999999999998</v>
      </c>
      <c r="AG62" s="113">
        <v>9.1270000000000007</v>
      </c>
      <c r="AH62" s="113">
        <v>6.9160000000000004</v>
      </c>
      <c r="AI62" s="113">
        <v>7</v>
      </c>
      <c r="AJ62" s="113">
        <v>4.8159999999999998</v>
      </c>
      <c r="AK62" s="114">
        <v>3.9140000000000001E-2</v>
      </c>
      <c r="AL62" s="114">
        <v>7.9780000000000004E-2</v>
      </c>
      <c r="AM62" s="114">
        <v>0.26077</v>
      </c>
      <c r="AN62" s="113">
        <v>1.6870000000000001</v>
      </c>
      <c r="AO62" s="113">
        <v>1.667</v>
      </c>
      <c r="AP62" s="113">
        <v>2.4220000000000002</v>
      </c>
      <c r="AQ62" s="113">
        <v>1.621</v>
      </c>
      <c r="AR62" s="113">
        <v>1.534</v>
      </c>
      <c r="AS62" s="113">
        <v>1.7909999999999999</v>
      </c>
      <c r="AT62" s="113">
        <v>20.747</v>
      </c>
      <c r="AU62" s="113">
        <v>20.998999999999999</v>
      </c>
      <c r="AV62" s="113">
        <v>14.448</v>
      </c>
      <c r="AW62" s="113">
        <v>22.116</v>
      </c>
      <c r="AX62" s="113">
        <v>18.207000000000001</v>
      </c>
      <c r="AY62" s="113">
        <v>23.574999999999999</v>
      </c>
      <c r="AZ62" s="113">
        <v>99.942999999999998</v>
      </c>
      <c r="BA62" s="113">
        <v>35</v>
      </c>
      <c r="BB62" s="113">
        <v>-35</v>
      </c>
      <c r="BC62" s="113">
        <v>35</v>
      </c>
      <c r="BD62" s="113">
        <v>-35</v>
      </c>
      <c r="BE62" s="113">
        <v>35</v>
      </c>
      <c r="BF62" s="113" t="s">
        <v>1533</v>
      </c>
      <c r="BH62" s="110" t="str">
        <f t="shared" si="14"/>
        <v>L220429099</v>
      </c>
    </row>
    <row r="63" spans="1:60">
      <c r="A63" s="3" t="str">
        <f t="shared" si="33"/>
        <v>A229750</v>
      </c>
      <c r="B63" s="3" t="str">
        <f t="shared" si="34"/>
        <v>L220429099</v>
      </c>
      <c r="C63" s="3" t="str">
        <f t="shared" si="35"/>
        <v>ND07</v>
      </c>
      <c r="D63" s="3">
        <f t="shared" si="36"/>
        <v>3</v>
      </c>
      <c r="E63" s="3">
        <f t="shared" si="37"/>
        <v>3</v>
      </c>
      <c r="F63" s="4">
        <f t="shared" si="38"/>
        <v>44706.572222222225</v>
      </c>
      <c r="G63" s="4">
        <f t="shared" si="39"/>
        <v>44706.57372685185</v>
      </c>
      <c r="H63" s="3">
        <f t="shared" si="40"/>
        <v>450</v>
      </c>
      <c r="I63" s="3">
        <f t="shared" si="41"/>
        <v>150</v>
      </c>
      <c r="J63" s="3" t="str">
        <f>IF(VLOOKUP(A63,產品AR!A:B,2,0)&lt;65,"A",IF(VLOOKUP(A63,產品AR!A:B,2,0)&lt;80,"B",IF(VLOOKUP(A63,產品AR!A:B,2,0)&lt;100,"C","D")))</f>
        <v>B</v>
      </c>
      <c r="K63" s="5">
        <f t="shared" si="42"/>
        <v>1.6255163654914735</v>
      </c>
      <c r="L63" s="6">
        <f t="shared" si="43"/>
        <v>0.32419999999999999</v>
      </c>
      <c r="M63" s="5">
        <f t="shared" si="44"/>
        <v>1.9219999999999999</v>
      </c>
      <c r="N63" s="49" t="str">
        <f t="shared" si="45"/>
        <v>B</v>
      </c>
      <c r="O63" s="49" t="str">
        <f t="shared" si="15"/>
        <v>BB</v>
      </c>
      <c r="P63" s="49" t="b">
        <f t="shared" si="16"/>
        <v>0</v>
      </c>
      <c r="Q63" s="50" t="str">
        <f t="shared" si="46"/>
        <v>B</v>
      </c>
      <c r="S63" s="110" t="e">
        <f>VLOOKUP(V63,'WSD 產品'!B:B,1,0)</f>
        <v>#N/A</v>
      </c>
      <c r="T63" s="110">
        <f t="shared" si="47"/>
        <v>1.6255163654914735</v>
      </c>
      <c r="U63" s="113">
        <v>15</v>
      </c>
      <c r="V63" s="113" t="s">
        <v>341</v>
      </c>
      <c r="W63" s="113" t="s">
        <v>1530</v>
      </c>
      <c r="X63" s="113" t="s">
        <v>1452</v>
      </c>
      <c r="Y63" s="113">
        <v>3</v>
      </c>
      <c r="Z63" s="113">
        <v>3</v>
      </c>
      <c r="AA63" s="115">
        <v>44706.572222222225</v>
      </c>
      <c r="AB63" s="115">
        <v>44706.57372685185</v>
      </c>
      <c r="AC63" s="113">
        <v>450</v>
      </c>
      <c r="AD63" s="113">
        <v>150</v>
      </c>
      <c r="AE63" s="113">
        <v>0.85599999999999998</v>
      </c>
      <c r="AF63" s="113">
        <v>-5.3360000000000003</v>
      </c>
      <c r="AG63" s="113">
        <v>11.347</v>
      </c>
      <c r="AH63" s="113">
        <v>7.8819999999999997</v>
      </c>
      <c r="AI63" s="113">
        <v>8.6170000000000009</v>
      </c>
      <c r="AJ63" s="113">
        <v>6.069</v>
      </c>
      <c r="AK63" s="114">
        <v>2.444E-2</v>
      </c>
      <c r="AL63" s="114">
        <v>0.15246000000000001</v>
      </c>
      <c r="AM63" s="114">
        <v>0.32419999999999999</v>
      </c>
      <c r="AN63" s="113">
        <v>1.48</v>
      </c>
      <c r="AO63" s="113">
        <v>1.3540000000000001</v>
      </c>
      <c r="AP63" s="113">
        <v>1.9219999999999999</v>
      </c>
      <c r="AQ63" s="113">
        <v>1.444</v>
      </c>
      <c r="AR63" s="113">
        <v>1.147</v>
      </c>
      <c r="AS63" s="113">
        <v>1.2989999999999999</v>
      </c>
      <c r="AT63" s="113">
        <v>23.646000000000001</v>
      </c>
      <c r="AU63" s="113">
        <v>25.852</v>
      </c>
      <c r="AV63" s="113">
        <v>18.207000000000001</v>
      </c>
      <c r="AW63" s="113">
        <v>24.501000000000001</v>
      </c>
      <c r="AX63" s="113">
        <v>20.515999999999998</v>
      </c>
      <c r="AY63" s="113">
        <v>29.553999999999998</v>
      </c>
      <c r="AZ63" s="113">
        <v>99.897999999999996</v>
      </c>
      <c r="BA63" s="113">
        <v>35</v>
      </c>
      <c r="BB63" s="113">
        <v>-35</v>
      </c>
      <c r="BC63" s="113">
        <v>35</v>
      </c>
      <c r="BD63" s="113">
        <v>-35</v>
      </c>
      <c r="BE63" s="113">
        <v>35</v>
      </c>
      <c r="BF63" s="113" t="s">
        <v>1534</v>
      </c>
      <c r="BH63" s="110" t="str">
        <f t="shared" si="14"/>
        <v>L220429099</v>
      </c>
    </row>
    <row r="64" spans="1:60">
      <c r="A64" s="3" t="str">
        <f t="shared" si="33"/>
        <v>A229750</v>
      </c>
      <c r="B64" s="3" t="str">
        <f t="shared" si="34"/>
        <v>L220429099</v>
      </c>
      <c r="C64" s="3" t="str">
        <f t="shared" si="35"/>
        <v>ND07</v>
      </c>
      <c r="D64" s="3">
        <f t="shared" si="36"/>
        <v>2</v>
      </c>
      <c r="E64" s="3">
        <f t="shared" si="37"/>
        <v>3</v>
      </c>
      <c r="F64" s="4">
        <f t="shared" si="38"/>
        <v>44706.573611111111</v>
      </c>
      <c r="G64" s="4">
        <f t="shared" si="39"/>
        <v>44706.575752314813</v>
      </c>
      <c r="H64" s="3">
        <f t="shared" si="40"/>
        <v>450</v>
      </c>
      <c r="I64" s="3">
        <f t="shared" si="41"/>
        <v>150</v>
      </c>
      <c r="J64" s="3" t="str">
        <f>IF(VLOOKUP(A64,產品AR!A:B,2,0)&lt;65,"A",IF(VLOOKUP(A64,產品AR!A:B,2,0)&lt;80,"B",IF(VLOOKUP(A64,產品AR!A:B,2,0)&lt;100,"C","D")))</f>
        <v>B</v>
      </c>
      <c r="K64" s="5">
        <f t="shared" si="42"/>
        <v>1.3359078757583216</v>
      </c>
      <c r="L64" s="6">
        <f t="shared" si="43"/>
        <v>0.38057999999999997</v>
      </c>
      <c r="M64" s="5">
        <f t="shared" si="44"/>
        <v>1.6779999999999999</v>
      </c>
      <c r="N64" s="49" t="str">
        <f t="shared" si="45"/>
        <v>B</v>
      </c>
      <c r="O64" s="49" t="str">
        <f t="shared" si="15"/>
        <v>BB</v>
      </c>
      <c r="P64" s="49" t="b">
        <f t="shared" si="16"/>
        <v>0</v>
      </c>
      <c r="Q64" s="50" t="str">
        <f t="shared" si="46"/>
        <v>B</v>
      </c>
      <c r="S64" s="110" t="e">
        <f>VLOOKUP(V64,'WSD 產品'!B:B,1,0)</f>
        <v>#N/A</v>
      </c>
      <c r="T64" s="110">
        <f t="shared" si="47"/>
        <v>1.3359078757583216</v>
      </c>
      <c r="U64" s="113">
        <v>14</v>
      </c>
      <c r="V64" s="113" t="s">
        <v>341</v>
      </c>
      <c r="W64" s="113" t="s">
        <v>1530</v>
      </c>
      <c r="X64" s="113" t="s">
        <v>1452</v>
      </c>
      <c r="Y64" s="113">
        <v>2</v>
      </c>
      <c r="Z64" s="113">
        <v>3</v>
      </c>
      <c r="AA64" s="115">
        <v>44706.573611111111</v>
      </c>
      <c r="AB64" s="115">
        <v>44706.575752314813</v>
      </c>
      <c r="AC64" s="113">
        <v>450</v>
      </c>
      <c r="AD64" s="113">
        <v>150</v>
      </c>
      <c r="AE64" s="113">
        <v>4.9470000000000001</v>
      </c>
      <c r="AF64" s="113">
        <v>-5.1349999999999998</v>
      </c>
      <c r="AG64" s="113">
        <v>13.32</v>
      </c>
      <c r="AH64" s="113">
        <v>7.9</v>
      </c>
      <c r="AI64" s="113">
        <v>10.608000000000001</v>
      </c>
      <c r="AJ64" s="113">
        <v>6.9539999999999997</v>
      </c>
      <c r="AK64" s="114">
        <v>0.14133000000000001</v>
      </c>
      <c r="AL64" s="114">
        <v>0.14671000000000001</v>
      </c>
      <c r="AM64" s="114">
        <v>0.38057999999999997</v>
      </c>
      <c r="AN64" s="113">
        <v>1.4770000000000001</v>
      </c>
      <c r="AO64" s="113">
        <v>1.1000000000000001</v>
      </c>
      <c r="AP64" s="113">
        <v>1.6779999999999999</v>
      </c>
      <c r="AQ64" s="113">
        <v>1.268</v>
      </c>
      <c r="AR64" s="113">
        <v>0.93799999999999994</v>
      </c>
      <c r="AS64" s="113">
        <v>1.0389999999999999</v>
      </c>
      <c r="AT64" s="113">
        <v>23.701000000000001</v>
      </c>
      <c r="AU64" s="113">
        <v>31.824999999999999</v>
      </c>
      <c r="AV64" s="113">
        <v>20.861999999999998</v>
      </c>
      <c r="AW64" s="113">
        <v>28.648</v>
      </c>
      <c r="AX64" s="113">
        <v>26.69</v>
      </c>
      <c r="AY64" s="113">
        <v>34.182000000000002</v>
      </c>
      <c r="AZ64" s="113">
        <v>99.403999999999996</v>
      </c>
      <c r="BA64" s="113">
        <v>35</v>
      </c>
      <c r="BB64" s="113">
        <v>-35</v>
      </c>
      <c r="BC64" s="113">
        <v>35</v>
      </c>
      <c r="BD64" s="113">
        <v>-35</v>
      </c>
      <c r="BE64" s="113">
        <v>35</v>
      </c>
      <c r="BF64" s="113" t="s">
        <v>1535</v>
      </c>
      <c r="BH64" s="110" t="str">
        <f t="shared" si="14"/>
        <v>L220429099</v>
      </c>
    </row>
    <row r="65" spans="1:60">
      <c r="A65" s="3" t="str">
        <f t="shared" si="33"/>
        <v>A229750</v>
      </c>
      <c r="B65" s="3" t="str">
        <f t="shared" si="34"/>
        <v>L220429099</v>
      </c>
      <c r="C65" s="3" t="str">
        <f t="shared" si="35"/>
        <v>ND07</v>
      </c>
      <c r="D65" s="3">
        <f t="shared" si="36"/>
        <v>1</v>
      </c>
      <c r="E65" s="3">
        <f t="shared" si="37"/>
        <v>3</v>
      </c>
      <c r="F65" s="4">
        <f t="shared" si="38"/>
        <v>44706.574999999997</v>
      </c>
      <c r="G65" s="4">
        <f t="shared" si="39"/>
        <v>44706.578935185185</v>
      </c>
      <c r="H65" s="3">
        <f t="shared" si="40"/>
        <v>450</v>
      </c>
      <c r="I65" s="3">
        <f t="shared" si="41"/>
        <v>150</v>
      </c>
      <c r="J65" s="3" t="str">
        <f>IF(VLOOKUP(A65,產品AR!A:B,2,0)&lt;65,"A",IF(VLOOKUP(A65,產品AR!A:B,2,0)&lt;80,"B",IF(VLOOKUP(A65,產品AR!A:B,2,0)&lt;100,"C","D")))</f>
        <v>B</v>
      </c>
      <c r="K65" s="5">
        <f t="shared" si="42"/>
        <v>1.3191163030087381</v>
      </c>
      <c r="L65" s="6">
        <f t="shared" si="43"/>
        <v>0.38535999999999998</v>
      </c>
      <c r="M65" s="5">
        <f t="shared" si="44"/>
        <v>1.716</v>
      </c>
      <c r="N65" s="49" t="str">
        <f t="shared" si="45"/>
        <v>C</v>
      </c>
      <c r="O65" s="49" t="str">
        <f t="shared" si="15"/>
        <v>BC</v>
      </c>
      <c r="P65" s="49" t="b">
        <f t="shared" si="16"/>
        <v>0</v>
      </c>
      <c r="Q65" s="50" t="str">
        <f t="shared" si="46"/>
        <v>X</v>
      </c>
      <c r="S65" s="110" t="e">
        <f>VLOOKUP(V65,'WSD 產品'!B:B,1,0)</f>
        <v>#N/A</v>
      </c>
      <c r="T65" s="110">
        <f t="shared" si="47"/>
        <v>1.3191163030087381</v>
      </c>
      <c r="U65" s="113">
        <v>13</v>
      </c>
      <c r="V65" s="113" t="s">
        <v>341</v>
      </c>
      <c r="W65" s="113" t="s">
        <v>1530</v>
      </c>
      <c r="X65" s="113" t="s">
        <v>1452</v>
      </c>
      <c r="Y65" s="113">
        <v>1</v>
      </c>
      <c r="Z65" s="113">
        <v>3</v>
      </c>
      <c r="AA65" s="115">
        <v>44706.574999999997</v>
      </c>
      <c r="AB65" s="115">
        <v>44706.578935185185</v>
      </c>
      <c r="AC65" s="113">
        <v>450</v>
      </c>
      <c r="AD65" s="113">
        <v>150</v>
      </c>
      <c r="AE65" s="113">
        <v>7.3710000000000004</v>
      </c>
      <c r="AF65" s="113">
        <v>3.331</v>
      </c>
      <c r="AG65" s="113">
        <v>13.488</v>
      </c>
      <c r="AH65" s="113">
        <v>8.3160000000000007</v>
      </c>
      <c r="AI65" s="113">
        <v>9.673</v>
      </c>
      <c r="AJ65" s="113">
        <v>6.8</v>
      </c>
      <c r="AK65" s="114">
        <v>0.21059</v>
      </c>
      <c r="AL65" s="114">
        <v>9.5180000000000001E-2</v>
      </c>
      <c r="AM65" s="114">
        <v>0.38535999999999998</v>
      </c>
      <c r="AN65" s="113">
        <v>1.403</v>
      </c>
      <c r="AO65" s="113">
        <v>1.206</v>
      </c>
      <c r="AP65" s="113">
        <v>1.716</v>
      </c>
      <c r="AQ65" s="113">
        <v>1.107</v>
      </c>
      <c r="AR65" s="113">
        <v>1.091</v>
      </c>
      <c r="AS65" s="113">
        <v>1.0549999999999999</v>
      </c>
      <c r="AT65" s="113">
        <v>24.949000000000002</v>
      </c>
      <c r="AU65" s="113">
        <v>29.02</v>
      </c>
      <c r="AV65" s="113">
        <v>20.401</v>
      </c>
      <c r="AW65" s="113">
        <v>32.32</v>
      </c>
      <c r="AX65" s="113">
        <v>32.350999999999999</v>
      </c>
      <c r="AY65" s="113">
        <v>33.887999999999998</v>
      </c>
      <c r="AZ65" s="113">
        <v>99.566000000000003</v>
      </c>
      <c r="BA65" s="113">
        <v>35</v>
      </c>
      <c r="BB65" s="113">
        <v>-35</v>
      </c>
      <c r="BC65" s="113">
        <v>35</v>
      </c>
      <c r="BD65" s="113">
        <v>-35</v>
      </c>
      <c r="BE65" s="113">
        <v>35</v>
      </c>
      <c r="BF65" s="113" t="s">
        <v>1536</v>
      </c>
      <c r="BH65" s="110" t="str">
        <f t="shared" si="14"/>
        <v>L220429099</v>
      </c>
    </row>
    <row r="66" spans="1:60">
      <c r="A66" s="3" t="str">
        <f t="shared" si="33"/>
        <v>ASEM-S-B144022-01</v>
      </c>
      <c r="B66" s="3" t="str">
        <f t="shared" si="34"/>
        <v>L220513113</v>
      </c>
      <c r="C66" s="3" t="str">
        <f t="shared" si="35"/>
        <v>ND29</v>
      </c>
      <c r="D66" s="3">
        <f t="shared" si="36"/>
        <v>5</v>
      </c>
      <c r="E66" s="3">
        <f t="shared" si="37"/>
        <v>6</v>
      </c>
      <c r="F66" s="4">
        <f t="shared" si="38"/>
        <v>44706.561111111114</v>
      </c>
      <c r="G66" s="4">
        <f t="shared" si="39"/>
        <v>44706.701458333337</v>
      </c>
      <c r="H66" s="3">
        <f t="shared" si="40"/>
        <v>250</v>
      </c>
      <c r="I66" s="3">
        <f t="shared" si="41"/>
        <v>200</v>
      </c>
      <c r="J66" s="3" t="str">
        <f>IF(VLOOKUP(A66,產品AR!A:B,2,0)&lt;65,"A",IF(VLOOKUP(A66,產品AR!A:B,2,0)&lt;80,"B",IF(VLOOKUP(A66,產品AR!A:B,2,0)&lt;100,"C","D")))</f>
        <v>C</v>
      </c>
      <c r="K66" s="5">
        <f t="shared" si="42"/>
        <v>0.47902448452036456</v>
      </c>
      <c r="L66" s="6">
        <f t="shared" si="43"/>
        <v>0.70511999999999997</v>
      </c>
      <c r="M66" s="5">
        <f t="shared" si="44"/>
        <v>1.28</v>
      </c>
      <c r="N66" s="49" t="str">
        <f t="shared" si="45"/>
        <v>F</v>
      </c>
      <c r="O66" s="49" t="str">
        <f t="shared" si="15"/>
        <v>CF</v>
      </c>
      <c r="P66" s="49" t="b">
        <f t="shared" si="16"/>
        <v>0</v>
      </c>
      <c r="Q66" s="50" t="str">
        <f t="shared" si="46"/>
        <v>Y</v>
      </c>
      <c r="S66" s="110" t="e">
        <f>VLOOKUP(V66,'WSD 產品'!B:B,1,0)</f>
        <v>#N/A</v>
      </c>
      <c r="T66" s="110">
        <f t="shared" si="47"/>
        <v>0.47902448452036456</v>
      </c>
      <c r="U66" s="113">
        <v>117</v>
      </c>
      <c r="V66" s="113" t="s">
        <v>886</v>
      </c>
      <c r="W66" s="113" t="s">
        <v>1524</v>
      </c>
      <c r="X66" s="113" t="s">
        <v>1412</v>
      </c>
      <c r="Y66" s="113">
        <v>5</v>
      </c>
      <c r="Z66" s="113">
        <v>6</v>
      </c>
      <c r="AA66" s="115">
        <v>44706.561111111114</v>
      </c>
      <c r="AB66" s="115">
        <v>44706.701458333337</v>
      </c>
      <c r="AC66" s="113">
        <v>250</v>
      </c>
      <c r="AD66" s="113">
        <v>200</v>
      </c>
      <c r="AE66" s="113">
        <v>21.86</v>
      </c>
      <c r="AF66" s="113">
        <v>-1.3009999999999999</v>
      </c>
      <c r="AG66" s="113">
        <v>24.678999999999998</v>
      </c>
      <c r="AH66" s="113">
        <v>9.1489999999999991</v>
      </c>
      <c r="AI66" s="113">
        <v>11.353999999999999</v>
      </c>
      <c r="AJ66" s="113">
        <v>9.1170000000000009</v>
      </c>
      <c r="AK66" s="114">
        <v>0.62456999999999996</v>
      </c>
      <c r="AL66" s="114">
        <v>3.7170000000000002E-2</v>
      </c>
      <c r="AM66" s="114">
        <v>0.70511999999999997</v>
      </c>
      <c r="AN66" s="113">
        <v>1.2749999999999999</v>
      </c>
      <c r="AO66" s="113">
        <v>1.028</v>
      </c>
      <c r="AP66" s="113">
        <v>1.28</v>
      </c>
      <c r="AQ66" s="113">
        <v>0.47899999999999998</v>
      </c>
      <c r="AR66" s="113">
        <v>0.98899999999999999</v>
      </c>
      <c r="AS66" s="113">
        <v>0.377</v>
      </c>
      <c r="AT66" s="113">
        <v>27.446999999999999</v>
      </c>
      <c r="AU66" s="113">
        <v>34.063000000000002</v>
      </c>
      <c r="AV66" s="113">
        <v>27.35</v>
      </c>
      <c r="AW66" s="113">
        <v>49.307000000000002</v>
      </c>
      <c r="AX66" s="113">
        <v>32.762</v>
      </c>
      <c r="AY66" s="113">
        <v>52.03</v>
      </c>
      <c r="AZ66" s="113">
        <v>86.906999999999996</v>
      </c>
      <c r="BA66" s="113">
        <v>35</v>
      </c>
      <c r="BB66" s="113">
        <v>-35</v>
      </c>
      <c r="BC66" s="113">
        <v>35</v>
      </c>
      <c r="BD66" s="113">
        <v>-35</v>
      </c>
      <c r="BE66" s="113">
        <v>35</v>
      </c>
      <c r="BF66" s="113" t="s">
        <v>1566</v>
      </c>
      <c r="BH66" s="110" t="str">
        <f t="shared" ref="BH66:BH129" si="48">LEFT(RIGHT(BF66,LEN(BF66)-LEN(MID(BF66,1,SEARCH("L",BF66,1)-1))),FIND("_",RIGHT(BF66,LEN(BF66)-LEN(MID(BF66,1,SEARCH("L",BF66,1)-1))))-1)</f>
        <v>L220513113</v>
      </c>
    </row>
    <row r="67" spans="1:60">
      <c r="A67" s="3" t="str">
        <f t="shared" si="33"/>
        <v>ASEM-S-B144022-01</v>
      </c>
      <c r="B67" s="3" t="str">
        <f t="shared" si="34"/>
        <v>L220513111</v>
      </c>
      <c r="C67" s="3" t="str">
        <f t="shared" si="35"/>
        <v>ND30</v>
      </c>
      <c r="D67" s="3">
        <f t="shared" si="36"/>
        <v>6</v>
      </c>
      <c r="E67" s="3">
        <f t="shared" si="37"/>
        <v>6</v>
      </c>
      <c r="F67" s="4">
        <f t="shared" si="38"/>
        <v>44706.911805555559</v>
      </c>
      <c r="G67" s="4">
        <f t="shared" si="39"/>
        <v>44706.913368055553</v>
      </c>
      <c r="H67" s="3">
        <f t="shared" si="40"/>
        <v>250</v>
      </c>
      <c r="I67" s="3">
        <f t="shared" si="41"/>
        <v>200</v>
      </c>
      <c r="J67" s="3" t="str">
        <f>IF(VLOOKUP(A67,產品AR!A:B,2,0)&lt;65,"A",IF(VLOOKUP(A67,產品AR!A:B,2,0)&lt;80,"B",IF(VLOOKUP(A67,產品AR!A:B,2,0)&lt;100,"C","D")))</f>
        <v>C</v>
      </c>
      <c r="K67" s="5">
        <f t="shared" si="42"/>
        <v>1.2315300673900877</v>
      </c>
      <c r="L67" s="6">
        <f t="shared" si="43"/>
        <v>0.41554999999999997</v>
      </c>
      <c r="M67" s="5">
        <f t="shared" si="44"/>
        <v>1.4990000000000001</v>
      </c>
      <c r="N67" s="49" t="str">
        <f t="shared" si="45"/>
        <v>C</v>
      </c>
      <c r="O67" s="49" t="str">
        <f t="shared" ref="O67:O130" si="49">J67&amp;N67</f>
        <v>CC</v>
      </c>
      <c r="P67" s="49" t="b">
        <f t="shared" ref="P67:P130" si="50">IF(O67="AB","A")</f>
        <v>0</v>
      </c>
      <c r="Q67" s="50" t="str">
        <f t="shared" si="46"/>
        <v>C</v>
      </c>
      <c r="S67" s="110" t="e">
        <f>VLOOKUP(V67,'WSD 產品'!B:B,1,0)</f>
        <v>#N/A</v>
      </c>
      <c r="T67" s="110">
        <f t="shared" si="47"/>
        <v>1.2315300673900877</v>
      </c>
      <c r="U67" s="113">
        <v>125</v>
      </c>
      <c r="V67" s="113" t="s">
        <v>886</v>
      </c>
      <c r="W67" s="113" t="s">
        <v>1608</v>
      </c>
      <c r="X67" s="113" t="s">
        <v>1454</v>
      </c>
      <c r="Y67" s="113">
        <v>6</v>
      </c>
      <c r="Z67" s="113">
        <v>6</v>
      </c>
      <c r="AA67" s="115">
        <v>44706.911805555559</v>
      </c>
      <c r="AB67" s="115">
        <v>44706.913368055553</v>
      </c>
      <c r="AC67" s="113">
        <v>250</v>
      </c>
      <c r="AD67" s="113">
        <v>200</v>
      </c>
      <c r="AE67" s="113">
        <v>6.242</v>
      </c>
      <c r="AF67" s="113">
        <v>-0.23</v>
      </c>
      <c r="AG67" s="113">
        <v>14.544</v>
      </c>
      <c r="AH67" s="113">
        <v>9.3849999999999998</v>
      </c>
      <c r="AI67" s="113">
        <v>12.042</v>
      </c>
      <c r="AJ67" s="113">
        <v>7.7830000000000004</v>
      </c>
      <c r="AK67" s="114">
        <v>0.17832999999999999</v>
      </c>
      <c r="AL67" s="114">
        <v>6.5700000000000003E-3</v>
      </c>
      <c r="AM67" s="114">
        <v>0.41554999999999997</v>
      </c>
      <c r="AN67" s="113">
        <v>1.2430000000000001</v>
      </c>
      <c r="AO67" s="113">
        <v>0.96899999999999997</v>
      </c>
      <c r="AP67" s="113">
        <v>1.4990000000000001</v>
      </c>
      <c r="AQ67" s="113">
        <v>1.0209999999999999</v>
      </c>
      <c r="AR67" s="113">
        <v>0.96199999999999997</v>
      </c>
      <c r="AS67" s="113">
        <v>0.876</v>
      </c>
      <c r="AT67" s="113">
        <v>28.155999999999999</v>
      </c>
      <c r="AU67" s="113">
        <v>36.125999999999998</v>
      </c>
      <c r="AV67" s="113">
        <v>23.347999999999999</v>
      </c>
      <c r="AW67" s="113">
        <v>34.398000000000003</v>
      </c>
      <c r="AX67" s="113">
        <v>35.896000000000001</v>
      </c>
      <c r="AY67" s="113">
        <v>37.892000000000003</v>
      </c>
      <c r="AZ67" s="113">
        <v>98.825999999999993</v>
      </c>
      <c r="BA67" s="113">
        <v>35</v>
      </c>
      <c r="BB67" s="113">
        <v>-35</v>
      </c>
      <c r="BC67" s="113">
        <v>35</v>
      </c>
      <c r="BD67" s="113">
        <v>-35</v>
      </c>
      <c r="BE67" s="113">
        <v>35</v>
      </c>
      <c r="BF67" s="113" t="s">
        <v>1609</v>
      </c>
      <c r="BH67" s="110" t="str">
        <f t="shared" si="48"/>
        <v>L220513111</v>
      </c>
    </row>
    <row r="68" spans="1:60">
      <c r="A68" s="3" t="str">
        <f t="shared" si="33"/>
        <v>ASEM-S-B144022-01</v>
      </c>
      <c r="B68" s="3" t="str">
        <f t="shared" si="34"/>
        <v>L220513111</v>
      </c>
      <c r="C68" s="3" t="str">
        <f t="shared" si="35"/>
        <v>ND30</v>
      </c>
      <c r="D68" s="3">
        <f t="shared" si="36"/>
        <v>5</v>
      </c>
      <c r="E68" s="3">
        <f t="shared" si="37"/>
        <v>6</v>
      </c>
      <c r="F68" s="4">
        <f t="shared" si="38"/>
        <v>44706.913194444445</v>
      </c>
      <c r="G68" s="4">
        <f t="shared" si="39"/>
        <v>44706.914872685185</v>
      </c>
      <c r="H68" s="3">
        <f t="shared" si="40"/>
        <v>250</v>
      </c>
      <c r="I68" s="3">
        <f t="shared" si="41"/>
        <v>200</v>
      </c>
      <c r="J68" s="3" t="str">
        <f>IF(VLOOKUP(A68,產品AR!A:B,2,0)&lt;65,"A",IF(VLOOKUP(A68,產品AR!A:B,2,0)&lt;80,"B",IF(VLOOKUP(A68,產品AR!A:B,2,0)&lt;100,"C","D")))</f>
        <v>C</v>
      </c>
      <c r="K68" s="5">
        <f t="shared" si="42"/>
        <v>1.9203818072085044</v>
      </c>
      <c r="L68" s="6">
        <f t="shared" si="43"/>
        <v>0.27882000000000001</v>
      </c>
      <c r="M68" s="5">
        <f t="shared" si="44"/>
        <v>2.1789999999999998</v>
      </c>
      <c r="N68" s="49" t="str">
        <f t="shared" si="45"/>
        <v>A</v>
      </c>
      <c r="O68" s="49" t="str">
        <f t="shared" si="49"/>
        <v>CA</v>
      </c>
      <c r="P68" s="49" t="b">
        <f t="shared" si="50"/>
        <v>0</v>
      </c>
      <c r="Q68" s="50" t="str">
        <f t="shared" si="46"/>
        <v>C</v>
      </c>
      <c r="S68" s="110" t="e">
        <f>VLOOKUP(V68,'WSD 產品'!B:B,1,0)</f>
        <v>#N/A</v>
      </c>
      <c r="T68" s="110">
        <f t="shared" si="47"/>
        <v>1.9203818072085044</v>
      </c>
      <c r="U68" s="113">
        <v>124</v>
      </c>
      <c r="V68" s="113" t="s">
        <v>886</v>
      </c>
      <c r="W68" s="113" t="s">
        <v>1608</v>
      </c>
      <c r="X68" s="113" t="s">
        <v>1454</v>
      </c>
      <c r="Y68" s="113">
        <v>5</v>
      </c>
      <c r="Z68" s="113">
        <v>6</v>
      </c>
      <c r="AA68" s="115">
        <v>44706.913194444445</v>
      </c>
      <c r="AB68" s="115">
        <v>44706.914872685185</v>
      </c>
      <c r="AC68" s="113">
        <v>250</v>
      </c>
      <c r="AD68" s="113">
        <v>200</v>
      </c>
      <c r="AE68" s="113">
        <v>2.4449999999999998</v>
      </c>
      <c r="AF68" s="113">
        <v>3.3639999999999999</v>
      </c>
      <c r="AG68" s="113">
        <v>9.7590000000000003</v>
      </c>
      <c r="AH68" s="113">
        <v>7.25</v>
      </c>
      <c r="AI68" s="113">
        <v>7.351</v>
      </c>
      <c r="AJ68" s="113">
        <v>5.3529999999999998</v>
      </c>
      <c r="AK68" s="114">
        <v>6.9870000000000002E-2</v>
      </c>
      <c r="AL68" s="114">
        <v>9.6110000000000001E-2</v>
      </c>
      <c r="AM68" s="114">
        <v>0.27882000000000001</v>
      </c>
      <c r="AN68" s="113">
        <v>1.609</v>
      </c>
      <c r="AO68" s="113">
        <v>1.587</v>
      </c>
      <c r="AP68" s="113">
        <v>2.1789999999999998</v>
      </c>
      <c r="AQ68" s="113">
        <v>1.4970000000000001</v>
      </c>
      <c r="AR68" s="113">
        <v>1.4350000000000001</v>
      </c>
      <c r="AS68" s="113">
        <v>1.5720000000000001</v>
      </c>
      <c r="AT68" s="113">
        <v>21.748999999999999</v>
      </c>
      <c r="AU68" s="113">
        <v>22.053999999999998</v>
      </c>
      <c r="AV68" s="113">
        <v>16.059999999999999</v>
      </c>
      <c r="AW68" s="113">
        <v>24.193999999999999</v>
      </c>
      <c r="AX68" s="113">
        <v>25.417999999999999</v>
      </c>
      <c r="AY68" s="113">
        <v>25.818999999999999</v>
      </c>
      <c r="AZ68" s="113">
        <v>99.915999999999997</v>
      </c>
      <c r="BA68" s="113">
        <v>35</v>
      </c>
      <c r="BB68" s="113">
        <v>-35</v>
      </c>
      <c r="BC68" s="113">
        <v>35</v>
      </c>
      <c r="BD68" s="113">
        <v>-35</v>
      </c>
      <c r="BE68" s="113">
        <v>35</v>
      </c>
      <c r="BF68" s="113" t="s">
        <v>1610</v>
      </c>
      <c r="BH68" s="110" t="str">
        <f t="shared" si="48"/>
        <v>L220513111</v>
      </c>
    </row>
    <row r="69" spans="1:60">
      <c r="A69" s="3" t="str">
        <f t="shared" si="33"/>
        <v>ASEM-S-B144022-01</v>
      </c>
      <c r="B69" s="3" t="str">
        <f t="shared" si="34"/>
        <v>L220513111</v>
      </c>
      <c r="C69" s="3" t="str">
        <f t="shared" si="35"/>
        <v>ND30</v>
      </c>
      <c r="D69" s="3">
        <f t="shared" si="36"/>
        <v>4</v>
      </c>
      <c r="E69" s="3">
        <f t="shared" si="37"/>
        <v>6</v>
      </c>
      <c r="F69" s="4">
        <f t="shared" si="38"/>
        <v>44706.914583333331</v>
      </c>
      <c r="G69" s="4">
        <f t="shared" si="39"/>
        <v>44706.916273148148</v>
      </c>
      <c r="H69" s="3">
        <f t="shared" si="40"/>
        <v>250</v>
      </c>
      <c r="I69" s="3">
        <f t="shared" si="41"/>
        <v>200</v>
      </c>
      <c r="J69" s="3" t="str">
        <f>IF(VLOOKUP(A69,產品AR!A:B,2,0)&lt;65,"A",IF(VLOOKUP(A69,產品AR!A:B,2,0)&lt;80,"B",IF(VLOOKUP(A69,產品AR!A:B,2,0)&lt;100,"C","D")))</f>
        <v>C</v>
      </c>
      <c r="K69" s="5">
        <f t="shared" si="42"/>
        <v>1.6867958268446204</v>
      </c>
      <c r="L69" s="6">
        <f t="shared" si="43"/>
        <v>0.34075</v>
      </c>
      <c r="M69" s="5">
        <f t="shared" si="44"/>
        <v>1.8340000000000001</v>
      </c>
      <c r="N69" s="49" t="str">
        <f t="shared" si="45"/>
        <v>A</v>
      </c>
      <c r="O69" s="49" t="str">
        <f t="shared" si="49"/>
        <v>CA</v>
      </c>
      <c r="P69" s="49" t="b">
        <f t="shared" si="50"/>
        <v>0</v>
      </c>
      <c r="Q69" s="50" t="str">
        <f t="shared" si="46"/>
        <v>C</v>
      </c>
      <c r="S69" s="110" t="e">
        <f>VLOOKUP(V69,'WSD 產品'!B:B,1,0)</f>
        <v>#N/A</v>
      </c>
      <c r="T69" s="110">
        <f t="shared" si="47"/>
        <v>1.6867958268446204</v>
      </c>
      <c r="U69" s="113">
        <v>123</v>
      </c>
      <c r="V69" s="113" t="s">
        <v>886</v>
      </c>
      <c r="W69" s="113" t="s">
        <v>1608</v>
      </c>
      <c r="X69" s="113" t="s">
        <v>1454</v>
      </c>
      <c r="Y69" s="113">
        <v>4</v>
      </c>
      <c r="Z69" s="113">
        <v>6</v>
      </c>
      <c r="AA69" s="115">
        <v>44706.914583333331</v>
      </c>
      <c r="AB69" s="115">
        <v>44706.916273148148</v>
      </c>
      <c r="AC69" s="113">
        <v>250</v>
      </c>
      <c r="AD69" s="113">
        <v>200</v>
      </c>
      <c r="AE69" s="113">
        <v>2.2909999999999999</v>
      </c>
      <c r="AF69" s="113">
        <v>1.6140000000000001</v>
      </c>
      <c r="AG69" s="113">
        <v>11.926</v>
      </c>
      <c r="AH69" s="113">
        <v>8.0440000000000005</v>
      </c>
      <c r="AI69" s="113">
        <v>10.496</v>
      </c>
      <c r="AJ69" s="113">
        <v>6.3630000000000004</v>
      </c>
      <c r="AK69" s="114">
        <v>6.5460000000000004E-2</v>
      </c>
      <c r="AL69" s="114">
        <v>4.6109999999999998E-2</v>
      </c>
      <c r="AM69" s="114">
        <v>0.34075</v>
      </c>
      <c r="AN69" s="113">
        <v>1.45</v>
      </c>
      <c r="AO69" s="113">
        <v>1.1120000000000001</v>
      </c>
      <c r="AP69" s="113">
        <v>1.8340000000000001</v>
      </c>
      <c r="AQ69" s="113">
        <v>1.355</v>
      </c>
      <c r="AR69" s="113">
        <v>1.06</v>
      </c>
      <c r="AS69" s="113">
        <v>1.2090000000000001</v>
      </c>
      <c r="AT69" s="113">
        <v>24.132000000000001</v>
      </c>
      <c r="AU69" s="113">
        <v>31.486999999999998</v>
      </c>
      <c r="AV69" s="113">
        <v>19.088000000000001</v>
      </c>
      <c r="AW69" s="113">
        <v>26.422999999999998</v>
      </c>
      <c r="AX69" s="113">
        <v>33.100999999999999</v>
      </c>
      <c r="AY69" s="113">
        <v>31.013999999999999</v>
      </c>
      <c r="AZ69" s="113">
        <v>99.811999999999998</v>
      </c>
      <c r="BA69" s="113">
        <v>35</v>
      </c>
      <c r="BB69" s="113">
        <v>-35</v>
      </c>
      <c r="BC69" s="113">
        <v>35</v>
      </c>
      <c r="BD69" s="113">
        <v>-35</v>
      </c>
      <c r="BE69" s="113">
        <v>35</v>
      </c>
      <c r="BF69" s="113" t="s">
        <v>1611</v>
      </c>
      <c r="BH69" s="110" t="str">
        <f t="shared" si="48"/>
        <v>L220513111</v>
      </c>
    </row>
    <row r="70" spans="1:60">
      <c r="A70" s="3" t="str">
        <f t="shared" si="33"/>
        <v>ASEM-S-B144022-01</v>
      </c>
      <c r="B70" s="3" t="str">
        <f t="shared" si="34"/>
        <v>L220513111</v>
      </c>
      <c r="C70" s="3" t="str">
        <f t="shared" si="35"/>
        <v>ND30</v>
      </c>
      <c r="D70" s="3">
        <f t="shared" si="36"/>
        <v>3</v>
      </c>
      <c r="E70" s="3">
        <f t="shared" si="37"/>
        <v>6</v>
      </c>
      <c r="F70" s="4">
        <f t="shared" si="38"/>
        <v>44706.915972222225</v>
      </c>
      <c r="G70" s="4">
        <f t="shared" si="39"/>
        <v>44706.917696759258</v>
      </c>
      <c r="H70" s="3">
        <f t="shared" si="40"/>
        <v>250</v>
      </c>
      <c r="I70" s="3">
        <f t="shared" si="41"/>
        <v>200</v>
      </c>
      <c r="J70" s="3" t="str">
        <f>IF(VLOOKUP(A70,產品AR!A:B,2,0)&lt;65,"A",IF(VLOOKUP(A70,產品AR!A:B,2,0)&lt;80,"B",IF(VLOOKUP(A70,產品AR!A:B,2,0)&lt;100,"C","D")))</f>
        <v>C</v>
      </c>
      <c r="K70" s="5">
        <f t="shared" si="42"/>
        <v>1.2736632955090905</v>
      </c>
      <c r="L70" s="6">
        <f t="shared" si="43"/>
        <v>0.40122999999999998</v>
      </c>
      <c r="M70" s="5">
        <f t="shared" si="44"/>
        <v>1.6479999999999999</v>
      </c>
      <c r="N70" s="49" t="str">
        <f t="shared" si="45"/>
        <v>C</v>
      </c>
      <c r="O70" s="49" t="str">
        <f t="shared" si="49"/>
        <v>CC</v>
      </c>
      <c r="P70" s="49" t="b">
        <f t="shared" si="50"/>
        <v>0</v>
      </c>
      <c r="Q70" s="50" t="str">
        <f t="shared" si="46"/>
        <v>C</v>
      </c>
      <c r="S70" s="110" t="e">
        <f>VLOOKUP(V70,'WSD 產品'!B:B,1,0)</f>
        <v>#N/A</v>
      </c>
      <c r="T70" s="110">
        <f t="shared" si="47"/>
        <v>1.2736632955090905</v>
      </c>
      <c r="U70" s="113">
        <v>122</v>
      </c>
      <c r="V70" s="113" t="s">
        <v>886</v>
      </c>
      <c r="W70" s="113" t="s">
        <v>1608</v>
      </c>
      <c r="X70" s="113" t="s">
        <v>1454</v>
      </c>
      <c r="Y70" s="113">
        <v>3</v>
      </c>
      <c r="Z70" s="113">
        <v>6</v>
      </c>
      <c r="AA70" s="115">
        <v>44706.915972222225</v>
      </c>
      <c r="AB70" s="115">
        <v>44706.917696759258</v>
      </c>
      <c r="AC70" s="113">
        <v>250</v>
      </c>
      <c r="AD70" s="113">
        <v>200</v>
      </c>
      <c r="AE70" s="113">
        <v>2.9630000000000001</v>
      </c>
      <c r="AF70" s="113">
        <v>7.3840000000000003</v>
      </c>
      <c r="AG70" s="113">
        <v>14.042999999999999</v>
      </c>
      <c r="AH70" s="113">
        <v>9.1159999999999997</v>
      </c>
      <c r="AI70" s="113">
        <v>10.045</v>
      </c>
      <c r="AJ70" s="113">
        <v>7.0780000000000003</v>
      </c>
      <c r="AK70" s="114">
        <v>8.4659999999999999E-2</v>
      </c>
      <c r="AL70" s="114">
        <v>0.21096999999999999</v>
      </c>
      <c r="AM70" s="114">
        <v>0.40122999999999998</v>
      </c>
      <c r="AN70" s="113">
        <v>1.28</v>
      </c>
      <c r="AO70" s="113">
        <v>1.161</v>
      </c>
      <c r="AP70" s="113">
        <v>1.6479999999999999</v>
      </c>
      <c r="AQ70" s="113">
        <v>1.171</v>
      </c>
      <c r="AR70" s="113">
        <v>0.91600000000000004</v>
      </c>
      <c r="AS70" s="113">
        <v>0.98699999999999999</v>
      </c>
      <c r="AT70" s="113">
        <v>27.347999999999999</v>
      </c>
      <c r="AU70" s="113">
        <v>30.134</v>
      </c>
      <c r="AV70" s="113">
        <v>21.233000000000001</v>
      </c>
      <c r="AW70" s="113">
        <v>30.311</v>
      </c>
      <c r="AX70" s="113">
        <v>37.518000000000001</v>
      </c>
      <c r="AY70" s="113">
        <v>35.274999999999999</v>
      </c>
      <c r="AZ70" s="113">
        <v>99.335999999999999</v>
      </c>
      <c r="BA70" s="113">
        <v>35</v>
      </c>
      <c r="BB70" s="113">
        <v>-35</v>
      </c>
      <c r="BC70" s="113">
        <v>35</v>
      </c>
      <c r="BD70" s="113">
        <v>-35</v>
      </c>
      <c r="BE70" s="113">
        <v>35</v>
      </c>
      <c r="BF70" s="113" t="s">
        <v>1612</v>
      </c>
      <c r="BH70" s="110" t="str">
        <f t="shared" si="48"/>
        <v>L220513111</v>
      </c>
    </row>
    <row r="71" spans="1:60">
      <c r="A71" s="3" t="str">
        <f t="shared" si="33"/>
        <v>ASEM-S-B144022-01</v>
      </c>
      <c r="B71" s="3" t="str">
        <f t="shared" si="34"/>
        <v>L220513111</v>
      </c>
      <c r="C71" s="3" t="str">
        <f t="shared" si="35"/>
        <v>ND30</v>
      </c>
      <c r="D71" s="3">
        <f t="shared" si="36"/>
        <v>2</v>
      </c>
      <c r="E71" s="3">
        <f t="shared" si="37"/>
        <v>6</v>
      </c>
      <c r="F71" s="4">
        <f t="shared" si="38"/>
        <v>44706.917361111111</v>
      </c>
      <c r="G71" s="4">
        <f t="shared" si="39"/>
        <v>44706.919120370374</v>
      </c>
      <c r="H71" s="3">
        <f t="shared" si="40"/>
        <v>250</v>
      </c>
      <c r="I71" s="3">
        <f t="shared" si="41"/>
        <v>200</v>
      </c>
      <c r="J71" s="3" t="str">
        <f>IF(VLOOKUP(A71,產品AR!A:B,2,0)&lt;65,"A",IF(VLOOKUP(A71,產品AR!A:B,2,0)&lt;80,"B",IF(VLOOKUP(A71,產品AR!A:B,2,0)&lt;100,"C","D")))</f>
        <v>C</v>
      </c>
      <c r="K71" s="5">
        <f t="shared" si="42"/>
        <v>1.4887264265289517</v>
      </c>
      <c r="L71" s="6">
        <f t="shared" si="43"/>
        <v>0.33467999999999998</v>
      </c>
      <c r="M71" s="5">
        <f t="shared" si="44"/>
        <v>1.8720000000000001</v>
      </c>
      <c r="N71" s="49" t="str">
        <f t="shared" si="45"/>
        <v>B</v>
      </c>
      <c r="O71" s="49" t="str">
        <f t="shared" si="49"/>
        <v>CB</v>
      </c>
      <c r="P71" s="49" t="b">
        <f t="shared" si="50"/>
        <v>0</v>
      </c>
      <c r="Q71" s="50" t="str">
        <f t="shared" si="46"/>
        <v>C</v>
      </c>
      <c r="S71" s="110" t="e">
        <f>VLOOKUP(V71,'WSD 產品'!B:B,1,0)</f>
        <v>#N/A</v>
      </c>
      <c r="T71" s="110">
        <f t="shared" si="47"/>
        <v>1.4887264265289517</v>
      </c>
      <c r="U71" s="113">
        <v>121</v>
      </c>
      <c r="V71" s="113" t="s">
        <v>886</v>
      </c>
      <c r="W71" s="113" t="s">
        <v>1608</v>
      </c>
      <c r="X71" s="113" t="s">
        <v>1454</v>
      </c>
      <c r="Y71" s="113">
        <v>2</v>
      </c>
      <c r="Z71" s="113">
        <v>6</v>
      </c>
      <c r="AA71" s="115">
        <v>44706.917361111111</v>
      </c>
      <c r="AB71" s="115">
        <v>44706.919120370374</v>
      </c>
      <c r="AC71" s="113">
        <v>250</v>
      </c>
      <c r="AD71" s="113">
        <v>200</v>
      </c>
      <c r="AE71" s="113">
        <v>5.8049999999999997</v>
      </c>
      <c r="AF71" s="113">
        <v>-4.2080000000000002</v>
      </c>
      <c r="AG71" s="113">
        <v>11.714</v>
      </c>
      <c r="AH71" s="113">
        <v>8.4779999999999998</v>
      </c>
      <c r="AI71" s="113">
        <v>7.2640000000000002</v>
      </c>
      <c r="AJ71" s="113">
        <v>6.2309999999999999</v>
      </c>
      <c r="AK71" s="114">
        <v>0.16586999999999999</v>
      </c>
      <c r="AL71" s="114">
        <v>0.12021999999999999</v>
      </c>
      <c r="AM71" s="114">
        <v>0.33467999999999998</v>
      </c>
      <c r="AN71" s="113">
        <v>1.3759999999999999</v>
      </c>
      <c r="AO71" s="113">
        <v>1.6060000000000001</v>
      </c>
      <c r="AP71" s="113">
        <v>1.8720000000000001</v>
      </c>
      <c r="AQ71" s="113">
        <v>1.1479999999999999</v>
      </c>
      <c r="AR71" s="113">
        <v>1.413</v>
      </c>
      <c r="AS71" s="113">
        <v>1.246</v>
      </c>
      <c r="AT71" s="113">
        <v>25.434000000000001</v>
      </c>
      <c r="AU71" s="113">
        <v>21.791</v>
      </c>
      <c r="AV71" s="113">
        <v>18.693999999999999</v>
      </c>
      <c r="AW71" s="113">
        <v>31.24</v>
      </c>
      <c r="AX71" s="113">
        <v>17.582999999999998</v>
      </c>
      <c r="AY71" s="113">
        <v>30.408000000000001</v>
      </c>
      <c r="AZ71" s="113">
        <v>99.817999999999998</v>
      </c>
      <c r="BA71" s="113">
        <v>35</v>
      </c>
      <c r="BB71" s="113">
        <v>-35</v>
      </c>
      <c r="BC71" s="113">
        <v>35</v>
      </c>
      <c r="BD71" s="113">
        <v>-35</v>
      </c>
      <c r="BE71" s="113">
        <v>35</v>
      </c>
      <c r="BF71" s="113" t="s">
        <v>1613</v>
      </c>
      <c r="BH71" s="110" t="str">
        <f t="shared" si="48"/>
        <v>L220513111</v>
      </c>
    </row>
    <row r="72" spans="1:60">
      <c r="A72" s="3" t="str">
        <f t="shared" si="33"/>
        <v>A229750</v>
      </c>
      <c r="B72" s="3" t="str">
        <f t="shared" si="34"/>
        <v>L220429101</v>
      </c>
      <c r="C72" s="3" t="str">
        <f t="shared" si="35"/>
        <v>ND11</v>
      </c>
      <c r="D72" s="3">
        <f t="shared" si="36"/>
        <v>6</v>
      </c>
      <c r="E72" s="3">
        <f t="shared" si="37"/>
        <v>2</v>
      </c>
      <c r="F72" s="4">
        <f t="shared" si="38"/>
        <v>44706.597916666666</v>
      </c>
      <c r="G72" s="4">
        <f t="shared" si="39"/>
        <v>44706.59952546296</v>
      </c>
      <c r="H72" s="3">
        <f t="shared" si="40"/>
        <v>450</v>
      </c>
      <c r="I72" s="3">
        <f t="shared" si="41"/>
        <v>150</v>
      </c>
      <c r="J72" s="3" t="str">
        <f>IF(VLOOKUP(A72,產品AR!A:B,2,0)&lt;65,"A",IF(VLOOKUP(A72,產品AR!A:B,2,0)&lt;80,"B",IF(VLOOKUP(A72,產品AR!A:B,2,0)&lt;100,"C","D")))</f>
        <v>B</v>
      </c>
      <c r="K72" s="5">
        <f t="shared" si="42"/>
        <v>1.9667078715400113</v>
      </c>
      <c r="L72" s="6">
        <f t="shared" si="43"/>
        <v>0.29199000000000003</v>
      </c>
      <c r="M72" s="5">
        <f t="shared" si="44"/>
        <v>2.2080000000000002</v>
      </c>
      <c r="N72" s="49" t="str">
        <f t="shared" si="45"/>
        <v>A</v>
      </c>
      <c r="O72" s="49" t="str">
        <f t="shared" si="49"/>
        <v>BA</v>
      </c>
      <c r="P72" s="49" t="b">
        <f t="shared" si="50"/>
        <v>0</v>
      </c>
      <c r="Q72" s="50" t="str">
        <f t="shared" si="46"/>
        <v>B</v>
      </c>
      <c r="S72" s="110" t="e">
        <f>VLOOKUP(V72,'WSD 產品'!B:B,1,0)</f>
        <v>#N/A</v>
      </c>
      <c r="T72" s="110">
        <f t="shared" si="47"/>
        <v>1.9667078715400113</v>
      </c>
      <c r="U72" s="113">
        <v>31</v>
      </c>
      <c r="V72" s="113" t="s">
        <v>341</v>
      </c>
      <c r="W72" s="113" t="s">
        <v>1456</v>
      </c>
      <c r="X72" s="113" t="s">
        <v>1431</v>
      </c>
      <c r="Y72" s="113">
        <v>6</v>
      </c>
      <c r="Z72" s="113">
        <v>2</v>
      </c>
      <c r="AA72" s="115">
        <v>44706.597916666666</v>
      </c>
      <c r="AB72" s="115">
        <v>44706.59952546296</v>
      </c>
      <c r="AC72" s="113">
        <v>450</v>
      </c>
      <c r="AD72" s="113">
        <v>150</v>
      </c>
      <c r="AE72" s="113">
        <v>3.11</v>
      </c>
      <c r="AF72" s="113">
        <v>-2.2280000000000002</v>
      </c>
      <c r="AG72" s="113">
        <v>10.220000000000001</v>
      </c>
      <c r="AH72" s="113">
        <v>6.7370000000000001</v>
      </c>
      <c r="AI72" s="113">
        <v>8.5050000000000008</v>
      </c>
      <c r="AJ72" s="113">
        <v>5.2839999999999998</v>
      </c>
      <c r="AK72" s="114">
        <v>8.8870000000000005E-2</v>
      </c>
      <c r="AL72" s="114">
        <v>6.3659999999999994E-2</v>
      </c>
      <c r="AM72" s="114">
        <v>0.29199000000000003</v>
      </c>
      <c r="AN72" s="113">
        <v>1.732</v>
      </c>
      <c r="AO72" s="113">
        <v>1.3720000000000001</v>
      </c>
      <c r="AP72" s="113">
        <v>2.2080000000000002</v>
      </c>
      <c r="AQ72" s="113">
        <v>1.5780000000000001</v>
      </c>
      <c r="AR72" s="113">
        <v>1.284</v>
      </c>
      <c r="AS72" s="113">
        <v>1.5629999999999999</v>
      </c>
      <c r="AT72" s="113">
        <v>20.21</v>
      </c>
      <c r="AU72" s="113">
        <v>25.515999999999998</v>
      </c>
      <c r="AV72" s="113">
        <v>15.851000000000001</v>
      </c>
      <c r="AW72" s="113">
        <v>23.32</v>
      </c>
      <c r="AX72" s="113">
        <v>23.288</v>
      </c>
      <c r="AY72" s="113">
        <v>26.071000000000002</v>
      </c>
      <c r="AZ72" s="113">
        <v>99.926000000000002</v>
      </c>
      <c r="BA72" s="113">
        <v>35</v>
      </c>
      <c r="BB72" s="113">
        <v>-35</v>
      </c>
      <c r="BC72" s="113">
        <v>35</v>
      </c>
      <c r="BD72" s="113">
        <v>-35</v>
      </c>
      <c r="BE72" s="113">
        <v>35</v>
      </c>
      <c r="BF72" s="113" t="s">
        <v>1544</v>
      </c>
      <c r="BH72" s="110" t="str">
        <f t="shared" si="48"/>
        <v>L220429101</v>
      </c>
    </row>
    <row r="73" spans="1:60">
      <c r="A73" s="3" t="str">
        <f t="shared" si="33"/>
        <v>A229750</v>
      </c>
      <c r="B73" s="3" t="str">
        <f t="shared" si="34"/>
        <v>L220429101</v>
      </c>
      <c r="C73" s="3" t="str">
        <f t="shared" si="35"/>
        <v>ND11</v>
      </c>
      <c r="D73" s="3">
        <f t="shared" si="36"/>
        <v>5</v>
      </c>
      <c r="E73" s="3">
        <f t="shared" si="37"/>
        <v>2</v>
      </c>
      <c r="F73" s="4">
        <f t="shared" si="38"/>
        <v>44706.599305555559</v>
      </c>
      <c r="G73" s="4">
        <f t="shared" si="39"/>
        <v>44706.601087962961</v>
      </c>
      <c r="H73" s="3">
        <f t="shared" si="40"/>
        <v>450</v>
      </c>
      <c r="I73" s="3">
        <f t="shared" si="41"/>
        <v>150</v>
      </c>
      <c r="J73" s="3" t="str">
        <f>IF(VLOOKUP(A73,產品AR!A:B,2,0)&lt;65,"A",IF(VLOOKUP(A73,產品AR!A:B,2,0)&lt;80,"B",IF(VLOOKUP(A73,產品AR!A:B,2,0)&lt;100,"C","D")))</f>
        <v>B</v>
      </c>
      <c r="K73" s="5">
        <f t="shared" si="42"/>
        <v>2.04543254925819</v>
      </c>
      <c r="L73" s="6">
        <f t="shared" si="43"/>
        <v>0.26445999999999997</v>
      </c>
      <c r="M73" s="5">
        <f t="shared" si="44"/>
        <v>2.3660000000000001</v>
      </c>
      <c r="N73" s="49" t="str">
        <f t="shared" si="45"/>
        <v>A</v>
      </c>
      <c r="O73" s="49" t="str">
        <f t="shared" si="49"/>
        <v>BA</v>
      </c>
      <c r="P73" s="49" t="b">
        <f t="shared" si="50"/>
        <v>0</v>
      </c>
      <c r="Q73" s="50" t="str">
        <f t="shared" si="46"/>
        <v>B</v>
      </c>
      <c r="S73" s="110" t="e">
        <f>VLOOKUP(V73,'WSD 產品'!B:B,1,0)</f>
        <v>#N/A</v>
      </c>
      <c r="T73" s="110">
        <f t="shared" si="47"/>
        <v>2.04543254925819</v>
      </c>
      <c r="U73" s="113">
        <v>29</v>
      </c>
      <c r="V73" s="113" t="s">
        <v>341</v>
      </c>
      <c r="W73" s="113" t="s">
        <v>1456</v>
      </c>
      <c r="X73" s="113" t="s">
        <v>1431</v>
      </c>
      <c r="Y73" s="113">
        <v>5</v>
      </c>
      <c r="Z73" s="113">
        <v>2</v>
      </c>
      <c r="AA73" s="115">
        <v>44706.599305555559</v>
      </c>
      <c r="AB73" s="115">
        <v>44706.601087962961</v>
      </c>
      <c r="AC73" s="113">
        <v>450</v>
      </c>
      <c r="AD73" s="113">
        <v>150</v>
      </c>
      <c r="AE73" s="113">
        <v>1.478</v>
      </c>
      <c r="AF73" s="113">
        <v>-4.51</v>
      </c>
      <c r="AG73" s="113">
        <v>9.2560000000000002</v>
      </c>
      <c r="AH73" s="113">
        <v>6.2270000000000003</v>
      </c>
      <c r="AI73" s="113">
        <v>6.9770000000000003</v>
      </c>
      <c r="AJ73" s="113">
        <v>4.93</v>
      </c>
      <c r="AK73" s="114">
        <v>4.2220000000000001E-2</v>
      </c>
      <c r="AL73" s="114">
        <v>0.12887000000000001</v>
      </c>
      <c r="AM73" s="114">
        <v>0.26445999999999997</v>
      </c>
      <c r="AN73" s="113">
        <v>1.8740000000000001</v>
      </c>
      <c r="AO73" s="113">
        <v>1.6719999999999999</v>
      </c>
      <c r="AP73" s="113">
        <v>2.3660000000000001</v>
      </c>
      <c r="AQ73" s="113">
        <v>1.794</v>
      </c>
      <c r="AR73" s="113">
        <v>1.4570000000000001</v>
      </c>
      <c r="AS73" s="113">
        <v>1.7410000000000001</v>
      </c>
      <c r="AT73" s="113">
        <v>18.681000000000001</v>
      </c>
      <c r="AU73" s="113">
        <v>20.931999999999999</v>
      </c>
      <c r="AV73" s="113">
        <v>14.791</v>
      </c>
      <c r="AW73" s="113">
        <v>20.158000000000001</v>
      </c>
      <c r="AX73" s="113">
        <v>16.422000000000001</v>
      </c>
      <c r="AY73" s="113">
        <v>24.047000000000001</v>
      </c>
      <c r="AZ73" s="113">
        <v>99.942999999999998</v>
      </c>
      <c r="BA73" s="113">
        <v>35</v>
      </c>
      <c r="BB73" s="113">
        <v>-35</v>
      </c>
      <c r="BC73" s="113">
        <v>35</v>
      </c>
      <c r="BD73" s="113">
        <v>-35</v>
      </c>
      <c r="BE73" s="113">
        <v>35</v>
      </c>
      <c r="BF73" s="113" t="s">
        <v>1545</v>
      </c>
      <c r="BH73" s="110" t="str">
        <f t="shared" si="48"/>
        <v>L220429101</v>
      </c>
    </row>
    <row r="74" spans="1:60">
      <c r="A74" s="3" t="str">
        <f t="shared" si="33"/>
        <v>A250850</v>
      </c>
      <c r="B74" s="3" t="str">
        <f t="shared" si="34"/>
        <v>L220513234</v>
      </c>
      <c r="C74" s="3" t="str">
        <f t="shared" si="35"/>
        <v>ND23</v>
      </c>
      <c r="D74" s="3">
        <f t="shared" si="36"/>
        <v>5</v>
      </c>
      <c r="E74" s="3">
        <f t="shared" si="37"/>
        <v>3</v>
      </c>
      <c r="F74" s="4">
        <f t="shared" si="38"/>
        <v>44706.604861111111</v>
      </c>
      <c r="G74" s="4">
        <f t="shared" si="39"/>
        <v>44706.607569444444</v>
      </c>
      <c r="H74" s="3">
        <f t="shared" si="40"/>
        <v>400</v>
      </c>
      <c r="I74" s="3">
        <f t="shared" si="41"/>
        <v>200</v>
      </c>
      <c r="J74" s="3" t="str">
        <f>IF(VLOOKUP(A74,產品AR!A:B,2,0)&lt;65,"A",IF(VLOOKUP(A74,產品AR!A:B,2,0)&lt;80,"B",IF(VLOOKUP(A74,產品AR!A:B,2,0)&lt;100,"C","D")))</f>
        <v>D</v>
      </c>
      <c r="K74" s="5">
        <f t="shared" si="42"/>
        <v>1.3973747912413419</v>
      </c>
      <c r="L74" s="6">
        <f t="shared" si="43"/>
        <v>0.43886999999999998</v>
      </c>
      <c r="M74" s="5">
        <f t="shared" si="44"/>
        <v>1.4890000000000001</v>
      </c>
      <c r="N74" s="49" t="str">
        <f t="shared" si="45"/>
        <v>B</v>
      </c>
      <c r="O74" s="49" t="str">
        <f t="shared" si="49"/>
        <v>DB</v>
      </c>
      <c r="P74" s="49" t="b">
        <f t="shared" si="50"/>
        <v>0</v>
      </c>
      <c r="Q74" s="50" t="str">
        <f t="shared" si="46"/>
        <v>D</v>
      </c>
      <c r="S74" s="110" t="e">
        <f>VLOOKUP(V74,'WSD 產品'!B:B,1,0)</f>
        <v>#N/A</v>
      </c>
      <c r="T74" s="110">
        <f t="shared" si="47"/>
        <v>1.3973747912413419</v>
      </c>
      <c r="U74" s="113">
        <v>73</v>
      </c>
      <c r="V74" s="113" t="s">
        <v>357</v>
      </c>
      <c r="W74" s="113" t="s">
        <v>1546</v>
      </c>
      <c r="X74" s="113" t="s">
        <v>1422</v>
      </c>
      <c r="Y74" s="113">
        <v>5</v>
      </c>
      <c r="Z74" s="113">
        <v>3</v>
      </c>
      <c r="AA74" s="115">
        <v>44706.604861111111</v>
      </c>
      <c r="AB74" s="115">
        <v>44706.607569444444</v>
      </c>
      <c r="AC74" s="113">
        <v>400</v>
      </c>
      <c r="AD74" s="113">
        <v>200</v>
      </c>
      <c r="AE74" s="113">
        <v>2.0409999999999999</v>
      </c>
      <c r="AF74" s="113">
        <v>0.65500000000000003</v>
      </c>
      <c r="AG74" s="113">
        <v>15.36</v>
      </c>
      <c r="AH74" s="113">
        <v>12.385</v>
      </c>
      <c r="AI74" s="113">
        <v>11.805999999999999</v>
      </c>
      <c r="AJ74" s="113">
        <v>7.8380000000000001</v>
      </c>
      <c r="AK74" s="114">
        <v>5.8310000000000001E-2</v>
      </c>
      <c r="AL74" s="114">
        <v>1.8710000000000001E-2</v>
      </c>
      <c r="AM74" s="114">
        <v>0.43886999999999998</v>
      </c>
      <c r="AN74" s="113">
        <v>0.94199999999999995</v>
      </c>
      <c r="AO74" s="113">
        <v>0.98799999999999999</v>
      </c>
      <c r="AP74" s="113">
        <v>1.4890000000000001</v>
      </c>
      <c r="AQ74" s="113">
        <v>0.88700000000000001</v>
      </c>
      <c r="AR74" s="113">
        <v>0.97</v>
      </c>
      <c r="AS74" s="113">
        <v>0.83499999999999996</v>
      </c>
      <c r="AT74" s="113">
        <v>37.155000000000001</v>
      </c>
      <c r="AU74" s="113">
        <v>35.418999999999997</v>
      </c>
      <c r="AV74" s="113">
        <v>23.513000000000002</v>
      </c>
      <c r="AW74" s="113">
        <v>39.195999999999998</v>
      </c>
      <c r="AX74" s="113">
        <v>36.073999999999998</v>
      </c>
      <c r="AY74" s="113">
        <v>38.874000000000002</v>
      </c>
      <c r="AZ74" s="113">
        <v>98.715999999999994</v>
      </c>
      <c r="BA74" s="113">
        <v>35</v>
      </c>
      <c r="BB74" s="113">
        <v>-35</v>
      </c>
      <c r="BC74" s="113">
        <v>35</v>
      </c>
      <c r="BD74" s="113">
        <v>-35</v>
      </c>
      <c r="BE74" s="113">
        <v>35</v>
      </c>
      <c r="BF74" s="113" t="s">
        <v>1547</v>
      </c>
      <c r="BH74" s="110" t="str">
        <f t="shared" si="48"/>
        <v>L220513234</v>
      </c>
    </row>
    <row r="75" spans="1:60">
      <c r="A75" s="3" t="str">
        <f t="shared" si="33"/>
        <v>A250850</v>
      </c>
      <c r="B75" s="3" t="str">
        <f t="shared" si="34"/>
        <v>L220513234</v>
      </c>
      <c r="C75" s="3" t="str">
        <f t="shared" si="35"/>
        <v>ND23</v>
      </c>
      <c r="D75" s="3">
        <f t="shared" si="36"/>
        <v>6</v>
      </c>
      <c r="E75" s="3">
        <f t="shared" si="37"/>
        <v>6</v>
      </c>
      <c r="F75" s="4">
        <f t="shared" si="38"/>
        <v>44706.606944444444</v>
      </c>
      <c r="G75" s="4">
        <f t="shared" si="39"/>
        <v>44706.60869212963</v>
      </c>
      <c r="H75" s="3">
        <f t="shared" si="40"/>
        <v>400</v>
      </c>
      <c r="I75" s="3">
        <f t="shared" si="41"/>
        <v>200</v>
      </c>
      <c r="J75" s="3" t="str">
        <f>IF(VLOOKUP(A75,產品AR!A:B,2,0)&lt;65,"A",IF(VLOOKUP(A75,產品AR!A:B,2,0)&lt;80,"B",IF(VLOOKUP(A75,產品AR!A:B,2,0)&lt;100,"C","D")))</f>
        <v>D</v>
      </c>
      <c r="K75" s="5">
        <f t="shared" si="42"/>
        <v>0.68634331436208529</v>
      </c>
      <c r="L75" s="6">
        <f t="shared" si="43"/>
        <v>0.63937999999999995</v>
      </c>
      <c r="M75" s="5">
        <f t="shared" si="44"/>
        <v>0.98499999999999999</v>
      </c>
      <c r="N75" s="49" t="str">
        <f t="shared" si="45"/>
        <v>D</v>
      </c>
      <c r="O75" s="49" t="str">
        <f t="shared" si="49"/>
        <v>DD</v>
      </c>
      <c r="P75" s="49" t="b">
        <f t="shared" si="50"/>
        <v>0</v>
      </c>
      <c r="Q75" s="50" t="str">
        <f t="shared" si="46"/>
        <v>D</v>
      </c>
      <c r="S75" s="110" t="e">
        <f>VLOOKUP(V75,'WSD 產品'!B:B,1,0)</f>
        <v>#N/A</v>
      </c>
      <c r="T75" s="110">
        <f t="shared" si="47"/>
        <v>0.68634331436208529</v>
      </c>
      <c r="U75" s="113">
        <v>76</v>
      </c>
      <c r="V75" s="113" t="s">
        <v>357</v>
      </c>
      <c r="W75" s="113" t="s">
        <v>1546</v>
      </c>
      <c r="X75" s="113" t="s">
        <v>1422</v>
      </c>
      <c r="Y75" s="113">
        <v>6</v>
      </c>
      <c r="Z75" s="113">
        <v>6</v>
      </c>
      <c r="AA75" s="115">
        <v>44706.606944444444</v>
      </c>
      <c r="AB75" s="115">
        <v>44706.60869212963</v>
      </c>
      <c r="AC75" s="113">
        <v>400</v>
      </c>
      <c r="AD75" s="113">
        <v>200</v>
      </c>
      <c r="AE75" s="113">
        <v>8.1020000000000003</v>
      </c>
      <c r="AF75" s="113">
        <v>-6.8559999999999999</v>
      </c>
      <c r="AG75" s="113">
        <v>22.378</v>
      </c>
      <c r="AH75" s="113">
        <v>14.579000000000001</v>
      </c>
      <c r="AI75" s="113">
        <v>17.773</v>
      </c>
      <c r="AJ75" s="113">
        <v>11.843999999999999</v>
      </c>
      <c r="AK75" s="114">
        <v>0.23150000000000001</v>
      </c>
      <c r="AL75" s="114">
        <v>0.19589000000000001</v>
      </c>
      <c r="AM75" s="114">
        <v>0.63937999999999995</v>
      </c>
      <c r="AN75" s="113">
        <v>0.8</v>
      </c>
      <c r="AO75" s="113">
        <v>0.65600000000000003</v>
      </c>
      <c r="AP75" s="113">
        <v>0.98499999999999999</v>
      </c>
      <c r="AQ75" s="113">
        <v>0.61499999999999999</v>
      </c>
      <c r="AR75" s="113">
        <v>0.52800000000000002</v>
      </c>
      <c r="AS75" s="113">
        <v>0.35499999999999998</v>
      </c>
      <c r="AT75" s="113">
        <v>43.737000000000002</v>
      </c>
      <c r="AU75" s="113">
        <v>53.319000000000003</v>
      </c>
      <c r="AV75" s="113">
        <v>35.530999999999999</v>
      </c>
      <c r="AW75" s="113">
        <v>51.838999999999999</v>
      </c>
      <c r="AX75" s="113">
        <v>46.463000000000001</v>
      </c>
      <c r="AY75" s="113">
        <v>57.908999999999999</v>
      </c>
      <c r="AZ75" s="113">
        <v>84.563000000000002</v>
      </c>
      <c r="BA75" s="113">
        <v>35</v>
      </c>
      <c r="BB75" s="113">
        <v>-35</v>
      </c>
      <c r="BC75" s="113">
        <v>35</v>
      </c>
      <c r="BD75" s="113">
        <v>-35</v>
      </c>
      <c r="BE75" s="113">
        <v>35</v>
      </c>
      <c r="BF75" s="113" t="s">
        <v>1548</v>
      </c>
      <c r="BH75" s="110" t="str">
        <f t="shared" si="48"/>
        <v>L220513234</v>
      </c>
    </row>
    <row r="76" spans="1:60">
      <c r="A76" s="3" t="str">
        <f t="shared" si="33"/>
        <v>A250850</v>
      </c>
      <c r="B76" s="3" t="str">
        <f t="shared" si="34"/>
        <v>L220513234</v>
      </c>
      <c r="C76" s="3" t="str">
        <f t="shared" si="35"/>
        <v>ND23</v>
      </c>
      <c r="D76" s="3">
        <f t="shared" si="36"/>
        <v>4</v>
      </c>
      <c r="E76" s="3">
        <f t="shared" si="37"/>
        <v>6</v>
      </c>
      <c r="F76" s="4">
        <f t="shared" si="38"/>
        <v>44706.609027777777</v>
      </c>
      <c r="G76" s="4">
        <f t="shared" si="39"/>
        <v>44706.610601851855</v>
      </c>
      <c r="H76" s="3">
        <f t="shared" si="40"/>
        <v>400</v>
      </c>
      <c r="I76" s="3">
        <f t="shared" si="41"/>
        <v>200</v>
      </c>
      <c r="J76" s="3" t="str">
        <f>IF(VLOOKUP(A76,產品AR!A:B,2,0)&lt;65,"A",IF(VLOOKUP(A76,產品AR!A:B,2,0)&lt;80,"B",IF(VLOOKUP(A76,產品AR!A:B,2,0)&lt;100,"C","D")))</f>
        <v>D</v>
      </c>
      <c r="K76" s="5">
        <f t="shared" si="42"/>
        <v>0.97658333656638585</v>
      </c>
      <c r="L76" s="6">
        <f t="shared" si="43"/>
        <v>0.58979000000000004</v>
      </c>
      <c r="M76" s="5">
        <f t="shared" si="44"/>
        <v>1.103</v>
      </c>
      <c r="N76" s="49" t="str">
        <f t="shared" si="45"/>
        <v>D</v>
      </c>
      <c r="O76" s="49" t="str">
        <f t="shared" si="49"/>
        <v>DD</v>
      </c>
      <c r="P76" s="49" t="b">
        <f t="shared" si="50"/>
        <v>0</v>
      </c>
      <c r="Q76" s="50" t="str">
        <f t="shared" si="46"/>
        <v>D</v>
      </c>
      <c r="S76" s="110" t="e">
        <f>VLOOKUP(V76,'WSD 產品'!B:B,1,0)</f>
        <v>#N/A</v>
      </c>
      <c r="T76" s="110">
        <f t="shared" si="47"/>
        <v>0.97658333656638585</v>
      </c>
      <c r="U76" s="113">
        <v>70</v>
      </c>
      <c r="V76" s="113" t="s">
        <v>357</v>
      </c>
      <c r="W76" s="113" t="s">
        <v>1546</v>
      </c>
      <c r="X76" s="113" t="s">
        <v>1422</v>
      </c>
      <c r="Y76" s="113">
        <v>4</v>
      </c>
      <c r="Z76" s="113">
        <v>6</v>
      </c>
      <c r="AA76" s="115">
        <v>44706.609027777777</v>
      </c>
      <c r="AB76" s="115">
        <v>44706.610601851855</v>
      </c>
      <c r="AC76" s="113">
        <v>400</v>
      </c>
      <c r="AD76" s="113">
        <v>200</v>
      </c>
      <c r="AE76" s="113">
        <v>-1.8169999999999999</v>
      </c>
      <c r="AF76" s="113">
        <v>-3.577</v>
      </c>
      <c r="AG76" s="113">
        <v>20.643000000000001</v>
      </c>
      <c r="AH76" s="113">
        <v>11.926</v>
      </c>
      <c r="AI76" s="113">
        <v>19.484999999999999</v>
      </c>
      <c r="AJ76" s="113">
        <v>10.577</v>
      </c>
      <c r="AK76" s="114">
        <v>5.1920000000000001E-2</v>
      </c>
      <c r="AL76" s="114">
        <v>0.10221</v>
      </c>
      <c r="AM76" s="114">
        <v>0.58979000000000004</v>
      </c>
      <c r="AN76" s="113">
        <v>0.97799999999999998</v>
      </c>
      <c r="AO76" s="113">
        <v>0.59899999999999998</v>
      </c>
      <c r="AP76" s="113">
        <v>1.103</v>
      </c>
      <c r="AQ76" s="113">
        <v>0.92700000000000005</v>
      </c>
      <c r="AR76" s="113">
        <v>0.53800000000000003</v>
      </c>
      <c r="AS76" s="113">
        <v>0.45200000000000001</v>
      </c>
      <c r="AT76" s="113">
        <v>35.777999999999999</v>
      </c>
      <c r="AU76" s="113">
        <v>58.456000000000003</v>
      </c>
      <c r="AV76" s="113">
        <v>31.731000000000002</v>
      </c>
      <c r="AW76" s="113">
        <v>33.96</v>
      </c>
      <c r="AX76" s="113">
        <v>54.878999999999998</v>
      </c>
      <c r="AY76" s="113">
        <v>52.374000000000002</v>
      </c>
      <c r="AZ76" s="113">
        <v>89.808000000000007</v>
      </c>
      <c r="BA76" s="113">
        <v>35</v>
      </c>
      <c r="BB76" s="113">
        <v>-35</v>
      </c>
      <c r="BC76" s="113">
        <v>35</v>
      </c>
      <c r="BD76" s="113">
        <v>-35</v>
      </c>
      <c r="BE76" s="113">
        <v>35</v>
      </c>
      <c r="BF76" s="113" t="s">
        <v>1549</v>
      </c>
      <c r="BH76" s="110" t="str">
        <f t="shared" si="48"/>
        <v>L220513234</v>
      </c>
    </row>
    <row r="77" spans="1:60">
      <c r="A77" s="3" t="str">
        <f t="shared" si="33"/>
        <v>A250850</v>
      </c>
      <c r="B77" s="3" t="str">
        <f t="shared" si="34"/>
        <v>L220513234</v>
      </c>
      <c r="C77" s="3" t="str">
        <f t="shared" si="35"/>
        <v>ND23</v>
      </c>
      <c r="D77" s="3">
        <f t="shared" si="36"/>
        <v>1</v>
      </c>
      <c r="E77" s="3">
        <f t="shared" si="37"/>
        <v>6</v>
      </c>
      <c r="F77" s="4">
        <f t="shared" si="38"/>
        <v>44706.61041666667</v>
      </c>
      <c r="G77" s="4">
        <f t="shared" si="39"/>
        <v>44706.612222222226</v>
      </c>
      <c r="H77" s="3">
        <f t="shared" si="40"/>
        <v>400</v>
      </c>
      <c r="I77" s="3">
        <f t="shared" si="41"/>
        <v>200</v>
      </c>
      <c r="J77" s="3" t="str">
        <f>IF(VLOOKUP(A77,產品AR!A:B,2,0)&lt;65,"A",IF(VLOOKUP(A77,產品AR!A:B,2,0)&lt;80,"B",IF(VLOOKUP(A77,產品AR!A:B,2,0)&lt;100,"C","D")))</f>
        <v>D</v>
      </c>
      <c r="K77" s="5">
        <f t="shared" si="42"/>
        <v>0.89777154729701858</v>
      </c>
      <c r="L77" s="6">
        <f t="shared" si="43"/>
        <v>0.55547999999999997</v>
      </c>
      <c r="M77" s="5">
        <f t="shared" si="44"/>
        <v>1.081</v>
      </c>
      <c r="N77" s="49" t="str">
        <f t="shared" si="45"/>
        <v>D</v>
      </c>
      <c r="O77" s="49" t="str">
        <f t="shared" si="49"/>
        <v>DD</v>
      </c>
      <c r="P77" s="49" t="b">
        <f t="shared" si="50"/>
        <v>0</v>
      </c>
      <c r="Q77" s="50" t="str">
        <f t="shared" si="46"/>
        <v>D</v>
      </c>
      <c r="S77" s="110" t="e">
        <f>VLOOKUP(V77,'WSD 產品'!B:B,1,0)</f>
        <v>#N/A</v>
      </c>
      <c r="T77" s="110">
        <f t="shared" si="47"/>
        <v>0.89777154729701858</v>
      </c>
      <c r="U77" s="113">
        <v>62</v>
      </c>
      <c r="V77" s="113" t="s">
        <v>357</v>
      </c>
      <c r="W77" s="113" t="s">
        <v>1546</v>
      </c>
      <c r="X77" s="113" t="s">
        <v>1422</v>
      </c>
      <c r="Y77" s="113">
        <v>1</v>
      </c>
      <c r="Z77" s="113">
        <v>6</v>
      </c>
      <c r="AA77" s="115">
        <v>44706.61041666667</v>
      </c>
      <c r="AB77" s="115">
        <v>44706.612222222226</v>
      </c>
      <c r="AC77" s="113">
        <v>400</v>
      </c>
      <c r="AD77" s="113">
        <v>200</v>
      </c>
      <c r="AE77" s="113">
        <v>-1.4610000000000001</v>
      </c>
      <c r="AF77" s="113">
        <v>5.7519999999999998</v>
      </c>
      <c r="AG77" s="113">
        <v>19.442</v>
      </c>
      <c r="AH77" s="113">
        <v>12.61</v>
      </c>
      <c r="AI77" s="113">
        <v>17.327000000000002</v>
      </c>
      <c r="AJ77" s="113">
        <v>10.792</v>
      </c>
      <c r="AK77" s="114">
        <v>4.1739999999999999E-2</v>
      </c>
      <c r="AL77" s="114">
        <v>0.16434000000000001</v>
      </c>
      <c r="AM77" s="114">
        <v>0.55547999999999997</v>
      </c>
      <c r="AN77" s="113">
        <v>0.92500000000000004</v>
      </c>
      <c r="AO77" s="113">
        <v>0.67300000000000004</v>
      </c>
      <c r="AP77" s="113">
        <v>1.081</v>
      </c>
      <c r="AQ77" s="113">
        <v>0.88700000000000001</v>
      </c>
      <c r="AR77" s="113">
        <v>0.56299999999999994</v>
      </c>
      <c r="AS77" s="113">
        <v>0.48099999999999998</v>
      </c>
      <c r="AT77" s="113">
        <v>37.83</v>
      </c>
      <c r="AU77" s="113">
        <v>51.981000000000002</v>
      </c>
      <c r="AV77" s="113">
        <v>32.375</v>
      </c>
      <c r="AW77" s="113">
        <v>36.369</v>
      </c>
      <c r="AX77" s="113">
        <v>57.732999999999997</v>
      </c>
      <c r="AY77" s="113">
        <v>51.817</v>
      </c>
      <c r="AZ77" s="113">
        <v>91.141999999999996</v>
      </c>
      <c r="BA77" s="113">
        <v>35</v>
      </c>
      <c r="BB77" s="113">
        <v>-35</v>
      </c>
      <c r="BC77" s="113">
        <v>35</v>
      </c>
      <c r="BD77" s="113">
        <v>-35</v>
      </c>
      <c r="BE77" s="113">
        <v>35</v>
      </c>
      <c r="BF77" s="113" t="s">
        <v>1550</v>
      </c>
      <c r="BH77" s="110" t="str">
        <f t="shared" si="48"/>
        <v>L220513234</v>
      </c>
    </row>
    <row r="78" spans="1:60">
      <c r="A78" s="3" t="str">
        <f t="shared" si="33"/>
        <v>A250850</v>
      </c>
      <c r="B78" s="3" t="str">
        <f t="shared" si="34"/>
        <v>L220513234</v>
      </c>
      <c r="C78" s="3" t="str">
        <f t="shared" si="35"/>
        <v>ND23</v>
      </c>
      <c r="D78" s="3">
        <f t="shared" si="36"/>
        <v>2</v>
      </c>
      <c r="E78" s="3">
        <f t="shared" si="37"/>
        <v>6</v>
      </c>
      <c r="F78" s="4">
        <f t="shared" si="38"/>
        <v>44706.612500000003</v>
      </c>
      <c r="G78" s="4">
        <f t="shared" si="39"/>
        <v>44706.614085648151</v>
      </c>
      <c r="H78" s="3">
        <f t="shared" si="40"/>
        <v>400</v>
      </c>
      <c r="I78" s="3">
        <f t="shared" si="41"/>
        <v>200</v>
      </c>
      <c r="J78" s="3" t="str">
        <f>IF(VLOOKUP(A78,產品AR!A:B,2,0)&lt;65,"A",IF(VLOOKUP(A78,產品AR!A:B,2,0)&lt;80,"B",IF(VLOOKUP(A78,產品AR!A:B,2,0)&lt;100,"C","D")))</f>
        <v>D</v>
      </c>
      <c r="K78" s="5">
        <f t="shared" si="42"/>
        <v>0.93299592236080642</v>
      </c>
      <c r="L78" s="6">
        <f t="shared" si="43"/>
        <v>0.55017000000000005</v>
      </c>
      <c r="M78" s="5">
        <f t="shared" si="44"/>
        <v>1.22</v>
      </c>
      <c r="N78" s="49" t="str">
        <f t="shared" si="45"/>
        <v>D</v>
      </c>
      <c r="O78" s="49" t="str">
        <f t="shared" si="49"/>
        <v>DD</v>
      </c>
      <c r="P78" s="49" t="b">
        <f t="shared" si="50"/>
        <v>0</v>
      </c>
      <c r="Q78" s="50" t="str">
        <f t="shared" si="46"/>
        <v>D</v>
      </c>
      <c r="S78" s="110" t="e">
        <f>VLOOKUP(V78,'WSD 產品'!B:B,1,0)</f>
        <v>#N/A</v>
      </c>
      <c r="T78" s="110">
        <f t="shared" si="47"/>
        <v>0.93299592236080642</v>
      </c>
      <c r="U78" s="113">
        <v>65</v>
      </c>
      <c r="V78" s="113" t="s">
        <v>357</v>
      </c>
      <c r="W78" s="113" t="s">
        <v>1546</v>
      </c>
      <c r="X78" s="113" t="s">
        <v>1422</v>
      </c>
      <c r="Y78" s="113">
        <v>2</v>
      </c>
      <c r="Z78" s="113">
        <v>6</v>
      </c>
      <c r="AA78" s="115">
        <v>44706.612500000003</v>
      </c>
      <c r="AB78" s="115">
        <v>44706.614085648151</v>
      </c>
      <c r="AC78" s="113">
        <v>400</v>
      </c>
      <c r="AD78" s="113">
        <v>200</v>
      </c>
      <c r="AE78" s="113">
        <v>1.927</v>
      </c>
      <c r="AF78" s="113">
        <v>7.9950000000000001</v>
      </c>
      <c r="AG78" s="113">
        <v>19.256</v>
      </c>
      <c r="AH78" s="113">
        <v>12.406000000000001</v>
      </c>
      <c r="AI78" s="113">
        <v>15.516999999999999</v>
      </c>
      <c r="AJ78" s="113">
        <v>9.5660000000000007</v>
      </c>
      <c r="AK78" s="114">
        <v>5.5050000000000002E-2</v>
      </c>
      <c r="AL78" s="114">
        <v>0.22842000000000001</v>
      </c>
      <c r="AM78" s="114">
        <v>0.55017000000000005</v>
      </c>
      <c r="AN78" s="113">
        <v>0.94</v>
      </c>
      <c r="AO78" s="113">
        <v>0.752</v>
      </c>
      <c r="AP78" s="113">
        <v>1.22</v>
      </c>
      <c r="AQ78" s="113">
        <v>0.88900000000000001</v>
      </c>
      <c r="AR78" s="113">
        <v>0.57999999999999996</v>
      </c>
      <c r="AS78" s="113">
        <v>0.54900000000000004</v>
      </c>
      <c r="AT78" s="113">
        <v>37.216999999999999</v>
      </c>
      <c r="AU78" s="113">
        <v>46.552</v>
      </c>
      <c r="AV78" s="113">
        <v>28.699000000000002</v>
      </c>
      <c r="AW78" s="113">
        <v>39.143000000000001</v>
      </c>
      <c r="AX78" s="113">
        <v>54.545999999999999</v>
      </c>
      <c r="AY78" s="113">
        <v>47.954999999999998</v>
      </c>
      <c r="AZ78" s="113">
        <v>93.697999999999993</v>
      </c>
      <c r="BA78" s="113">
        <v>35</v>
      </c>
      <c r="BB78" s="113">
        <v>-35</v>
      </c>
      <c r="BC78" s="113">
        <v>35</v>
      </c>
      <c r="BD78" s="113">
        <v>-35</v>
      </c>
      <c r="BE78" s="113">
        <v>35</v>
      </c>
      <c r="BF78" s="113" t="s">
        <v>1551</v>
      </c>
      <c r="BH78" s="110" t="str">
        <f t="shared" si="48"/>
        <v>L220513234</v>
      </c>
    </row>
    <row r="79" spans="1:60">
      <c r="A79" s="3" t="str">
        <f t="shared" si="33"/>
        <v>ASEM-S-B144022-01</v>
      </c>
      <c r="B79" s="3" t="str">
        <f t="shared" si="34"/>
        <v>L220513111</v>
      </c>
      <c r="C79" s="3" t="str">
        <f t="shared" si="35"/>
        <v>ND30</v>
      </c>
      <c r="D79" s="3">
        <f t="shared" si="36"/>
        <v>1</v>
      </c>
      <c r="E79" s="3">
        <f t="shared" si="37"/>
        <v>6</v>
      </c>
      <c r="F79" s="4">
        <f t="shared" si="38"/>
        <v>44706.919444444444</v>
      </c>
      <c r="G79" s="4">
        <f t="shared" si="39"/>
        <v>44706.920983796299</v>
      </c>
      <c r="H79" s="3">
        <f t="shared" si="40"/>
        <v>250</v>
      </c>
      <c r="I79" s="3">
        <f t="shared" si="41"/>
        <v>200</v>
      </c>
      <c r="J79" s="3" t="str">
        <f>IF(VLOOKUP(A79,產品AR!A:B,2,0)&lt;65,"A",IF(VLOOKUP(A79,產品AR!A:B,2,0)&lt;80,"B",IF(VLOOKUP(A79,產品AR!A:B,2,0)&lt;100,"C","D")))</f>
        <v>C</v>
      </c>
      <c r="K79" s="5">
        <f t="shared" si="42"/>
        <v>1.6907319033110002</v>
      </c>
      <c r="L79" s="6">
        <f t="shared" si="43"/>
        <v>0.33467999999999998</v>
      </c>
      <c r="M79" s="5">
        <f t="shared" si="44"/>
        <v>1.8720000000000001</v>
      </c>
      <c r="N79" s="49" t="str">
        <f t="shared" si="45"/>
        <v>A</v>
      </c>
      <c r="O79" s="49" t="str">
        <f t="shared" si="49"/>
        <v>CA</v>
      </c>
      <c r="P79" s="49" t="b">
        <f t="shared" si="50"/>
        <v>0</v>
      </c>
      <c r="Q79" s="50" t="str">
        <f t="shared" si="46"/>
        <v>C</v>
      </c>
      <c r="S79" s="110" t="e">
        <f>VLOOKUP(V79,'WSD 產品'!B:B,1,0)</f>
        <v>#N/A</v>
      </c>
      <c r="T79" s="110">
        <f t="shared" si="47"/>
        <v>1.6907319033110002</v>
      </c>
      <c r="U79" s="113">
        <v>120</v>
      </c>
      <c r="V79" s="113" t="s">
        <v>886</v>
      </c>
      <c r="W79" s="113" t="s">
        <v>1608</v>
      </c>
      <c r="X79" s="113" t="s">
        <v>1454</v>
      </c>
      <c r="Y79" s="113">
        <v>1</v>
      </c>
      <c r="Z79" s="113">
        <v>6</v>
      </c>
      <c r="AA79" s="115">
        <v>44706.919444444444</v>
      </c>
      <c r="AB79" s="115">
        <v>44706.920983796299</v>
      </c>
      <c r="AC79" s="113">
        <v>250</v>
      </c>
      <c r="AD79" s="113">
        <v>200</v>
      </c>
      <c r="AE79" s="113">
        <v>0.85399999999999998</v>
      </c>
      <c r="AF79" s="113">
        <v>-3.2789999999999999</v>
      </c>
      <c r="AG79" s="113">
        <v>11.714</v>
      </c>
      <c r="AH79" s="113">
        <v>9.8030000000000008</v>
      </c>
      <c r="AI79" s="113">
        <v>8.2750000000000004</v>
      </c>
      <c r="AJ79" s="113">
        <v>6.2320000000000002</v>
      </c>
      <c r="AK79" s="114">
        <v>2.4410000000000001E-2</v>
      </c>
      <c r="AL79" s="114">
        <v>9.3679999999999999E-2</v>
      </c>
      <c r="AM79" s="114">
        <v>0.33467999999999998</v>
      </c>
      <c r="AN79" s="113">
        <v>1.19</v>
      </c>
      <c r="AO79" s="113">
        <v>1.41</v>
      </c>
      <c r="AP79" s="113">
        <v>1.8720000000000001</v>
      </c>
      <c r="AQ79" s="113">
        <v>1.161</v>
      </c>
      <c r="AR79" s="113">
        <v>1.278</v>
      </c>
      <c r="AS79" s="113">
        <v>1.2450000000000001</v>
      </c>
      <c r="AT79" s="113">
        <v>29.408999999999999</v>
      </c>
      <c r="AU79" s="113">
        <v>24.824000000000002</v>
      </c>
      <c r="AV79" s="113">
        <v>18.696999999999999</v>
      </c>
      <c r="AW79" s="113">
        <v>30.263999999999999</v>
      </c>
      <c r="AX79" s="113">
        <v>21.545999999999999</v>
      </c>
      <c r="AY79" s="113">
        <v>30.411000000000001</v>
      </c>
      <c r="AZ79" s="113">
        <v>99.822000000000003</v>
      </c>
      <c r="BA79" s="113">
        <v>35</v>
      </c>
      <c r="BB79" s="113">
        <v>-35</v>
      </c>
      <c r="BC79" s="113">
        <v>35</v>
      </c>
      <c r="BD79" s="113">
        <v>-35</v>
      </c>
      <c r="BE79" s="113">
        <v>35</v>
      </c>
      <c r="BF79" s="113" t="s">
        <v>1614</v>
      </c>
      <c r="BH79" s="110" t="str">
        <f t="shared" si="48"/>
        <v>L220513111</v>
      </c>
    </row>
    <row r="80" spans="1:60">
      <c r="A80" s="3" t="str">
        <f t="shared" si="33"/>
        <v>ASEM-S-B144023-01</v>
      </c>
      <c r="B80" s="3" t="str">
        <f t="shared" si="34"/>
        <v>L220516025</v>
      </c>
      <c r="C80" s="3" t="str">
        <f t="shared" si="35"/>
        <v>ND28</v>
      </c>
      <c r="D80" s="3">
        <f t="shared" si="36"/>
        <v>1</v>
      </c>
      <c r="E80" s="3">
        <f t="shared" si="37"/>
        <v>6</v>
      </c>
      <c r="F80" s="4">
        <f t="shared" si="38"/>
        <v>44706.384722222225</v>
      </c>
      <c r="G80" s="4">
        <f t="shared" si="39"/>
        <v>44706.387164351851</v>
      </c>
      <c r="H80" s="3">
        <f t="shared" si="40"/>
        <v>250</v>
      </c>
      <c r="I80" s="3">
        <f t="shared" si="41"/>
        <v>200</v>
      </c>
      <c r="J80" s="3" t="str">
        <f>IF(VLOOKUP(A80,產品AR!A:B,2,0)&lt;65,"A",IF(VLOOKUP(A80,產品AR!A:B,2,0)&lt;80,"B",IF(VLOOKUP(A80,產品AR!A:B,2,0)&lt;100,"C","D")))</f>
        <v>C</v>
      </c>
      <c r="K80" s="5">
        <f t="shared" si="42"/>
        <v>2.4051112924061031</v>
      </c>
      <c r="L80" s="6">
        <f t="shared" si="43"/>
        <v>0.23827000000000001</v>
      </c>
      <c r="M80" s="5">
        <f t="shared" si="44"/>
        <v>2.5059999999999998</v>
      </c>
      <c r="N80" s="49" t="str">
        <f t="shared" si="45"/>
        <v>A</v>
      </c>
      <c r="O80" s="49" t="str">
        <f t="shared" si="49"/>
        <v>CA</v>
      </c>
      <c r="P80" s="49" t="b">
        <f t="shared" si="50"/>
        <v>0</v>
      </c>
      <c r="Q80" s="50" t="str">
        <f t="shared" si="46"/>
        <v>C</v>
      </c>
      <c r="S80" s="110" t="e">
        <f>VLOOKUP(V80,'WSD 產品'!B:B,1,0)</f>
        <v>#N/A</v>
      </c>
      <c r="T80" s="110">
        <f t="shared" si="47"/>
        <v>2.4051112924061031</v>
      </c>
      <c r="U80" s="113">
        <v>97</v>
      </c>
      <c r="V80" s="113" t="s">
        <v>888</v>
      </c>
      <c r="W80" s="113" t="s">
        <v>1479</v>
      </c>
      <c r="X80" s="113" t="s">
        <v>1406</v>
      </c>
      <c r="Y80" s="113">
        <v>1</v>
      </c>
      <c r="Z80" s="113">
        <v>6</v>
      </c>
      <c r="AA80" s="115">
        <v>44706.384722222225</v>
      </c>
      <c r="AB80" s="115">
        <v>44706.387164351851</v>
      </c>
      <c r="AC80" s="113">
        <v>250</v>
      </c>
      <c r="AD80" s="113">
        <v>200</v>
      </c>
      <c r="AE80" s="113">
        <v>1E-3</v>
      </c>
      <c r="AF80" s="113">
        <v>1.403</v>
      </c>
      <c r="AG80" s="113">
        <v>8.3390000000000004</v>
      </c>
      <c r="AH80" s="113">
        <v>6.8979999999999997</v>
      </c>
      <c r="AI80" s="113">
        <v>6.4550000000000001</v>
      </c>
      <c r="AJ80" s="113">
        <v>4.6559999999999997</v>
      </c>
      <c r="AK80" s="114">
        <v>4.0000000000000003E-5</v>
      </c>
      <c r="AL80" s="114">
        <v>4.0099999999999997E-2</v>
      </c>
      <c r="AM80" s="114">
        <v>0.23827000000000001</v>
      </c>
      <c r="AN80" s="113">
        <v>1.6910000000000001</v>
      </c>
      <c r="AO80" s="113">
        <v>1.8069999999999999</v>
      </c>
      <c r="AP80" s="113">
        <v>2.5059999999999998</v>
      </c>
      <c r="AQ80" s="113">
        <v>1.6910000000000001</v>
      </c>
      <c r="AR80" s="113">
        <v>1.7350000000000001</v>
      </c>
      <c r="AS80" s="113">
        <v>1.909</v>
      </c>
      <c r="AT80" s="113">
        <v>20.695</v>
      </c>
      <c r="AU80" s="113">
        <v>19.366</v>
      </c>
      <c r="AV80" s="113">
        <v>13.968999999999999</v>
      </c>
      <c r="AW80" s="113">
        <v>20.696999999999999</v>
      </c>
      <c r="AX80" s="113">
        <v>20.768999999999998</v>
      </c>
      <c r="AY80" s="113">
        <v>22.309000000000001</v>
      </c>
      <c r="AZ80" s="113">
        <v>99.906000000000006</v>
      </c>
      <c r="BA80" s="113">
        <v>35</v>
      </c>
      <c r="BB80" s="113">
        <v>-35</v>
      </c>
      <c r="BC80" s="113">
        <v>35</v>
      </c>
      <c r="BD80" s="113">
        <v>-35</v>
      </c>
      <c r="BE80" s="113">
        <v>35</v>
      </c>
      <c r="BF80" s="113" t="s">
        <v>1480</v>
      </c>
      <c r="BH80" s="110" t="str">
        <f t="shared" si="48"/>
        <v>L220516025</v>
      </c>
    </row>
    <row r="81" spans="1:60">
      <c r="A81" s="3" t="str">
        <f t="shared" si="33"/>
        <v>ASEM-S-B144023-01</v>
      </c>
      <c r="B81" s="3" t="str">
        <f t="shared" si="34"/>
        <v>L220516025</v>
      </c>
      <c r="C81" s="3" t="str">
        <f t="shared" si="35"/>
        <v>ND28</v>
      </c>
      <c r="D81" s="3">
        <f t="shared" si="36"/>
        <v>2</v>
      </c>
      <c r="E81" s="3">
        <f t="shared" si="37"/>
        <v>6</v>
      </c>
      <c r="F81" s="4">
        <f t="shared" si="38"/>
        <v>44706.386805555558</v>
      </c>
      <c r="G81" s="4">
        <f t="shared" si="39"/>
        <v>44706.389201388891</v>
      </c>
      <c r="H81" s="3">
        <f t="shared" si="40"/>
        <v>250</v>
      </c>
      <c r="I81" s="3">
        <f t="shared" si="41"/>
        <v>200</v>
      </c>
      <c r="J81" s="3" t="str">
        <f>IF(VLOOKUP(A81,產品AR!A:B,2,0)&lt;65,"A",IF(VLOOKUP(A81,產品AR!A:B,2,0)&lt;80,"B",IF(VLOOKUP(A81,產品AR!A:B,2,0)&lt;100,"C","D")))</f>
        <v>C</v>
      </c>
      <c r="K81" s="5">
        <f t="shared" si="42"/>
        <v>2.4645698379856049</v>
      </c>
      <c r="L81" s="6">
        <f t="shared" si="43"/>
        <v>0.22949</v>
      </c>
      <c r="M81" s="5">
        <f t="shared" si="44"/>
        <v>2.6520000000000001</v>
      </c>
      <c r="N81" s="49" t="str">
        <f t="shared" si="45"/>
        <v>A</v>
      </c>
      <c r="O81" s="49" t="str">
        <f t="shared" si="49"/>
        <v>CA</v>
      </c>
      <c r="P81" s="49" t="b">
        <f t="shared" si="50"/>
        <v>0</v>
      </c>
      <c r="Q81" s="50" t="str">
        <f t="shared" si="46"/>
        <v>C</v>
      </c>
      <c r="S81" s="110" t="e">
        <f>VLOOKUP(V81,'WSD 產品'!B:B,1,0)</f>
        <v>#N/A</v>
      </c>
      <c r="T81" s="110">
        <f t="shared" si="47"/>
        <v>2.4645698379856049</v>
      </c>
      <c r="U81" s="113">
        <v>99</v>
      </c>
      <c r="V81" s="113" t="s">
        <v>888</v>
      </c>
      <c r="W81" s="113" t="s">
        <v>1479</v>
      </c>
      <c r="X81" s="113" t="s">
        <v>1406</v>
      </c>
      <c r="Y81" s="113">
        <v>2</v>
      </c>
      <c r="Z81" s="113">
        <v>6</v>
      </c>
      <c r="AA81" s="115">
        <v>44706.386805555558</v>
      </c>
      <c r="AB81" s="115">
        <v>44706.389201388891</v>
      </c>
      <c r="AC81" s="113">
        <v>250</v>
      </c>
      <c r="AD81" s="113">
        <v>200</v>
      </c>
      <c r="AE81" s="113">
        <v>0.14299999999999999</v>
      </c>
      <c r="AF81" s="113">
        <v>2.4660000000000002</v>
      </c>
      <c r="AG81" s="113">
        <v>8.032</v>
      </c>
      <c r="AH81" s="113">
        <v>6.3650000000000002</v>
      </c>
      <c r="AI81" s="113">
        <v>6.1040000000000001</v>
      </c>
      <c r="AJ81" s="113">
        <v>4.4000000000000004</v>
      </c>
      <c r="AK81" s="114">
        <v>4.0699999999999998E-3</v>
      </c>
      <c r="AL81" s="114">
        <v>7.0449999999999999E-2</v>
      </c>
      <c r="AM81" s="114">
        <v>0.22949</v>
      </c>
      <c r="AN81" s="113">
        <v>1.833</v>
      </c>
      <c r="AO81" s="113">
        <v>1.911</v>
      </c>
      <c r="AP81" s="113">
        <v>2.6520000000000001</v>
      </c>
      <c r="AQ81" s="113">
        <v>1.825</v>
      </c>
      <c r="AR81" s="113">
        <v>1.7769999999999999</v>
      </c>
      <c r="AS81" s="113">
        <v>2.0430000000000001</v>
      </c>
      <c r="AT81" s="113">
        <v>19.094999999999999</v>
      </c>
      <c r="AU81" s="113">
        <v>18.312999999999999</v>
      </c>
      <c r="AV81" s="113">
        <v>13.199</v>
      </c>
      <c r="AW81" s="113">
        <v>19.236999999999998</v>
      </c>
      <c r="AX81" s="113">
        <v>20.779</v>
      </c>
      <c r="AY81" s="113">
        <v>21.231999999999999</v>
      </c>
      <c r="AZ81" s="113">
        <v>99.912000000000006</v>
      </c>
      <c r="BA81" s="113">
        <v>35</v>
      </c>
      <c r="BB81" s="113">
        <v>-35</v>
      </c>
      <c r="BC81" s="113">
        <v>35</v>
      </c>
      <c r="BD81" s="113">
        <v>-35</v>
      </c>
      <c r="BE81" s="113">
        <v>35</v>
      </c>
      <c r="BF81" s="113" t="s">
        <v>1481</v>
      </c>
      <c r="BH81" s="110" t="str">
        <f t="shared" si="48"/>
        <v>L220516025</v>
      </c>
    </row>
    <row r="82" spans="1:60">
      <c r="A82" s="3" t="str">
        <f t="shared" si="33"/>
        <v>ASEM-S-B144023-01</v>
      </c>
      <c r="B82" s="3" t="str">
        <f t="shared" si="34"/>
        <v>L220516025</v>
      </c>
      <c r="C82" s="3" t="str">
        <f t="shared" si="35"/>
        <v>ND28</v>
      </c>
      <c r="D82" s="3">
        <f t="shared" si="36"/>
        <v>3</v>
      </c>
      <c r="E82" s="3">
        <f t="shared" si="37"/>
        <v>6</v>
      </c>
      <c r="F82" s="4">
        <f t="shared" si="38"/>
        <v>44706.388888888891</v>
      </c>
      <c r="G82" s="4">
        <f t="shared" si="39"/>
        <v>44706.390717592592</v>
      </c>
      <c r="H82" s="3">
        <f t="shared" si="40"/>
        <v>250</v>
      </c>
      <c r="I82" s="3">
        <f t="shared" si="41"/>
        <v>200</v>
      </c>
      <c r="J82" s="3" t="str">
        <f>IF(VLOOKUP(A82,產品AR!A:B,2,0)&lt;65,"A",IF(VLOOKUP(A82,產品AR!A:B,2,0)&lt;80,"B",IF(VLOOKUP(A82,產品AR!A:B,2,0)&lt;100,"C","D")))</f>
        <v>C</v>
      </c>
      <c r="K82" s="5">
        <f t="shared" si="42"/>
        <v>2.0367379891389521</v>
      </c>
      <c r="L82" s="6">
        <f t="shared" si="43"/>
        <v>0.26712000000000002</v>
      </c>
      <c r="M82" s="5">
        <f t="shared" si="44"/>
        <v>2.306</v>
      </c>
      <c r="N82" s="49" t="str">
        <f t="shared" si="45"/>
        <v>A</v>
      </c>
      <c r="O82" s="49" t="str">
        <f t="shared" si="49"/>
        <v>CA</v>
      </c>
      <c r="P82" s="49" t="b">
        <f t="shared" si="50"/>
        <v>0</v>
      </c>
      <c r="Q82" s="50" t="str">
        <f t="shared" si="46"/>
        <v>C</v>
      </c>
      <c r="S82" s="110" t="e">
        <f>VLOOKUP(V82,'WSD 產品'!B:B,1,0)</f>
        <v>#N/A</v>
      </c>
      <c r="T82" s="110">
        <f t="shared" si="47"/>
        <v>2.0367379891389521</v>
      </c>
      <c r="U82" s="113">
        <v>101</v>
      </c>
      <c r="V82" s="113" t="s">
        <v>888</v>
      </c>
      <c r="W82" s="113" t="s">
        <v>1479</v>
      </c>
      <c r="X82" s="113" t="s">
        <v>1406</v>
      </c>
      <c r="Y82" s="113">
        <v>3</v>
      </c>
      <c r="Z82" s="113">
        <v>6</v>
      </c>
      <c r="AA82" s="115">
        <v>44706.388888888891</v>
      </c>
      <c r="AB82" s="115">
        <v>44706.390717592592</v>
      </c>
      <c r="AC82" s="113">
        <v>250</v>
      </c>
      <c r="AD82" s="113">
        <v>200</v>
      </c>
      <c r="AE82" s="113">
        <v>4.0830000000000002</v>
      </c>
      <c r="AF82" s="113">
        <v>-0.247</v>
      </c>
      <c r="AG82" s="113">
        <v>9.3490000000000002</v>
      </c>
      <c r="AH82" s="113">
        <v>6.8159999999999998</v>
      </c>
      <c r="AI82" s="113">
        <v>7.0570000000000004</v>
      </c>
      <c r="AJ82" s="113">
        <v>5.0590000000000002</v>
      </c>
      <c r="AK82" s="114">
        <v>0.11667</v>
      </c>
      <c r="AL82" s="114">
        <v>7.0600000000000003E-3</v>
      </c>
      <c r="AM82" s="114">
        <v>0.26712000000000002</v>
      </c>
      <c r="AN82" s="113">
        <v>1.712</v>
      </c>
      <c r="AO82" s="113">
        <v>1.653</v>
      </c>
      <c r="AP82" s="113">
        <v>2.306</v>
      </c>
      <c r="AQ82" s="113">
        <v>1.512</v>
      </c>
      <c r="AR82" s="113">
        <v>1.641</v>
      </c>
      <c r="AS82" s="113">
        <v>1.69</v>
      </c>
      <c r="AT82" s="113">
        <v>20.449000000000002</v>
      </c>
      <c r="AU82" s="113">
        <v>21.172000000000001</v>
      </c>
      <c r="AV82" s="113">
        <v>15.176</v>
      </c>
      <c r="AW82" s="113">
        <v>24.532</v>
      </c>
      <c r="AX82" s="113">
        <v>20.925000000000001</v>
      </c>
      <c r="AY82" s="113">
        <v>24.526</v>
      </c>
      <c r="AZ82" s="113">
        <v>99.91</v>
      </c>
      <c r="BA82" s="113">
        <v>35</v>
      </c>
      <c r="BB82" s="113">
        <v>-35</v>
      </c>
      <c r="BC82" s="113">
        <v>35</v>
      </c>
      <c r="BD82" s="113">
        <v>-35</v>
      </c>
      <c r="BE82" s="113">
        <v>35</v>
      </c>
      <c r="BF82" s="113" t="s">
        <v>1482</v>
      </c>
      <c r="BH82" s="110" t="str">
        <f t="shared" si="48"/>
        <v>L220516025</v>
      </c>
    </row>
    <row r="83" spans="1:60">
      <c r="A83" s="3" t="str">
        <f t="shared" ref="A83:A114" si="51">V83</f>
        <v>ASEM-S-B144023-01</v>
      </c>
      <c r="B83" s="3" t="str">
        <f t="shared" ref="B83:B114" si="52">W83</f>
        <v>L220516025</v>
      </c>
      <c r="C83" s="3" t="str">
        <f t="shared" ref="C83:C114" si="53">X83</f>
        <v>ND28</v>
      </c>
      <c r="D83" s="3">
        <f t="shared" ref="D83:D114" si="54">Y83</f>
        <v>4</v>
      </c>
      <c r="E83" s="3">
        <f t="shared" ref="E83:E114" si="55">Z83</f>
        <v>6</v>
      </c>
      <c r="F83" s="4">
        <f t="shared" ref="F83:F114" si="56">AA83</f>
        <v>44706.390972222223</v>
      </c>
      <c r="G83" s="4">
        <f t="shared" ref="G83:G114" si="57">AB83</f>
        <v>44706.392280092594</v>
      </c>
      <c r="H83" s="3">
        <f t="shared" ref="H83:H114" si="58">AC83</f>
        <v>250</v>
      </c>
      <c r="I83" s="3">
        <f t="shared" ref="I83:I114" si="59">AD83</f>
        <v>200</v>
      </c>
      <c r="J83" s="3" t="str">
        <f>IF(VLOOKUP(A83,產品AR!A:B,2,0)&lt;65,"A",IF(VLOOKUP(A83,產品AR!A:B,2,0)&lt;80,"B",IF(VLOOKUP(A83,產品AR!A:B,2,0)&lt;100,"C","D")))</f>
        <v>C</v>
      </c>
      <c r="K83" s="5">
        <f t="shared" ref="K83:K114" si="60">T83</f>
        <v>2.706389451493088</v>
      </c>
      <c r="L83" s="6">
        <f t="shared" ref="L83:L114" si="61">AM83</f>
        <v>0.22081000000000001</v>
      </c>
      <c r="M83" s="5">
        <f t="shared" ref="M83:M114" si="62">AP83</f>
        <v>2.7370000000000001</v>
      </c>
      <c r="N83" s="49" t="str">
        <f t="shared" ref="N83:N114" si="63">IF(K83&gt;=1.67,"A",IF(K83&gt;=1.33,"B",IF(K83&gt;=1,"C",IF(K83&gt;=0.67,"D","F"))))</f>
        <v>A</v>
      </c>
      <c r="O83" s="49" t="str">
        <f t="shared" si="49"/>
        <v>CA</v>
      </c>
      <c r="P83" s="49" t="b">
        <f t="shared" si="50"/>
        <v>0</v>
      </c>
      <c r="Q83" s="50" t="str">
        <f t="shared" ref="Q83:Q114" si="64">IF(CONCATENATE(J83,N83)="AA","A",IF(CONCATENATE(J83,N83)="AB","W",IF(CONCATENATE(J83,N83)="AC","W",IF(CONCATENATE(J83,N83)="AD","W",IF(CONCATENATE(J83,N83)="AF","W",IF(CONCATENATE(J83,N83)="BB","B",IF(CONCATENATE(J83,N83)="BA","B",IF(CONCATENATE(J83,N83)="BC","X",IF(CONCATENATE(J83,N83)="BD","X",IF(CONCATENATE(J83,N83)="BF","X",IF(CONCATENATE(J83,N83)="CA","C",IF(CONCATENATE(J83,N83)="CB","C",IF(CONCATENATE(J83,N83)="CC","C",IF(CONCATENATE(J83,N83)="CD","Y",IF(CONCATENATE(J83,N83)="CF","Y",IF(CONCATENATE(J83,N83)="DA","D",IF(CONCATENATE(J83,N83)="DB","D",IF(CONCATENATE(J83,N83)="DC","D",IF(CONCATENATE(J83,N83)="DD","D",IF(CONCATENATE(J83,N83)="DF","Z"))))))))))))))))))))</f>
        <v>C</v>
      </c>
      <c r="S83" s="110" t="e">
        <f>VLOOKUP(V83,'WSD 產品'!B:B,1,0)</f>
        <v>#N/A</v>
      </c>
      <c r="T83" s="110">
        <f t="shared" ref="T83:T114" si="65">((35-(AE83^2+AF83^2)^0.5))/AV83</f>
        <v>2.706389451493088</v>
      </c>
      <c r="U83" s="113">
        <v>103</v>
      </c>
      <c r="V83" s="113" t="s">
        <v>888</v>
      </c>
      <c r="W83" s="113" t="s">
        <v>1479</v>
      </c>
      <c r="X83" s="113" t="s">
        <v>1406</v>
      </c>
      <c r="Y83" s="113">
        <v>4</v>
      </c>
      <c r="Z83" s="113">
        <v>6</v>
      </c>
      <c r="AA83" s="115">
        <v>44706.390972222223</v>
      </c>
      <c r="AB83" s="115">
        <v>44706.392280092594</v>
      </c>
      <c r="AC83" s="113">
        <v>250</v>
      </c>
      <c r="AD83" s="113">
        <v>200</v>
      </c>
      <c r="AE83" s="113">
        <v>-7.1999999999999995E-2</v>
      </c>
      <c r="AF83" s="113">
        <v>-0.38400000000000001</v>
      </c>
      <c r="AG83" s="113">
        <v>7.7279999999999998</v>
      </c>
      <c r="AH83" s="113">
        <v>6.6689999999999996</v>
      </c>
      <c r="AI83" s="113">
        <v>5.7690000000000001</v>
      </c>
      <c r="AJ83" s="113">
        <v>4.2629999999999999</v>
      </c>
      <c r="AK83" s="114">
        <v>2.0600000000000002E-3</v>
      </c>
      <c r="AL83" s="114">
        <v>1.098E-2</v>
      </c>
      <c r="AM83" s="114">
        <v>0.22081000000000001</v>
      </c>
      <c r="AN83" s="113">
        <v>1.75</v>
      </c>
      <c r="AO83" s="113">
        <v>2.0219999999999998</v>
      </c>
      <c r="AP83" s="113">
        <v>2.7370000000000001</v>
      </c>
      <c r="AQ83" s="113">
        <v>1.746</v>
      </c>
      <c r="AR83" s="113">
        <v>2</v>
      </c>
      <c r="AS83" s="113">
        <v>2.133</v>
      </c>
      <c r="AT83" s="113">
        <v>20.006</v>
      </c>
      <c r="AU83" s="113">
        <v>17.306000000000001</v>
      </c>
      <c r="AV83" s="113">
        <v>12.788</v>
      </c>
      <c r="AW83" s="113">
        <v>19.934000000000001</v>
      </c>
      <c r="AX83" s="113">
        <v>16.920999999999999</v>
      </c>
      <c r="AY83" s="113">
        <v>20.515999999999998</v>
      </c>
      <c r="AZ83" s="113">
        <v>99.915000000000006</v>
      </c>
      <c r="BA83" s="113">
        <v>35</v>
      </c>
      <c r="BB83" s="113">
        <v>-35</v>
      </c>
      <c r="BC83" s="113">
        <v>35</v>
      </c>
      <c r="BD83" s="113">
        <v>-35</v>
      </c>
      <c r="BE83" s="113">
        <v>35</v>
      </c>
      <c r="BF83" s="113" t="s">
        <v>1483</v>
      </c>
      <c r="BH83" s="110" t="str">
        <f t="shared" si="48"/>
        <v>L220516025</v>
      </c>
    </row>
    <row r="84" spans="1:60">
      <c r="A84" s="3" t="str">
        <f t="shared" si="51"/>
        <v>ASEM-S-B144023-01</v>
      </c>
      <c r="B84" s="3" t="str">
        <f t="shared" si="52"/>
        <v>L220516025</v>
      </c>
      <c r="C84" s="3" t="str">
        <f t="shared" si="53"/>
        <v>ND28</v>
      </c>
      <c r="D84" s="3">
        <f t="shared" si="54"/>
        <v>5</v>
      </c>
      <c r="E84" s="3">
        <f t="shared" si="55"/>
        <v>6</v>
      </c>
      <c r="F84" s="4">
        <f t="shared" si="56"/>
        <v>44706.392361111109</v>
      </c>
      <c r="G84" s="4">
        <f t="shared" si="57"/>
        <v>44706.393888888888</v>
      </c>
      <c r="H84" s="3">
        <f t="shared" si="58"/>
        <v>250</v>
      </c>
      <c r="I84" s="3">
        <f t="shared" si="59"/>
        <v>200</v>
      </c>
      <c r="J84" s="3" t="str">
        <f>IF(VLOOKUP(A84,產品AR!A:B,2,0)&lt;65,"A",IF(VLOOKUP(A84,產品AR!A:B,2,0)&lt;80,"B",IF(VLOOKUP(A84,產品AR!A:B,2,0)&lt;100,"C","D")))</f>
        <v>C</v>
      </c>
      <c r="K84" s="5">
        <f t="shared" si="60"/>
        <v>2.0440971174549918</v>
      </c>
      <c r="L84" s="6">
        <f t="shared" si="61"/>
        <v>0.26246000000000003</v>
      </c>
      <c r="M84" s="5">
        <f t="shared" si="62"/>
        <v>2.359</v>
      </c>
      <c r="N84" s="49" t="str">
        <f t="shared" si="63"/>
        <v>A</v>
      </c>
      <c r="O84" s="49" t="str">
        <f t="shared" si="49"/>
        <v>CA</v>
      </c>
      <c r="P84" s="49" t="b">
        <f t="shared" si="50"/>
        <v>0</v>
      </c>
      <c r="Q84" s="50" t="str">
        <f t="shared" si="64"/>
        <v>C</v>
      </c>
      <c r="S84" s="110" t="e">
        <f>VLOOKUP(V84,'WSD 產品'!B:B,1,0)</f>
        <v>#N/A</v>
      </c>
      <c r="T84" s="110">
        <f t="shared" si="65"/>
        <v>2.0440971174549918</v>
      </c>
      <c r="U84" s="113">
        <v>105</v>
      </c>
      <c r="V84" s="113" t="s">
        <v>888</v>
      </c>
      <c r="W84" s="113" t="s">
        <v>1479</v>
      </c>
      <c r="X84" s="113" t="s">
        <v>1406</v>
      </c>
      <c r="Y84" s="113">
        <v>5</v>
      </c>
      <c r="Z84" s="113">
        <v>6</v>
      </c>
      <c r="AA84" s="115">
        <v>44706.392361111109</v>
      </c>
      <c r="AB84" s="115">
        <v>44706.393888888888</v>
      </c>
      <c r="AC84" s="113">
        <v>250</v>
      </c>
      <c r="AD84" s="113">
        <v>200</v>
      </c>
      <c r="AE84" s="113">
        <v>4.6429999999999998</v>
      </c>
      <c r="AF84" s="113">
        <v>-0.47899999999999998</v>
      </c>
      <c r="AG84" s="113">
        <v>9.1859999999999999</v>
      </c>
      <c r="AH84" s="113">
        <v>6.5229999999999997</v>
      </c>
      <c r="AI84" s="113">
        <v>6.6719999999999997</v>
      </c>
      <c r="AJ84" s="113">
        <v>4.9459999999999997</v>
      </c>
      <c r="AK84" s="114">
        <v>0.13267000000000001</v>
      </c>
      <c r="AL84" s="114">
        <v>1.3690000000000001E-2</v>
      </c>
      <c r="AM84" s="114">
        <v>0.26246000000000003</v>
      </c>
      <c r="AN84" s="113">
        <v>1.7889999999999999</v>
      </c>
      <c r="AO84" s="113">
        <v>1.7490000000000001</v>
      </c>
      <c r="AP84" s="113">
        <v>2.359</v>
      </c>
      <c r="AQ84" s="113">
        <v>1.5509999999999999</v>
      </c>
      <c r="AR84" s="113">
        <v>1.7250000000000001</v>
      </c>
      <c r="AS84" s="113">
        <v>1.74</v>
      </c>
      <c r="AT84" s="113">
        <v>19.568000000000001</v>
      </c>
      <c r="AU84" s="113">
        <v>20.015000000000001</v>
      </c>
      <c r="AV84" s="113">
        <v>14.839</v>
      </c>
      <c r="AW84" s="113">
        <v>24.212</v>
      </c>
      <c r="AX84" s="113">
        <v>19.536000000000001</v>
      </c>
      <c r="AY84" s="113">
        <v>24.024999999999999</v>
      </c>
      <c r="AZ84" s="113">
        <v>99.918000000000006</v>
      </c>
      <c r="BA84" s="113">
        <v>35</v>
      </c>
      <c r="BB84" s="113">
        <v>-35</v>
      </c>
      <c r="BC84" s="113">
        <v>35</v>
      </c>
      <c r="BD84" s="113">
        <v>-35</v>
      </c>
      <c r="BE84" s="113">
        <v>35</v>
      </c>
      <c r="BF84" s="113" t="s">
        <v>1484</v>
      </c>
      <c r="BH84" s="110" t="str">
        <f t="shared" si="48"/>
        <v>L220516025</v>
      </c>
    </row>
    <row r="85" spans="1:60">
      <c r="A85" s="3" t="str">
        <f t="shared" si="51"/>
        <v>A158200</v>
      </c>
      <c r="B85" s="3" t="str">
        <f t="shared" si="52"/>
        <v>L220418066</v>
      </c>
      <c r="C85" s="3" t="str">
        <f t="shared" si="53"/>
        <v>ND38</v>
      </c>
      <c r="D85" s="3">
        <f t="shared" si="54"/>
        <v>6</v>
      </c>
      <c r="E85" s="3">
        <f t="shared" si="55"/>
        <v>4</v>
      </c>
      <c r="F85" s="4">
        <f t="shared" si="56"/>
        <v>44706.628472222219</v>
      </c>
      <c r="G85" s="4">
        <f t="shared" si="57"/>
        <v>44706.630231481482</v>
      </c>
      <c r="H85" s="3">
        <f t="shared" si="58"/>
        <v>468</v>
      </c>
      <c r="I85" s="3">
        <f t="shared" si="59"/>
        <v>200</v>
      </c>
      <c r="J85" s="3" t="str">
        <f>IF(VLOOKUP(A85,產品AR!A:B,2,0)&lt;65,"A",IF(VLOOKUP(A85,產品AR!A:B,2,0)&lt;80,"B",IF(VLOOKUP(A85,產品AR!A:B,2,0)&lt;100,"C","D")))</f>
        <v>B</v>
      </c>
      <c r="K85" s="5">
        <f t="shared" si="60"/>
        <v>0.92686643634294508</v>
      </c>
      <c r="L85" s="6">
        <f t="shared" si="61"/>
        <v>0.48115000000000002</v>
      </c>
      <c r="M85" s="5">
        <f t="shared" si="62"/>
        <v>1.5620000000000001</v>
      </c>
      <c r="N85" s="49" t="str">
        <f t="shared" si="63"/>
        <v>D</v>
      </c>
      <c r="O85" s="49" t="str">
        <f t="shared" si="49"/>
        <v>BD</v>
      </c>
      <c r="P85" s="49" t="b">
        <f t="shared" si="50"/>
        <v>0</v>
      </c>
      <c r="Q85" s="50" t="str">
        <f t="shared" si="64"/>
        <v>X</v>
      </c>
      <c r="S85" s="110" t="e">
        <f>VLOOKUP(V85,'WSD 產品'!B:B,1,0)</f>
        <v>#N/A</v>
      </c>
      <c r="T85" s="110">
        <f t="shared" si="65"/>
        <v>0.92686643634294508</v>
      </c>
      <c r="U85" s="113">
        <v>170</v>
      </c>
      <c r="V85" s="113" t="s">
        <v>283</v>
      </c>
      <c r="W85" s="113" t="s">
        <v>1559</v>
      </c>
      <c r="X85" s="113" t="s">
        <v>1445</v>
      </c>
      <c r="Y85" s="113">
        <v>6</v>
      </c>
      <c r="Z85" s="113">
        <v>4</v>
      </c>
      <c r="AA85" s="115">
        <v>44706.628472222219</v>
      </c>
      <c r="AB85" s="115">
        <v>44706.630231481482</v>
      </c>
      <c r="AC85" s="113">
        <v>468</v>
      </c>
      <c r="AD85" s="113">
        <v>200</v>
      </c>
      <c r="AE85" s="113">
        <v>-6.8479999999999999</v>
      </c>
      <c r="AF85" s="113">
        <v>-12.478999999999999</v>
      </c>
      <c r="AG85" s="113">
        <v>16.84</v>
      </c>
      <c r="AH85" s="113">
        <v>8.782</v>
      </c>
      <c r="AI85" s="113">
        <v>7.7229999999999999</v>
      </c>
      <c r="AJ85" s="113">
        <v>7.468</v>
      </c>
      <c r="AK85" s="114">
        <v>0.19564999999999999</v>
      </c>
      <c r="AL85" s="114">
        <v>0.35653000000000001</v>
      </c>
      <c r="AM85" s="114">
        <v>0.48115000000000002</v>
      </c>
      <c r="AN85" s="113">
        <v>1.329</v>
      </c>
      <c r="AO85" s="113">
        <v>1.5109999999999999</v>
      </c>
      <c r="AP85" s="113">
        <v>1.5620000000000001</v>
      </c>
      <c r="AQ85" s="113">
        <v>1.069</v>
      </c>
      <c r="AR85" s="113">
        <v>0.97199999999999998</v>
      </c>
      <c r="AS85" s="113">
        <v>0.81100000000000005</v>
      </c>
      <c r="AT85" s="113">
        <v>26.344999999999999</v>
      </c>
      <c r="AU85" s="113">
        <v>23.167999999999999</v>
      </c>
      <c r="AV85" s="113">
        <v>22.404</v>
      </c>
      <c r="AW85" s="113">
        <v>19.498000000000001</v>
      </c>
      <c r="AX85" s="113">
        <v>10.69</v>
      </c>
      <c r="AY85" s="113">
        <v>39.244999999999997</v>
      </c>
      <c r="AZ85" s="113">
        <v>98.847999999999999</v>
      </c>
      <c r="BA85" s="113">
        <v>35</v>
      </c>
      <c r="BB85" s="113">
        <v>-35</v>
      </c>
      <c r="BC85" s="113">
        <v>35</v>
      </c>
      <c r="BD85" s="113">
        <v>-35</v>
      </c>
      <c r="BE85" s="113">
        <v>35</v>
      </c>
      <c r="BF85" s="113" t="s">
        <v>1560</v>
      </c>
      <c r="BH85" s="110" t="str">
        <f t="shared" si="48"/>
        <v>L220418066</v>
      </c>
    </row>
    <row r="86" spans="1:60">
      <c r="A86" s="3" t="str">
        <f t="shared" si="51"/>
        <v>A158200</v>
      </c>
      <c r="B86" s="3" t="str">
        <f t="shared" si="52"/>
        <v>L220418066</v>
      </c>
      <c r="C86" s="3" t="str">
        <f t="shared" si="53"/>
        <v>ND38</v>
      </c>
      <c r="D86" s="3">
        <f t="shared" si="54"/>
        <v>5</v>
      </c>
      <c r="E86" s="3">
        <f t="shared" si="55"/>
        <v>4</v>
      </c>
      <c r="F86" s="4">
        <f t="shared" si="56"/>
        <v>44706.629861111112</v>
      </c>
      <c r="G86" s="4">
        <f t="shared" si="57"/>
        <v>44706.633310185185</v>
      </c>
      <c r="H86" s="3">
        <f t="shared" si="58"/>
        <v>468</v>
      </c>
      <c r="I86" s="3">
        <f t="shared" si="59"/>
        <v>200</v>
      </c>
      <c r="J86" s="3" t="str">
        <f>IF(VLOOKUP(A86,產品AR!A:B,2,0)&lt;65,"A",IF(VLOOKUP(A86,產品AR!A:B,2,0)&lt;80,"B",IF(VLOOKUP(A86,產品AR!A:B,2,0)&lt;100,"C","D")))</f>
        <v>B</v>
      </c>
      <c r="K86" s="5">
        <f t="shared" si="60"/>
        <v>1.9038094814715767</v>
      </c>
      <c r="L86" s="6">
        <f t="shared" si="61"/>
        <v>0.29537999999999998</v>
      </c>
      <c r="M86" s="5">
        <f t="shared" si="62"/>
        <v>2.1549999999999998</v>
      </c>
      <c r="N86" s="49" t="str">
        <f t="shared" si="63"/>
        <v>A</v>
      </c>
      <c r="O86" s="49" t="str">
        <f t="shared" si="49"/>
        <v>BA</v>
      </c>
      <c r="P86" s="49" t="b">
        <f t="shared" si="50"/>
        <v>0</v>
      </c>
      <c r="Q86" s="50" t="str">
        <f t="shared" si="64"/>
        <v>B</v>
      </c>
      <c r="S86" s="110" t="e">
        <f>VLOOKUP(V86,'WSD 產品'!B:B,1,0)</f>
        <v>#N/A</v>
      </c>
      <c r="T86" s="110">
        <f t="shared" si="65"/>
        <v>1.9038094814715767</v>
      </c>
      <c r="U86" s="113">
        <v>169</v>
      </c>
      <c r="V86" s="113" t="s">
        <v>283</v>
      </c>
      <c r="W86" s="113" t="s">
        <v>1559</v>
      </c>
      <c r="X86" s="113" t="s">
        <v>1445</v>
      </c>
      <c r="Y86" s="113">
        <v>5</v>
      </c>
      <c r="Z86" s="113">
        <v>4</v>
      </c>
      <c r="AA86" s="115">
        <v>44706.629861111112</v>
      </c>
      <c r="AB86" s="115">
        <v>44706.633310185185</v>
      </c>
      <c r="AC86" s="113">
        <v>468</v>
      </c>
      <c r="AD86" s="113">
        <v>200</v>
      </c>
      <c r="AE86" s="113">
        <v>-4.0629999999999997</v>
      </c>
      <c r="AF86" s="113">
        <v>0.41399999999999998</v>
      </c>
      <c r="AG86" s="113">
        <v>10.337999999999999</v>
      </c>
      <c r="AH86" s="113">
        <v>7.806</v>
      </c>
      <c r="AI86" s="113">
        <v>7.6529999999999996</v>
      </c>
      <c r="AJ86" s="113">
        <v>5.4130000000000003</v>
      </c>
      <c r="AK86" s="114">
        <v>0.11609999999999999</v>
      </c>
      <c r="AL86" s="114">
        <v>1.1820000000000001E-2</v>
      </c>
      <c r="AM86" s="114">
        <v>0.29537999999999998</v>
      </c>
      <c r="AN86" s="113">
        <v>1.4950000000000001</v>
      </c>
      <c r="AO86" s="113">
        <v>1.5249999999999999</v>
      </c>
      <c r="AP86" s="113">
        <v>2.1549999999999998</v>
      </c>
      <c r="AQ86" s="113">
        <v>1.321</v>
      </c>
      <c r="AR86" s="113">
        <v>1.5069999999999999</v>
      </c>
      <c r="AS86" s="113">
        <v>1.5189999999999999</v>
      </c>
      <c r="AT86" s="113">
        <v>23.419</v>
      </c>
      <c r="AU86" s="113">
        <v>22.957999999999998</v>
      </c>
      <c r="AV86" s="113">
        <v>16.239000000000001</v>
      </c>
      <c r="AW86" s="113">
        <v>19.355</v>
      </c>
      <c r="AX86" s="113">
        <v>23.370999999999999</v>
      </c>
      <c r="AY86" s="113">
        <v>26.577999999999999</v>
      </c>
      <c r="AZ86" s="113">
        <v>99.91</v>
      </c>
      <c r="BA86" s="113">
        <v>35</v>
      </c>
      <c r="BB86" s="113">
        <v>-35</v>
      </c>
      <c r="BC86" s="113">
        <v>35</v>
      </c>
      <c r="BD86" s="113">
        <v>-35</v>
      </c>
      <c r="BE86" s="113">
        <v>35</v>
      </c>
      <c r="BF86" s="113" t="s">
        <v>1561</v>
      </c>
      <c r="BH86" s="110" t="str">
        <f t="shared" si="48"/>
        <v>L220418066</v>
      </c>
    </row>
    <row r="87" spans="1:60">
      <c r="A87" s="3" t="str">
        <f t="shared" si="51"/>
        <v>A158200</v>
      </c>
      <c r="B87" s="3" t="str">
        <f t="shared" si="52"/>
        <v>L220418066</v>
      </c>
      <c r="C87" s="3" t="str">
        <f t="shared" si="53"/>
        <v>ND38</v>
      </c>
      <c r="D87" s="3">
        <f t="shared" si="54"/>
        <v>4</v>
      </c>
      <c r="E87" s="3">
        <f t="shared" si="55"/>
        <v>4</v>
      </c>
      <c r="F87" s="4">
        <f t="shared" si="56"/>
        <v>44706.632638888892</v>
      </c>
      <c r="G87" s="4">
        <f t="shared" si="57"/>
        <v>44706.634212962963</v>
      </c>
      <c r="H87" s="3">
        <f t="shared" si="58"/>
        <v>468</v>
      </c>
      <c r="I87" s="3">
        <f t="shared" si="59"/>
        <v>200</v>
      </c>
      <c r="J87" s="3" t="str">
        <f>IF(VLOOKUP(A87,產品AR!A:B,2,0)&lt;65,"A",IF(VLOOKUP(A87,產品AR!A:B,2,0)&lt;80,"B",IF(VLOOKUP(A87,產品AR!A:B,2,0)&lt;100,"C","D")))</f>
        <v>B</v>
      </c>
      <c r="K87" s="5">
        <f t="shared" si="60"/>
        <v>1.433865729909283</v>
      </c>
      <c r="L87" s="6">
        <f t="shared" si="61"/>
        <v>0.38064999999999999</v>
      </c>
      <c r="M87" s="5">
        <f t="shared" si="62"/>
        <v>1.55</v>
      </c>
      <c r="N87" s="49" t="str">
        <f t="shared" si="63"/>
        <v>B</v>
      </c>
      <c r="O87" s="49" t="str">
        <f t="shared" si="49"/>
        <v>BB</v>
      </c>
      <c r="P87" s="49" t="b">
        <f t="shared" si="50"/>
        <v>0</v>
      </c>
      <c r="Q87" s="50" t="str">
        <f t="shared" si="64"/>
        <v>B</v>
      </c>
      <c r="S87" s="110" t="e">
        <f>VLOOKUP(V87,'WSD 產品'!B:B,1,0)</f>
        <v>#N/A</v>
      </c>
      <c r="T87" s="110">
        <f t="shared" si="65"/>
        <v>1.433865729909283</v>
      </c>
      <c r="U87" s="113">
        <v>168</v>
      </c>
      <c r="V87" s="113" t="s">
        <v>283</v>
      </c>
      <c r="W87" s="113" t="s">
        <v>1559</v>
      </c>
      <c r="X87" s="113" t="s">
        <v>1445</v>
      </c>
      <c r="Y87" s="113">
        <v>4</v>
      </c>
      <c r="Z87" s="113">
        <v>4</v>
      </c>
      <c r="AA87" s="115">
        <v>44706.632638888892</v>
      </c>
      <c r="AB87" s="115">
        <v>44706.634212962963</v>
      </c>
      <c r="AC87" s="113">
        <v>468</v>
      </c>
      <c r="AD87" s="113">
        <v>200</v>
      </c>
      <c r="AE87" s="113">
        <v>2.27</v>
      </c>
      <c r="AF87" s="113">
        <v>-1.3120000000000001</v>
      </c>
      <c r="AG87" s="113">
        <v>13.323</v>
      </c>
      <c r="AH87" s="113">
        <v>7.1890000000000001</v>
      </c>
      <c r="AI87" s="113">
        <v>13.250999999999999</v>
      </c>
      <c r="AJ87" s="113">
        <v>7.5270000000000001</v>
      </c>
      <c r="AK87" s="114">
        <v>6.4850000000000005E-2</v>
      </c>
      <c r="AL87" s="114">
        <v>3.7479999999999999E-2</v>
      </c>
      <c r="AM87" s="114">
        <v>0.38064999999999999</v>
      </c>
      <c r="AN87" s="113">
        <v>1.623</v>
      </c>
      <c r="AO87" s="113">
        <v>0.88</v>
      </c>
      <c r="AP87" s="113">
        <v>1.55</v>
      </c>
      <c r="AQ87" s="113">
        <v>1.518</v>
      </c>
      <c r="AR87" s="113">
        <v>0.84699999999999998</v>
      </c>
      <c r="AS87" s="113">
        <v>0.96</v>
      </c>
      <c r="AT87" s="113">
        <v>21.565999999999999</v>
      </c>
      <c r="AU87" s="113">
        <v>39.753999999999998</v>
      </c>
      <c r="AV87" s="113">
        <v>22.581</v>
      </c>
      <c r="AW87" s="113">
        <v>23.835999999999999</v>
      </c>
      <c r="AX87" s="113">
        <v>38.442999999999998</v>
      </c>
      <c r="AY87" s="113">
        <v>35.904000000000003</v>
      </c>
      <c r="AZ87" s="113">
        <v>99.165000000000006</v>
      </c>
      <c r="BA87" s="113">
        <v>35</v>
      </c>
      <c r="BB87" s="113">
        <v>-35</v>
      </c>
      <c r="BC87" s="113">
        <v>35</v>
      </c>
      <c r="BD87" s="113">
        <v>-35</v>
      </c>
      <c r="BE87" s="113">
        <v>35</v>
      </c>
      <c r="BF87" s="113" t="s">
        <v>1562</v>
      </c>
      <c r="BH87" s="110" t="str">
        <f t="shared" si="48"/>
        <v>L220418066</v>
      </c>
    </row>
    <row r="88" spans="1:60">
      <c r="A88" s="3" t="str">
        <f t="shared" si="51"/>
        <v>A158200</v>
      </c>
      <c r="B88" s="3" t="str">
        <f t="shared" si="52"/>
        <v>L220418066</v>
      </c>
      <c r="C88" s="3" t="str">
        <f t="shared" si="53"/>
        <v>ND38</v>
      </c>
      <c r="D88" s="3">
        <f t="shared" si="54"/>
        <v>3</v>
      </c>
      <c r="E88" s="3">
        <f t="shared" si="55"/>
        <v>4</v>
      </c>
      <c r="F88" s="4">
        <f t="shared" si="56"/>
        <v>44706.634027777778</v>
      </c>
      <c r="G88" s="4">
        <f t="shared" si="57"/>
        <v>44706.635891203703</v>
      </c>
      <c r="H88" s="3">
        <f t="shared" si="58"/>
        <v>468</v>
      </c>
      <c r="I88" s="3">
        <f t="shared" si="59"/>
        <v>200</v>
      </c>
      <c r="J88" s="3" t="str">
        <f>IF(VLOOKUP(A88,產品AR!A:B,2,0)&lt;65,"A",IF(VLOOKUP(A88,產品AR!A:B,2,0)&lt;80,"B",IF(VLOOKUP(A88,產品AR!A:B,2,0)&lt;100,"C","D")))</f>
        <v>B</v>
      </c>
      <c r="K88" s="5">
        <f t="shared" si="60"/>
        <v>1.3380080176537879</v>
      </c>
      <c r="L88" s="6">
        <f t="shared" si="61"/>
        <v>0.3427</v>
      </c>
      <c r="M88" s="5">
        <f t="shared" si="62"/>
        <v>1.55</v>
      </c>
      <c r="N88" s="49" t="str">
        <f t="shared" si="63"/>
        <v>B</v>
      </c>
      <c r="O88" s="49" t="str">
        <f t="shared" si="49"/>
        <v>BB</v>
      </c>
      <c r="P88" s="49" t="b">
        <f t="shared" si="50"/>
        <v>0</v>
      </c>
      <c r="Q88" s="50" t="str">
        <f t="shared" si="64"/>
        <v>B</v>
      </c>
      <c r="S88" s="110" t="e">
        <f>VLOOKUP(V88,'WSD 產品'!B:B,1,0)</f>
        <v>#N/A</v>
      </c>
      <c r="T88" s="110">
        <f t="shared" si="65"/>
        <v>1.3380080176537879</v>
      </c>
      <c r="U88" s="113">
        <v>167</v>
      </c>
      <c r="V88" s="113" t="s">
        <v>283</v>
      </c>
      <c r="W88" s="113" t="s">
        <v>1559</v>
      </c>
      <c r="X88" s="113" t="s">
        <v>1445</v>
      </c>
      <c r="Y88" s="113">
        <v>3</v>
      </c>
      <c r="Z88" s="113">
        <v>4</v>
      </c>
      <c r="AA88" s="115">
        <v>44706.634027777778</v>
      </c>
      <c r="AB88" s="115">
        <v>44706.635891203703</v>
      </c>
      <c r="AC88" s="113">
        <v>468</v>
      </c>
      <c r="AD88" s="113">
        <v>200</v>
      </c>
      <c r="AE88" s="113">
        <v>1.159</v>
      </c>
      <c r="AF88" s="113">
        <v>-4.6440000000000001</v>
      </c>
      <c r="AG88" s="113">
        <v>11.994999999999999</v>
      </c>
      <c r="AH88" s="113">
        <v>7.1909999999999998</v>
      </c>
      <c r="AI88" s="113">
        <v>11.221</v>
      </c>
      <c r="AJ88" s="113">
        <v>7.5270000000000001</v>
      </c>
      <c r="AK88" s="114">
        <v>3.3119999999999997E-2</v>
      </c>
      <c r="AL88" s="114">
        <v>0.13269</v>
      </c>
      <c r="AM88" s="114">
        <v>0.3427</v>
      </c>
      <c r="AN88" s="113">
        <v>1.6220000000000001</v>
      </c>
      <c r="AO88" s="113">
        <v>1.04</v>
      </c>
      <c r="AP88" s="113">
        <v>1.55</v>
      </c>
      <c r="AQ88" s="113">
        <v>1.569</v>
      </c>
      <c r="AR88" s="113">
        <v>0.90200000000000002</v>
      </c>
      <c r="AS88" s="113">
        <v>1.0189999999999999</v>
      </c>
      <c r="AT88" s="113">
        <v>21.571999999999999</v>
      </c>
      <c r="AU88" s="113">
        <v>33.662999999999997</v>
      </c>
      <c r="AV88" s="113">
        <v>22.581</v>
      </c>
      <c r="AW88" s="113">
        <v>22.731999999999999</v>
      </c>
      <c r="AX88" s="113">
        <v>29.018999999999998</v>
      </c>
      <c r="AY88" s="113">
        <v>34.575000000000003</v>
      </c>
      <c r="AZ88" s="113">
        <v>98.677999999999997</v>
      </c>
      <c r="BA88" s="113">
        <v>35</v>
      </c>
      <c r="BB88" s="113">
        <v>-35</v>
      </c>
      <c r="BC88" s="113">
        <v>35</v>
      </c>
      <c r="BD88" s="113">
        <v>-35</v>
      </c>
      <c r="BE88" s="113">
        <v>35</v>
      </c>
      <c r="BF88" s="113" t="s">
        <v>1563</v>
      </c>
      <c r="BH88" s="110" t="str">
        <f t="shared" si="48"/>
        <v>L220418066</v>
      </c>
    </row>
    <row r="89" spans="1:60">
      <c r="A89" s="3" t="str">
        <f t="shared" si="51"/>
        <v>A158200</v>
      </c>
      <c r="B89" s="3" t="str">
        <f t="shared" si="52"/>
        <v>L220418066</v>
      </c>
      <c r="C89" s="3" t="str">
        <f t="shared" si="53"/>
        <v>ND38</v>
      </c>
      <c r="D89" s="3">
        <f t="shared" si="54"/>
        <v>2</v>
      </c>
      <c r="E89" s="3">
        <f t="shared" si="55"/>
        <v>4</v>
      </c>
      <c r="F89" s="4">
        <f t="shared" si="56"/>
        <v>44706.636111111111</v>
      </c>
      <c r="G89" s="4">
        <f t="shared" si="57"/>
        <v>44706.637800925928</v>
      </c>
      <c r="H89" s="3">
        <f t="shared" si="58"/>
        <v>468</v>
      </c>
      <c r="I89" s="3">
        <f t="shared" si="59"/>
        <v>200</v>
      </c>
      <c r="J89" s="3" t="str">
        <f>IF(VLOOKUP(A89,產品AR!A:B,2,0)&lt;65,"A",IF(VLOOKUP(A89,產品AR!A:B,2,0)&lt;80,"B",IF(VLOOKUP(A89,產品AR!A:B,2,0)&lt;100,"C","D")))</f>
        <v>B</v>
      </c>
      <c r="K89" s="5">
        <f t="shared" si="60"/>
        <v>1.5387684358310914</v>
      </c>
      <c r="L89" s="6">
        <f t="shared" si="61"/>
        <v>0.34447</v>
      </c>
      <c r="M89" s="5">
        <f t="shared" si="62"/>
        <v>1.8859999999999999</v>
      </c>
      <c r="N89" s="49" t="str">
        <f t="shared" si="63"/>
        <v>B</v>
      </c>
      <c r="O89" s="49" t="str">
        <f t="shared" si="49"/>
        <v>BB</v>
      </c>
      <c r="P89" s="49" t="b">
        <f t="shared" si="50"/>
        <v>0</v>
      </c>
      <c r="Q89" s="50" t="str">
        <f t="shared" si="64"/>
        <v>B</v>
      </c>
      <c r="S89" s="110" t="e">
        <f>VLOOKUP(V89,'WSD 產品'!B:B,1,0)</f>
        <v>#N/A</v>
      </c>
      <c r="T89" s="110">
        <f t="shared" si="65"/>
        <v>1.5387684358310914</v>
      </c>
      <c r="U89" s="113">
        <v>166</v>
      </c>
      <c r="V89" s="113" t="s">
        <v>283</v>
      </c>
      <c r="W89" s="113" t="s">
        <v>1559</v>
      </c>
      <c r="X89" s="113" t="s">
        <v>1445</v>
      </c>
      <c r="Y89" s="113">
        <v>2</v>
      </c>
      <c r="Z89" s="113">
        <v>4</v>
      </c>
      <c r="AA89" s="115">
        <v>44706.636111111111</v>
      </c>
      <c r="AB89" s="115">
        <v>44706.637800925928</v>
      </c>
      <c r="AC89" s="113">
        <v>468</v>
      </c>
      <c r="AD89" s="113">
        <v>200</v>
      </c>
      <c r="AE89" s="113">
        <v>2.4220000000000002</v>
      </c>
      <c r="AF89" s="113">
        <v>-5.976</v>
      </c>
      <c r="AG89" s="113">
        <v>12.057</v>
      </c>
      <c r="AH89" s="113">
        <v>8.8710000000000004</v>
      </c>
      <c r="AI89" s="113">
        <v>7.9589999999999996</v>
      </c>
      <c r="AJ89" s="113">
        <v>6.1849999999999996</v>
      </c>
      <c r="AK89" s="114">
        <v>6.9199999999999998E-2</v>
      </c>
      <c r="AL89" s="114">
        <v>0.17074</v>
      </c>
      <c r="AM89" s="114">
        <v>0.34447</v>
      </c>
      <c r="AN89" s="113">
        <v>1.3149999999999999</v>
      </c>
      <c r="AO89" s="113">
        <v>1.466</v>
      </c>
      <c r="AP89" s="113">
        <v>1.8859999999999999</v>
      </c>
      <c r="AQ89" s="113">
        <v>1.224</v>
      </c>
      <c r="AR89" s="113">
        <v>1.216</v>
      </c>
      <c r="AS89" s="113">
        <v>1.236</v>
      </c>
      <c r="AT89" s="113">
        <v>26.611999999999998</v>
      </c>
      <c r="AU89" s="113">
        <v>23.878</v>
      </c>
      <c r="AV89" s="113">
        <v>18.555</v>
      </c>
      <c r="AW89" s="113">
        <v>29.033999999999999</v>
      </c>
      <c r="AX89" s="113">
        <v>17.902000000000001</v>
      </c>
      <c r="AY89" s="113">
        <v>30.611999999999998</v>
      </c>
      <c r="AZ89" s="113">
        <v>99.850999999999999</v>
      </c>
      <c r="BA89" s="113">
        <v>35</v>
      </c>
      <c r="BB89" s="113">
        <v>-35</v>
      </c>
      <c r="BC89" s="113">
        <v>35</v>
      </c>
      <c r="BD89" s="113">
        <v>-35</v>
      </c>
      <c r="BE89" s="113">
        <v>35</v>
      </c>
      <c r="BF89" s="113" t="s">
        <v>1564</v>
      </c>
      <c r="BH89" s="110" t="str">
        <f t="shared" si="48"/>
        <v>L220418066</v>
      </c>
    </row>
    <row r="90" spans="1:60">
      <c r="A90" s="3" t="str">
        <f t="shared" si="51"/>
        <v>A158200</v>
      </c>
      <c r="B90" s="3" t="str">
        <f t="shared" si="52"/>
        <v>L220418066</v>
      </c>
      <c r="C90" s="3" t="str">
        <f t="shared" si="53"/>
        <v>ND38</v>
      </c>
      <c r="D90" s="3">
        <f t="shared" si="54"/>
        <v>1</v>
      </c>
      <c r="E90" s="3">
        <f t="shared" si="55"/>
        <v>4</v>
      </c>
      <c r="F90" s="4">
        <f t="shared" si="56"/>
        <v>44706.637499999997</v>
      </c>
      <c r="G90" s="4">
        <f t="shared" si="57"/>
        <v>44706.639363425929</v>
      </c>
      <c r="H90" s="3">
        <f t="shared" si="58"/>
        <v>468</v>
      </c>
      <c r="I90" s="3">
        <f t="shared" si="59"/>
        <v>200</v>
      </c>
      <c r="J90" s="3" t="str">
        <f>IF(VLOOKUP(A90,產品AR!A:B,2,0)&lt;65,"A",IF(VLOOKUP(A90,產品AR!A:B,2,0)&lt;80,"B",IF(VLOOKUP(A90,產品AR!A:B,2,0)&lt;100,"C","D")))</f>
        <v>B</v>
      </c>
      <c r="K90" s="5">
        <f t="shared" si="60"/>
        <v>1.5079348400836401</v>
      </c>
      <c r="L90" s="6">
        <f t="shared" si="61"/>
        <v>0.34616999999999998</v>
      </c>
      <c r="M90" s="5">
        <f t="shared" si="62"/>
        <v>1.8240000000000001</v>
      </c>
      <c r="N90" s="49" t="str">
        <f t="shared" si="63"/>
        <v>B</v>
      </c>
      <c r="O90" s="49" t="str">
        <f t="shared" si="49"/>
        <v>BB</v>
      </c>
      <c r="P90" s="49" t="b">
        <f t="shared" si="50"/>
        <v>0</v>
      </c>
      <c r="Q90" s="50" t="str">
        <f t="shared" si="64"/>
        <v>B</v>
      </c>
      <c r="S90" s="110" t="e">
        <f>VLOOKUP(V90,'WSD 產品'!B:B,1,0)</f>
        <v>#N/A</v>
      </c>
      <c r="T90" s="110">
        <f t="shared" si="65"/>
        <v>1.5079348400836401</v>
      </c>
      <c r="U90" s="113">
        <v>165</v>
      </c>
      <c r="V90" s="113" t="s">
        <v>283</v>
      </c>
      <c r="W90" s="113" t="s">
        <v>1559</v>
      </c>
      <c r="X90" s="113" t="s">
        <v>1445</v>
      </c>
      <c r="Y90" s="113">
        <v>1</v>
      </c>
      <c r="Z90" s="113">
        <v>4</v>
      </c>
      <c r="AA90" s="115">
        <v>44706.637499999997</v>
      </c>
      <c r="AB90" s="115">
        <v>44706.639363425929</v>
      </c>
      <c r="AC90" s="113">
        <v>468</v>
      </c>
      <c r="AD90" s="113">
        <v>200</v>
      </c>
      <c r="AE90" s="113">
        <v>5.1269999999999998</v>
      </c>
      <c r="AF90" s="113">
        <v>-3.2330000000000001</v>
      </c>
      <c r="AG90" s="113">
        <v>12.116</v>
      </c>
      <c r="AH90" s="113">
        <v>10.077</v>
      </c>
      <c r="AI90" s="113">
        <v>7.032</v>
      </c>
      <c r="AJ90" s="113">
        <v>6.3970000000000002</v>
      </c>
      <c r="AK90" s="114">
        <v>0.14649000000000001</v>
      </c>
      <c r="AL90" s="114">
        <v>9.2359999999999998E-2</v>
      </c>
      <c r="AM90" s="114">
        <v>0.34616999999999998</v>
      </c>
      <c r="AN90" s="113">
        <v>1.1579999999999999</v>
      </c>
      <c r="AO90" s="113">
        <v>1.659</v>
      </c>
      <c r="AP90" s="113">
        <v>1.8240000000000001</v>
      </c>
      <c r="AQ90" s="113">
        <v>0.98799999999999999</v>
      </c>
      <c r="AR90" s="113">
        <v>1.506</v>
      </c>
      <c r="AS90" s="113">
        <v>1.1919999999999999</v>
      </c>
      <c r="AT90" s="113">
        <v>30.23</v>
      </c>
      <c r="AU90" s="113">
        <v>21.094999999999999</v>
      </c>
      <c r="AV90" s="113">
        <v>19.190999999999999</v>
      </c>
      <c r="AW90" s="113">
        <v>35.356999999999999</v>
      </c>
      <c r="AX90" s="113">
        <v>17.861999999999998</v>
      </c>
      <c r="AY90" s="113">
        <v>31.306999999999999</v>
      </c>
      <c r="AZ90" s="113">
        <v>99.768000000000001</v>
      </c>
      <c r="BA90" s="113">
        <v>35</v>
      </c>
      <c r="BB90" s="113">
        <v>-35</v>
      </c>
      <c r="BC90" s="113">
        <v>35</v>
      </c>
      <c r="BD90" s="113">
        <v>-35</v>
      </c>
      <c r="BE90" s="113">
        <v>35</v>
      </c>
      <c r="BF90" s="113" t="s">
        <v>1565</v>
      </c>
      <c r="BH90" s="110" t="str">
        <f t="shared" si="48"/>
        <v>L220418066</v>
      </c>
    </row>
    <row r="91" spans="1:60">
      <c r="A91" s="3" t="str">
        <f t="shared" si="51"/>
        <v>ASEM-S-B144023-01</v>
      </c>
      <c r="B91" s="3" t="str">
        <f t="shared" si="52"/>
        <v>L220516025</v>
      </c>
      <c r="C91" s="3" t="str">
        <f t="shared" si="53"/>
        <v>ND28</v>
      </c>
      <c r="D91" s="3">
        <f t="shared" si="54"/>
        <v>6</v>
      </c>
      <c r="E91" s="3">
        <f t="shared" si="55"/>
        <v>6</v>
      </c>
      <c r="F91" s="4">
        <f t="shared" si="56"/>
        <v>44706.393750000003</v>
      </c>
      <c r="G91" s="4">
        <f t="shared" si="57"/>
        <v>44706.395416666666</v>
      </c>
      <c r="H91" s="3">
        <f t="shared" si="58"/>
        <v>250</v>
      </c>
      <c r="I91" s="3">
        <f t="shared" si="59"/>
        <v>200</v>
      </c>
      <c r="J91" s="3" t="str">
        <f>IF(VLOOKUP(A91,產品AR!A:B,2,0)&lt;65,"A",IF(VLOOKUP(A91,產品AR!A:B,2,0)&lt;80,"B",IF(VLOOKUP(A91,產品AR!A:B,2,0)&lt;100,"C","D")))</f>
        <v>C</v>
      </c>
      <c r="K91" s="5">
        <f t="shared" si="60"/>
        <v>2.0375156943602328</v>
      </c>
      <c r="L91" s="6">
        <f t="shared" si="61"/>
        <v>0.27393000000000001</v>
      </c>
      <c r="M91" s="5">
        <f t="shared" si="62"/>
        <v>2.2629999999999999</v>
      </c>
      <c r="N91" s="49" t="str">
        <f t="shared" si="63"/>
        <v>A</v>
      </c>
      <c r="O91" s="49" t="str">
        <f t="shared" si="49"/>
        <v>CA</v>
      </c>
      <c r="P91" s="49" t="b">
        <f t="shared" si="50"/>
        <v>0</v>
      </c>
      <c r="Q91" s="50" t="str">
        <f t="shared" si="64"/>
        <v>C</v>
      </c>
      <c r="S91" s="110" t="e">
        <f>VLOOKUP(V91,'WSD 產品'!B:B,1,0)</f>
        <v>#N/A</v>
      </c>
      <c r="T91" s="110">
        <f t="shared" si="65"/>
        <v>2.0375156943602328</v>
      </c>
      <c r="U91" s="113">
        <v>107</v>
      </c>
      <c r="V91" s="113" t="s">
        <v>888</v>
      </c>
      <c r="W91" s="113" t="s">
        <v>1479</v>
      </c>
      <c r="X91" s="113" t="s">
        <v>1406</v>
      </c>
      <c r="Y91" s="113">
        <v>6</v>
      </c>
      <c r="Z91" s="113">
        <v>6</v>
      </c>
      <c r="AA91" s="115">
        <v>44706.393750000003</v>
      </c>
      <c r="AB91" s="115">
        <v>44706.395416666666</v>
      </c>
      <c r="AC91" s="113">
        <v>250</v>
      </c>
      <c r="AD91" s="113">
        <v>200</v>
      </c>
      <c r="AE91" s="113">
        <v>2.83</v>
      </c>
      <c r="AF91" s="113">
        <v>2.0489999999999999</v>
      </c>
      <c r="AG91" s="113">
        <v>9.5869999999999997</v>
      </c>
      <c r="AH91" s="113">
        <v>7.431</v>
      </c>
      <c r="AI91" s="113">
        <v>7.1459999999999999</v>
      </c>
      <c r="AJ91" s="113">
        <v>5.1539999999999999</v>
      </c>
      <c r="AK91" s="114">
        <v>8.0869999999999997E-2</v>
      </c>
      <c r="AL91" s="114">
        <v>5.8529999999999999E-2</v>
      </c>
      <c r="AM91" s="114">
        <v>0.27393000000000001</v>
      </c>
      <c r="AN91" s="113">
        <v>1.57</v>
      </c>
      <c r="AO91" s="113">
        <v>1.633</v>
      </c>
      <c r="AP91" s="113">
        <v>2.2629999999999999</v>
      </c>
      <c r="AQ91" s="113">
        <v>1.4430000000000001</v>
      </c>
      <c r="AR91" s="113">
        <v>1.5369999999999999</v>
      </c>
      <c r="AS91" s="113">
        <v>1.643</v>
      </c>
      <c r="AT91" s="113">
        <v>22.292000000000002</v>
      </c>
      <c r="AU91" s="113">
        <v>21.437999999999999</v>
      </c>
      <c r="AV91" s="113">
        <v>15.462999999999999</v>
      </c>
      <c r="AW91" s="113">
        <v>25.122</v>
      </c>
      <c r="AX91" s="113">
        <v>23.486000000000001</v>
      </c>
      <c r="AY91" s="113">
        <v>25.05</v>
      </c>
      <c r="AZ91" s="113">
        <v>99.909000000000006</v>
      </c>
      <c r="BA91" s="113">
        <v>35</v>
      </c>
      <c r="BB91" s="113">
        <v>-35</v>
      </c>
      <c r="BC91" s="113">
        <v>35</v>
      </c>
      <c r="BD91" s="113">
        <v>-35</v>
      </c>
      <c r="BE91" s="113">
        <v>35</v>
      </c>
      <c r="BF91" s="113" t="s">
        <v>1485</v>
      </c>
      <c r="BH91" s="110" t="str">
        <f t="shared" si="48"/>
        <v>L220516025</v>
      </c>
    </row>
    <row r="92" spans="1:60">
      <c r="A92" s="3" t="str">
        <f t="shared" si="51"/>
        <v>asem-s-eb121002-04</v>
      </c>
      <c r="B92" s="3" t="str">
        <f t="shared" si="52"/>
        <v>L220412060</v>
      </c>
      <c r="C92" s="3" t="str">
        <f t="shared" si="53"/>
        <v>ND13</v>
      </c>
      <c r="D92" s="3">
        <f t="shared" si="54"/>
        <v>4</v>
      </c>
      <c r="E92" s="3">
        <f t="shared" si="55"/>
        <v>4</v>
      </c>
      <c r="F92" s="4">
        <f t="shared" si="56"/>
        <v>44707.125</v>
      </c>
      <c r="G92" s="4">
        <f t="shared" si="57"/>
        <v>44707.126400462963</v>
      </c>
      <c r="H92" s="3">
        <f t="shared" si="58"/>
        <v>172</v>
      </c>
      <c r="I92" s="3">
        <f t="shared" si="59"/>
        <v>125</v>
      </c>
      <c r="J92" s="3" t="str">
        <f>IF(VLOOKUP(A92,產品AR!A:B,2,0)&lt;65,"A",IF(VLOOKUP(A92,產品AR!A:B,2,0)&lt;80,"B",IF(VLOOKUP(A92,產品AR!A:B,2,0)&lt;100,"C","D")))</f>
        <v>C</v>
      </c>
      <c r="K92" s="5">
        <f t="shared" si="60"/>
        <v>2.6984887901575676</v>
      </c>
      <c r="L92" s="6">
        <f t="shared" si="61"/>
        <v>0.21632000000000001</v>
      </c>
      <c r="M92" s="5">
        <f t="shared" si="62"/>
        <v>2.9380000000000002</v>
      </c>
      <c r="N92" s="49" t="str">
        <f t="shared" si="63"/>
        <v>A</v>
      </c>
      <c r="O92" s="49" t="str">
        <f t="shared" si="49"/>
        <v>CA</v>
      </c>
      <c r="P92" s="49" t="b">
        <f t="shared" si="50"/>
        <v>0</v>
      </c>
      <c r="Q92" s="50" t="str">
        <f t="shared" si="64"/>
        <v>C</v>
      </c>
      <c r="S92" s="110" t="e">
        <f>VLOOKUP(V92,'WSD 產品'!B:B,1,0)</f>
        <v>#N/A</v>
      </c>
      <c r="T92" s="110">
        <f t="shared" si="65"/>
        <v>2.6984887901575676</v>
      </c>
      <c r="U92" s="113">
        <v>36</v>
      </c>
      <c r="V92" s="113" t="s">
        <v>1650</v>
      </c>
      <c r="W92" s="113" t="s">
        <v>1651</v>
      </c>
      <c r="X92" s="113" t="s">
        <v>1441</v>
      </c>
      <c r="Y92" s="113">
        <v>4</v>
      </c>
      <c r="Z92" s="113">
        <v>4</v>
      </c>
      <c r="AA92" s="115">
        <v>44707.125</v>
      </c>
      <c r="AB92" s="115">
        <v>44707.126400462963</v>
      </c>
      <c r="AC92" s="113">
        <v>172</v>
      </c>
      <c r="AD92" s="113">
        <v>125</v>
      </c>
      <c r="AE92" s="113">
        <v>-1.895</v>
      </c>
      <c r="AF92" s="113">
        <v>2.129</v>
      </c>
      <c r="AG92" s="113">
        <v>7.5709999999999997</v>
      </c>
      <c r="AH92" s="113">
        <v>5.5010000000000003</v>
      </c>
      <c r="AI92" s="113">
        <v>5.891</v>
      </c>
      <c r="AJ92" s="113">
        <v>3.9710000000000001</v>
      </c>
      <c r="AK92" s="114">
        <v>5.4149999999999997E-2</v>
      </c>
      <c r="AL92" s="114">
        <v>6.0819999999999999E-2</v>
      </c>
      <c r="AM92" s="114">
        <v>0.21632000000000001</v>
      </c>
      <c r="AN92" s="113">
        <v>2.121</v>
      </c>
      <c r="AO92" s="113">
        <v>1.98</v>
      </c>
      <c r="AP92" s="113">
        <v>2.9380000000000002</v>
      </c>
      <c r="AQ92" s="113">
        <v>2.0059999999999998</v>
      </c>
      <c r="AR92" s="113">
        <v>1.86</v>
      </c>
      <c r="AS92" s="113">
        <v>2.302</v>
      </c>
      <c r="AT92" s="113">
        <v>16.504000000000001</v>
      </c>
      <c r="AU92" s="113">
        <v>17.673999999999999</v>
      </c>
      <c r="AV92" s="113">
        <v>11.914</v>
      </c>
      <c r="AW92" s="113">
        <v>14.609</v>
      </c>
      <c r="AX92" s="113">
        <v>19.803000000000001</v>
      </c>
      <c r="AY92" s="113">
        <v>19.484999999999999</v>
      </c>
      <c r="AZ92" s="113">
        <v>99.984999999999999</v>
      </c>
      <c r="BA92" s="113">
        <v>35</v>
      </c>
      <c r="BB92" s="113">
        <v>-35</v>
      </c>
      <c r="BC92" s="113">
        <v>35</v>
      </c>
      <c r="BD92" s="113">
        <v>-35</v>
      </c>
      <c r="BE92" s="113">
        <v>35</v>
      </c>
      <c r="BF92" s="113" t="s">
        <v>1654</v>
      </c>
      <c r="BH92" s="110" t="str">
        <f t="shared" si="48"/>
        <v>L220412060</v>
      </c>
    </row>
    <row r="93" spans="1:60">
      <c r="A93" s="3" t="str">
        <f t="shared" si="51"/>
        <v>asem-s-eb121002-04</v>
      </c>
      <c r="B93" s="3" t="str">
        <f t="shared" si="52"/>
        <v>L220412060</v>
      </c>
      <c r="C93" s="3" t="str">
        <f t="shared" si="53"/>
        <v>ND13</v>
      </c>
      <c r="D93" s="3">
        <f t="shared" si="54"/>
        <v>3</v>
      </c>
      <c r="E93" s="3">
        <f t="shared" si="55"/>
        <v>4</v>
      </c>
      <c r="F93" s="4">
        <f t="shared" si="56"/>
        <v>44707.126388888886</v>
      </c>
      <c r="G93" s="4">
        <f t="shared" si="57"/>
        <v>44707.128032407411</v>
      </c>
      <c r="H93" s="3">
        <f t="shared" si="58"/>
        <v>172</v>
      </c>
      <c r="I93" s="3">
        <f t="shared" si="59"/>
        <v>125</v>
      </c>
      <c r="J93" s="3" t="str">
        <f>IF(VLOOKUP(A93,產品AR!A:B,2,0)&lt;65,"A",IF(VLOOKUP(A93,產品AR!A:B,2,0)&lt;80,"B",IF(VLOOKUP(A93,產品AR!A:B,2,0)&lt;100,"C","D")))</f>
        <v>C</v>
      </c>
      <c r="K93" s="5">
        <f t="shared" si="60"/>
        <v>2.6366546607987686</v>
      </c>
      <c r="L93" s="6">
        <f t="shared" si="61"/>
        <v>0.22345999999999999</v>
      </c>
      <c r="M93" s="5">
        <f t="shared" si="62"/>
        <v>2.7629999999999999</v>
      </c>
      <c r="N93" s="49" t="str">
        <f t="shared" si="63"/>
        <v>A</v>
      </c>
      <c r="O93" s="49" t="str">
        <f t="shared" si="49"/>
        <v>CA</v>
      </c>
      <c r="P93" s="49" t="b">
        <f t="shared" si="50"/>
        <v>0</v>
      </c>
      <c r="Q93" s="50" t="str">
        <f t="shared" si="64"/>
        <v>C</v>
      </c>
      <c r="S93" s="110" t="e">
        <f>VLOOKUP(V93,'WSD 產品'!B:B,1,0)</f>
        <v>#N/A</v>
      </c>
      <c r="T93" s="110">
        <f t="shared" si="65"/>
        <v>2.6366546607987686</v>
      </c>
      <c r="U93" s="113">
        <v>35</v>
      </c>
      <c r="V93" s="113" t="s">
        <v>1650</v>
      </c>
      <c r="W93" s="113" t="s">
        <v>1651</v>
      </c>
      <c r="X93" s="113" t="s">
        <v>1441</v>
      </c>
      <c r="Y93" s="113">
        <v>3</v>
      </c>
      <c r="Z93" s="113">
        <v>4</v>
      </c>
      <c r="AA93" s="115">
        <v>44707.126388888886</v>
      </c>
      <c r="AB93" s="115">
        <v>44707.128032407411</v>
      </c>
      <c r="AC93" s="113">
        <v>172</v>
      </c>
      <c r="AD93" s="113">
        <v>125</v>
      </c>
      <c r="AE93" s="113">
        <v>-0.55400000000000005</v>
      </c>
      <c r="AF93" s="113">
        <v>-1.4970000000000001</v>
      </c>
      <c r="AG93" s="113">
        <v>7.8209999999999997</v>
      </c>
      <c r="AH93" s="113">
        <v>5.8760000000000003</v>
      </c>
      <c r="AI93" s="113">
        <v>6.4749999999999996</v>
      </c>
      <c r="AJ93" s="113">
        <v>4.2229999999999999</v>
      </c>
      <c r="AK93" s="114">
        <v>1.583E-2</v>
      </c>
      <c r="AL93" s="114">
        <v>4.2759999999999999E-2</v>
      </c>
      <c r="AM93" s="114">
        <v>0.22345999999999999</v>
      </c>
      <c r="AN93" s="113">
        <v>1.9850000000000001</v>
      </c>
      <c r="AO93" s="113">
        <v>1.802</v>
      </c>
      <c r="AP93" s="113">
        <v>2.7629999999999999</v>
      </c>
      <c r="AQ93" s="113">
        <v>1.954</v>
      </c>
      <c r="AR93" s="113">
        <v>1.7250000000000001</v>
      </c>
      <c r="AS93" s="113">
        <v>2.145</v>
      </c>
      <c r="AT93" s="113">
        <v>17.629000000000001</v>
      </c>
      <c r="AU93" s="113">
        <v>19.425000000000001</v>
      </c>
      <c r="AV93" s="113">
        <v>12.669</v>
      </c>
      <c r="AW93" s="113">
        <v>17.074999999999999</v>
      </c>
      <c r="AX93" s="113">
        <v>17.928000000000001</v>
      </c>
      <c r="AY93" s="113">
        <v>20.49</v>
      </c>
      <c r="AZ93" s="113">
        <v>99.977999999999994</v>
      </c>
      <c r="BA93" s="113">
        <v>35</v>
      </c>
      <c r="BB93" s="113">
        <v>-35</v>
      </c>
      <c r="BC93" s="113">
        <v>35</v>
      </c>
      <c r="BD93" s="113">
        <v>-35</v>
      </c>
      <c r="BE93" s="113">
        <v>35</v>
      </c>
      <c r="BF93" s="113" t="s">
        <v>1655</v>
      </c>
      <c r="BH93" s="110" t="str">
        <f t="shared" si="48"/>
        <v>L220412060</v>
      </c>
    </row>
    <row r="94" spans="1:60">
      <c r="A94" s="3" t="str">
        <f t="shared" si="51"/>
        <v>asem-s-eb121002-04</v>
      </c>
      <c r="B94" s="3" t="str">
        <f t="shared" si="52"/>
        <v>L220412060</v>
      </c>
      <c r="C94" s="3" t="str">
        <f t="shared" si="53"/>
        <v>ND13</v>
      </c>
      <c r="D94" s="3">
        <f t="shared" si="54"/>
        <v>2</v>
      </c>
      <c r="E94" s="3">
        <f t="shared" si="55"/>
        <v>4</v>
      </c>
      <c r="F94" s="4">
        <f t="shared" si="56"/>
        <v>44707.12777777778</v>
      </c>
      <c r="G94" s="4">
        <f t="shared" si="57"/>
        <v>44707.129479166666</v>
      </c>
      <c r="H94" s="3">
        <f t="shared" si="58"/>
        <v>172</v>
      </c>
      <c r="I94" s="3">
        <f t="shared" si="59"/>
        <v>125</v>
      </c>
      <c r="J94" s="3" t="str">
        <f>IF(VLOOKUP(A94,產品AR!A:B,2,0)&lt;65,"A",IF(VLOOKUP(A94,產品AR!A:B,2,0)&lt;80,"B",IF(VLOOKUP(A94,產品AR!A:B,2,0)&lt;100,"C","D")))</f>
        <v>C</v>
      </c>
      <c r="K94" s="5">
        <f t="shared" si="60"/>
        <v>3.2187673359372506</v>
      </c>
      <c r="L94" s="6">
        <f t="shared" si="61"/>
        <v>0.18307000000000001</v>
      </c>
      <c r="M94" s="5">
        <f t="shared" si="62"/>
        <v>3.3690000000000002</v>
      </c>
      <c r="N94" s="49" t="str">
        <f t="shared" si="63"/>
        <v>A</v>
      </c>
      <c r="O94" s="49" t="str">
        <f t="shared" si="49"/>
        <v>CA</v>
      </c>
      <c r="P94" s="49" t="b">
        <f t="shared" si="50"/>
        <v>0</v>
      </c>
      <c r="Q94" s="50" t="str">
        <f t="shared" si="64"/>
        <v>C</v>
      </c>
      <c r="S94" s="110" t="e">
        <f>VLOOKUP(V94,'WSD 產品'!B:B,1,0)</f>
        <v>#N/A</v>
      </c>
      <c r="T94" s="110">
        <f t="shared" si="65"/>
        <v>3.2187673359372506</v>
      </c>
      <c r="U94" s="113">
        <v>34</v>
      </c>
      <c r="V94" s="113" t="s">
        <v>1650</v>
      </c>
      <c r="W94" s="113" t="s">
        <v>1651</v>
      </c>
      <c r="X94" s="113" t="s">
        <v>1441</v>
      </c>
      <c r="Y94" s="113">
        <v>2</v>
      </c>
      <c r="Z94" s="113">
        <v>4</v>
      </c>
      <c r="AA94" s="115">
        <v>44707.12777777778</v>
      </c>
      <c r="AB94" s="115">
        <v>44707.129479166666</v>
      </c>
      <c r="AC94" s="113">
        <v>172</v>
      </c>
      <c r="AD94" s="113">
        <v>125</v>
      </c>
      <c r="AE94" s="113">
        <v>-0.434</v>
      </c>
      <c r="AF94" s="113">
        <v>1.502</v>
      </c>
      <c r="AG94" s="113">
        <v>6.407</v>
      </c>
      <c r="AH94" s="113">
        <v>4.8860000000000001</v>
      </c>
      <c r="AI94" s="113">
        <v>5.17</v>
      </c>
      <c r="AJ94" s="113">
        <v>3.4630000000000001</v>
      </c>
      <c r="AK94" s="114">
        <v>1.239E-2</v>
      </c>
      <c r="AL94" s="114">
        <v>4.2909999999999997E-2</v>
      </c>
      <c r="AM94" s="114">
        <v>0.18307000000000001</v>
      </c>
      <c r="AN94" s="113">
        <v>2.3879999999999999</v>
      </c>
      <c r="AO94" s="113">
        <v>2.2570000000000001</v>
      </c>
      <c r="AP94" s="113">
        <v>3.3690000000000002</v>
      </c>
      <c r="AQ94" s="113">
        <v>2.3580000000000001</v>
      </c>
      <c r="AR94" s="113">
        <v>2.16</v>
      </c>
      <c r="AS94" s="113">
        <v>2.7530000000000001</v>
      </c>
      <c r="AT94" s="113">
        <v>14.659000000000001</v>
      </c>
      <c r="AU94" s="113">
        <v>15.509</v>
      </c>
      <c r="AV94" s="113">
        <v>10.388</v>
      </c>
      <c r="AW94" s="113">
        <v>14.225</v>
      </c>
      <c r="AX94" s="113">
        <v>17.010999999999999</v>
      </c>
      <c r="AY94" s="113">
        <v>16.795000000000002</v>
      </c>
      <c r="AZ94" s="113">
        <v>99.99</v>
      </c>
      <c r="BA94" s="113">
        <v>35</v>
      </c>
      <c r="BB94" s="113">
        <v>-35</v>
      </c>
      <c r="BC94" s="113">
        <v>35</v>
      </c>
      <c r="BD94" s="113">
        <v>-35</v>
      </c>
      <c r="BE94" s="113">
        <v>35</v>
      </c>
      <c r="BF94" s="113" t="s">
        <v>1656</v>
      </c>
      <c r="BH94" s="110" t="str">
        <f t="shared" si="48"/>
        <v>L220412060</v>
      </c>
    </row>
    <row r="95" spans="1:60">
      <c r="A95" s="3" t="str">
        <f t="shared" si="51"/>
        <v>asem-s-eb121002-04</v>
      </c>
      <c r="B95" s="3" t="str">
        <f t="shared" si="52"/>
        <v>L220412060</v>
      </c>
      <c r="C95" s="3" t="str">
        <f t="shared" si="53"/>
        <v>ND13</v>
      </c>
      <c r="D95" s="3">
        <f t="shared" si="54"/>
        <v>1</v>
      </c>
      <c r="E95" s="3">
        <f t="shared" si="55"/>
        <v>4</v>
      </c>
      <c r="F95" s="4">
        <f t="shared" si="56"/>
        <v>44707.129166666666</v>
      </c>
      <c r="G95" s="4">
        <f t="shared" si="57"/>
        <v>44707.130891203706</v>
      </c>
      <c r="H95" s="3">
        <f t="shared" si="58"/>
        <v>172</v>
      </c>
      <c r="I95" s="3">
        <f t="shared" si="59"/>
        <v>125</v>
      </c>
      <c r="J95" s="3" t="str">
        <f>IF(VLOOKUP(A95,產品AR!A:B,2,0)&lt;65,"A",IF(VLOOKUP(A95,產品AR!A:B,2,0)&lt;80,"B",IF(VLOOKUP(A95,產品AR!A:B,2,0)&lt;100,"C","D")))</f>
        <v>C</v>
      </c>
      <c r="K95" s="5">
        <f t="shared" si="60"/>
        <v>2.662735816687805</v>
      </c>
      <c r="L95" s="6">
        <f t="shared" si="61"/>
        <v>0.22589000000000001</v>
      </c>
      <c r="M95" s="5">
        <f t="shared" si="62"/>
        <v>2.9119999999999999</v>
      </c>
      <c r="N95" s="49" t="str">
        <f t="shared" si="63"/>
        <v>A</v>
      </c>
      <c r="O95" s="49" t="str">
        <f t="shared" si="49"/>
        <v>CA</v>
      </c>
      <c r="P95" s="49" t="b">
        <f t="shared" si="50"/>
        <v>0</v>
      </c>
      <c r="Q95" s="50" t="str">
        <f t="shared" si="64"/>
        <v>C</v>
      </c>
      <c r="S95" s="110" t="e">
        <f>VLOOKUP(V95,'WSD 產品'!B:B,1,0)</f>
        <v>#N/A</v>
      </c>
      <c r="T95" s="110">
        <f t="shared" si="65"/>
        <v>2.662735816687805</v>
      </c>
      <c r="U95" s="113">
        <v>33</v>
      </c>
      <c r="V95" s="113" t="s">
        <v>1650</v>
      </c>
      <c r="W95" s="113" t="s">
        <v>1651</v>
      </c>
      <c r="X95" s="113" t="s">
        <v>1441</v>
      </c>
      <c r="Y95" s="113">
        <v>1</v>
      </c>
      <c r="Z95" s="113">
        <v>4</v>
      </c>
      <c r="AA95" s="115">
        <v>44707.129166666666</v>
      </c>
      <c r="AB95" s="115">
        <v>44707.130891203706</v>
      </c>
      <c r="AC95" s="113">
        <v>172</v>
      </c>
      <c r="AD95" s="113">
        <v>125</v>
      </c>
      <c r="AE95" s="113">
        <v>-0.96299999999999997</v>
      </c>
      <c r="AF95" s="113">
        <v>2.8319999999999999</v>
      </c>
      <c r="AG95" s="113">
        <v>7.9059999999999997</v>
      </c>
      <c r="AH95" s="113">
        <v>5.9340000000000002</v>
      </c>
      <c r="AI95" s="113">
        <v>5.8659999999999997</v>
      </c>
      <c r="AJ95" s="113">
        <v>4.0069999999999997</v>
      </c>
      <c r="AK95" s="114">
        <v>2.7519999999999999E-2</v>
      </c>
      <c r="AL95" s="114">
        <v>8.0930000000000002E-2</v>
      </c>
      <c r="AM95" s="114">
        <v>0.22589000000000001</v>
      </c>
      <c r="AN95" s="113">
        <v>1.966</v>
      </c>
      <c r="AO95" s="113">
        <v>1.9890000000000001</v>
      </c>
      <c r="AP95" s="113">
        <v>2.9119999999999999</v>
      </c>
      <c r="AQ95" s="113">
        <v>1.9119999999999999</v>
      </c>
      <c r="AR95" s="113">
        <v>1.8280000000000001</v>
      </c>
      <c r="AS95" s="113">
        <v>2.254</v>
      </c>
      <c r="AT95" s="113">
        <v>17.800999999999998</v>
      </c>
      <c r="AU95" s="113">
        <v>17.597000000000001</v>
      </c>
      <c r="AV95" s="113">
        <v>12.021000000000001</v>
      </c>
      <c r="AW95" s="113">
        <v>16.838000000000001</v>
      </c>
      <c r="AX95" s="113">
        <v>20.43</v>
      </c>
      <c r="AY95" s="113">
        <v>19.927</v>
      </c>
      <c r="AZ95" s="113">
        <v>99.991</v>
      </c>
      <c r="BA95" s="113">
        <v>35</v>
      </c>
      <c r="BB95" s="113">
        <v>-35</v>
      </c>
      <c r="BC95" s="113">
        <v>35</v>
      </c>
      <c r="BD95" s="113">
        <v>-35</v>
      </c>
      <c r="BE95" s="113">
        <v>35</v>
      </c>
      <c r="BF95" s="113" t="s">
        <v>1657</v>
      </c>
      <c r="BH95" s="110" t="str">
        <f t="shared" si="48"/>
        <v>L220412060</v>
      </c>
    </row>
    <row r="96" spans="1:60">
      <c r="A96" s="3" t="str">
        <f t="shared" si="51"/>
        <v>1166 111 A045G REV.A</v>
      </c>
      <c r="B96" s="3" t="str">
        <f t="shared" si="52"/>
        <v>L220511052</v>
      </c>
      <c r="C96" s="3" t="str">
        <f t="shared" si="53"/>
        <v>ND28</v>
      </c>
      <c r="D96" s="3">
        <f t="shared" si="54"/>
        <v>1</v>
      </c>
      <c r="E96" s="3">
        <f t="shared" si="55"/>
        <v>4</v>
      </c>
      <c r="F96" s="4">
        <f t="shared" si="56"/>
        <v>44706.851388888892</v>
      </c>
      <c r="G96" s="4">
        <f t="shared" si="57"/>
        <v>44706.853182870371</v>
      </c>
      <c r="H96" s="3">
        <f t="shared" si="58"/>
        <v>150</v>
      </c>
      <c r="I96" s="3">
        <f t="shared" si="59"/>
        <v>100</v>
      </c>
      <c r="J96" s="3" t="str">
        <f>IF(VLOOKUP(A96,產品AR!A:B,2,0)&lt;65,"A",IF(VLOOKUP(A96,產品AR!A:B,2,0)&lt;80,"B",IF(VLOOKUP(A96,產品AR!A:B,2,0)&lt;100,"C","D")))</f>
        <v>A</v>
      </c>
      <c r="K96" s="5">
        <f t="shared" si="60"/>
        <v>2.3393448498791511</v>
      </c>
      <c r="L96" s="6">
        <f t="shared" si="61"/>
        <v>0.25619999999999998</v>
      </c>
      <c r="M96" s="5">
        <f t="shared" si="62"/>
        <v>2.5529999999999999</v>
      </c>
      <c r="N96" s="49" t="str">
        <f t="shared" si="63"/>
        <v>A</v>
      </c>
      <c r="O96" s="49" t="str">
        <f t="shared" si="49"/>
        <v>AA</v>
      </c>
      <c r="P96" s="49" t="b">
        <f t="shared" si="50"/>
        <v>0</v>
      </c>
      <c r="Q96" s="50" t="str">
        <f t="shared" si="64"/>
        <v>A</v>
      </c>
      <c r="S96" s="110" t="str">
        <f>VLOOKUP(V96,'WSD 產品'!B:B,1,0)</f>
        <v>1166 111 A045G REV.A</v>
      </c>
      <c r="T96" s="110">
        <f t="shared" si="65"/>
        <v>2.3393448498791511</v>
      </c>
      <c r="U96" s="113">
        <v>96</v>
      </c>
      <c r="V96" s="113" t="s">
        <v>50</v>
      </c>
      <c r="W96" s="113" t="s">
        <v>1573</v>
      </c>
      <c r="X96" s="113" t="s">
        <v>1406</v>
      </c>
      <c r="Y96" s="113">
        <v>1</v>
      </c>
      <c r="Z96" s="113">
        <v>4</v>
      </c>
      <c r="AA96" s="115">
        <v>44706.851388888892</v>
      </c>
      <c r="AB96" s="115">
        <v>44706.853182870371</v>
      </c>
      <c r="AC96" s="113">
        <v>150</v>
      </c>
      <c r="AD96" s="113">
        <v>100</v>
      </c>
      <c r="AE96" s="113">
        <v>-1.1759999999999999</v>
      </c>
      <c r="AF96" s="113">
        <v>2.681</v>
      </c>
      <c r="AG96" s="113">
        <v>8.9670000000000005</v>
      </c>
      <c r="AH96" s="113">
        <v>5.92</v>
      </c>
      <c r="AI96" s="113">
        <v>7.5949999999999998</v>
      </c>
      <c r="AJ96" s="113">
        <v>4.57</v>
      </c>
      <c r="AK96" s="114">
        <v>3.3610000000000001E-2</v>
      </c>
      <c r="AL96" s="114">
        <v>7.6600000000000001E-2</v>
      </c>
      <c r="AM96" s="114">
        <v>0.25619999999999998</v>
      </c>
      <c r="AN96" s="113">
        <v>1.9710000000000001</v>
      </c>
      <c r="AO96" s="113">
        <v>1.536</v>
      </c>
      <c r="AP96" s="113">
        <v>2.5529999999999999</v>
      </c>
      <c r="AQ96" s="113">
        <v>1.905</v>
      </c>
      <c r="AR96" s="113">
        <v>1.4179999999999999</v>
      </c>
      <c r="AS96" s="113">
        <v>1.899</v>
      </c>
      <c r="AT96" s="113">
        <v>17.759</v>
      </c>
      <c r="AU96" s="113">
        <v>22.783999999999999</v>
      </c>
      <c r="AV96" s="113">
        <v>13.71</v>
      </c>
      <c r="AW96" s="113">
        <v>16.582000000000001</v>
      </c>
      <c r="AX96" s="113">
        <v>25.465</v>
      </c>
      <c r="AY96" s="113">
        <v>22.677</v>
      </c>
      <c r="AZ96" s="113">
        <v>99.995999999999995</v>
      </c>
      <c r="BA96" s="113">
        <v>35</v>
      </c>
      <c r="BB96" s="113">
        <v>-35</v>
      </c>
      <c r="BC96" s="113">
        <v>35</v>
      </c>
      <c r="BD96" s="113">
        <v>-35</v>
      </c>
      <c r="BE96" s="113">
        <v>35</v>
      </c>
      <c r="BF96" s="113" t="s">
        <v>1574</v>
      </c>
      <c r="BH96" s="110" t="str">
        <f t="shared" si="48"/>
        <v>L220511052</v>
      </c>
    </row>
    <row r="97" spans="1:60">
      <c r="A97" s="3" t="str">
        <f t="shared" si="51"/>
        <v>1166 111 A045G REV.A</v>
      </c>
      <c r="B97" s="3" t="str">
        <f t="shared" si="52"/>
        <v>L220511052</v>
      </c>
      <c r="C97" s="3" t="str">
        <f t="shared" si="53"/>
        <v>ND28</v>
      </c>
      <c r="D97" s="3">
        <f t="shared" si="54"/>
        <v>2</v>
      </c>
      <c r="E97" s="3">
        <f t="shared" si="55"/>
        <v>4</v>
      </c>
      <c r="F97" s="4">
        <f t="shared" si="56"/>
        <v>44706.852777777778</v>
      </c>
      <c r="G97" s="4">
        <f t="shared" si="57"/>
        <v>44706.854583333334</v>
      </c>
      <c r="H97" s="3">
        <f t="shared" si="58"/>
        <v>150</v>
      </c>
      <c r="I97" s="3">
        <f t="shared" si="59"/>
        <v>100</v>
      </c>
      <c r="J97" s="3" t="str">
        <f>IF(VLOOKUP(A97,產品AR!A:B,2,0)&lt;65,"A",IF(VLOOKUP(A97,產品AR!A:B,2,0)&lt;80,"B",IF(VLOOKUP(A97,產品AR!A:B,2,0)&lt;100,"C","D")))</f>
        <v>A</v>
      </c>
      <c r="K97" s="5">
        <f t="shared" si="60"/>
        <v>2.0000796598664952</v>
      </c>
      <c r="L97" s="6">
        <f t="shared" si="61"/>
        <v>0.27417999999999998</v>
      </c>
      <c r="M97" s="5">
        <f t="shared" si="62"/>
        <v>2.3090000000000002</v>
      </c>
      <c r="N97" s="49" t="str">
        <f t="shared" si="63"/>
        <v>A</v>
      </c>
      <c r="O97" s="49" t="str">
        <f t="shared" si="49"/>
        <v>AA</v>
      </c>
      <c r="P97" s="49" t="b">
        <f t="shared" si="50"/>
        <v>0</v>
      </c>
      <c r="Q97" s="50" t="str">
        <f t="shared" si="64"/>
        <v>A</v>
      </c>
      <c r="S97" s="110" t="str">
        <f>VLOOKUP(V97,'WSD 產品'!B:B,1,0)</f>
        <v>1166 111 A045G REV.A</v>
      </c>
      <c r="T97" s="110">
        <f t="shared" si="65"/>
        <v>2.0000796598664952</v>
      </c>
      <c r="U97" s="113">
        <v>98</v>
      </c>
      <c r="V97" s="113" t="s">
        <v>50</v>
      </c>
      <c r="W97" s="113" t="s">
        <v>1573</v>
      </c>
      <c r="X97" s="113" t="s">
        <v>1406</v>
      </c>
      <c r="Y97" s="113">
        <v>2</v>
      </c>
      <c r="Z97" s="113">
        <v>4</v>
      </c>
      <c r="AA97" s="115">
        <v>44706.852777777778</v>
      </c>
      <c r="AB97" s="115">
        <v>44706.854583333334</v>
      </c>
      <c r="AC97" s="113">
        <v>150</v>
      </c>
      <c r="AD97" s="113">
        <v>100</v>
      </c>
      <c r="AE97" s="113">
        <v>-2.2149999999999999</v>
      </c>
      <c r="AF97" s="113">
        <v>4.1189999999999998</v>
      </c>
      <c r="AG97" s="113">
        <v>9.5960000000000001</v>
      </c>
      <c r="AH97" s="113">
        <v>5.7370000000000001</v>
      </c>
      <c r="AI97" s="113">
        <v>7.9269999999999996</v>
      </c>
      <c r="AJ97" s="113">
        <v>5.0540000000000003</v>
      </c>
      <c r="AK97" s="114">
        <v>6.3289999999999999E-2</v>
      </c>
      <c r="AL97" s="114">
        <v>0.11768000000000001</v>
      </c>
      <c r="AM97" s="114">
        <v>0.27417999999999998</v>
      </c>
      <c r="AN97" s="113">
        <v>2.0329999999999999</v>
      </c>
      <c r="AO97" s="113">
        <v>1.472</v>
      </c>
      <c r="AP97" s="113">
        <v>2.3090000000000002</v>
      </c>
      <c r="AQ97" s="113">
        <v>1.905</v>
      </c>
      <c r="AR97" s="113">
        <v>1.2989999999999999</v>
      </c>
      <c r="AS97" s="113">
        <v>1.6759999999999999</v>
      </c>
      <c r="AT97" s="113">
        <v>17.212</v>
      </c>
      <c r="AU97" s="113">
        <v>23.782</v>
      </c>
      <c r="AV97" s="113">
        <v>15.161</v>
      </c>
      <c r="AW97" s="113">
        <v>14.997</v>
      </c>
      <c r="AX97" s="113">
        <v>27.901</v>
      </c>
      <c r="AY97" s="113">
        <v>24.757999999999999</v>
      </c>
      <c r="AZ97" s="113">
        <v>99.998000000000005</v>
      </c>
      <c r="BA97" s="113">
        <v>35</v>
      </c>
      <c r="BB97" s="113">
        <v>-35</v>
      </c>
      <c r="BC97" s="113">
        <v>35</v>
      </c>
      <c r="BD97" s="113">
        <v>-35</v>
      </c>
      <c r="BE97" s="113">
        <v>35</v>
      </c>
      <c r="BF97" s="113" t="s">
        <v>1575</v>
      </c>
      <c r="BH97" s="110" t="str">
        <f t="shared" si="48"/>
        <v>L220511052</v>
      </c>
    </row>
    <row r="98" spans="1:60">
      <c r="A98" s="3" t="str">
        <f t="shared" si="51"/>
        <v>1166 111 A160G REV.A</v>
      </c>
      <c r="B98" s="3" t="str">
        <f t="shared" si="52"/>
        <v>L220520011</v>
      </c>
      <c r="C98" s="3" t="str">
        <f t="shared" si="53"/>
        <v>ND35</v>
      </c>
      <c r="D98" s="3">
        <f t="shared" si="54"/>
        <v>2</v>
      </c>
      <c r="E98" s="3">
        <f t="shared" si="55"/>
        <v>4</v>
      </c>
      <c r="F98" s="4">
        <f t="shared" si="56"/>
        <v>44706.882638888892</v>
      </c>
      <c r="G98" s="4">
        <f t="shared" si="57"/>
        <v>44706.884513888886</v>
      </c>
      <c r="H98" s="3">
        <f t="shared" si="58"/>
        <v>150</v>
      </c>
      <c r="I98" s="3">
        <f t="shared" si="59"/>
        <v>100</v>
      </c>
      <c r="J98" s="3" t="str">
        <f>IF(VLOOKUP(A98,產品AR!A:B,2,0)&lt;65,"A",IF(VLOOKUP(A98,產品AR!A:B,2,0)&lt;80,"B",IF(VLOOKUP(A98,產品AR!A:B,2,0)&lt;100,"C","D")))</f>
        <v>A</v>
      </c>
      <c r="K98" s="5">
        <f t="shared" si="60"/>
        <v>1.0739973800052576</v>
      </c>
      <c r="L98" s="6">
        <f t="shared" si="61"/>
        <v>0.41002</v>
      </c>
      <c r="M98" s="5">
        <f t="shared" si="62"/>
        <v>1.625</v>
      </c>
      <c r="N98" s="49" t="str">
        <f t="shared" si="63"/>
        <v>C</v>
      </c>
      <c r="O98" s="49" t="str">
        <f t="shared" si="49"/>
        <v>AC</v>
      </c>
      <c r="P98" s="49" t="b">
        <f t="shared" si="50"/>
        <v>0</v>
      </c>
      <c r="Q98" s="50" t="str">
        <f t="shared" si="64"/>
        <v>W</v>
      </c>
      <c r="S98" s="110" t="str">
        <f>VLOOKUP(V98,'WSD 產品'!B:B,1,0)</f>
        <v>1166 111 A160G REV.A</v>
      </c>
      <c r="T98" s="110">
        <f t="shared" si="65"/>
        <v>1.0739973800052576</v>
      </c>
      <c r="U98" s="113">
        <v>143</v>
      </c>
      <c r="V98" s="113" t="s">
        <v>656</v>
      </c>
      <c r="W98" s="113" t="s">
        <v>1594</v>
      </c>
      <c r="X98" s="113" t="s">
        <v>1424</v>
      </c>
      <c r="Y98" s="113">
        <v>2</v>
      </c>
      <c r="Z98" s="113">
        <v>4</v>
      </c>
      <c r="AA98" s="115">
        <v>44706.882638888892</v>
      </c>
      <c r="AB98" s="115">
        <v>44706.884513888886</v>
      </c>
      <c r="AC98" s="113">
        <v>150</v>
      </c>
      <c r="AD98" s="113">
        <v>100</v>
      </c>
      <c r="AE98" s="113">
        <v>-6.98</v>
      </c>
      <c r="AF98" s="113">
        <v>9.6039999999999992</v>
      </c>
      <c r="AG98" s="113">
        <v>14.351000000000001</v>
      </c>
      <c r="AH98" s="113">
        <v>7.109</v>
      </c>
      <c r="AI98" s="113">
        <v>8.1229999999999993</v>
      </c>
      <c r="AJ98" s="113">
        <v>7.1779999999999999</v>
      </c>
      <c r="AK98" s="114">
        <v>0.19943</v>
      </c>
      <c r="AL98" s="114">
        <v>0.27439000000000002</v>
      </c>
      <c r="AM98" s="114">
        <v>0.41002</v>
      </c>
      <c r="AN98" s="113">
        <v>1.641</v>
      </c>
      <c r="AO98" s="113">
        <v>1.4359999999999999</v>
      </c>
      <c r="AP98" s="113">
        <v>1.625</v>
      </c>
      <c r="AQ98" s="113">
        <v>1.3140000000000001</v>
      </c>
      <c r="AR98" s="113">
        <v>1.042</v>
      </c>
      <c r="AS98" s="113">
        <v>0.95899999999999996</v>
      </c>
      <c r="AT98" s="113">
        <v>21.326000000000001</v>
      </c>
      <c r="AU98" s="113">
        <v>24.369</v>
      </c>
      <c r="AV98" s="113">
        <v>21.533999999999999</v>
      </c>
      <c r="AW98" s="113">
        <v>14.346</v>
      </c>
      <c r="AX98" s="113">
        <v>33.972000000000001</v>
      </c>
      <c r="AY98" s="113">
        <v>35.884999999999998</v>
      </c>
      <c r="AZ98" s="113">
        <v>99.724999999999994</v>
      </c>
      <c r="BA98" s="113">
        <v>35</v>
      </c>
      <c r="BB98" s="113">
        <v>-35</v>
      </c>
      <c r="BC98" s="113">
        <v>35</v>
      </c>
      <c r="BD98" s="113">
        <v>-35</v>
      </c>
      <c r="BE98" s="113">
        <v>35</v>
      </c>
      <c r="BF98" s="113" t="s">
        <v>1596</v>
      </c>
      <c r="BH98" s="110" t="str">
        <f t="shared" si="48"/>
        <v>L220520011</v>
      </c>
    </row>
    <row r="99" spans="1:60">
      <c r="A99" s="3" t="str">
        <f t="shared" si="51"/>
        <v>1166 111 A045G REV.A</v>
      </c>
      <c r="B99" s="3" t="str">
        <f t="shared" si="52"/>
        <v>L220511052</v>
      </c>
      <c r="C99" s="3" t="str">
        <f t="shared" si="53"/>
        <v>ND28</v>
      </c>
      <c r="D99" s="3">
        <f t="shared" si="54"/>
        <v>5</v>
      </c>
      <c r="E99" s="3">
        <f t="shared" si="55"/>
        <v>4</v>
      </c>
      <c r="F99" s="4">
        <f t="shared" si="56"/>
        <v>44706.855555555558</v>
      </c>
      <c r="G99" s="4">
        <f t="shared" si="57"/>
        <v>44706.857523148145</v>
      </c>
      <c r="H99" s="3">
        <f t="shared" si="58"/>
        <v>150</v>
      </c>
      <c r="I99" s="3">
        <f t="shared" si="59"/>
        <v>100</v>
      </c>
      <c r="J99" s="3" t="str">
        <f>IF(VLOOKUP(A99,產品AR!A:B,2,0)&lt;65,"A",IF(VLOOKUP(A99,產品AR!A:B,2,0)&lt;80,"B",IF(VLOOKUP(A99,產品AR!A:B,2,0)&lt;100,"C","D")))</f>
        <v>A</v>
      </c>
      <c r="K99" s="5">
        <f t="shared" si="60"/>
        <v>2.273256673795585</v>
      </c>
      <c r="L99" s="6">
        <f t="shared" si="61"/>
        <v>0.25473000000000001</v>
      </c>
      <c r="M99" s="5">
        <f t="shared" si="62"/>
        <v>2.5459999999999998</v>
      </c>
      <c r="N99" s="49" t="str">
        <f t="shared" si="63"/>
        <v>A</v>
      </c>
      <c r="O99" s="49" t="str">
        <f t="shared" si="49"/>
        <v>AA</v>
      </c>
      <c r="P99" s="49" t="b">
        <f t="shared" si="50"/>
        <v>0</v>
      </c>
      <c r="Q99" s="50" t="str">
        <f t="shared" si="64"/>
        <v>A</v>
      </c>
      <c r="S99" s="110" t="str">
        <f>VLOOKUP(V99,'WSD 產品'!B:B,1,0)</f>
        <v>1166 111 A045G REV.A</v>
      </c>
      <c r="T99" s="110">
        <f t="shared" si="65"/>
        <v>2.273256673795585</v>
      </c>
      <c r="U99" s="113">
        <v>104</v>
      </c>
      <c r="V99" s="113" t="s">
        <v>50</v>
      </c>
      <c r="W99" s="113" t="s">
        <v>1573</v>
      </c>
      <c r="X99" s="113" t="s">
        <v>1406</v>
      </c>
      <c r="Y99" s="113">
        <v>5</v>
      </c>
      <c r="Z99" s="113">
        <v>4</v>
      </c>
      <c r="AA99" s="115">
        <v>44706.855555555558</v>
      </c>
      <c r="AB99" s="115">
        <v>44706.857523148145</v>
      </c>
      <c r="AC99" s="113">
        <v>150</v>
      </c>
      <c r="AD99" s="113">
        <v>100</v>
      </c>
      <c r="AE99" s="113">
        <v>1.284</v>
      </c>
      <c r="AF99" s="113">
        <v>-3.5179999999999998</v>
      </c>
      <c r="AG99" s="113">
        <v>8.9149999999999991</v>
      </c>
      <c r="AH99" s="113">
        <v>6.0519999999999996</v>
      </c>
      <c r="AI99" s="113">
        <v>7.06</v>
      </c>
      <c r="AJ99" s="113">
        <v>4.5830000000000002</v>
      </c>
      <c r="AK99" s="114">
        <v>3.6679999999999997E-2</v>
      </c>
      <c r="AL99" s="114">
        <v>0.10051</v>
      </c>
      <c r="AM99" s="114">
        <v>0.25473000000000001</v>
      </c>
      <c r="AN99" s="113">
        <v>1.9279999999999999</v>
      </c>
      <c r="AO99" s="113">
        <v>1.6519999999999999</v>
      </c>
      <c r="AP99" s="113">
        <v>2.5459999999999998</v>
      </c>
      <c r="AQ99" s="113">
        <v>1.857</v>
      </c>
      <c r="AR99" s="113">
        <v>1.486</v>
      </c>
      <c r="AS99" s="113">
        <v>1.897</v>
      </c>
      <c r="AT99" s="113">
        <v>18.155000000000001</v>
      </c>
      <c r="AU99" s="113">
        <v>21.18</v>
      </c>
      <c r="AV99" s="113">
        <v>13.749000000000001</v>
      </c>
      <c r="AW99" s="113">
        <v>19.439</v>
      </c>
      <c r="AX99" s="113">
        <v>17.663</v>
      </c>
      <c r="AY99" s="113">
        <v>22.664999999999999</v>
      </c>
      <c r="AZ99" s="113">
        <v>99.998999999999995</v>
      </c>
      <c r="BA99" s="113">
        <v>35</v>
      </c>
      <c r="BB99" s="113">
        <v>-35</v>
      </c>
      <c r="BC99" s="113">
        <v>35</v>
      </c>
      <c r="BD99" s="113">
        <v>-35</v>
      </c>
      <c r="BE99" s="113">
        <v>35</v>
      </c>
      <c r="BF99" s="113" t="s">
        <v>1577</v>
      </c>
      <c r="BH99" s="110" t="str">
        <f t="shared" si="48"/>
        <v>L220511052</v>
      </c>
    </row>
    <row r="100" spans="1:60">
      <c r="A100" s="3" t="str">
        <f t="shared" si="51"/>
        <v>1166 111 A045G REV.A</v>
      </c>
      <c r="B100" s="3" t="str">
        <f t="shared" si="52"/>
        <v>L220511052</v>
      </c>
      <c r="C100" s="3" t="str">
        <f t="shared" si="53"/>
        <v>ND28</v>
      </c>
      <c r="D100" s="3">
        <f t="shared" si="54"/>
        <v>6</v>
      </c>
      <c r="E100" s="3">
        <f t="shared" si="55"/>
        <v>4</v>
      </c>
      <c r="F100" s="4">
        <f t="shared" si="56"/>
        <v>44706.856944444444</v>
      </c>
      <c r="G100" s="4">
        <f t="shared" si="57"/>
        <v>44706.858842592592</v>
      </c>
      <c r="H100" s="3">
        <f t="shared" si="58"/>
        <v>150</v>
      </c>
      <c r="I100" s="3">
        <f t="shared" si="59"/>
        <v>100</v>
      </c>
      <c r="J100" s="3" t="str">
        <f>IF(VLOOKUP(A100,產品AR!A:B,2,0)&lt;65,"A",IF(VLOOKUP(A100,產品AR!A:B,2,0)&lt;80,"B",IF(VLOOKUP(A100,產品AR!A:B,2,0)&lt;100,"C","D")))</f>
        <v>A</v>
      </c>
      <c r="K100" s="5">
        <f t="shared" si="60"/>
        <v>1.8972135604484179</v>
      </c>
      <c r="L100" s="6">
        <f t="shared" si="61"/>
        <v>0.28693000000000002</v>
      </c>
      <c r="M100" s="5">
        <f t="shared" si="62"/>
        <v>2.3260000000000001</v>
      </c>
      <c r="N100" s="49" t="str">
        <f t="shared" si="63"/>
        <v>A</v>
      </c>
      <c r="O100" s="49" t="str">
        <f t="shared" si="49"/>
        <v>AA</v>
      </c>
      <c r="P100" s="49" t="b">
        <f t="shared" si="50"/>
        <v>0</v>
      </c>
      <c r="Q100" s="50" t="str">
        <f t="shared" si="64"/>
        <v>A</v>
      </c>
      <c r="S100" s="110" t="str">
        <f>VLOOKUP(V100,'WSD 產品'!B:B,1,0)</f>
        <v>1166 111 A045G REV.A</v>
      </c>
      <c r="T100" s="110">
        <f t="shared" si="65"/>
        <v>1.8972135604484179</v>
      </c>
      <c r="U100" s="113">
        <v>106</v>
      </c>
      <c r="V100" s="113" t="s">
        <v>50</v>
      </c>
      <c r="W100" s="113" t="s">
        <v>1573</v>
      </c>
      <c r="X100" s="113" t="s">
        <v>1406</v>
      </c>
      <c r="Y100" s="113">
        <v>6</v>
      </c>
      <c r="Z100" s="113">
        <v>4</v>
      </c>
      <c r="AA100" s="115">
        <v>44706.856944444444</v>
      </c>
      <c r="AB100" s="115">
        <v>44706.858842592592</v>
      </c>
      <c r="AC100" s="113">
        <v>150</v>
      </c>
      <c r="AD100" s="113">
        <v>100</v>
      </c>
      <c r="AE100" s="113">
        <v>1.4610000000000001</v>
      </c>
      <c r="AF100" s="113">
        <v>-6.2869999999999999</v>
      </c>
      <c r="AG100" s="113">
        <v>10.042999999999999</v>
      </c>
      <c r="AH100" s="113">
        <v>6.3460000000000001</v>
      </c>
      <c r="AI100" s="113">
        <v>6.6390000000000002</v>
      </c>
      <c r="AJ100" s="113">
        <v>5.0149999999999997</v>
      </c>
      <c r="AK100" s="114">
        <v>4.1750000000000002E-2</v>
      </c>
      <c r="AL100" s="114">
        <v>0.17962</v>
      </c>
      <c r="AM100" s="114">
        <v>0.28693000000000002</v>
      </c>
      <c r="AN100" s="113">
        <v>1.8380000000000001</v>
      </c>
      <c r="AO100" s="113">
        <v>1.7569999999999999</v>
      </c>
      <c r="AP100" s="113">
        <v>2.3260000000000001</v>
      </c>
      <c r="AQ100" s="113">
        <v>1.762</v>
      </c>
      <c r="AR100" s="113">
        <v>1.4419999999999999</v>
      </c>
      <c r="AS100" s="113">
        <v>1.659</v>
      </c>
      <c r="AT100" s="113">
        <v>19.036999999999999</v>
      </c>
      <c r="AU100" s="113">
        <v>19.917999999999999</v>
      </c>
      <c r="AV100" s="113">
        <v>15.045999999999999</v>
      </c>
      <c r="AW100" s="113">
        <v>20.498999999999999</v>
      </c>
      <c r="AX100" s="113">
        <v>13.632</v>
      </c>
      <c r="AY100" s="113">
        <v>25.088999999999999</v>
      </c>
      <c r="AZ100" s="113">
        <v>99.992999999999995</v>
      </c>
      <c r="BA100" s="113">
        <v>35</v>
      </c>
      <c r="BB100" s="113">
        <v>-35</v>
      </c>
      <c r="BC100" s="113">
        <v>35</v>
      </c>
      <c r="BD100" s="113">
        <v>-35</v>
      </c>
      <c r="BE100" s="113">
        <v>35</v>
      </c>
      <c r="BF100" s="113" t="s">
        <v>1578</v>
      </c>
      <c r="BH100" s="110" t="str">
        <f t="shared" si="48"/>
        <v>L220511052</v>
      </c>
    </row>
    <row r="101" spans="1:60">
      <c r="A101" s="3" t="str">
        <f t="shared" si="51"/>
        <v>1166 111 A045G REV.A</v>
      </c>
      <c r="B101" s="3" t="str">
        <f t="shared" si="52"/>
        <v>L220511052</v>
      </c>
      <c r="C101" s="3" t="str">
        <f t="shared" si="53"/>
        <v>ND28</v>
      </c>
      <c r="D101" s="3">
        <f t="shared" si="54"/>
        <v>4</v>
      </c>
      <c r="E101" s="3">
        <f t="shared" si="55"/>
        <v>4</v>
      </c>
      <c r="F101" s="4">
        <f t="shared" si="56"/>
        <v>44706.859027777777</v>
      </c>
      <c r="G101" s="4">
        <f t="shared" si="57"/>
        <v>44706.86037037037</v>
      </c>
      <c r="H101" s="3">
        <f t="shared" si="58"/>
        <v>150</v>
      </c>
      <c r="I101" s="3">
        <f t="shared" si="59"/>
        <v>100</v>
      </c>
      <c r="J101" s="3" t="str">
        <f>IF(VLOOKUP(A101,產品AR!A:B,2,0)&lt;65,"A",IF(VLOOKUP(A101,產品AR!A:B,2,0)&lt;80,"B",IF(VLOOKUP(A101,產品AR!A:B,2,0)&lt;100,"C","D")))</f>
        <v>A</v>
      </c>
      <c r="K101" s="5">
        <f t="shared" si="60"/>
        <v>2.5186333066881663</v>
      </c>
      <c r="L101" s="6">
        <f t="shared" si="61"/>
        <v>0.24562999999999999</v>
      </c>
      <c r="M101" s="5">
        <f t="shared" si="62"/>
        <v>2.6579999999999999</v>
      </c>
      <c r="N101" s="49" t="str">
        <f t="shared" si="63"/>
        <v>A</v>
      </c>
      <c r="O101" s="49" t="str">
        <f t="shared" si="49"/>
        <v>AA</v>
      </c>
      <c r="P101" s="49" t="b">
        <f t="shared" si="50"/>
        <v>0</v>
      </c>
      <c r="Q101" s="50" t="str">
        <f t="shared" si="64"/>
        <v>A</v>
      </c>
      <c r="S101" s="110" t="str">
        <f>VLOOKUP(V101,'WSD 產品'!B:B,1,0)</f>
        <v>1166 111 A045G REV.A</v>
      </c>
      <c r="T101" s="110">
        <f t="shared" si="65"/>
        <v>2.5186333066881663</v>
      </c>
      <c r="U101" s="113">
        <v>102</v>
      </c>
      <c r="V101" s="113" t="s">
        <v>50</v>
      </c>
      <c r="W101" s="113" t="s">
        <v>1573</v>
      </c>
      <c r="X101" s="113" t="s">
        <v>1406</v>
      </c>
      <c r="Y101" s="113">
        <v>4</v>
      </c>
      <c r="Z101" s="113">
        <v>4</v>
      </c>
      <c r="AA101" s="115">
        <v>44706.859027777777</v>
      </c>
      <c r="AB101" s="115">
        <v>44706.86037037037</v>
      </c>
      <c r="AC101" s="113">
        <v>150</v>
      </c>
      <c r="AD101" s="113">
        <v>100</v>
      </c>
      <c r="AE101" s="113">
        <v>-1.6679999999999999</v>
      </c>
      <c r="AF101" s="113">
        <v>0.77600000000000002</v>
      </c>
      <c r="AG101" s="113">
        <v>8.5969999999999995</v>
      </c>
      <c r="AH101" s="113">
        <v>6.3170000000000002</v>
      </c>
      <c r="AI101" s="113">
        <v>7.0629999999999997</v>
      </c>
      <c r="AJ101" s="113">
        <v>4.3890000000000002</v>
      </c>
      <c r="AK101" s="114">
        <v>4.7649999999999998E-2</v>
      </c>
      <c r="AL101" s="114">
        <v>2.2159999999999999E-2</v>
      </c>
      <c r="AM101" s="114">
        <v>0.24562999999999999</v>
      </c>
      <c r="AN101" s="113">
        <v>1.847</v>
      </c>
      <c r="AO101" s="113">
        <v>1.6519999999999999</v>
      </c>
      <c r="AP101" s="113">
        <v>2.6579999999999999</v>
      </c>
      <c r="AQ101" s="113">
        <v>1.7589999999999999</v>
      </c>
      <c r="AR101" s="113">
        <v>1.615</v>
      </c>
      <c r="AS101" s="113">
        <v>2.0049999999999999</v>
      </c>
      <c r="AT101" s="113">
        <v>18.952000000000002</v>
      </c>
      <c r="AU101" s="113">
        <v>21.187999999999999</v>
      </c>
      <c r="AV101" s="113">
        <v>13.166</v>
      </c>
      <c r="AW101" s="113">
        <v>17.283999999999999</v>
      </c>
      <c r="AX101" s="113">
        <v>21.963999999999999</v>
      </c>
      <c r="AY101" s="113">
        <v>21.763000000000002</v>
      </c>
      <c r="AZ101" s="113">
        <v>99.998999999999995</v>
      </c>
      <c r="BA101" s="113">
        <v>35</v>
      </c>
      <c r="BB101" s="113">
        <v>-35</v>
      </c>
      <c r="BC101" s="113">
        <v>35</v>
      </c>
      <c r="BD101" s="113">
        <v>-35</v>
      </c>
      <c r="BE101" s="113">
        <v>35</v>
      </c>
      <c r="BF101" s="113" t="s">
        <v>1579</v>
      </c>
      <c r="BH101" s="110" t="str">
        <f t="shared" si="48"/>
        <v>L220511052</v>
      </c>
    </row>
    <row r="102" spans="1:60">
      <c r="A102" s="3" t="str">
        <f t="shared" si="51"/>
        <v>1166 111 A160G REV.A</v>
      </c>
      <c r="B102" s="3" t="str">
        <f t="shared" si="52"/>
        <v>L220520008</v>
      </c>
      <c r="C102" s="3" t="str">
        <f t="shared" si="53"/>
        <v>ND03</v>
      </c>
      <c r="D102" s="3">
        <f t="shared" si="54"/>
        <v>1</v>
      </c>
      <c r="E102" s="3">
        <f t="shared" si="55"/>
        <v>4</v>
      </c>
      <c r="F102" s="4">
        <f t="shared" si="56"/>
        <v>44706.861805555556</v>
      </c>
      <c r="G102" s="4">
        <f t="shared" si="57"/>
        <v>44706.86310185185</v>
      </c>
      <c r="H102" s="3">
        <f t="shared" si="58"/>
        <v>150</v>
      </c>
      <c r="I102" s="3">
        <f t="shared" si="59"/>
        <v>100</v>
      </c>
      <c r="J102" s="3" t="str">
        <f>IF(VLOOKUP(A102,產品AR!A:B,2,0)&lt;65,"A",IF(VLOOKUP(A102,產品AR!A:B,2,0)&lt;80,"B",IF(VLOOKUP(A102,產品AR!A:B,2,0)&lt;100,"C","D")))</f>
        <v>A</v>
      </c>
      <c r="K102" s="5">
        <f t="shared" si="60"/>
        <v>1.8239463349498548</v>
      </c>
      <c r="L102" s="6">
        <f t="shared" si="61"/>
        <v>0.30991999999999997</v>
      </c>
      <c r="M102" s="5">
        <f t="shared" si="62"/>
        <v>2.0699999999999998</v>
      </c>
      <c r="N102" s="49" t="str">
        <f t="shared" si="63"/>
        <v>A</v>
      </c>
      <c r="O102" s="49" t="str">
        <f t="shared" si="49"/>
        <v>AA</v>
      </c>
      <c r="P102" s="49" t="b">
        <f t="shared" si="50"/>
        <v>0</v>
      </c>
      <c r="Q102" s="50" t="str">
        <f t="shared" si="64"/>
        <v>A</v>
      </c>
      <c r="S102" s="110" t="str">
        <f>VLOOKUP(V102,'WSD 產品'!B:B,1,0)</f>
        <v>1166 111 A160G REV.A</v>
      </c>
      <c r="T102" s="110">
        <f t="shared" si="65"/>
        <v>1.8239463349498548</v>
      </c>
      <c r="U102" s="113">
        <v>1</v>
      </c>
      <c r="V102" s="113" t="s">
        <v>656</v>
      </c>
      <c r="W102" s="113" t="s">
        <v>1580</v>
      </c>
      <c r="X102" s="113" t="s">
        <v>1421</v>
      </c>
      <c r="Y102" s="113">
        <v>1</v>
      </c>
      <c r="Z102" s="113">
        <v>4</v>
      </c>
      <c r="AA102" s="115">
        <v>44706.861805555556</v>
      </c>
      <c r="AB102" s="115">
        <v>44706.86310185185</v>
      </c>
      <c r="AC102" s="113">
        <v>150</v>
      </c>
      <c r="AD102" s="113">
        <v>100</v>
      </c>
      <c r="AE102" s="113">
        <v>-1.897</v>
      </c>
      <c r="AF102" s="113">
        <v>3.6989999999999998</v>
      </c>
      <c r="AG102" s="113">
        <v>10.847</v>
      </c>
      <c r="AH102" s="113">
        <v>7.508</v>
      </c>
      <c r="AI102" s="113">
        <v>8.7050000000000001</v>
      </c>
      <c r="AJ102" s="113">
        <v>5.6369999999999996</v>
      </c>
      <c r="AK102" s="114">
        <v>5.4199999999999998E-2</v>
      </c>
      <c r="AL102" s="114">
        <v>0.10568</v>
      </c>
      <c r="AM102" s="114">
        <v>0.30991999999999997</v>
      </c>
      <c r="AN102" s="113">
        <v>1.554</v>
      </c>
      <c r="AO102" s="113">
        <v>1.34</v>
      </c>
      <c r="AP102" s="113">
        <v>2.0699999999999998</v>
      </c>
      <c r="AQ102" s="113">
        <v>1.47</v>
      </c>
      <c r="AR102" s="113">
        <v>1.1990000000000001</v>
      </c>
      <c r="AS102" s="113">
        <v>1.4279999999999999</v>
      </c>
      <c r="AT102" s="113">
        <v>22.524999999999999</v>
      </c>
      <c r="AU102" s="113">
        <v>26.114999999999998</v>
      </c>
      <c r="AV102" s="113">
        <v>16.91</v>
      </c>
      <c r="AW102" s="113">
        <v>20.628</v>
      </c>
      <c r="AX102" s="113">
        <v>29.814</v>
      </c>
      <c r="AY102" s="113">
        <v>27.757000000000001</v>
      </c>
      <c r="AZ102" s="113">
        <v>99.962999999999994</v>
      </c>
      <c r="BA102" s="113">
        <v>35</v>
      </c>
      <c r="BB102" s="113">
        <v>-35</v>
      </c>
      <c r="BC102" s="113">
        <v>35</v>
      </c>
      <c r="BD102" s="113">
        <v>-35</v>
      </c>
      <c r="BE102" s="113">
        <v>35</v>
      </c>
      <c r="BF102" s="113" t="s">
        <v>1581</v>
      </c>
      <c r="BH102" s="110" t="str">
        <f t="shared" si="48"/>
        <v>L220520008</v>
      </c>
    </row>
    <row r="103" spans="1:60">
      <c r="A103" s="3" t="str">
        <f t="shared" si="51"/>
        <v>1166 111 A160G REV.A</v>
      </c>
      <c r="B103" s="3" t="str">
        <f t="shared" si="52"/>
        <v>L220520009</v>
      </c>
      <c r="C103" s="3" t="str">
        <f t="shared" si="53"/>
        <v>ND29</v>
      </c>
      <c r="D103" s="3">
        <f t="shared" si="54"/>
        <v>5</v>
      </c>
      <c r="E103" s="3">
        <f t="shared" si="55"/>
        <v>4</v>
      </c>
      <c r="F103" s="4">
        <f t="shared" si="56"/>
        <v>44706.872916666667</v>
      </c>
      <c r="G103" s="4">
        <f t="shared" si="57"/>
        <v>44706.874641203707</v>
      </c>
      <c r="H103" s="3">
        <f t="shared" si="58"/>
        <v>150</v>
      </c>
      <c r="I103" s="3">
        <f t="shared" si="59"/>
        <v>100</v>
      </c>
      <c r="J103" s="3" t="str">
        <f>IF(VLOOKUP(A103,產品AR!A:B,2,0)&lt;65,"A",IF(VLOOKUP(A103,產品AR!A:B,2,0)&lt;80,"B",IF(VLOOKUP(A103,產品AR!A:B,2,0)&lt;100,"C","D")))</f>
        <v>A</v>
      </c>
      <c r="K103" s="5">
        <f t="shared" si="60"/>
        <v>1.3057463089243193</v>
      </c>
      <c r="L103" s="6">
        <f t="shared" si="61"/>
        <v>0.36654999999999999</v>
      </c>
      <c r="M103" s="5">
        <f t="shared" si="62"/>
        <v>1.698</v>
      </c>
      <c r="N103" s="49" t="str">
        <f t="shared" si="63"/>
        <v>C</v>
      </c>
      <c r="O103" s="49" t="str">
        <f t="shared" si="49"/>
        <v>AC</v>
      </c>
      <c r="P103" s="49" t="b">
        <f t="shared" si="50"/>
        <v>0</v>
      </c>
      <c r="Q103" s="50" t="str">
        <f t="shared" si="64"/>
        <v>W</v>
      </c>
      <c r="S103" s="110" t="str">
        <f>VLOOKUP(V103,'WSD 產品'!B:B,1,0)</f>
        <v>1166 111 A160G REV.A</v>
      </c>
      <c r="T103" s="110">
        <f t="shared" si="65"/>
        <v>1.3057463089243193</v>
      </c>
      <c r="U103" s="113">
        <v>116</v>
      </c>
      <c r="V103" s="113" t="s">
        <v>656</v>
      </c>
      <c r="W103" s="113" t="s">
        <v>1587</v>
      </c>
      <c r="X103" s="113" t="s">
        <v>1412</v>
      </c>
      <c r="Y103" s="113">
        <v>5</v>
      </c>
      <c r="Z103" s="113">
        <v>4</v>
      </c>
      <c r="AA103" s="115">
        <v>44706.872916666667</v>
      </c>
      <c r="AB103" s="115">
        <v>44706.874641203707</v>
      </c>
      <c r="AC103" s="113">
        <v>150</v>
      </c>
      <c r="AD103" s="113">
        <v>100</v>
      </c>
      <c r="AE103" s="113">
        <v>6.5620000000000003</v>
      </c>
      <c r="AF103" s="113">
        <v>4.718</v>
      </c>
      <c r="AG103" s="113">
        <v>12.829000000000001</v>
      </c>
      <c r="AH103" s="113">
        <v>6.3730000000000002</v>
      </c>
      <c r="AI103" s="113">
        <v>10.289</v>
      </c>
      <c r="AJ103" s="113">
        <v>6.8719999999999999</v>
      </c>
      <c r="AK103" s="114">
        <v>0.18748000000000001</v>
      </c>
      <c r="AL103" s="114">
        <v>0.13481000000000001</v>
      </c>
      <c r="AM103" s="114">
        <v>0.36654999999999999</v>
      </c>
      <c r="AN103" s="113">
        <v>1.831</v>
      </c>
      <c r="AO103" s="113">
        <v>1.1339999999999999</v>
      </c>
      <c r="AP103" s="113">
        <v>1.698</v>
      </c>
      <c r="AQ103" s="113">
        <v>1.4870000000000001</v>
      </c>
      <c r="AR103" s="113">
        <v>0.98099999999999998</v>
      </c>
      <c r="AS103" s="113">
        <v>1.075</v>
      </c>
      <c r="AT103" s="113">
        <v>19.12</v>
      </c>
      <c r="AU103" s="113">
        <v>30.867999999999999</v>
      </c>
      <c r="AV103" s="113">
        <v>20.614999999999998</v>
      </c>
      <c r="AW103" s="113">
        <v>25.681999999999999</v>
      </c>
      <c r="AX103" s="113">
        <v>35.585999999999999</v>
      </c>
      <c r="AY103" s="113">
        <v>33.444000000000003</v>
      </c>
      <c r="AZ103" s="113">
        <v>99.387</v>
      </c>
      <c r="BA103" s="113">
        <v>35</v>
      </c>
      <c r="BB103" s="113">
        <v>-35</v>
      </c>
      <c r="BC103" s="113">
        <v>35</v>
      </c>
      <c r="BD103" s="113">
        <v>-35</v>
      </c>
      <c r="BE103" s="113">
        <v>35</v>
      </c>
      <c r="BF103" s="113" t="s">
        <v>1589</v>
      </c>
      <c r="BH103" s="110" t="str">
        <f t="shared" si="48"/>
        <v>L220520009</v>
      </c>
    </row>
    <row r="104" spans="1:60">
      <c r="A104" s="3" t="str">
        <f t="shared" si="51"/>
        <v>1166 111 A160G REV.A</v>
      </c>
      <c r="B104" s="3" t="str">
        <f t="shared" si="52"/>
        <v>L220520011</v>
      </c>
      <c r="C104" s="3" t="str">
        <f t="shared" si="53"/>
        <v>ND35</v>
      </c>
      <c r="D104" s="3">
        <f t="shared" si="54"/>
        <v>1</v>
      </c>
      <c r="E104" s="3">
        <f t="shared" si="55"/>
        <v>4</v>
      </c>
      <c r="F104" s="4">
        <f t="shared" si="56"/>
        <v>44706.881249999999</v>
      </c>
      <c r="G104" s="4">
        <f t="shared" si="57"/>
        <v>44706.883101851854</v>
      </c>
      <c r="H104" s="3">
        <f t="shared" si="58"/>
        <v>150</v>
      </c>
      <c r="I104" s="3">
        <f t="shared" si="59"/>
        <v>100</v>
      </c>
      <c r="J104" s="3" t="str">
        <f>IF(VLOOKUP(A104,產品AR!A:B,2,0)&lt;65,"A",IF(VLOOKUP(A104,產品AR!A:B,2,0)&lt;80,"B",IF(VLOOKUP(A104,產品AR!A:B,2,0)&lt;100,"C","D")))</f>
        <v>A</v>
      </c>
      <c r="K104" s="5">
        <f t="shared" si="60"/>
        <v>1.5165867418190948</v>
      </c>
      <c r="L104" s="6">
        <f t="shared" si="61"/>
        <v>0.3412</v>
      </c>
      <c r="M104" s="5">
        <f t="shared" si="62"/>
        <v>2.0550000000000002</v>
      </c>
      <c r="N104" s="49" t="str">
        <f t="shared" si="63"/>
        <v>B</v>
      </c>
      <c r="O104" s="49" t="str">
        <f t="shared" si="49"/>
        <v>AB</v>
      </c>
      <c r="P104" s="49" t="str">
        <f t="shared" si="50"/>
        <v>A</v>
      </c>
      <c r="Q104" s="50" t="str">
        <f t="shared" si="64"/>
        <v>W</v>
      </c>
      <c r="S104" s="110" t="str">
        <f>VLOOKUP(V104,'WSD 產品'!B:B,1,0)</f>
        <v>1166 111 A160G REV.A</v>
      </c>
      <c r="T104" s="110">
        <f t="shared" si="65"/>
        <v>1.5165867418190948</v>
      </c>
      <c r="U104" s="113">
        <v>141</v>
      </c>
      <c r="V104" s="113" t="s">
        <v>656</v>
      </c>
      <c r="W104" s="113" t="s">
        <v>1594</v>
      </c>
      <c r="X104" s="113" t="s">
        <v>1424</v>
      </c>
      <c r="Y104" s="113">
        <v>1</v>
      </c>
      <c r="Z104" s="113">
        <v>4</v>
      </c>
      <c r="AA104" s="115">
        <v>44706.881249999999</v>
      </c>
      <c r="AB104" s="115">
        <v>44706.883101851854</v>
      </c>
      <c r="AC104" s="113">
        <v>150</v>
      </c>
      <c r="AD104" s="113">
        <v>100</v>
      </c>
      <c r="AE104" s="113">
        <v>2.9209999999999998</v>
      </c>
      <c r="AF104" s="113">
        <v>8.6950000000000003</v>
      </c>
      <c r="AG104" s="113">
        <v>11.942</v>
      </c>
      <c r="AH104" s="113">
        <v>6.2850000000000001</v>
      </c>
      <c r="AI104" s="113">
        <v>7.1550000000000002</v>
      </c>
      <c r="AJ104" s="113">
        <v>5.6769999999999996</v>
      </c>
      <c r="AK104" s="114">
        <v>8.3449999999999996E-2</v>
      </c>
      <c r="AL104" s="114">
        <v>0.24843000000000001</v>
      </c>
      <c r="AM104" s="114">
        <v>0.3412</v>
      </c>
      <c r="AN104" s="113">
        <v>1.8560000000000001</v>
      </c>
      <c r="AO104" s="113">
        <v>1.631</v>
      </c>
      <c r="AP104" s="113">
        <v>2.0550000000000002</v>
      </c>
      <c r="AQ104" s="113">
        <v>1.7010000000000001</v>
      </c>
      <c r="AR104" s="113">
        <v>1.2250000000000001</v>
      </c>
      <c r="AS104" s="113">
        <v>1.3540000000000001</v>
      </c>
      <c r="AT104" s="113">
        <v>18.856000000000002</v>
      </c>
      <c r="AU104" s="113">
        <v>21.465</v>
      </c>
      <c r="AV104" s="113">
        <v>17.03</v>
      </c>
      <c r="AW104" s="113">
        <v>21.777000000000001</v>
      </c>
      <c r="AX104" s="113">
        <v>30.16</v>
      </c>
      <c r="AY104" s="113">
        <v>28.972000000000001</v>
      </c>
      <c r="AZ104" s="113">
        <v>99.983000000000004</v>
      </c>
      <c r="BA104" s="113">
        <v>35</v>
      </c>
      <c r="BB104" s="113">
        <v>-35</v>
      </c>
      <c r="BC104" s="113">
        <v>35</v>
      </c>
      <c r="BD104" s="113">
        <v>-35</v>
      </c>
      <c r="BE104" s="113">
        <v>35</v>
      </c>
      <c r="BF104" s="113" t="s">
        <v>1595</v>
      </c>
      <c r="BH104" s="110" t="str">
        <f t="shared" si="48"/>
        <v>L220520011</v>
      </c>
    </row>
    <row r="105" spans="1:60">
      <c r="A105" s="3" t="str">
        <f t="shared" si="51"/>
        <v>1166 111 A160G REV.A</v>
      </c>
      <c r="B105" s="3" t="str">
        <f t="shared" si="52"/>
        <v>L220520008</v>
      </c>
      <c r="C105" s="3" t="str">
        <f t="shared" si="53"/>
        <v>ND03</v>
      </c>
      <c r="D105" s="3">
        <f t="shared" si="54"/>
        <v>4</v>
      </c>
      <c r="E105" s="3">
        <f t="shared" si="55"/>
        <v>4</v>
      </c>
      <c r="F105" s="4">
        <f t="shared" si="56"/>
        <v>44706.866666666669</v>
      </c>
      <c r="G105" s="4">
        <f t="shared" si="57"/>
        <v>44706.868009259262</v>
      </c>
      <c r="H105" s="3">
        <f t="shared" si="58"/>
        <v>150</v>
      </c>
      <c r="I105" s="3">
        <f t="shared" si="59"/>
        <v>100</v>
      </c>
      <c r="J105" s="3" t="str">
        <f>IF(VLOOKUP(A105,產品AR!A:B,2,0)&lt;65,"A",IF(VLOOKUP(A105,產品AR!A:B,2,0)&lt;80,"B",IF(VLOOKUP(A105,產品AR!A:B,2,0)&lt;100,"C","D")))</f>
        <v>A</v>
      </c>
      <c r="K105" s="5">
        <f t="shared" si="60"/>
        <v>2.332980392624497</v>
      </c>
      <c r="L105" s="6">
        <f t="shared" si="61"/>
        <v>0.25807000000000002</v>
      </c>
      <c r="M105" s="5">
        <f t="shared" si="62"/>
        <v>2.4780000000000002</v>
      </c>
      <c r="N105" s="49" t="str">
        <f t="shared" si="63"/>
        <v>A</v>
      </c>
      <c r="O105" s="49" t="str">
        <f t="shared" si="49"/>
        <v>AA</v>
      </c>
      <c r="P105" s="49" t="b">
        <f t="shared" si="50"/>
        <v>0</v>
      </c>
      <c r="Q105" s="50" t="str">
        <f t="shared" si="64"/>
        <v>A</v>
      </c>
      <c r="S105" s="110" t="str">
        <f>VLOOKUP(V105,'WSD 產品'!B:B,1,0)</f>
        <v>1166 111 A160G REV.A</v>
      </c>
      <c r="T105" s="110">
        <f t="shared" si="65"/>
        <v>2.332980392624497</v>
      </c>
      <c r="U105" s="113">
        <v>4</v>
      </c>
      <c r="V105" s="113" t="s">
        <v>656</v>
      </c>
      <c r="W105" s="113" t="s">
        <v>1580</v>
      </c>
      <c r="X105" s="113" t="s">
        <v>1421</v>
      </c>
      <c r="Y105" s="113">
        <v>4</v>
      </c>
      <c r="Z105" s="113">
        <v>4</v>
      </c>
      <c r="AA105" s="115">
        <v>44706.866666666669</v>
      </c>
      <c r="AB105" s="115">
        <v>44706.868009259262</v>
      </c>
      <c r="AC105" s="113">
        <v>150</v>
      </c>
      <c r="AD105" s="113">
        <v>100</v>
      </c>
      <c r="AE105" s="113">
        <v>-1.891</v>
      </c>
      <c r="AF105" s="113">
        <v>-0.80100000000000005</v>
      </c>
      <c r="AG105" s="113">
        <v>9.0329999999999995</v>
      </c>
      <c r="AH105" s="113">
        <v>6.6749999999999998</v>
      </c>
      <c r="AI105" s="113">
        <v>7.4139999999999997</v>
      </c>
      <c r="AJ105" s="113">
        <v>4.7069999999999999</v>
      </c>
      <c r="AK105" s="114">
        <v>5.4010000000000002E-2</v>
      </c>
      <c r="AL105" s="114">
        <v>2.2870000000000001E-2</v>
      </c>
      <c r="AM105" s="114">
        <v>0.25807000000000002</v>
      </c>
      <c r="AN105" s="113">
        <v>1.748</v>
      </c>
      <c r="AO105" s="113">
        <v>1.5740000000000001</v>
      </c>
      <c r="AP105" s="113">
        <v>2.4780000000000002</v>
      </c>
      <c r="AQ105" s="113">
        <v>1.653</v>
      </c>
      <c r="AR105" s="113">
        <v>1.538</v>
      </c>
      <c r="AS105" s="113">
        <v>1.839</v>
      </c>
      <c r="AT105" s="113">
        <v>20.026</v>
      </c>
      <c r="AU105" s="113">
        <v>22.242999999999999</v>
      </c>
      <c r="AV105" s="113">
        <v>14.122</v>
      </c>
      <c r="AW105" s="113">
        <v>18.135999999999999</v>
      </c>
      <c r="AX105" s="113">
        <v>21.442</v>
      </c>
      <c r="AY105" s="113">
        <v>23.154</v>
      </c>
      <c r="AZ105" s="113">
        <v>100</v>
      </c>
      <c r="BA105" s="113">
        <v>35</v>
      </c>
      <c r="BB105" s="113">
        <v>-35</v>
      </c>
      <c r="BC105" s="113">
        <v>35</v>
      </c>
      <c r="BD105" s="113">
        <v>-35</v>
      </c>
      <c r="BE105" s="113">
        <v>35</v>
      </c>
      <c r="BF105" s="113" t="s">
        <v>1584</v>
      </c>
      <c r="BH105" s="110" t="str">
        <f t="shared" si="48"/>
        <v>L220520008</v>
      </c>
    </row>
    <row r="106" spans="1:60">
      <c r="A106" s="3" t="str">
        <f t="shared" si="51"/>
        <v>1166 111 A160G REV.A</v>
      </c>
      <c r="B106" s="3" t="str">
        <f t="shared" si="52"/>
        <v>L220520008</v>
      </c>
      <c r="C106" s="3" t="str">
        <f t="shared" si="53"/>
        <v>ND03</v>
      </c>
      <c r="D106" s="3">
        <f t="shared" si="54"/>
        <v>5</v>
      </c>
      <c r="E106" s="3">
        <f t="shared" si="55"/>
        <v>4</v>
      </c>
      <c r="F106" s="4">
        <f t="shared" si="56"/>
        <v>44706.868055555555</v>
      </c>
      <c r="G106" s="4">
        <f t="shared" si="57"/>
        <v>44706.869421296295</v>
      </c>
      <c r="H106" s="3">
        <f t="shared" si="58"/>
        <v>150</v>
      </c>
      <c r="I106" s="3">
        <f t="shared" si="59"/>
        <v>100</v>
      </c>
      <c r="J106" s="3" t="str">
        <f>IF(VLOOKUP(A106,產品AR!A:B,2,0)&lt;65,"A",IF(VLOOKUP(A106,產品AR!A:B,2,0)&lt;80,"B",IF(VLOOKUP(A106,產品AR!A:B,2,0)&lt;100,"C","D")))</f>
        <v>A</v>
      </c>
      <c r="K106" s="5">
        <f t="shared" si="60"/>
        <v>1.9609969057393282</v>
      </c>
      <c r="L106" s="6">
        <f t="shared" si="61"/>
        <v>0.29751</v>
      </c>
      <c r="M106" s="5">
        <f t="shared" si="62"/>
        <v>2.133</v>
      </c>
      <c r="N106" s="49" t="str">
        <f t="shared" si="63"/>
        <v>A</v>
      </c>
      <c r="O106" s="49" t="str">
        <f t="shared" si="49"/>
        <v>AA</v>
      </c>
      <c r="P106" s="49" t="b">
        <f t="shared" si="50"/>
        <v>0</v>
      </c>
      <c r="Q106" s="50" t="str">
        <f t="shared" si="64"/>
        <v>A</v>
      </c>
      <c r="S106" s="110" t="str">
        <f>VLOOKUP(V106,'WSD 產品'!B:B,1,0)</f>
        <v>1166 111 A160G REV.A</v>
      </c>
      <c r="T106" s="110">
        <f t="shared" si="65"/>
        <v>1.9609969057393282</v>
      </c>
      <c r="U106" s="113">
        <v>5</v>
      </c>
      <c r="V106" s="113" t="s">
        <v>656</v>
      </c>
      <c r="W106" s="113" t="s">
        <v>1580</v>
      </c>
      <c r="X106" s="113" t="s">
        <v>1421</v>
      </c>
      <c r="Y106" s="113">
        <v>5</v>
      </c>
      <c r="Z106" s="113">
        <v>4</v>
      </c>
      <c r="AA106" s="115">
        <v>44706.868055555555</v>
      </c>
      <c r="AB106" s="115">
        <v>44706.869421296295</v>
      </c>
      <c r="AC106" s="113">
        <v>150</v>
      </c>
      <c r="AD106" s="113">
        <v>100</v>
      </c>
      <c r="AE106" s="113">
        <v>2.8050000000000002</v>
      </c>
      <c r="AF106" s="113">
        <v>-0.25</v>
      </c>
      <c r="AG106" s="113">
        <v>10.413</v>
      </c>
      <c r="AH106" s="113">
        <v>6.4630000000000001</v>
      </c>
      <c r="AI106" s="113">
        <v>9.4149999999999991</v>
      </c>
      <c r="AJ106" s="113">
        <v>5.4710000000000001</v>
      </c>
      <c r="AK106" s="114">
        <v>8.0149999999999999E-2</v>
      </c>
      <c r="AL106" s="114">
        <v>7.1300000000000001E-3</v>
      </c>
      <c r="AM106" s="114">
        <v>0.29751</v>
      </c>
      <c r="AN106" s="113">
        <v>1.8049999999999999</v>
      </c>
      <c r="AO106" s="113">
        <v>1.2390000000000001</v>
      </c>
      <c r="AP106" s="113">
        <v>2.133</v>
      </c>
      <c r="AQ106" s="113">
        <v>1.66</v>
      </c>
      <c r="AR106" s="113">
        <v>1.23</v>
      </c>
      <c r="AS106" s="113">
        <v>1.498</v>
      </c>
      <c r="AT106" s="113">
        <v>19.388999999999999</v>
      </c>
      <c r="AU106" s="113">
        <v>28.245999999999999</v>
      </c>
      <c r="AV106" s="113">
        <v>16.411999999999999</v>
      </c>
      <c r="AW106" s="113">
        <v>22.195</v>
      </c>
      <c r="AX106" s="113">
        <v>27.995999999999999</v>
      </c>
      <c r="AY106" s="113">
        <v>26.824000000000002</v>
      </c>
      <c r="AZ106" s="113">
        <v>99.962000000000003</v>
      </c>
      <c r="BA106" s="113">
        <v>35</v>
      </c>
      <c r="BB106" s="113">
        <v>-35</v>
      </c>
      <c r="BC106" s="113">
        <v>35</v>
      </c>
      <c r="BD106" s="113">
        <v>-35</v>
      </c>
      <c r="BE106" s="113">
        <v>35</v>
      </c>
      <c r="BF106" s="113" t="s">
        <v>1585</v>
      </c>
      <c r="BH106" s="110" t="str">
        <f t="shared" si="48"/>
        <v>L220520008</v>
      </c>
    </row>
    <row r="107" spans="1:60">
      <c r="A107" s="3" t="str">
        <f t="shared" si="51"/>
        <v>1166 111 A160G REV.A</v>
      </c>
      <c r="B107" s="3" t="str">
        <f t="shared" si="52"/>
        <v>L220520008</v>
      </c>
      <c r="C107" s="3" t="str">
        <f t="shared" si="53"/>
        <v>ND03</v>
      </c>
      <c r="D107" s="3">
        <f t="shared" si="54"/>
        <v>6</v>
      </c>
      <c r="E107" s="3">
        <f t="shared" si="55"/>
        <v>4</v>
      </c>
      <c r="F107" s="4">
        <f t="shared" si="56"/>
        <v>44706.869444444441</v>
      </c>
      <c r="G107" s="4">
        <f t="shared" si="57"/>
        <v>44706.870833333334</v>
      </c>
      <c r="H107" s="3">
        <f t="shared" si="58"/>
        <v>150</v>
      </c>
      <c r="I107" s="3">
        <f t="shared" si="59"/>
        <v>100</v>
      </c>
      <c r="J107" s="3" t="str">
        <f>IF(VLOOKUP(A107,產品AR!A:B,2,0)&lt;65,"A",IF(VLOOKUP(A107,產品AR!A:B,2,0)&lt;80,"B",IF(VLOOKUP(A107,產品AR!A:B,2,0)&lt;100,"C","D")))</f>
        <v>A</v>
      </c>
      <c r="K107" s="5">
        <f t="shared" si="60"/>
        <v>1.9953172414238141</v>
      </c>
      <c r="L107" s="6">
        <f t="shared" si="61"/>
        <v>0.29078999999999999</v>
      </c>
      <c r="M107" s="5">
        <f t="shared" si="62"/>
        <v>2.2400000000000002</v>
      </c>
      <c r="N107" s="49" t="str">
        <f t="shared" si="63"/>
        <v>A</v>
      </c>
      <c r="O107" s="49" t="str">
        <f t="shared" si="49"/>
        <v>AA</v>
      </c>
      <c r="P107" s="49" t="b">
        <f t="shared" si="50"/>
        <v>0</v>
      </c>
      <c r="Q107" s="50" t="str">
        <f t="shared" si="64"/>
        <v>A</v>
      </c>
      <c r="S107" s="110" t="str">
        <f>VLOOKUP(V107,'WSD 產品'!B:B,1,0)</f>
        <v>1166 111 A160G REV.A</v>
      </c>
      <c r="T107" s="110">
        <f t="shared" si="65"/>
        <v>1.9953172414238141</v>
      </c>
      <c r="U107" s="113">
        <v>6</v>
      </c>
      <c r="V107" s="113" t="s">
        <v>656</v>
      </c>
      <c r="W107" s="113" t="s">
        <v>1580</v>
      </c>
      <c r="X107" s="113" t="s">
        <v>1421</v>
      </c>
      <c r="Y107" s="113">
        <v>6</v>
      </c>
      <c r="Z107" s="113">
        <v>4</v>
      </c>
      <c r="AA107" s="115">
        <v>44706.869444444441</v>
      </c>
      <c r="AB107" s="115">
        <v>44706.870833333334</v>
      </c>
      <c r="AC107" s="113">
        <v>150</v>
      </c>
      <c r="AD107" s="113">
        <v>100</v>
      </c>
      <c r="AE107" s="113">
        <v>-3.81</v>
      </c>
      <c r="AF107" s="113">
        <v>-0.36199999999999999</v>
      </c>
      <c r="AG107" s="113">
        <v>10.178000000000001</v>
      </c>
      <c r="AH107" s="113">
        <v>8.0359999999999996</v>
      </c>
      <c r="AI107" s="113">
        <v>7.1749999999999998</v>
      </c>
      <c r="AJ107" s="113">
        <v>5.2080000000000002</v>
      </c>
      <c r="AK107" s="114">
        <v>0.10885</v>
      </c>
      <c r="AL107" s="114">
        <v>1.035E-2</v>
      </c>
      <c r="AM107" s="114">
        <v>0.29078999999999999</v>
      </c>
      <c r="AN107" s="113">
        <v>1.452</v>
      </c>
      <c r="AO107" s="113">
        <v>1.6259999999999999</v>
      </c>
      <c r="AP107" s="113">
        <v>2.2400000000000002</v>
      </c>
      <c r="AQ107" s="113">
        <v>1.294</v>
      </c>
      <c r="AR107" s="113">
        <v>1.609</v>
      </c>
      <c r="AS107" s="113">
        <v>1.589</v>
      </c>
      <c r="AT107" s="113">
        <v>24.109000000000002</v>
      </c>
      <c r="AU107" s="113">
        <v>21.524000000000001</v>
      </c>
      <c r="AV107" s="113">
        <v>15.622999999999999</v>
      </c>
      <c r="AW107" s="113">
        <v>20.3</v>
      </c>
      <c r="AX107" s="113">
        <v>21.161999999999999</v>
      </c>
      <c r="AY107" s="113">
        <v>25.800999999999998</v>
      </c>
      <c r="AZ107" s="113">
        <v>99.991</v>
      </c>
      <c r="BA107" s="113">
        <v>35</v>
      </c>
      <c r="BB107" s="113">
        <v>-35</v>
      </c>
      <c r="BC107" s="113">
        <v>35</v>
      </c>
      <c r="BD107" s="113">
        <v>-35</v>
      </c>
      <c r="BE107" s="113">
        <v>35</v>
      </c>
      <c r="BF107" s="113" t="s">
        <v>1586</v>
      </c>
      <c r="BH107" s="110" t="str">
        <f t="shared" si="48"/>
        <v>L220520008</v>
      </c>
    </row>
    <row r="108" spans="1:60">
      <c r="A108" s="3" t="str">
        <f t="shared" si="51"/>
        <v>p s-78fbga-82b</v>
      </c>
      <c r="B108" s="3" t="str">
        <f t="shared" si="52"/>
        <v>L220509057</v>
      </c>
      <c r="C108" s="3" t="str">
        <f t="shared" si="53"/>
        <v>ND35</v>
      </c>
      <c r="D108" s="3">
        <f t="shared" si="54"/>
        <v>6</v>
      </c>
      <c r="E108" s="3">
        <f t="shared" si="55"/>
        <v>4</v>
      </c>
      <c r="F108" s="4">
        <f t="shared" si="56"/>
        <v>44706.549305555556</v>
      </c>
      <c r="G108" s="4">
        <f t="shared" si="57"/>
        <v>44706.551203703704</v>
      </c>
      <c r="H108" s="3">
        <f t="shared" si="58"/>
        <v>150</v>
      </c>
      <c r="I108" s="3">
        <f t="shared" si="59"/>
        <v>100</v>
      </c>
      <c r="J108" s="3" t="str">
        <f>IF(VLOOKUP(A108,產品AR!A:B,2,0)&lt;65,"A",IF(VLOOKUP(A108,產品AR!A:B,2,0)&lt;80,"B",IF(VLOOKUP(A108,產品AR!A:B,2,0)&lt;100,"C","D")))</f>
        <v>B</v>
      </c>
      <c r="K108" s="5">
        <f t="shared" si="60"/>
        <v>1.5516162780633018</v>
      </c>
      <c r="L108" s="6">
        <f t="shared" si="61"/>
        <v>0.33651999999999999</v>
      </c>
      <c r="M108" s="5">
        <f t="shared" si="62"/>
        <v>1.921</v>
      </c>
      <c r="N108" s="49" t="str">
        <f t="shared" si="63"/>
        <v>B</v>
      </c>
      <c r="O108" s="49" t="str">
        <f t="shared" si="49"/>
        <v>BB</v>
      </c>
      <c r="P108" s="49" t="b">
        <f t="shared" si="50"/>
        <v>0</v>
      </c>
      <c r="Q108" s="50" t="str">
        <f t="shared" si="64"/>
        <v>B</v>
      </c>
      <c r="S108" s="110" t="str">
        <f>VLOOKUP(V108,'WSD 產品'!B:B,1,0)</f>
        <v>P S-78FBGA-82B</v>
      </c>
      <c r="T108" s="110">
        <f t="shared" si="65"/>
        <v>1.5516162780633018</v>
      </c>
      <c r="U108" s="113">
        <v>152</v>
      </c>
      <c r="V108" s="113" t="s">
        <v>1516</v>
      </c>
      <c r="W108" s="113" t="s">
        <v>1517</v>
      </c>
      <c r="X108" s="113" t="s">
        <v>1424</v>
      </c>
      <c r="Y108" s="113">
        <v>6</v>
      </c>
      <c r="Z108" s="113">
        <v>4</v>
      </c>
      <c r="AA108" s="115">
        <v>44706.549305555556</v>
      </c>
      <c r="AB108" s="115">
        <v>44706.551203703704</v>
      </c>
      <c r="AC108" s="113">
        <v>150</v>
      </c>
      <c r="AD108" s="113">
        <v>100</v>
      </c>
      <c r="AE108" s="113">
        <v>-6.6020000000000003</v>
      </c>
      <c r="AF108" s="113">
        <v>1.3120000000000001</v>
      </c>
      <c r="AG108" s="113">
        <v>11.778</v>
      </c>
      <c r="AH108" s="113">
        <v>8.51</v>
      </c>
      <c r="AI108" s="113">
        <v>7.6070000000000002</v>
      </c>
      <c r="AJ108" s="113">
        <v>6.0730000000000004</v>
      </c>
      <c r="AK108" s="114">
        <v>0.18864</v>
      </c>
      <c r="AL108" s="114">
        <v>3.7490000000000002E-2</v>
      </c>
      <c r="AM108" s="114">
        <v>0.33651999999999999</v>
      </c>
      <c r="AN108" s="113">
        <v>1.371</v>
      </c>
      <c r="AO108" s="113">
        <v>1.534</v>
      </c>
      <c r="AP108" s="113">
        <v>1.921</v>
      </c>
      <c r="AQ108" s="113">
        <v>1.1120000000000001</v>
      </c>
      <c r="AR108" s="113">
        <v>1.476</v>
      </c>
      <c r="AS108" s="113">
        <v>1.2749999999999999</v>
      </c>
      <c r="AT108" s="113">
        <v>25.530999999999999</v>
      </c>
      <c r="AU108" s="113">
        <v>22.821000000000002</v>
      </c>
      <c r="AV108" s="113">
        <v>18.219000000000001</v>
      </c>
      <c r="AW108" s="113">
        <v>18.928000000000001</v>
      </c>
      <c r="AX108" s="113">
        <v>24.132999999999999</v>
      </c>
      <c r="AY108" s="113">
        <v>29.997</v>
      </c>
      <c r="AZ108" s="113">
        <v>99.971999999999994</v>
      </c>
      <c r="BA108" s="113">
        <v>35</v>
      </c>
      <c r="BB108" s="113">
        <v>-35</v>
      </c>
      <c r="BC108" s="113">
        <v>35</v>
      </c>
      <c r="BD108" s="113">
        <v>-35</v>
      </c>
      <c r="BE108" s="113">
        <v>35</v>
      </c>
      <c r="BF108" s="113" t="s">
        <v>1522</v>
      </c>
      <c r="BH108" s="110" t="str">
        <f t="shared" si="48"/>
        <v>L220509057</v>
      </c>
    </row>
    <row r="109" spans="1:60">
      <c r="A109" s="3" t="str">
        <f t="shared" si="51"/>
        <v>1166 111 A160G REV.A</v>
      </c>
      <c r="B109" s="3" t="str">
        <f t="shared" si="52"/>
        <v>L220520009</v>
      </c>
      <c r="C109" s="3" t="str">
        <f t="shared" si="53"/>
        <v>ND29</v>
      </c>
      <c r="D109" s="3">
        <f t="shared" si="54"/>
        <v>6</v>
      </c>
      <c r="E109" s="3">
        <f t="shared" si="55"/>
        <v>4</v>
      </c>
      <c r="F109" s="4">
        <f t="shared" si="56"/>
        <v>44706.871527777781</v>
      </c>
      <c r="G109" s="4">
        <f t="shared" si="57"/>
        <v>44706.873159722221</v>
      </c>
      <c r="H109" s="3">
        <f t="shared" si="58"/>
        <v>150</v>
      </c>
      <c r="I109" s="3">
        <f t="shared" si="59"/>
        <v>100</v>
      </c>
      <c r="J109" s="3" t="str">
        <f>IF(VLOOKUP(A109,產品AR!A:B,2,0)&lt;65,"A",IF(VLOOKUP(A109,產品AR!A:B,2,0)&lt;80,"B",IF(VLOOKUP(A109,產品AR!A:B,2,0)&lt;100,"C","D")))</f>
        <v>A</v>
      </c>
      <c r="K109" s="5">
        <f t="shared" si="60"/>
        <v>1.5653878229379334</v>
      </c>
      <c r="L109" s="6">
        <f t="shared" si="61"/>
        <v>0.34684999999999999</v>
      </c>
      <c r="M109" s="5">
        <f t="shared" si="62"/>
        <v>1.788</v>
      </c>
      <c r="N109" s="49" t="str">
        <f t="shared" si="63"/>
        <v>B</v>
      </c>
      <c r="O109" s="49" t="str">
        <f t="shared" si="49"/>
        <v>AB</v>
      </c>
      <c r="P109" s="49" t="str">
        <f t="shared" si="50"/>
        <v>A</v>
      </c>
      <c r="Q109" s="50" t="str">
        <f t="shared" si="64"/>
        <v>W</v>
      </c>
      <c r="S109" s="110" t="str">
        <f>VLOOKUP(V109,'WSD 產品'!B:B,1,0)</f>
        <v>1166 111 A160G REV.A</v>
      </c>
      <c r="T109" s="110">
        <f t="shared" si="65"/>
        <v>1.5653878229379334</v>
      </c>
      <c r="U109" s="113">
        <v>118</v>
      </c>
      <c r="V109" s="113" t="s">
        <v>656</v>
      </c>
      <c r="W109" s="113" t="s">
        <v>1587</v>
      </c>
      <c r="X109" s="113" t="s">
        <v>1412</v>
      </c>
      <c r="Y109" s="113">
        <v>6</v>
      </c>
      <c r="Z109" s="113">
        <v>4</v>
      </c>
      <c r="AA109" s="115">
        <v>44706.871527777781</v>
      </c>
      <c r="AB109" s="115">
        <v>44706.873159722221</v>
      </c>
      <c r="AC109" s="113">
        <v>150</v>
      </c>
      <c r="AD109" s="113">
        <v>100</v>
      </c>
      <c r="AE109" s="113">
        <v>2.0449999999999999</v>
      </c>
      <c r="AF109" s="113">
        <v>3.839</v>
      </c>
      <c r="AG109" s="113">
        <v>12.14</v>
      </c>
      <c r="AH109" s="113">
        <v>8.2880000000000003</v>
      </c>
      <c r="AI109" s="113">
        <v>10.118</v>
      </c>
      <c r="AJ109" s="113">
        <v>6.5270000000000001</v>
      </c>
      <c r="AK109" s="114">
        <v>5.842E-2</v>
      </c>
      <c r="AL109" s="114">
        <v>0.10967</v>
      </c>
      <c r="AM109" s="114">
        <v>0.34684999999999999</v>
      </c>
      <c r="AN109" s="113">
        <v>1.4079999999999999</v>
      </c>
      <c r="AO109" s="113">
        <v>1.153</v>
      </c>
      <c r="AP109" s="113">
        <v>1.788</v>
      </c>
      <c r="AQ109" s="113">
        <v>1.325</v>
      </c>
      <c r="AR109" s="113">
        <v>1.0269999999999999</v>
      </c>
      <c r="AS109" s="113">
        <v>1.1679999999999999</v>
      </c>
      <c r="AT109" s="113">
        <v>24.864000000000001</v>
      </c>
      <c r="AU109" s="113">
        <v>30.353999999999999</v>
      </c>
      <c r="AV109" s="113">
        <v>19.579999999999998</v>
      </c>
      <c r="AW109" s="113">
        <v>26.908999999999999</v>
      </c>
      <c r="AX109" s="113">
        <v>34.192</v>
      </c>
      <c r="AY109" s="113">
        <v>31.72</v>
      </c>
      <c r="AZ109" s="113">
        <v>99.72</v>
      </c>
      <c r="BA109" s="113">
        <v>35</v>
      </c>
      <c r="BB109" s="113">
        <v>-35</v>
      </c>
      <c r="BC109" s="113">
        <v>35</v>
      </c>
      <c r="BD109" s="113">
        <v>-35</v>
      </c>
      <c r="BE109" s="113">
        <v>35</v>
      </c>
      <c r="BF109" s="113" t="s">
        <v>1588</v>
      </c>
      <c r="BH109" s="110" t="str">
        <f t="shared" si="48"/>
        <v>L220520009</v>
      </c>
    </row>
    <row r="110" spans="1:60">
      <c r="A110" s="3" t="str">
        <f t="shared" si="51"/>
        <v>1166 111 A160G REV.A</v>
      </c>
      <c r="B110" s="3" t="str">
        <f t="shared" si="52"/>
        <v>L220520009</v>
      </c>
      <c r="C110" s="3" t="str">
        <f t="shared" si="53"/>
        <v>ND29</v>
      </c>
      <c r="D110" s="3">
        <f t="shared" si="54"/>
        <v>4</v>
      </c>
      <c r="E110" s="3">
        <f t="shared" si="55"/>
        <v>4</v>
      </c>
      <c r="F110" s="4">
        <f t="shared" si="56"/>
        <v>44706.874305555553</v>
      </c>
      <c r="G110" s="4">
        <f t="shared" si="57"/>
        <v>44706.876064814816</v>
      </c>
      <c r="H110" s="3">
        <f t="shared" si="58"/>
        <v>150</v>
      </c>
      <c r="I110" s="3">
        <f t="shared" si="59"/>
        <v>100</v>
      </c>
      <c r="J110" s="3" t="str">
        <f>IF(VLOOKUP(A110,產品AR!A:B,2,0)&lt;65,"A",IF(VLOOKUP(A110,產品AR!A:B,2,0)&lt;80,"B",IF(VLOOKUP(A110,產品AR!A:B,2,0)&lt;100,"C","D")))</f>
        <v>A</v>
      </c>
      <c r="K110" s="5">
        <f t="shared" si="60"/>
        <v>2.1979998875885518</v>
      </c>
      <c r="L110" s="6">
        <f t="shared" si="61"/>
        <v>0.27549000000000001</v>
      </c>
      <c r="M110" s="5">
        <f t="shared" si="62"/>
        <v>2.278</v>
      </c>
      <c r="N110" s="49" t="str">
        <f t="shared" si="63"/>
        <v>A</v>
      </c>
      <c r="O110" s="49" t="str">
        <f t="shared" si="49"/>
        <v>AA</v>
      </c>
      <c r="P110" s="49" t="b">
        <f t="shared" si="50"/>
        <v>0</v>
      </c>
      <c r="Q110" s="50" t="str">
        <f t="shared" si="64"/>
        <v>A</v>
      </c>
      <c r="S110" s="110" t="str">
        <f>VLOOKUP(V110,'WSD 產品'!B:B,1,0)</f>
        <v>1166 111 A160G REV.A</v>
      </c>
      <c r="T110" s="110">
        <f t="shared" si="65"/>
        <v>2.1979998875885518</v>
      </c>
      <c r="U110" s="113">
        <v>114</v>
      </c>
      <c r="V110" s="113" t="s">
        <v>656</v>
      </c>
      <c r="W110" s="113" t="s">
        <v>1587</v>
      </c>
      <c r="X110" s="113" t="s">
        <v>1412</v>
      </c>
      <c r="Y110" s="113">
        <v>4</v>
      </c>
      <c r="Z110" s="113">
        <v>4</v>
      </c>
      <c r="AA110" s="115">
        <v>44706.874305555553</v>
      </c>
      <c r="AB110" s="115">
        <v>44706.876064814816</v>
      </c>
      <c r="AC110" s="113">
        <v>150</v>
      </c>
      <c r="AD110" s="113">
        <v>100</v>
      </c>
      <c r="AE110" s="113">
        <v>0.34200000000000003</v>
      </c>
      <c r="AF110" s="113">
        <v>-1.1859999999999999</v>
      </c>
      <c r="AG110" s="113">
        <v>9.6419999999999995</v>
      </c>
      <c r="AH110" s="113">
        <v>7.3360000000000003</v>
      </c>
      <c r="AI110" s="113">
        <v>7.99</v>
      </c>
      <c r="AJ110" s="113">
        <v>5.1210000000000004</v>
      </c>
      <c r="AK110" s="114">
        <v>9.7699999999999992E-3</v>
      </c>
      <c r="AL110" s="114">
        <v>3.388E-2</v>
      </c>
      <c r="AM110" s="114">
        <v>0.27549000000000001</v>
      </c>
      <c r="AN110" s="113">
        <v>1.59</v>
      </c>
      <c r="AO110" s="113">
        <v>1.46</v>
      </c>
      <c r="AP110" s="113">
        <v>2.278</v>
      </c>
      <c r="AQ110" s="113">
        <v>1.575</v>
      </c>
      <c r="AR110" s="113">
        <v>1.411</v>
      </c>
      <c r="AS110" s="113">
        <v>1.651</v>
      </c>
      <c r="AT110" s="113">
        <v>22.009</v>
      </c>
      <c r="AU110" s="113">
        <v>23.971</v>
      </c>
      <c r="AV110" s="113">
        <v>15.362</v>
      </c>
      <c r="AW110" s="113">
        <v>22.350999999999999</v>
      </c>
      <c r="AX110" s="113">
        <v>22.786000000000001</v>
      </c>
      <c r="AY110" s="113">
        <v>25.004000000000001</v>
      </c>
      <c r="AZ110" s="113">
        <v>99.984999999999999</v>
      </c>
      <c r="BA110" s="113">
        <v>35</v>
      </c>
      <c r="BB110" s="113">
        <v>-35</v>
      </c>
      <c r="BC110" s="113">
        <v>35</v>
      </c>
      <c r="BD110" s="113">
        <v>-35</v>
      </c>
      <c r="BE110" s="113">
        <v>35</v>
      </c>
      <c r="BF110" s="113" t="s">
        <v>1590</v>
      </c>
      <c r="BH110" s="110" t="str">
        <f t="shared" si="48"/>
        <v>L220520009</v>
      </c>
    </row>
    <row r="111" spans="1:60">
      <c r="A111" s="3" t="str">
        <f t="shared" si="51"/>
        <v>1166 111 A160G REV.A</v>
      </c>
      <c r="B111" s="3" t="str">
        <f t="shared" si="52"/>
        <v>L220520009</v>
      </c>
      <c r="C111" s="3" t="str">
        <f t="shared" si="53"/>
        <v>ND29</v>
      </c>
      <c r="D111" s="3">
        <f t="shared" si="54"/>
        <v>3</v>
      </c>
      <c r="E111" s="3">
        <f t="shared" si="55"/>
        <v>4</v>
      </c>
      <c r="F111" s="4">
        <f t="shared" si="56"/>
        <v>44706.875694444447</v>
      </c>
      <c r="G111" s="4">
        <f t="shared" si="57"/>
        <v>44706.877939814818</v>
      </c>
      <c r="H111" s="3">
        <f t="shared" si="58"/>
        <v>150</v>
      </c>
      <c r="I111" s="3">
        <f t="shared" si="59"/>
        <v>100</v>
      </c>
      <c r="J111" s="3" t="str">
        <f>IF(VLOOKUP(A111,產品AR!A:B,2,0)&lt;65,"A",IF(VLOOKUP(A111,產品AR!A:B,2,0)&lt;80,"B",IF(VLOOKUP(A111,產品AR!A:B,2,0)&lt;100,"C","D")))</f>
        <v>A</v>
      </c>
      <c r="K111" s="5">
        <f t="shared" si="60"/>
        <v>2.3104110668979247</v>
      </c>
      <c r="L111" s="6">
        <f t="shared" si="61"/>
        <v>0.26887</v>
      </c>
      <c r="M111" s="5">
        <f t="shared" si="62"/>
        <v>2.3940000000000001</v>
      </c>
      <c r="N111" s="49" t="str">
        <f t="shared" si="63"/>
        <v>A</v>
      </c>
      <c r="O111" s="49" t="str">
        <f t="shared" si="49"/>
        <v>AA</v>
      </c>
      <c r="P111" s="49" t="b">
        <f t="shared" si="50"/>
        <v>0</v>
      </c>
      <c r="Q111" s="50" t="str">
        <f t="shared" si="64"/>
        <v>A</v>
      </c>
      <c r="S111" s="110" t="str">
        <f>VLOOKUP(V111,'WSD 產品'!B:B,1,0)</f>
        <v>1166 111 A160G REV.A</v>
      </c>
      <c r="T111" s="110">
        <f t="shared" si="65"/>
        <v>2.3104110668979247</v>
      </c>
      <c r="U111" s="113">
        <v>112</v>
      </c>
      <c r="V111" s="113" t="s">
        <v>656</v>
      </c>
      <c r="W111" s="113" t="s">
        <v>1587</v>
      </c>
      <c r="X111" s="113" t="s">
        <v>1412</v>
      </c>
      <c r="Y111" s="113">
        <v>3</v>
      </c>
      <c r="Z111" s="113">
        <v>4</v>
      </c>
      <c r="AA111" s="115">
        <v>44706.875694444447</v>
      </c>
      <c r="AB111" s="115">
        <v>44706.877939814818</v>
      </c>
      <c r="AC111" s="113">
        <v>150</v>
      </c>
      <c r="AD111" s="113">
        <v>100</v>
      </c>
      <c r="AE111" s="113">
        <v>0.97799999999999998</v>
      </c>
      <c r="AF111" s="113">
        <v>-0.74</v>
      </c>
      <c r="AG111" s="113">
        <v>9.4109999999999996</v>
      </c>
      <c r="AH111" s="113">
        <v>6.6829999999999998</v>
      </c>
      <c r="AI111" s="113">
        <v>8.1329999999999991</v>
      </c>
      <c r="AJ111" s="113">
        <v>4.8730000000000002</v>
      </c>
      <c r="AK111" s="114">
        <v>2.794E-2</v>
      </c>
      <c r="AL111" s="114">
        <v>2.1149999999999999E-2</v>
      </c>
      <c r="AM111" s="114">
        <v>0.26887</v>
      </c>
      <c r="AN111" s="113">
        <v>1.746</v>
      </c>
      <c r="AO111" s="113">
        <v>1.4350000000000001</v>
      </c>
      <c r="AP111" s="113">
        <v>2.3940000000000001</v>
      </c>
      <c r="AQ111" s="113">
        <v>1.6970000000000001</v>
      </c>
      <c r="AR111" s="113">
        <v>1.4039999999999999</v>
      </c>
      <c r="AS111" s="113">
        <v>1.7509999999999999</v>
      </c>
      <c r="AT111" s="113">
        <v>20.047999999999998</v>
      </c>
      <c r="AU111" s="113">
        <v>24.398</v>
      </c>
      <c r="AV111" s="113">
        <v>14.618</v>
      </c>
      <c r="AW111" s="113">
        <v>21.026</v>
      </c>
      <c r="AX111" s="113">
        <v>23.657</v>
      </c>
      <c r="AY111" s="113">
        <v>24.029</v>
      </c>
      <c r="AZ111" s="113">
        <v>99.998000000000005</v>
      </c>
      <c r="BA111" s="113">
        <v>35</v>
      </c>
      <c r="BB111" s="113">
        <v>-35</v>
      </c>
      <c r="BC111" s="113">
        <v>35</v>
      </c>
      <c r="BD111" s="113">
        <v>-35</v>
      </c>
      <c r="BE111" s="113">
        <v>35</v>
      </c>
      <c r="BF111" s="113" t="s">
        <v>1591</v>
      </c>
      <c r="BH111" s="110" t="str">
        <f t="shared" si="48"/>
        <v>L220520009</v>
      </c>
    </row>
    <row r="112" spans="1:60">
      <c r="A112" s="3" t="str">
        <f t="shared" si="51"/>
        <v>1166 111 A160G REV.A</v>
      </c>
      <c r="B112" s="3" t="str">
        <f t="shared" si="52"/>
        <v>L220520009</v>
      </c>
      <c r="C112" s="3" t="str">
        <f t="shared" si="53"/>
        <v>ND29</v>
      </c>
      <c r="D112" s="3">
        <f t="shared" si="54"/>
        <v>2</v>
      </c>
      <c r="E112" s="3">
        <f t="shared" si="55"/>
        <v>4</v>
      </c>
      <c r="F112" s="4">
        <f t="shared" si="56"/>
        <v>44706.87777777778</v>
      </c>
      <c r="G112" s="4">
        <f t="shared" si="57"/>
        <v>44706.879363425927</v>
      </c>
      <c r="H112" s="3">
        <f t="shared" si="58"/>
        <v>150</v>
      </c>
      <c r="I112" s="3">
        <f t="shared" si="59"/>
        <v>100</v>
      </c>
      <c r="J112" s="3" t="str">
        <f>IF(VLOOKUP(A112,產品AR!A:B,2,0)&lt;65,"A",IF(VLOOKUP(A112,產品AR!A:B,2,0)&lt;80,"B",IF(VLOOKUP(A112,產品AR!A:B,2,0)&lt;100,"C","D")))</f>
        <v>A</v>
      </c>
      <c r="K112" s="5">
        <f t="shared" si="60"/>
        <v>1.8212149457109146</v>
      </c>
      <c r="L112" s="6">
        <f t="shared" si="61"/>
        <v>0.2969</v>
      </c>
      <c r="M112" s="5">
        <f t="shared" si="62"/>
        <v>2.2320000000000002</v>
      </c>
      <c r="N112" s="49" t="str">
        <f t="shared" si="63"/>
        <v>A</v>
      </c>
      <c r="O112" s="49" t="str">
        <f t="shared" si="49"/>
        <v>AA</v>
      </c>
      <c r="P112" s="49" t="b">
        <f t="shared" si="50"/>
        <v>0</v>
      </c>
      <c r="Q112" s="50" t="str">
        <f t="shared" si="64"/>
        <v>A</v>
      </c>
      <c r="S112" s="110" t="str">
        <f>VLOOKUP(V112,'WSD 產品'!B:B,1,0)</f>
        <v>1166 111 A160G REV.A</v>
      </c>
      <c r="T112" s="110">
        <f t="shared" si="65"/>
        <v>1.8212149457109146</v>
      </c>
      <c r="U112" s="113">
        <v>110</v>
      </c>
      <c r="V112" s="113" t="s">
        <v>656</v>
      </c>
      <c r="W112" s="113" t="s">
        <v>1587</v>
      </c>
      <c r="X112" s="113" t="s">
        <v>1412</v>
      </c>
      <c r="Y112" s="113">
        <v>2</v>
      </c>
      <c r="Z112" s="113">
        <v>4</v>
      </c>
      <c r="AA112" s="115">
        <v>44706.87777777778</v>
      </c>
      <c r="AB112" s="115">
        <v>44706.879363425927</v>
      </c>
      <c r="AC112" s="113">
        <v>150</v>
      </c>
      <c r="AD112" s="113">
        <v>100</v>
      </c>
      <c r="AE112" s="113">
        <v>6.359</v>
      </c>
      <c r="AF112" s="113">
        <v>-0.99299999999999999</v>
      </c>
      <c r="AG112" s="113">
        <v>10.391999999999999</v>
      </c>
      <c r="AH112" s="113">
        <v>6.5190000000000001</v>
      </c>
      <c r="AI112" s="113">
        <v>7.17</v>
      </c>
      <c r="AJ112" s="113">
        <v>5.2279999999999998</v>
      </c>
      <c r="AK112" s="114">
        <v>0.18168000000000001</v>
      </c>
      <c r="AL112" s="114">
        <v>2.8379999999999999E-2</v>
      </c>
      <c r="AM112" s="114">
        <v>0.2969</v>
      </c>
      <c r="AN112" s="113">
        <v>1.79</v>
      </c>
      <c r="AO112" s="113">
        <v>1.627</v>
      </c>
      <c r="AP112" s="113">
        <v>2.2320000000000002</v>
      </c>
      <c r="AQ112" s="113">
        <v>1.4650000000000001</v>
      </c>
      <c r="AR112" s="113">
        <v>1.581</v>
      </c>
      <c r="AS112" s="113">
        <v>1.569</v>
      </c>
      <c r="AT112" s="113">
        <v>19.556000000000001</v>
      </c>
      <c r="AU112" s="113">
        <v>21.509</v>
      </c>
      <c r="AV112" s="113">
        <v>15.683999999999999</v>
      </c>
      <c r="AW112" s="113">
        <v>25.914999999999999</v>
      </c>
      <c r="AX112" s="113">
        <v>20.515999999999998</v>
      </c>
      <c r="AY112" s="113">
        <v>26.076000000000001</v>
      </c>
      <c r="AZ112" s="113">
        <v>99.988</v>
      </c>
      <c r="BA112" s="113">
        <v>35</v>
      </c>
      <c r="BB112" s="113">
        <v>-35</v>
      </c>
      <c r="BC112" s="113">
        <v>35</v>
      </c>
      <c r="BD112" s="113">
        <v>-35</v>
      </c>
      <c r="BE112" s="113">
        <v>35</v>
      </c>
      <c r="BF112" s="113" t="s">
        <v>1592</v>
      </c>
      <c r="BH112" s="110" t="str">
        <f t="shared" si="48"/>
        <v>L220520009</v>
      </c>
    </row>
    <row r="113" spans="1:60">
      <c r="A113" s="3" t="str">
        <f t="shared" si="51"/>
        <v>1166 111 A160G REV.A</v>
      </c>
      <c r="B113" s="3" t="str">
        <f t="shared" si="52"/>
        <v>L220520009</v>
      </c>
      <c r="C113" s="3" t="str">
        <f t="shared" si="53"/>
        <v>ND29</v>
      </c>
      <c r="D113" s="3">
        <f t="shared" si="54"/>
        <v>1</v>
      </c>
      <c r="E113" s="3">
        <f t="shared" si="55"/>
        <v>4</v>
      </c>
      <c r="F113" s="4">
        <f t="shared" si="56"/>
        <v>44706.879166666666</v>
      </c>
      <c r="G113" s="4">
        <f t="shared" si="57"/>
        <v>44706.880810185183</v>
      </c>
      <c r="H113" s="3">
        <f t="shared" si="58"/>
        <v>150</v>
      </c>
      <c r="I113" s="3">
        <f t="shared" si="59"/>
        <v>100</v>
      </c>
      <c r="J113" s="3" t="str">
        <f>IF(VLOOKUP(A113,產品AR!A:B,2,0)&lt;65,"A",IF(VLOOKUP(A113,產品AR!A:B,2,0)&lt;80,"B",IF(VLOOKUP(A113,產品AR!A:B,2,0)&lt;100,"C","D")))</f>
        <v>A</v>
      </c>
      <c r="K113" s="5">
        <f t="shared" si="60"/>
        <v>1.9497837792211148</v>
      </c>
      <c r="L113" s="6">
        <f t="shared" si="61"/>
        <v>0.29510999999999998</v>
      </c>
      <c r="M113" s="5">
        <f t="shared" si="62"/>
        <v>2.3010000000000002</v>
      </c>
      <c r="N113" s="49" t="str">
        <f t="shared" si="63"/>
        <v>A</v>
      </c>
      <c r="O113" s="49" t="str">
        <f t="shared" si="49"/>
        <v>AA</v>
      </c>
      <c r="P113" s="49" t="b">
        <f t="shared" si="50"/>
        <v>0</v>
      </c>
      <c r="Q113" s="50" t="str">
        <f t="shared" si="64"/>
        <v>A</v>
      </c>
      <c r="S113" s="110" t="str">
        <f>VLOOKUP(V113,'WSD 產品'!B:B,1,0)</f>
        <v>1166 111 A160G REV.A</v>
      </c>
      <c r="T113" s="110">
        <f t="shared" si="65"/>
        <v>1.9497837792211148</v>
      </c>
      <c r="U113" s="113">
        <v>108</v>
      </c>
      <c r="V113" s="113" t="s">
        <v>656</v>
      </c>
      <c r="W113" s="113" t="s">
        <v>1587</v>
      </c>
      <c r="X113" s="113" t="s">
        <v>1412</v>
      </c>
      <c r="Y113" s="113">
        <v>1</v>
      </c>
      <c r="Z113" s="113">
        <v>4</v>
      </c>
      <c r="AA113" s="115">
        <v>44706.879166666666</v>
      </c>
      <c r="AB113" s="115">
        <v>44706.880810185183</v>
      </c>
      <c r="AC113" s="113">
        <v>150</v>
      </c>
      <c r="AD113" s="113">
        <v>100</v>
      </c>
      <c r="AE113" s="113">
        <v>4.9470000000000001</v>
      </c>
      <c r="AF113" s="113">
        <v>-2.0310000000000001</v>
      </c>
      <c r="AG113" s="113">
        <v>10.329000000000001</v>
      </c>
      <c r="AH113" s="113">
        <v>7.0359999999999996</v>
      </c>
      <c r="AI113" s="113">
        <v>7.3680000000000003</v>
      </c>
      <c r="AJ113" s="113">
        <v>5.069</v>
      </c>
      <c r="AK113" s="114">
        <v>0.14133999999999999</v>
      </c>
      <c r="AL113" s="114">
        <v>5.8020000000000002E-2</v>
      </c>
      <c r="AM113" s="114">
        <v>0.29510999999999998</v>
      </c>
      <c r="AN113" s="113">
        <v>1.6579999999999999</v>
      </c>
      <c r="AO113" s="113">
        <v>1.583</v>
      </c>
      <c r="AP113" s="113">
        <v>2.3010000000000002</v>
      </c>
      <c r="AQ113" s="113">
        <v>1.4239999999999999</v>
      </c>
      <c r="AR113" s="113">
        <v>1.492</v>
      </c>
      <c r="AS113" s="113">
        <v>1.6220000000000001</v>
      </c>
      <c r="AT113" s="113">
        <v>21.108000000000001</v>
      </c>
      <c r="AU113" s="113">
        <v>22.103999999999999</v>
      </c>
      <c r="AV113" s="113">
        <v>15.208</v>
      </c>
      <c r="AW113" s="113">
        <v>26.055</v>
      </c>
      <c r="AX113" s="113">
        <v>20.074000000000002</v>
      </c>
      <c r="AY113" s="113">
        <v>25.536999999999999</v>
      </c>
      <c r="AZ113" s="113">
        <v>99.994</v>
      </c>
      <c r="BA113" s="113">
        <v>35</v>
      </c>
      <c r="BB113" s="113">
        <v>-35</v>
      </c>
      <c r="BC113" s="113">
        <v>35</v>
      </c>
      <c r="BD113" s="113">
        <v>-35</v>
      </c>
      <c r="BE113" s="113">
        <v>35</v>
      </c>
      <c r="BF113" s="113" t="s">
        <v>1593</v>
      </c>
      <c r="BH113" s="110" t="str">
        <f t="shared" si="48"/>
        <v>L220520009</v>
      </c>
    </row>
    <row r="114" spans="1:60">
      <c r="A114" s="3" t="str">
        <f t="shared" si="51"/>
        <v>1166 111 A160G REV.A</v>
      </c>
      <c r="B114" s="3" t="str">
        <f t="shared" si="52"/>
        <v>L220520011</v>
      </c>
      <c r="C114" s="3" t="str">
        <f t="shared" si="53"/>
        <v>ND35</v>
      </c>
      <c r="D114" s="3">
        <f t="shared" si="54"/>
        <v>3</v>
      </c>
      <c r="E114" s="3">
        <f t="shared" si="55"/>
        <v>4</v>
      </c>
      <c r="F114" s="4">
        <f t="shared" si="56"/>
        <v>44706.886805555558</v>
      </c>
      <c r="G114" s="4">
        <f t="shared" si="57"/>
        <v>44706.888414351852</v>
      </c>
      <c r="H114" s="3">
        <f t="shared" si="58"/>
        <v>150</v>
      </c>
      <c r="I114" s="3">
        <f t="shared" si="59"/>
        <v>100</v>
      </c>
      <c r="J114" s="3" t="str">
        <f>IF(VLOOKUP(A114,產品AR!A:B,2,0)&lt;65,"A",IF(VLOOKUP(A114,產品AR!A:B,2,0)&lt;80,"B",IF(VLOOKUP(A114,產品AR!A:B,2,0)&lt;100,"C","D")))</f>
        <v>A</v>
      </c>
      <c r="K114" s="5">
        <f t="shared" si="60"/>
        <v>1.57277299173501</v>
      </c>
      <c r="L114" s="6">
        <f t="shared" si="61"/>
        <v>0.35038000000000002</v>
      </c>
      <c r="M114" s="5">
        <f t="shared" si="62"/>
        <v>1.966</v>
      </c>
      <c r="N114" s="49" t="str">
        <f t="shared" si="63"/>
        <v>B</v>
      </c>
      <c r="O114" s="49" t="str">
        <f t="shared" si="49"/>
        <v>AB</v>
      </c>
      <c r="P114" s="49" t="str">
        <f t="shared" si="50"/>
        <v>A</v>
      </c>
      <c r="Q114" s="50" t="str">
        <f t="shared" si="64"/>
        <v>W</v>
      </c>
      <c r="S114" s="110" t="str">
        <f>VLOOKUP(V114,'WSD 產品'!B:B,1,0)</f>
        <v>1166 111 A160G REV.A</v>
      </c>
      <c r="T114" s="110">
        <f t="shared" si="65"/>
        <v>1.57277299173501</v>
      </c>
      <c r="U114" s="113">
        <v>145</v>
      </c>
      <c r="V114" s="113" t="s">
        <v>656</v>
      </c>
      <c r="W114" s="113" t="s">
        <v>1594</v>
      </c>
      <c r="X114" s="113" t="s">
        <v>1424</v>
      </c>
      <c r="Y114" s="113">
        <v>3</v>
      </c>
      <c r="Z114" s="113">
        <v>4</v>
      </c>
      <c r="AA114" s="115">
        <v>44706.886805555558</v>
      </c>
      <c r="AB114" s="115">
        <v>44706.888414351852</v>
      </c>
      <c r="AC114" s="113">
        <v>150</v>
      </c>
      <c r="AD114" s="113">
        <v>100</v>
      </c>
      <c r="AE114" s="113">
        <v>-5.5750000000000002</v>
      </c>
      <c r="AF114" s="113">
        <v>4.2329999999999997</v>
      </c>
      <c r="AG114" s="113">
        <v>12.263</v>
      </c>
      <c r="AH114" s="113">
        <v>7.8259999999999996</v>
      </c>
      <c r="AI114" s="113">
        <v>8.6809999999999992</v>
      </c>
      <c r="AJ114" s="113">
        <v>5.9340000000000002</v>
      </c>
      <c r="AK114" s="114">
        <v>0.15928</v>
      </c>
      <c r="AL114" s="114">
        <v>0.12093</v>
      </c>
      <c r="AM114" s="114">
        <v>0.35038000000000002</v>
      </c>
      <c r="AN114" s="113">
        <v>1.4910000000000001</v>
      </c>
      <c r="AO114" s="113">
        <v>1.3440000000000001</v>
      </c>
      <c r="AP114" s="113">
        <v>1.966</v>
      </c>
      <c r="AQ114" s="113">
        <v>1.2529999999999999</v>
      </c>
      <c r="AR114" s="113">
        <v>1.181</v>
      </c>
      <c r="AS114" s="113">
        <v>1.2769999999999999</v>
      </c>
      <c r="AT114" s="113">
        <v>23.478000000000002</v>
      </c>
      <c r="AU114" s="113">
        <v>26.044</v>
      </c>
      <c r="AV114" s="113">
        <v>17.803000000000001</v>
      </c>
      <c r="AW114" s="113">
        <v>17.904</v>
      </c>
      <c r="AX114" s="113">
        <v>30.277000000000001</v>
      </c>
      <c r="AY114" s="113">
        <v>30.067</v>
      </c>
      <c r="AZ114" s="113">
        <v>99.963999999999999</v>
      </c>
      <c r="BA114" s="113">
        <v>35</v>
      </c>
      <c r="BB114" s="113">
        <v>-35</v>
      </c>
      <c r="BC114" s="113">
        <v>35</v>
      </c>
      <c r="BD114" s="113">
        <v>-35</v>
      </c>
      <c r="BE114" s="113">
        <v>35</v>
      </c>
      <c r="BF114" s="113" t="s">
        <v>1597</v>
      </c>
      <c r="BH114" s="110" t="str">
        <f t="shared" si="48"/>
        <v>L220520011</v>
      </c>
    </row>
    <row r="115" spans="1:60">
      <c r="A115" s="3" t="str">
        <f t="shared" ref="A115:A146" si="66">V115</f>
        <v>1166 111 A160G REV.A</v>
      </c>
      <c r="B115" s="3" t="str">
        <f t="shared" ref="B115:B146" si="67">W115</f>
        <v>L220520008</v>
      </c>
      <c r="C115" s="3" t="str">
        <f t="shared" ref="C115:C146" si="68">X115</f>
        <v>ND03</v>
      </c>
      <c r="D115" s="3">
        <f t="shared" ref="D115:D146" si="69">Y115</f>
        <v>3</v>
      </c>
      <c r="E115" s="3">
        <f t="shared" ref="E115:E146" si="70">Z115</f>
        <v>4</v>
      </c>
      <c r="F115" s="4">
        <f t="shared" ref="F115:F146" si="71">AA115</f>
        <v>44706.865277777775</v>
      </c>
      <c r="G115" s="4">
        <f t="shared" ref="G115:G146" si="72">AB115</f>
        <v>44706.866608796299</v>
      </c>
      <c r="H115" s="3">
        <f t="shared" ref="H115:H146" si="73">AC115</f>
        <v>150</v>
      </c>
      <c r="I115" s="3">
        <f t="shared" ref="I115:I146" si="74">AD115</f>
        <v>100</v>
      </c>
      <c r="J115" s="3" t="str">
        <f>IF(VLOOKUP(A115,產品AR!A:B,2,0)&lt;65,"A",IF(VLOOKUP(A115,產品AR!A:B,2,0)&lt;80,"B",IF(VLOOKUP(A115,產品AR!A:B,2,0)&lt;100,"C","D")))</f>
        <v>A</v>
      </c>
      <c r="K115" s="5">
        <f t="shared" ref="K115:K146" si="75">T115</f>
        <v>1.6023083040273123</v>
      </c>
      <c r="L115" s="6">
        <f t="shared" ref="L115:L146" si="76">AM115</f>
        <v>0.32080999999999998</v>
      </c>
      <c r="M115" s="5">
        <f t="shared" ref="M115:M146" si="77">AP115</f>
        <v>1.8420000000000001</v>
      </c>
      <c r="N115" s="49" t="str">
        <f t="shared" ref="N115:N146" si="78">IF(K115&gt;=1.67,"A",IF(K115&gt;=1.33,"B",IF(K115&gt;=1,"C",IF(K115&gt;=0.67,"D","F"))))</f>
        <v>B</v>
      </c>
      <c r="O115" s="49" t="str">
        <f t="shared" si="49"/>
        <v>AB</v>
      </c>
      <c r="P115" s="49" t="str">
        <f t="shared" si="50"/>
        <v>A</v>
      </c>
      <c r="Q115" s="50" t="str">
        <f t="shared" ref="Q115:Q146" si="79">IF(CONCATENATE(J115,N115)="AA","A",IF(CONCATENATE(J115,N115)="AB","W",IF(CONCATENATE(J115,N115)="AC","W",IF(CONCATENATE(J115,N115)="AD","W",IF(CONCATENATE(J115,N115)="AF","W",IF(CONCATENATE(J115,N115)="BB","B",IF(CONCATENATE(J115,N115)="BA","B",IF(CONCATENATE(J115,N115)="BC","X",IF(CONCATENATE(J115,N115)="BD","X",IF(CONCATENATE(J115,N115)="BF","X",IF(CONCATENATE(J115,N115)="CA","C",IF(CONCATENATE(J115,N115)="CB","C",IF(CONCATENATE(J115,N115)="CC","C",IF(CONCATENATE(J115,N115)="CD","Y",IF(CONCATENATE(J115,N115)="CF","Y",IF(CONCATENATE(J115,N115)="DA","D",IF(CONCATENATE(J115,N115)="DB","D",IF(CONCATENATE(J115,N115)="DC","D",IF(CONCATENATE(J115,N115)="DD","D",IF(CONCATENATE(J115,N115)="DF","Z"))))))))))))))))))))</f>
        <v>W</v>
      </c>
      <c r="S115" s="110" t="str">
        <f>VLOOKUP(V115,'WSD 產品'!B:B,1,0)</f>
        <v>1166 111 A160G REV.A</v>
      </c>
      <c r="T115" s="110">
        <f t="shared" ref="T115:T146" si="80">((35-(AE115^2+AF115^2)^0.5))/AV115</f>
        <v>1.6023083040273123</v>
      </c>
      <c r="U115" s="113">
        <v>3</v>
      </c>
      <c r="V115" s="113" t="s">
        <v>656</v>
      </c>
      <c r="W115" s="113" t="s">
        <v>1580</v>
      </c>
      <c r="X115" s="113" t="s">
        <v>1421</v>
      </c>
      <c r="Y115" s="113">
        <v>3</v>
      </c>
      <c r="Z115" s="113">
        <v>4</v>
      </c>
      <c r="AA115" s="115">
        <v>44706.865277777775</v>
      </c>
      <c r="AB115" s="115">
        <v>44706.866608796299</v>
      </c>
      <c r="AC115" s="113">
        <v>150</v>
      </c>
      <c r="AD115" s="113">
        <v>100</v>
      </c>
      <c r="AE115" s="113">
        <v>-2.0529999999999999</v>
      </c>
      <c r="AF115" s="113">
        <v>4.0620000000000003</v>
      </c>
      <c r="AG115" s="113">
        <v>11.228</v>
      </c>
      <c r="AH115" s="113">
        <v>7.1340000000000003</v>
      </c>
      <c r="AI115" s="113">
        <v>9.7260000000000009</v>
      </c>
      <c r="AJ115" s="113">
        <v>6.3339999999999996</v>
      </c>
      <c r="AK115" s="114">
        <v>5.8650000000000001E-2</v>
      </c>
      <c r="AL115" s="114">
        <v>0.11605</v>
      </c>
      <c r="AM115" s="114">
        <v>0.32080999999999998</v>
      </c>
      <c r="AN115" s="113">
        <v>1.635</v>
      </c>
      <c r="AO115" s="113">
        <v>1.2</v>
      </c>
      <c r="AP115" s="113">
        <v>1.8420000000000001</v>
      </c>
      <c r="AQ115" s="113">
        <v>1.54</v>
      </c>
      <c r="AR115" s="113">
        <v>1.06</v>
      </c>
      <c r="AS115" s="113">
        <v>1.2509999999999999</v>
      </c>
      <c r="AT115" s="113">
        <v>21.401</v>
      </c>
      <c r="AU115" s="113">
        <v>29.178000000000001</v>
      </c>
      <c r="AV115" s="113">
        <v>19.003</v>
      </c>
      <c r="AW115" s="113">
        <v>19.347999999999999</v>
      </c>
      <c r="AX115" s="113">
        <v>33.24</v>
      </c>
      <c r="AY115" s="113">
        <v>30.231000000000002</v>
      </c>
      <c r="AZ115" s="113">
        <v>99.796000000000006</v>
      </c>
      <c r="BA115" s="113">
        <v>35</v>
      </c>
      <c r="BB115" s="113">
        <v>-35</v>
      </c>
      <c r="BC115" s="113">
        <v>35</v>
      </c>
      <c r="BD115" s="113">
        <v>-35</v>
      </c>
      <c r="BE115" s="113">
        <v>35</v>
      </c>
      <c r="BF115" s="113" t="s">
        <v>1583</v>
      </c>
      <c r="BH115" s="110" t="str">
        <f t="shared" si="48"/>
        <v>L220520008</v>
      </c>
    </row>
    <row r="116" spans="1:60">
      <c r="A116" s="3" t="str">
        <f t="shared" si="66"/>
        <v>1166 111 A045G REV.A</v>
      </c>
      <c r="B116" s="3" t="str">
        <f t="shared" si="67"/>
        <v>L220511052</v>
      </c>
      <c r="C116" s="3" t="str">
        <f t="shared" si="68"/>
        <v>ND28</v>
      </c>
      <c r="D116" s="3">
        <f t="shared" si="69"/>
        <v>3</v>
      </c>
      <c r="E116" s="3">
        <f t="shared" si="70"/>
        <v>4</v>
      </c>
      <c r="F116" s="4">
        <f t="shared" si="71"/>
        <v>44706.854166666664</v>
      </c>
      <c r="G116" s="4">
        <f t="shared" si="72"/>
        <v>44706.855983796297</v>
      </c>
      <c r="H116" s="3">
        <f t="shared" si="73"/>
        <v>150</v>
      </c>
      <c r="I116" s="3">
        <f t="shared" si="74"/>
        <v>100</v>
      </c>
      <c r="J116" s="3" t="str">
        <f>IF(VLOOKUP(A116,產品AR!A:B,2,0)&lt;65,"A",IF(VLOOKUP(A116,產品AR!A:B,2,0)&lt;80,"B",IF(VLOOKUP(A116,產品AR!A:B,2,0)&lt;100,"C","D")))</f>
        <v>A</v>
      </c>
      <c r="K116" s="5">
        <f t="shared" si="75"/>
        <v>1.6329077737747177</v>
      </c>
      <c r="L116" s="6">
        <f t="shared" si="76"/>
        <v>0.30990000000000001</v>
      </c>
      <c r="M116" s="5">
        <f t="shared" si="77"/>
        <v>2.02</v>
      </c>
      <c r="N116" s="49" t="str">
        <f t="shared" si="78"/>
        <v>B</v>
      </c>
      <c r="O116" s="49" t="str">
        <f t="shared" si="49"/>
        <v>AB</v>
      </c>
      <c r="P116" s="49" t="str">
        <f t="shared" si="50"/>
        <v>A</v>
      </c>
      <c r="Q116" s="50" t="str">
        <f t="shared" si="79"/>
        <v>W</v>
      </c>
      <c r="S116" s="110" t="str">
        <f>VLOOKUP(V116,'WSD 產品'!B:B,1,0)</f>
        <v>1166 111 A045G REV.A</v>
      </c>
      <c r="T116" s="110">
        <f t="shared" si="80"/>
        <v>1.6329077737747177</v>
      </c>
      <c r="U116" s="113">
        <v>100</v>
      </c>
      <c r="V116" s="113" t="s">
        <v>50</v>
      </c>
      <c r="W116" s="113" t="s">
        <v>1573</v>
      </c>
      <c r="X116" s="113" t="s">
        <v>1406</v>
      </c>
      <c r="Y116" s="113">
        <v>3</v>
      </c>
      <c r="Z116" s="113">
        <v>4</v>
      </c>
      <c r="AA116" s="115">
        <v>44706.854166666664</v>
      </c>
      <c r="AB116" s="115">
        <v>44706.855983796297</v>
      </c>
      <c r="AC116" s="113">
        <v>150</v>
      </c>
      <c r="AD116" s="113">
        <v>100</v>
      </c>
      <c r="AE116" s="113">
        <v>-2.0430000000000001</v>
      </c>
      <c r="AF116" s="113">
        <v>-6.3810000000000002</v>
      </c>
      <c r="AG116" s="113">
        <v>10.846</v>
      </c>
      <c r="AH116" s="113">
        <v>6.048</v>
      </c>
      <c r="AI116" s="113">
        <v>8.34</v>
      </c>
      <c r="AJ116" s="113">
        <v>5.7770000000000001</v>
      </c>
      <c r="AK116" s="114">
        <v>5.8360000000000002E-2</v>
      </c>
      <c r="AL116" s="114">
        <v>0.18231</v>
      </c>
      <c r="AM116" s="114">
        <v>0.30990000000000001</v>
      </c>
      <c r="AN116" s="113">
        <v>1.929</v>
      </c>
      <c r="AO116" s="113">
        <v>1.399</v>
      </c>
      <c r="AP116" s="113">
        <v>2.02</v>
      </c>
      <c r="AQ116" s="113">
        <v>1.8160000000000001</v>
      </c>
      <c r="AR116" s="113">
        <v>1.1439999999999999</v>
      </c>
      <c r="AS116" s="113">
        <v>1.3939999999999999</v>
      </c>
      <c r="AT116" s="113">
        <v>18.143999999999998</v>
      </c>
      <c r="AU116" s="113">
        <v>25.02</v>
      </c>
      <c r="AV116" s="113">
        <v>17.331</v>
      </c>
      <c r="AW116" s="113">
        <v>16.100999999999999</v>
      </c>
      <c r="AX116" s="113">
        <v>18.638999999999999</v>
      </c>
      <c r="AY116" s="113">
        <v>28.177</v>
      </c>
      <c r="AZ116" s="113">
        <v>99.986000000000004</v>
      </c>
      <c r="BA116" s="113">
        <v>35</v>
      </c>
      <c r="BB116" s="113">
        <v>-35</v>
      </c>
      <c r="BC116" s="113">
        <v>35</v>
      </c>
      <c r="BD116" s="113">
        <v>-35</v>
      </c>
      <c r="BE116" s="113">
        <v>35</v>
      </c>
      <c r="BF116" s="113" t="s">
        <v>1576</v>
      </c>
      <c r="BH116" s="110" t="str">
        <f t="shared" si="48"/>
        <v>L220511052</v>
      </c>
    </row>
    <row r="117" spans="1:60">
      <c r="A117" s="3" t="str">
        <f t="shared" si="66"/>
        <v>1166 111 A160G REV.A</v>
      </c>
      <c r="B117" s="3" t="str">
        <f t="shared" si="67"/>
        <v>L220520011</v>
      </c>
      <c r="C117" s="3" t="str">
        <f t="shared" si="68"/>
        <v>ND35</v>
      </c>
      <c r="D117" s="3">
        <f t="shared" si="69"/>
        <v>4</v>
      </c>
      <c r="E117" s="3">
        <f t="shared" si="70"/>
        <v>4</v>
      </c>
      <c r="F117" s="4">
        <f t="shared" si="71"/>
        <v>44706.888194444444</v>
      </c>
      <c r="G117" s="4">
        <f t="shared" si="72"/>
        <v>44706.889837962961</v>
      </c>
      <c r="H117" s="3">
        <f t="shared" si="73"/>
        <v>150</v>
      </c>
      <c r="I117" s="3">
        <f t="shared" si="74"/>
        <v>100</v>
      </c>
      <c r="J117" s="3" t="str">
        <f>IF(VLOOKUP(A117,產品AR!A:B,2,0)&lt;65,"A",IF(VLOOKUP(A117,產品AR!A:B,2,0)&lt;80,"B",IF(VLOOKUP(A117,產品AR!A:B,2,0)&lt;100,"C","D")))</f>
        <v>A</v>
      </c>
      <c r="K117" s="5">
        <f t="shared" si="75"/>
        <v>2.17661044043501</v>
      </c>
      <c r="L117" s="6">
        <f t="shared" si="76"/>
        <v>0.25736999999999999</v>
      </c>
      <c r="M117" s="5">
        <f t="shared" si="77"/>
        <v>2.4740000000000002</v>
      </c>
      <c r="N117" s="49" t="str">
        <f t="shared" si="78"/>
        <v>A</v>
      </c>
      <c r="O117" s="49" t="str">
        <f t="shared" si="49"/>
        <v>AA</v>
      </c>
      <c r="P117" s="49" t="b">
        <f t="shared" si="50"/>
        <v>0</v>
      </c>
      <c r="Q117" s="50" t="str">
        <f t="shared" si="79"/>
        <v>A</v>
      </c>
      <c r="S117" s="110" t="str">
        <f>VLOOKUP(V117,'WSD 產品'!B:B,1,0)</f>
        <v>1166 111 A160G REV.A</v>
      </c>
      <c r="T117" s="110">
        <f t="shared" si="80"/>
        <v>2.17661044043501</v>
      </c>
      <c r="U117" s="113">
        <v>147</v>
      </c>
      <c r="V117" s="113" t="s">
        <v>656</v>
      </c>
      <c r="W117" s="113" t="s">
        <v>1594</v>
      </c>
      <c r="X117" s="113" t="s">
        <v>1424</v>
      </c>
      <c r="Y117" s="113">
        <v>4</v>
      </c>
      <c r="Z117" s="113">
        <v>4</v>
      </c>
      <c r="AA117" s="115">
        <v>44706.888194444444</v>
      </c>
      <c r="AB117" s="115">
        <v>44706.889837962961</v>
      </c>
      <c r="AC117" s="113">
        <v>150</v>
      </c>
      <c r="AD117" s="113">
        <v>100</v>
      </c>
      <c r="AE117" s="113">
        <v>-3.7040000000000002</v>
      </c>
      <c r="AF117" s="113">
        <v>2.0049999999999999</v>
      </c>
      <c r="AG117" s="113">
        <v>9.0079999999999991</v>
      </c>
      <c r="AH117" s="113">
        <v>6.6369999999999996</v>
      </c>
      <c r="AI117" s="113">
        <v>6.4489999999999998</v>
      </c>
      <c r="AJ117" s="113">
        <v>4.7149999999999999</v>
      </c>
      <c r="AK117" s="114">
        <v>0.10582</v>
      </c>
      <c r="AL117" s="114">
        <v>5.7290000000000001E-2</v>
      </c>
      <c r="AM117" s="114">
        <v>0.25736999999999999</v>
      </c>
      <c r="AN117" s="113">
        <v>1.758</v>
      </c>
      <c r="AO117" s="113">
        <v>1.8089999999999999</v>
      </c>
      <c r="AP117" s="113">
        <v>2.4740000000000002</v>
      </c>
      <c r="AQ117" s="113">
        <v>1.5720000000000001</v>
      </c>
      <c r="AR117" s="113">
        <v>1.7050000000000001</v>
      </c>
      <c r="AS117" s="113">
        <v>1.8380000000000001</v>
      </c>
      <c r="AT117" s="113">
        <v>19.91</v>
      </c>
      <c r="AU117" s="113">
        <v>19.347999999999999</v>
      </c>
      <c r="AV117" s="113">
        <v>14.145</v>
      </c>
      <c r="AW117" s="113">
        <v>16.206</v>
      </c>
      <c r="AX117" s="113">
        <v>21.353000000000002</v>
      </c>
      <c r="AY117" s="113">
        <v>23.152999999999999</v>
      </c>
      <c r="AZ117" s="113">
        <v>100</v>
      </c>
      <c r="BA117" s="113">
        <v>35</v>
      </c>
      <c r="BB117" s="113">
        <v>-35</v>
      </c>
      <c r="BC117" s="113">
        <v>35</v>
      </c>
      <c r="BD117" s="113">
        <v>-35</v>
      </c>
      <c r="BE117" s="113">
        <v>35</v>
      </c>
      <c r="BF117" s="113" t="s">
        <v>1598</v>
      </c>
      <c r="BH117" s="110" t="str">
        <f t="shared" si="48"/>
        <v>L220520011</v>
      </c>
    </row>
    <row r="118" spans="1:60">
      <c r="A118" s="3" t="str">
        <f t="shared" si="66"/>
        <v>1166 111 A160G REV.A</v>
      </c>
      <c r="B118" s="3" t="str">
        <f t="shared" si="67"/>
        <v>L220520011</v>
      </c>
      <c r="C118" s="3" t="str">
        <f t="shared" si="68"/>
        <v>ND35</v>
      </c>
      <c r="D118" s="3">
        <f t="shared" si="69"/>
        <v>5</v>
      </c>
      <c r="E118" s="3">
        <f t="shared" si="70"/>
        <v>4</v>
      </c>
      <c r="F118" s="4">
        <f t="shared" si="71"/>
        <v>44706.88958333333</v>
      </c>
      <c r="G118" s="4">
        <f t="shared" si="72"/>
        <v>44706.891250000001</v>
      </c>
      <c r="H118" s="3">
        <f t="shared" si="73"/>
        <v>150</v>
      </c>
      <c r="I118" s="3">
        <f t="shared" si="74"/>
        <v>100</v>
      </c>
      <c r="J118" s="3" t="str">
        <f>IF(VLOOKUP(A118,產品AR!A:B,2,0)&lt;65,"A",IF(VLOOKUP(A118,產品AR!A:B,2,0)&lt;80,"B",IF(VLOOKUP(A118,產品AR!A:B,2,0)&lt;100,"C","D")))</f>
        <v>A</v>
      </c>
      <c r="K118" s="5">
        <f t="shared" si="75"/>
        <v>1.7563010318736301</v>
      </c>
      <c r="L118" s="6">
        <f t="shared" si="76"/>
        <v>0.32301999999999997</v>
      </c>
      <c r="M118" s="5">
        <f t="shared" si="77"/>
        <v>1.9490000000000001</v>
      </c>
      <c r="N118" s="49" t="str">
        <f t="shared" si="78"/>
        <v>A</v>
      </c>
      <c r="O118" s="49" t="str">
        <f t="shared" si="49"/>
        <v>AA</v>
      </c>
      <c r="P118" s="49" t="b">
        <f t="shared" si="50"/>
        <v>0</v>
      </c>
      <c r="Q118" s="50" t="str">
        <f t="shared" si="79"/>
        <v>A</v>
      </c>
      <c r="S118" s="110" t="str">
        <f>VLOOKUP(V118,'WSD 產品'!B:B,1,0)</f>
        <v>1166 111 A160G REV.A</v>
      </c>
      <c r="T118" s="110">
        <f t="shared" si="80"/>
        <v>1.7563010318736301</v>
      </c>
      <c r="U118" s="113">
        <v>149</v>
      </c>
      <c r="V118" s="113" t="s">
        <v>656</v>
      </c>
      <c r="W118" s="113" t="s">
        <v>1594</v>
      </c>
      <c r="X118" s="113" t="s">
        <v>1424</v>
      </c>
      <c r="Y118" s="113">
        <v>5</v>
      </c>
      <c r="Z118" s="113">
        <v>4</v>
      </c>
      <c r="AA118" s="115">
        <v>44706.88958333333</v>
      </c>
      <c r="AB118" s="115">
        <v>44706.891250000001</v>
      </c>
      <c r="AC118" s="113">
        <v>150</v>
      </c>
      <c r="AD118" s="113">
        <v>100</v>
      </c>
      <c r="AE118" s="113">
        <v>0.39200000000000002</v>
      </c>
      <c r="AF118" s="113">
        <v>3.431</v>
      </c>
      <c r="AG118" s="113">
        <v>11.305999999999999</v>
      </c>
      <c r="AH118" s="113">
        <v>6.7880000000000003</v>
      </c>
      <c r="AI118" s="113">
        <v>10.279</v>
      </c>
      <c r="AJ118" s="113">
        <v>5.9870000000000001</v>
      </c>
      <c r="AK118" s="114">
        <v>1.12E-2</v>
      </c>
      <c r="AL118" s="114">
        <v>9.8019999999999996E-2</v>
      </c>
      <c r="AM118" s="114">
        <v>0.32301999999999997</v>
      </c>
      <c r="AN118" s="113">
        <v>1.7190000000000001</v>
      </c>
      <c r="AO118" s="113">
        <v>1.135</v>
      </c>
      <c r="AP118" s="113">
        <v>1.9490000000000001</v>
      </c>
      <c r="AQ118" s="113">
        <v>1.6990000000000001</v>
      </c>
      <c r="AR118" s="113">
        <v>1.024</v>
      </c>
      <c r="AS118" s="113">
        <v>1.319</v>
      </c>
      <c r="AT118" s="113">
        <v>20.364000000000001</v>
      </c>
      <c r="AU118" s="113">
        <v>30.838000000000001</v>
      </c>
      <c r="AV118" s="113">
        <v>17.962</v>
      </c>
      <c r="AW118" s="113">
        <v>20.756</v>
      </c>
      <c r="AX118" s="113">
        <v>34.268999999999998</v>
      </c>
      <c r="AY118" s="113">
        <v>29.266999999999999</v>
      </c>
      <c r="AZ118" s="113">
        <v>99.927999999999997</v>
      </c>
      <c r="BA118" s="113">
        <v>35</v>
      </c>
      <c r="BB118" s="113">
        <v>-35</v>
      </c>
      <c r="BC118" s="113">
        <v>35</v>
      </c>
      <c r="BD118" s="113">
        <v>-35</v>
      </c>
      <c r="BE118" s="113">
        <v>35</v>
      </c>
      <c r="BF118" s="113" t="s">
        <v>1599</v>
      </c>
      <c r="BH118" s="110" t="str">
        <f t="shared" si="48"/>
        <v>L220520011</v>
      </c>
    </row>
    <row r="119" spans="1:60">
      <c r="A119" s="3" t="str">
        <f t="shared" si="66"/>
        <v>1166 111 A160G REV.A</v>
      </c>
      <c r="B119" s="3" t="str">
        <f t="shared" si="67"/>
        <v>L220520011</v>
      </c>
      <c r="C119" s="3" t="str">
        <f t="shared" si="68"/>
        <v>ND35</v>
      </c>
      <c r="D119" s="3">
        <f t="shared" si="69"/>
        <v>6</v>
      </c>
      <c r="E119" s="3">
        <f t="shared" si="70"/>
        <v>4</v>
      </c>
      <c r="F119" s="4">
        <f t="shared" si="71"/>
        <v>44706.890972222223</v>
      </c>
      <c r="G119" s="4">
        <f t="shared" si="72"/>
        <v>44706.89266203704</v>
      </c>
      <c r="H119" s="3">
        <f t="shared" si="73"/>
        <v>150</v>
      </c>
      <c r="I119" s="3">
        <f t="shared" si="74"/>
        <v>100</v>
      </c>
      <c r="J119" s="3" t="str">
        <f>IF(VLOOKUP(A119,產品AR!A:B,2,0)&lt;65,"A",IF(VLOOKUP(A119,產品AR!A:B,2,0)&lt;80,"B",IF(VLOOKUP(A119,產品AR!A:B,2,0)&lt;100,"C","D")))</f>
        <v>A</v>
      </c>
      <c r="K119" s="5">
        <f t="shared" si="75"/>
        <v>1.89563040406309</v>
      </c>
      <c r="L119" s="6">
        <f t="shared" si="76"/>
        <v>0.33232</v>
      </c>
      <c r="M119" s="5">
        <f t="shared" si="77"/>
        <v>2.028</v>
      </c>
      <c r="N119" s="49" t="str">
        <f t="shared" si="78"/>
        <v>A</v>
      </c>
      <c r="O119" s="49" t="str">
        <f t="shared" si="49"/>
        <v>AA</v>
      </c>
      <c r="P119" s="49" t="b">
        <f t="shared" si="50"/>
        <v>0</v>
      </c>
      <c r="Q119" s="50" t="str">
        <f t="shared" si="79"/>
        <v>A</v>
      </c>
      <c r="S119" s="110" t="str">
        <f>VLOOKUP(V119,'WSD 產品'!B:B,1,0)</f>
        <v>1166 111 A160G REV.A</v>
      </c>
      <c r="T119" s="110">
        <f t="shared" si="80"/>
        <v>1.89563040406309</v>
      </c>
      <c r="U119" s="113">
        <v>151</v>
      </c>
      <c r="V119" s="113" t="s">
        <v>656</v>
      </c>
      <c r="W119" s="113" t="s">
        <v>1594</v>
      </c>
      <c r="X119" s="113" t="s">
        <v>1424</v>
      </c>
      <c r="Y119" s="113">
        <v>6</v>
      </c>
      <c r="Z119" s="113">
        <v>4</v>
      </c>
      <c r="AA119" s="115">
        <v>44706.890972222223</v>
      </c>
      <c r="AB119" s="115">
        <v>44706.89266203704</v>
      </c>
      <c r="AC119" s="113">
        <v>150</v>
      </c>
      <c r="AD119" s="113">
        <v>100</v>
      </c>
      <c r="AE119" s="113">
        <v>-2.0350000000000001</v>
      </c>
      <c r="AF119" s="113">
        <v>1.048</v>
      </c>
      <c r="AG119" s="113">
        <v>11.631</v>
      </c>
      <c r="AH119" s="113">
        <v>9.57</v>
      </c>
      <c r="AI119" s="113">
        <v>8.4589999999999996</v>
      </c>
      <c r="AJ119" s="113">
        <v>5.7519999999999998</v>
      </c>
      <c r="AK119" s="114">
        <v>5.8130000000000001E-2</v>
      </c>
      <c r="AL119" s="114">
        <v>2.9940000000000001E-2</v>
      </c>
      <c r="AM119" s="114">
        <v>0.33232</v>
      </c>
      <c r="AN119" s="113">
        <v>1.2190000000000001</v>
      </c>
      <c r="AO119" s="113">
        <v>1.379</v>
      </c>
      <c r="AP119" s="113">
        <v>2.028</v>
      </c>
      <c r="AQ119" s="113">
        <v>1.1479999999999999</v>
      </c>
      <c r="AR119" s="113">
        <v>1.3380000000000001</v>
      </c>
      <c r="AS119" s="113">
        <v>1.3540000000000001</v>
      </c>
      <c r="AT119" s="113">
        <v>28.709</v>
      </c>
      <c r="AU119" s="113">
        <v>25.376999999999999</v>
      </c>
      <c r="AV119" s="113">
        <v>17.256</v>
      </c>
      <c r="AW119" s="113">
        <v>26.673999999999999</v>
      </c>
      <c r="AX119" s="113">
        <v>26.423999999999999</v>
      </c>
      <c r="AY119" s="113">
        <v>28.887</v>
      </c>
      <c r="AZ119" s="113">
        <v>99.978999999999999</v>
      </c>
      <c r="BA119" s="113">
        <v>35</v>
      </c>
      <c r="BB119" s="113">
        <v>-35</v>
      </c>
      <c r="BC119" s="113">
        <v>35</v>
      </c>
      <c r="BD119" s="113">
        <v>-35</v>
      </c>
      <c r="BE119" s="113">
        <v>35</v>
      </c>
      <c r="BF119" s="113" t="s">
        <v>1600</v>
      </c>
      <c r="BH119" s="110" t="str">
        <f t="shared" si="48"/>
        <v>L220520011</v>
      </c>
    </row>
    <row r="120" spans="1:60">
      <c r="A120" s="3" t="str">
        <f t="shared" si="66"/>
        <v>A250850</v>
      </c>
      <c r="B120" s="3" t="str">
        <f t="shared" si="67"/>
        <v>L220513235</v>
      </c>
      <c r="C120" s="3" t="str">
        <f t="shared" si="68"/>
        <v>ND23</v>
      </c>
      <c r="D120" s="3">
        <f t="shared" si="69"/>
        <v>6</v>
      </c>
      <c r="E120" s="3">
        <f t="shared" si="70"/>
        <v>6</v>
      </c>
      <c r="F120" s="4">
        <f t="shared" si="71"/>
        <v>44706.895138888889</v>
      </c>
      <c r="G120" s="4">
        <f t="shared" si="72"/>
        <v>44706.896493055552</v>
      </c>
      <c r="H120" s="3">
        <f t="shared" si="73"/>
        <v>400</v>
      </c>
      <c r="I120" s="3">
        <f t="shared" si="74"/>
        <v>200</v>
      </c>
      <c r="J120" s="3" t="str">
        <f>IF(VLOOKUP(A120,產品AR!A:B,2,0)&lt;65,"A",IF(VLOOKUP(A120,產品AR!A:B,2,0)&lt;80,"B",IF(VLOOKUP(A120,產品AR!A:B,2,0)&lt;100,"C","D")))</f>
        <v>D</v>
      </c>
      <c r="K120" s="5">
        <f t="shared" si="75"/>
        <v>1.2180305680769545</v>
      </c>
      <c r="L120" s="6">
        <f t="shared" si="76"/>
        <v>0.47987000000000002</v>
      </c>
      <c r="M120" s="5">
        <f t="shared" si="77"/>
        <v>1.385</v>
      </c>
      <c r="N120" s="49" t="str">
        <f t="shared" si="78"/>
        <v>C</v>
      </c>
      <c r="O120" s="49" t="str">
        <f t="shared" si="49"/>
        <v>DC</v>
      </c>
      <c r="P120" s="49" t="b">
        <f t="shared" si="50"/>
        <v>0</v>
      </c>
      <c r="Q120" s="50" t="str">
        <f t="shared" si="79"/>
        <v>D</v>
      </c>
      <c r="S120" s="110" t="e">
        <f>VLOOKUP(V120,'WSD 產品'!B:B,1,0)</f>
        <v>#N/A</v>
      </c>
      <c r="T120" s="110">
        <f t="shared" si="80"/>
        <v>1.2180305680769545</v>
      </c>
      <c r="U120" s="113">
        <v>77</v>
      </c>
      <c r="V120" s="113" t="s">
        <v>357</v>
      </c>
      <c r="W120" s="113" t="s">
        <v>1601</v>
      </c>
      <c r="X120" s="113" t="s">
        <v>1422</v>
      </c>
      <c r="Y120" s="113">
        <v>6</v>
      </c>
      <c r="Z120" s="113">
        <v>6</v>
      </c>
      <c r="AA120" s="115">
        <v>44706.895138888889</v>
      </c>
      <c r="AB120" s="115">
        <v>44706.896493055552</v>
      </c>
      <c r="AC120" s="113">
        <v>400</v>
      </c>
      <c r="AD120" s="113">
        <v>200</v>
      </c>
      <c r="AE120" s="113">
        <v>1.161</v>
      </c>
      <c r="AF120" s="113">
        <v>4.0549999999999997</v>
      </c>
      <c r="AG120" s="113">
        <v>16.795999999999999</v>
      </c>
      <c r="AH120" s="113">
        <v>12.933999999999999</v>
      </c>
      <c r="AI120" s="113">
        <v>12.961</v>
      </c>
      <c r="AJ120" s="113">
        <v>8.4239999999999995</v>
      </c>
      <c r="AK120" s="114">
        <v>3.3169999999999998E-2</v>
      </c>
      <c r="AL120" s="114">
        <v>0.11584999999999999</v>
      </c>
      <c r="AM120" s="114">
        <v>0.47987000000000002</v>
      </c>
      <c r="AN120" s="113">
        <v>0.90200000000000002</v>
      </c>
      <c r="AO120" s="113">
        <v>0.9</v>
      </c>
      <c r="AP120" s="113">
        <v>1.385</v>
      </c>
      <c r="AQ120" s="113">
        <v>0.872</v>
      </c>
      <c r="AR120" s="113">
        <v>0.79600000000000004</v>
      </c>
      <c r="AS120" s="113">
        <v>0.72</v>
      </c>
      <c r="AT120" s="113">
        <v>38.802</v>
      </c>
      <c r="AU120" s="113">
        <v>38.881999999999998</v>
      </c>
      <c r="AV120" s="113">
        <v>25.271999999999998</v>
      </c>
      <c r="AW120" s="113">
        <v>39.963000000000001</v>
      </c>
      <c r="AX120" s="113">
        <v>42.936999999999998</v>
      </c>
      <c r="AY120" s="113">
        <v>42.067</v>
      </c>
      <c r="AZ120" s="113">
        <v>97.619</v>
      </c>
      <c r="BA120" s="113">
        <v>35</v>
      </c>
      <c r="BB120" s="113">
        <v>-35</v>
      </c>
      <c r="BC120" s="113">
        <v>35</v>
      </c>
      <c r="BD120" s="113">
        <v>-35</v>
      </c>
      <c r="BE120" s="113">
        <v>35</v>
      </c>
      <c r="BF120" s="113" t="s">
        <v>1602</v>
      </c>
      <c r="BH120" s="110" t="str">
        <f t="shared" si="48"/>
        <v>L220513235</v>
      </c>
    </row>
    <row r="121" spans="1:60">
      <c r="A121" s="3" t="str">
        <f t="shared" si="66"/>
        <v>A250850</v>
      </c>
      <c r="B121" s="3" t="str">
        <f t="shared" si="67"/>
        <v>L220513235</v>
      </c>
      <c r="C121" s="3" t="str">
        <f t="shared" si="68"/>
        <v>ND23</v>
      </c>
      <c r="D121" s="3">
        <f t="shared" si="69"/>
        <v>5</v>
      </c>
      <c r="E121" s="3">
        <f t="shared" si="70"/>
        <v>6</v>
      </c>
      <c r="F121" s="4">
        <f t="shared" si="71"/>
        <v>44706.896527777775</v>
      </c>
      <c r="G121" s="4">
        <f t="shared" si="72"/>
        <v>44706.897916666669</v>
      </c>
      <c r="H121" s="3">
        <f t="shared" si="73"/>
        <v>400</v>
      </c>
      <c r="I121" s="3">
        <f t="shared" si="74"/>
        <v>200</v>
      </c>
      <c r="J121" s="3" t="str">
        <f>IF(VLOOKUP(A121,產品AR!A:B,2,0)&lt;65,"A",IF(VLOOKUP(A121,產品AR!A:B,2,0)&lt;80,"B",IF(VLOOKUP(A121,產品AR!A:B,2,0)&lt;100,"C","D")))</f>
        <v>D</v>
      </c>
      <c r="K121" s="5">
        <f t="shared" si="75"/>
        <v>0.71392384137052567</v>
      </c>
      <c r="L121" s="6">
        <f t="shared" si="76"/>
        <v>0.63863000000000003</v>
      </c>
      <c r="M121" s="5">
        <f t="shared" si="77"/>
        <v>1.0049999999999999</v>
      </c>
      <c r="N121" s="49" t="str">
        <f t="shared" si="78"/>
        <v>D</v>
      </c>
      <c r="O121" s="49" t="str">
        <f t="shared" si="49"/>
        <v>DD</v>
      </c>
      <c r="P121" s="49" t="b">
        <f t="shared" si="50"/>
        <v>0</v>
      </c>
      <c r="Q121" s="50" t="str">
        <f t="shared" si="79"/>
        <v>D</v>
      </c>
      <c r="S121" s="110" t="e">
        <f>VLOOKUP(V121,'WSD 產品'!B:B,1,0)</f>
        <v>#N/A</v>
      </c>
      <c r="T121" s="110">
        <f t="shared" si="80"/>
        <v>0.71392384137052567</v>
      </c>
      <c r="U121" s="113">
        <v>74</v>
      </c>
      <c r="V121" s="113" t="s">
        <v>357</v>
      </c>
      <c r="W121" s="113" t="s">
        <v>1601</v>
      </c>
      <c r="X121" s="113" t="s">
        <v>1422</v>
      </c>
      <c r="Y121" s="113">
        <v>5</v>
      </c>
      <c r="Z121" s="113">
        <v>6</v>
      </c>
      <c r="AA121" s="115">
        <v>44706.896527777775</v>
      </c>
      <c r="AB121" s="115">
        <v>44706.897916666669</v>
      </c>
      <c r="AC121" s="113">
        <v>400</v>
      </c>
      <c r="AD121" s="113">
        <v>200</v>
      </c>
      <c r="AE121" s="113">
        <v>9.6929999999999996</v>
      </c>
      <c r="AF121" s="113">
        <v>-2.996</v>
      </c>
      <c r="AG121" s="113">
        <v>22.352</v>
      </c>
      <c r="AH121" s="113">
        <v>13.791</v>
      </c>
      <c r="AI121" s="113">
        <v>18.471</v>
      </c>
      <c r="AJ121" s="113">
        <v>11.605</v>
      </c>
      <c r="AK121" s="114">
        <v>0.27693000000000001</v>
      </c>
      <c r="AL121" s="114">
        <v>8.5610000000000006E-2</v>
      </c>
      <c r="AM121" s="114">
        <v>0.63863000000000003</v>
      </c>
      <c r="AN121" s="113">
        <v>0.84599999999999997</v>
      </c>
      <c r="AO121" s="113">
        <v>0.63200000000000001</v>
      </c>
      <c r="AP121" s="113">
        <v>1.0049999999999999</v>
      </c>
      <c r="AQ121" s="113">
        <v>0.61199999999999999</v>
      </c>
      <c r="AR121" s="113">
        <v>0.57799999999999996</v>
      </c>
      <c r="AS121" s="113">
        <v>0.36299999999999999</v>
      </c>
      <c r="AT121" s="113">
        <v>41.374000000000002</v>
      </c>
      <c r="AU121" s="113">
        <v>55.411999999999999</v>
      </c>
      <c r="AV121" s="113">
        <v>34.814</v>
      </c>
      <c r="AW121" s="113">
        <v>51.067</v>
      </c>
      <c r="AX121" s="113">
        <v>52.415999999999997</v>
      </c>
      <c r="AY121" s="113">
        <v>57.165999999999997</v>
      </c>
      <c r="AZ121" s="113">
        <v>84.978999999999999</v>
      </c>
      <c r="BA121" s="113">
        <v>35</v>
      </c>
      <c r="BB121" s="113">
        <v>-35</v>
      </c>
      <c r="BC121" s="113">
        <v>35</v>
      </c>
      <c r="BD121" s="113">
        <v>-35</v>
      </c>
      <c r="BE121" s="113">
        <v>35</v>
      </c>
      <c r="BF121" s="113" t="s">
        <v>1603</v>
      </c>
      <c r="BH121" s="110" t="str">
        <f t="shared" si="48"/>
        <v>L220513235</v>
      </c>
    </row>
    <row r="122" spans="1:60">
      <c r="A122" s="3" t="str">
        <f t="shared" si="66"/>
        <v>A250850</v>
      </c>
      <c r="B122" s="3" t="str">
        <f t="shared" si="67"/>
        <v>L220513235</v>
      </c>
      <c r="C122" s="3" t="str">
        <f t="shared" si="68"/>
        <v>ND23</v>
      </c>
      <c r="D122" s="3">
        <f t="shared" si="69"/>
        <v>4</v>
      </c>
      <c r="E122" s="3">
        <f t="shared" si="70"/>
        <v>6</v>
      </c>
      <c r="F122" s="4">
        <f t="shared" si="71"/>
        <v>44706.897916666669</v>
      </c>
      <c r="G122" s="4">
        <f t="shared" si="72"/>
        <v>44706.899305555555</v>
      </c>
      <c r="H122" s="3">
        <f t="shared" si="73"/>
        <v>400</v>
      </c>
      <c r="I122" s="3">
        <f t="shared" si="74"/>
        <v>200</v>
      </c>
      <c r="J122" s="3" t="str">
        <f>IF(VLOOKUP(A122,產品AR!A:B,2,0)&lt;65,"A",IF(VLOOKUP(A122,產品AR!A:B,2,0)&lt;80,"B",IF(VLOOKUP(A122,產品AR!A:B,2,0)&lt;100,"C","D")))</f>
        <v>D</v>
      </c>
      <c r="K122" s="5">
        <f t="shared" si="75"/>
        <v>0.98207993055769671</v>
      </c>
      <c r="L122" s="6">
        <f t="shared" si="76"/>
        <v>0.58862000000000003</v>
      </c>
      <c r="M122" s="5">
        <f t="shared" si="77"/>
        <v>1.1499999999999999</v>
      </c>
      <c r="N122" s="49" t="str">
        <f t="shared" si="78"/>
        <v>D</v>
      </c>
      <c r="O122" s="49" t="str">
        <f t="shared" si="49"/>
        <v>DD</v>
      </c>
      <c r="P122" s="49" t="b">
        <f t="shared" si="50"/>
        <v>0</v>
      </c>
      <c r="Q122" s="50" t="str">
        <f t="shared" si="79"/>
        <v>D</v>
      </c>
      <c r="S122" s="110" t="e">
        <f>VLOOKUP(V122,'WSD 產品'!B:B,1,0)</f>
        <v>#N/A</v>
      </c>
      <c r="T122" s="110">
        <f t="shared" si="80"/>
        <v>0.98207993055769671</v>
      </c>
      <c r="U122" s="113">
        <v>71</v>
      </c>
      <c r="V122" s="113" t="s">
        <v>357</v>
      </c>
      <c r="W122" s="113" t="s">
        <v>1601</v>
      </c>
      <c r="X122" s="113" t="s">
        <v>1422</v>
      </c>
      <c r="Y122" s="113">
        <v>4</v>
      </c>
      <c r="Z122" s="113">
        <v>6</v>
      </c>
      <c r="AA122" s="115">
        <v>44706.897916666669</v>
      </c>
      <c r="AB122" s="115">
        <v>44706.899305555555</v>
      </c>
      <c r="AC122" s="113">
        <v>400</v>
      </c>
      <c r="AD122" s="113">
        <v>200</v>
      </c>
      <c r="AE122" s="113">
        <v>1.9670000000000001</v>
      </c>
      <c r="AF122" s="113">
        <v>-4.7220000000000004</v>
      </c>
      <c r="AG122" s="113">
        <v>20.602</v>
      </c>
      <c r="AH122" s="113">
        <v>11.664999999999999</v>
      </c>
      <c r="AI122" s="113">
        <v>19.106999999999999</v>
      </c>
      <c r="AJ122" s="113">
        <v>10.143000000000001</v>
      </c>
      <c r="AK122" s="114">
        <v>5.6210000000000003E-2</v>
      </c>
      <c r="AL122" s="114">
        <v>0.13492000000000001</v>
      </c>
      <c r="AM122" s="114">
        <v>0.58862000000000003</v>
      </c>
      <c r="AN122" s="113">
        <v>1</v>
      </c>
      <c r="AO122" s="113">
        <v>0.61099999999999999</v>
      </c>
      <c r="AP122" s="113">
        <v>1.1499999999999999</v>
      </c>
      <c r="AQ122" s="113">
        <v>0.94399999999999995</v>
      </c>
      <c r="AR122" s="113">
        <v>0.52800000000000002</v>
      </c>
      <c r="AS122" s="113">
        <v>0.47299999999999998</v>
      </c>
      <c r="AT122" s="113">
        <v>34.994</v>
      </c>
      <c r="AU122" s="113">
        <v>57.322000000000003</v>
      </c>
      <c r="AV122" s="113">
        <v>30.43</v>
      </c>
      <c r="AW122" s="113">
        <v>36.962000000000003</v>
      </c>
      <c r="AX122" s="113">
        <v>52.6</v>
      </c>
      <c r="AY122" s="113">
        <v>51.031999999999996</v>
      </c>
      <c r="AZ122" s="113">
        <v>90.548000000000002</v>
      </c>
      <c r="BA122" s="113">
        <v>35</v>
      </c>
      <c r="BB122" s="113">
        <v>-35</v>
      </c>
      <c r="BC122" s="113">
        <v>35</v>
      </c>
      <c r="BD122" s="113">
        <v>-35</v>
      </c>
      <c r="BE122" s="113">
        <v>35</v>
      </c>
      <c r="BF122" s="113" t="s">
        <v>1604</v>
      </c>
      <c r="BH122" s="110" t="str">
        <f t="shared" si="48"/>
        <v>L220513235</v>
      </c>
    </row>
    <row r="123" spans="1:60">
      <c r="A123" s="3" t="str">
        <f t="shared" si="66"/>
        <v>A250850</v>
      </c>
      <c r="B123" s="3" t="str">
        <f t="shared" si="67"/>
        <v>L220513235</v>
      </c>
      <c r="C123" s="3" t="str">
        <f t="shared" si="68"/>
        <v>ND23</v>
      </c>
      <c r="D123" s="3">
        <f t="shared" si="69"/>
        <v>3</v>
      </c>
      <c r="E123" s="3">
        <f t="shared" si="70"/>
        <v>6</v>
      </c>
      <c r="F123" s="4">
        <f t="shared" si="71"/>
        <v>44706.899305555555</v>
      </c>
      <c r="G123" s="4">
        <f t="shared" si="72"/>
        <v>44706.900717592594</v>
      </c>
      <c r="H123" s="3">
        <f t="shared" si="73"/>
        <v>400</v>
      </c>
      <c r="I123" s="3">
        <f t="shared" si="74"/>
        <v>200</v>
      </c>
      <c r="J123" s="3" t="str">
        <f>IF(VLOOKUP(A123,產品AR!A:B,2,0)&lt;65,"A",IF(VLOOKUP(A123,產品AR!A:B,2,0)&lt;80,"B",IF(VLOOKUP(A123,產品AR!A:B,2,0)&lt;100,"C","D")))</f>
        <v>D</v>
      </c>
      <c r="K123" s="5">
        <f t="shared" si="75"/>
        <v>0.97148572868393723</v>
      </c>
      <c r="L123" s="6">
        <f t="shared" si="76"/>
        <v>0.51446999999999998</v>
      </c>
      <c r="M123" s="5">
        <f t="shared" si="77"/>
        <v>1.2889999999999999</v>
      </c>
      <c r="N123" s="49" t="str">
        <f t="shared" si="78"/>
        <v>D</v>
      </c>
      <c r="O123" s="49" t="str">
        <f t="shared" si="49"/>
        <v>DD</v>
      </c>
      <c r="P123" s="49" t="b">
        <f t="shared" si="50"/>
        <v>0</v>
      </c>
      <c r="Q123" s="50" t="str">
        <f t="shared" si="79"/>
        <v>D</v>
      </c>
      <c r="S123" s="110" t="e">
        <f>VLOOKUP(V123,'WSD 產品'!B:B,1,0)</f>
        <v>#N/A</v>
      </c>
      <c r="T123" s="110">
        <f t="shared" si="80"/>
        <v>0.97148572868393723</v>
      </c>
      <c r="U123" s="113">
        <v>68</v>
      </c>
      <c r="V123" s="113" t="s">
        <v>357</v>
      </c>
      <c r="W123" s="113" t="s">
        <v>1601</v>
      </c>
      <c r="X123" s="113" t="s">
        <v>1422</v>
      </c>
      <c r="Y123" s="113">
        <v>3</v>
      </c>
      <c r="Z123" s="113">
        <v>6</v>
      </c>
      <c r="AA123" s="115">
        <v>44706.899305555555</v>
      </c>
      <c r="AB123" s="115">
        <v>44706.900717592594</v>
      </c>
      <c r="AC123" s="113">
        <v>400</v>
      </c>
      <c r="AD123" s="113">
        <v>200</v>
      </c>
      <c r="AE123" s="113">
        <v>-0.50800000000000001</v>
      </c>
      <c r="AF123" s="113">
        <v>8.6159999999999997</v>
      </c>
      <c r="AG123" s="113">
        <v>18.007000000000001</v>
      </c>
      <c r="AH123" s="113">
        <v>13.702</v>
      </c>
      <c r="AI123" s="113">
        <v>11.994</v>
      </c>
      <c r="AJ123" s="113">
        <v>9.048</v>
      </c>
      <c r="AK123" s="114">
        <v>1.4500000000000001E-2</v>
      </c>
      <c r="AL123" s="114">
        <v>0.24615999999999999</v>
      </c>
      <c r="AM123" s="114">
        <v>0.51446999999999998</v>
      </c>
      <c r="AN123" s="113">
        <v>0.85099999999999998</v>
      </c>
      <c r="AO123" s="113">
        <v>0.97299999999999998</v>
      </c>
      <c r="AP123" s="113">
        <v>1.2889999999999999</v>
      </c>
      <c r="AQ123" s="113">
        <v>0.83899999999999997</v>
      </c>
      <c r="AR123" s="113">
        <v>0.73299999999999998</v>
      </c>
      <c r="AS123" s="113">
        <v>0.626</v>
      </c>
      <c r="AT123" s="113">
        <v>41.106000000000002</v>
      </c>
      <c r="AU123" s="113">
        <v>35.982999999999997</v>
      </c>
      <c r="AV123" s="113">
        <v>27.143000000000001</v>
      </c>
      <c r="AW123" s="113">
        <v>40.598999999999997</v>
      </c>
      <c r="AX123" s="113">
        <v>44.598999999999997</v>
      </c>
      <c r="AY123" s="113">
        <v>45.15</v>
      </c>
      <c r="AZ123" s="113">
        <v>96.144999999999996</v>
      </c>
      <c r="BA123" s="113">
        <v>35</v>
      </c>
      <c r="BB123" s="113">
        <v>-35</v>
      </c>
      <c r="BC123" s="113">
        <v>35</v>
      </c>
      <c r="BD123" s="113">
        <v>-35</v>
      </c>
      <c r="BE123" s="113">
        <v>35</v>
      </c>
      <c r="BF123" s="113" t="s">
        <v>1605</v>
      </c>
      <c r="BH123" s="110" t="str">
        <f t="shared" si="48"/>
        <v>L220513235</v>
      </c>
    </row>
    <row r="124" spans="1:60">
      <c r="A124" s="3" t="str">
        <f t="shared" si="66"/>
        <v>A250850</v>
      </c>
      <c r="B124" s="3" t="str">
        <f t="shared" si="67"/>
        <v>L220513235</v>
      </c>
      <c r="C124" s="3" t="str">
        <f t="shared" si="68"/>
        <v>ND23</v>
      </c>
      <c r="D124" s="3">
        <f t="shared" si="69"/>
        <v>2</v>
      </c>
      <c r="E124" s="3">
        <f t="shared" si="70"/>
        <v>6</v>
      </c>
      <c r="F124" s="4">
        <f t="shared" si="71"/>
        <v>44706.900694444441</v>
      </c>
      <c r="G124" s="4">
        <f t="shared" si="72"/>
        <v>44706.90215277778</v>
      </c>
      <c r="H124" s="3">
        <f t="shared" si="73"/>
        <v>400</v>
      </c>
      <c r="I124" s="3">
        <f t="shared" si="74"/>
        <v>200</v>
      </c>
      <c r="J124" s="3" t="str">
        <f>IF(VLOOKUP(A124,產品AR!A:B,2,0)&lt;65,"A",IF(VLOOKUP(A124,產品AR!A:B,2,0)&lt;80,"B",IF(VLOOKUP(A124,產品AR!A:B,2,0)&lt;100,"C","D")))</f>
        <v>D</v>
      </c>
      <c r="K124" s="5">
        <f t="shared" si="75"/>
        <v>1.1759728188286223</v>
      </c>
      <c r="L124" s="6">
        <f t="shared" si="76"/>
        <v>0.50571999999999995</v>
      </c>
      <c r="M124" s="5">
        <f t="shared" si="77"/>
        <v>1.31</v>
      </c>
      <c r="N124" s="49" t="str">
        <f t="shared" si="78"/>
        <v>C</v>
      </c>
      <c r="O124" s="49" t="str">
        <f t="shared" si="49"/>
        <v>DC</v>
      </c>
      <c r="P124" s="49" t="b">
        <f t="shared" si="50"/>
        <v>0</v>
      </c>
      <c r="Q124" s="50" t="str">
        <f t="shared" si="79"/>
        <v>D</v>
      </c>
      <c r="S124" s="110" t="e">
        <f>VLOOKUP(V124,'WSD 產品'!B:B,1,0)</f>
        <v>#N/A</v>
      </c>
      <c r="T124" s="110">
        <f t="shared" si="80"/>
        <v>1.1759728188286223</v>
      </c>
      <c r="U124" s="113">
        <v>66</v>
      </c>
      <c r="V124" s="113" t="s">
        <v>357</v>
      </c>
      <c r="W124" s="113" t="s">
        <v>1601</v>
      </c>
      <c r="X124" s="113" t="s">
        <v>1422</v>
      </c>
      <c r="Y124" s="113">
        <v>2</v>
      </c>
      <c r="Z124" s="113">
        <v>6</v>
      </c>
      <c r="AA124" s="115">
        <v>44706.900694444441</v>
      </c>
      <c r="AB124" s="115">
        <v>44706.90215277778</v>
      </c>
      <c r="AC124" s="113">
        <v>400</v>
      </c>
      <c r="AD124" s="113">
        <v>200</v>
      </c>
      <c r="AE124" s="113">
        <v>2.3380000000000001</v>
      </c>
      <c r="AF124" s="113">
        <v>2.7240000000000002</v>
      </c>
      <c r="AG124" s="113">
        <v>17.7</v>
      </c>
      <c r="AH124" s="113">
        <v>12.035</v>
      </c>
      <c r="AI124" s="113">
        <v>15.324999999999999</v>
      </c>
      <c r="AJ124" s="113">
        <v>8.9030000000000005</v>
      </c>
      <c r="AK124" s="114">
        <v>6.6799999999999998E-2</v>
      </c>
      <c r="AL124" s="114">
        <v>7.782E-2</v>
      </c>
      <c r="AM124" s="114">
        <v>0.50571999999999995</v>
      </c>
      <c r="AN124" s="113">
        <v>0.96899999999999997</v>
      </c>
      <c r="AO124" s="113">
        <v>0.76100000000000001</v>
      </c>
      <c r="AP124" s="113">
        <v>1.31</v>
      </c>
      <c r="AQ124" s="113">
        <v>0.90500000000000003</v>
      </c>
      <c r="AR124" s="113">
        <v>0.70199999999999996</v>
      </c>
      <c r="AS124" s="113">
        <v>0.64800000000000002</v>
      </c>
      <c r="AT124" s="113">
        <v>36.106000000000002</v>
      </c>
      <c r="AU124" s="113">
        <v>45.973999999999997</v>
      </c>
      <c r="AV124" s="113">
        <v>26.71</v>
      </c>
      <c r="AW124" s="113">
        <v>38.444000000000003</v>
      </c>
      <c r="AX124" s="113">
        <v>48.697000000000003</v>
      </c>
      <c r="AY124" s="113">
        <v>44.41</v>
      </c>
      <c r="AZ124" s="113">
        <v>96.126999999999995</v>
      </c>
      <c r="BA124" s="113">
        <v>35</v>
      </c>
      <c r="BB124" s="113">
        <v>-35</v>
      </c>
      <c r="BC124" s="113">
        <v>35</v>
      </c>
      <c r="BD124" s="113">
        <v>-35</v>
      </c>
      <c r="BE124" s="113">
        <v>35</v>
      </c>
      <c r="BF124" s="113" t="s">
        <v>1606</v>
      </c>
      <c r="BH124" s="110" t="str">
        <f t="shared" si="48"/>
        <v>L220513235</v>
      </c>
    </row>
    <row r="125" spans="1:60">
      <c r="A125" s="3" t="str">
        <f t="shared" si="66"/>
        <v>A250850</v>
      </c>
      <c r="B125" s="3" t="str">
        <f t="shared" si="67"/>
        <v>L220513235</v>
      </c>
      <c r="C125" s="3" t="str">
        <f t="shared" si="68"/>
        <v>ND23</v>
      </c>
      <c r="D125" s="3">
        <f t="shared" si="69"/>
        <v>1</v>
      </c>
      <c r="E125" s="3">
        <f t="shared" si="70"/>
        <v>6</v>
      </c>
      <c r="F125" s="4">
        <f t="shared" si="71"/>
        <v>44706.902083333334</v>
      </c>
      <c r="G125" s="4">
        <f t="shared" si="72"/>
        <v>44706.903553240743</v>
      </c>
      <c r="H125" s="3">
        <f t="shared" si="73"/>
        <v>400</v>
      </c>
      <c r="I125" s="3">
        <f t="shared" si="74"/>
        <v>200</v>
      </c>
      <c r="J125" s="3" t="str">
        <f>IF(VLOOKUP(A125,產品AR!A:B,2,0)&lt;65,"A",IF(VLOOKUP(A125,產品AR!A:B,2,0)&lt;80,"B",IF(VLOOKUP(A125,產品AR!A:B,2,0)&lt;100,"C","D")))</f>
        <v>D</v>
      </c>
      <c r="K125" s="5">
        <f t="shared" si="75"/>
        <v>1.124999304662647</v>
      </c>
      <c r="L125" s="6">
        <f t="shared" si="76"/>
        <v>0.55810999999999999</v>
      </c>
      <c r="M125" s="5">
        <f t="shared" si="77"/>
        <v>1.1519999999999999</v>
      </c>
      <c r="N125" s="49" t="str">
        <f t="shared" si="78"/>
        <v>C</v>
      </c>
      <c r="O125" s="49" t="str">
        <f t="shared" si="49"/>
        <v>DC</v>
      </c>
      <c r="P125" s="49" t="b">
        <f t="shared" si="50"/>
        <v>0</v>
      </c>
      <c r="Q125" s="50" t="str">
        <f t="shared" si="79"/>
        <v>D</v>
      </c>
      <c r="S125" s="110" t="e">
        <f>VLOOKUP(V125,'WSD 產品'!B:B,1,0)</f>
        <v>#N/A</v>
      </c>
      <c r="T125" s="110">
        <f t="shared" si="80"/>
        <v>1.124999304662647</v>
      </c>
      <c r="U125" s="113">
        <v>63</v>
      </c>
      <c r="V125" s="113" t="s">
        <v>357</v>
      </c>
      <c r="W125" s="113" t="s">
        <v>1601</v>
      </c>
      <c r="X125" s="113" t="s">
        <v>1422</v>
      </c>
      <c r="Y125" s="113">
        <v>1</v>
      </c>
      <c r="Z125" s="113">
        <v>6</v>
      </c>
      <c r="AA125" s="115">
        <v>44706.902083333334</v>
      </c>
      <c r="AB125" s="115">
        <v>44706.903553240743</v>
      </c>
      <c r="AC125" s="113">
        <v>400</v>
      </c>
      <c r="AD125" s="113">
        <v>200</v>
      </c>
      <c r="AE125" s="113">
        <v>0.379</v>
      </c>
      <c r="AF125" s="113">
        <v>-0.73</v>
      </c>
      <c r="AG125" s="113">
        <v>19.533999999999999</v>
      </c>
      <c r="AH125" s="113">
        <v>13.909000000000001</v>
      </c>
      <c r="AI125" s="113">
        <v>17.029</v>
      </c>
      <c r="AJ125" s="113">
        <v>10.127000000000001</v>
      </c>
      <c r="AK125" s="114">
        <v>1.0840000000000001E-2</v>
      </c>
      <c r="AL125" s="114">
        <v>2.086E-2</v>
      </c>
      <c r="AM125" s="114">
        <v>0.55810999999999999</v>
      </c>
      <c r="AN125" s="113">
        <v>0.83899999999999997</v>
      </c>
      <c r="AO125" s="113">
        <v>0.68500000000000005</v>
      </c>
      <c r="AP125" s="113">
        <v>1.1519999999999999</v>
      </c>
      <c r="AQ125" s="113">
        <v>0.83</v>
      </c>
      <c r="AR125" s="113">
        <v>0.67100000000000004</v>
      </c>
      <c r="AS125" s="113">
        <v>0.50900000000000001</v>
      </c>
      <c r="AT125" s="113">
        <v>41.726999999999997</v>
      </c>
      <c r="AU125" s="113">
        <v>51.087000000000003</v>
      </c>
      <c r="AV125" s="113">
        <v>30.38</v>
      </c>
      <c r="AW125" s="113">
        <v>42.106000000000002</v>
      </c>
      <c r="AX125" s="113">
        <v>50.356999999999999</v>
      </c>
      <c r="AY125" s="113">
        <v>49.914000000000001</v>
      </c>
      <c r="AZ125" s="113">
        <v>92.156999999999996</v>
      </c>
      <c r="BA125" s="113">
        <v>35</v>
      </c>
      <c r="BB125" s="113">
        <v>-35</v>
      </c>
      <c r="BC125" s="113">
        <v>35</v>
      </c>
      <c r="BD125" s="113">
        <v>-35</v>
      </c>
      <c r="BE125" s="113">
        <v>35</v>
      </c>
      <c r="BF125" s="113" t="s">
        <v>1607</v>
      </c>
      <c r="BH125" s="110" t="str">
        <f t="shared" si="48"/>
        <v>L220513235</v>
      </c>
    </row>
    <row r="126" spans="1:60">
      <c r="A126" s="3" t="str">
        <f t="shared" si="66"/>
        <v>ASEM-S-B144023-01</v>
      </c>
      <c r="B126" s="3" t="str">
        <f t="shared" si="67"/>
        <v>L220516024</v>
      </c>
      <c r="C126" s="3" t="str">
        <f t="shared" si="68"/>
        <v>ND21</v>
      </c>
      <c r="D126" s="3">
        <f t="shared" si="69"/>
        <v>6</v>
      </c>
      <c r="E126" s="3">
        <f t="shared" si="70"/>
        <v>6</v>
      </c>
      <c r="F126" s="4">
        <f t="shared" si="71"/>
        <v>44706.577777777777</v>
      </c>
      <c r="G126" s="4">
        <f t="shared" si="72"/>
        <v>44706.580034722225</v>
      </c>
      <c r="H126" s="3">
        <f t="shared" si="73"/>
        <v>250</v>
      </c>
      <c r="I126" s="3">
        <f t="shared" si="74"/>
        <v>200</v>
      </c>
      <c r="J126" s="3" t="str">
        <f>IF(VLOOKUP(A126,產品AR!A:B,2,0)&lt;65,"A",IF(VLOOKUP(A126,產品AR!A:B,2,0)&lt;80,"B",IF(VLOOKUP(A126,產品AR!A:B,2,0)&lt;100,"C","D")))</f>
        <v>C</v>
      </c>
      <c r="K126" s="5">
        <f t="shared" si="75"/>
        <v>1.8329074707884876</v>
      </c>
      <c r="L126" s="6">
        <f t="shared" si="76"/>
        <v>0.28854999999999997</v>
      </c>
      <c r="M126" s="5">
        <f t="shared" si="77"/>
        <v>2.133</v>
      </c>
      <c r="N126" s="49" t="str">
        <f t="shared" si="78"/>
        <v>A</v>
      </c>
      <c r="O126" s="49" t="str">
        <f t="shared" si="49"/>
        <v>CA</v>
      </c>
      <c r="P126" s="49" t="b">
        <f t="shared" si="50"/>
        <v>0</v>
      </c>
      <c r="Q126" s="50" t="str">
        <f t="shared" si="79"/>
        <v>C</v>
      </c>
      <c r="S126" s="110" t="e">
        <f>VLOOKUP(V126,'WSD 產品'!B:B,1,0)</f>
        <v>#N/A</v>
      </c>
      <c r="T126" s="110">
        <f t="shared" si="80"/>
        <v>1.8329074707884876</v>
      </c>
      <c r="U126" s="113">
        <v>55</v>
      </c>
      <c r="V126" s="113" t="s">
        <v>888</v>
      </c>
      <c r="W126" s="113" t="s">
        <v>1537</v>
      </c>
      <c r="X126" s="113" t="s">
        <v>1433</v>
      </c>
      <c r="Y126" s="113">
        <v>6</v>
      </c>
      <c r="Z126" s="113">
        <v>6</v>
      </c>
      <c r="AA126" s="115">
        <v>44706.577777777777</v>
      </c>
      <c r="AB126" s="115">
        <v>44706.580034722225</v>
      </c>
      <c r="AC126" s="113">
        <v>250</v>
      </c>
      <c r="AD126" s="113">
        <v>200</v>
      </c>
      <c r="AE126" s="113">
        <v>-0.436</v>
      </c>
      <c r="AF126" s="113">
        <v>4.91</v>
      </c>
      <c r="AG126" s="113">
        <v>10.099</v>
      </c>
      <c r="AH126" s="113">
        <v>6.8090000000000002</v>
      </c>
      <c r="AI126" s="113">
        <v>7.8250000000000002</v>
      </c>
      <c r="AJ126" s="113">
        <v>5.4690000000000003</v>
      </c>
      <c r="AK126" s="114">
        <v>1.2449999999999999E-2</v>
      </c>
      <c r="AL126" s="114">
        <v>0.14029</v>
      </c>
      <c r="AM126" s="114">
        <v>0.28854999999999997</v>
      </c>
      <c r="AN126" s="113">
        <v>1.7130000000000001</v>
      </c>
      <c r="AO126" s="113">
        <v>1.4910000000000001</v>
      </c>
      <c r="AP126" s="113">
        <v>2.133</v>
      </c>
      <c r="AQ126" s="113">
        <v>1.6919999999999999</v>
      </c>
      <c r="AR126" s="113">
        <v>1.282</v>
      </c>
      <c r="AS126" s="113">
        <v>1.518</v>
      </c>
      <c r="AT126" s="113">
        <v>20.427</v>
      </c>
      <c r="AU126" s="113">
        <v>23.475999999999999</v>
      </c>
      <c r="AV126" s="113">
        <v>16.405999999999999</v>
      </c>
      <c r="AW126" s="113">
        <v>19.991</v>
      </c>
      <c r="AX126" s="113">
        <v>28.385999999999999</v>
      </c>
      <c r="AY126" s="113">
        <v>26.504999999999999</v>
      </c>
      <c r="AZ126" s="113">
        <v>99.908000000000001</v>
      </c>
      <c r="BA126" s="113">
        <v>35</v>
      </c>
      <c r="BB126" s="113">
        <v>-35</v>
      </c>
      <c r="BC126" s="113">
        <v>35</v>
      </c>
      <c r="BD126" s="113">
        <v>-35</v>
      </c>
      <c r="BE126" s="113">
        <v>35</v>
      </c>
      <c r="BF126" s="113" t="s">
        <v>1538</v>
      </c>
      <c r="BH126" s="110" t="str">
        <f t="shared" si="48"/>
        <v>L220516024</v>
      </c>
    </row>
    <row r="127" spans="1:60">
      <c r="A127" s="3" t="str">
        <f t="shared" si="66"/>
        <v>ASEM-S-B144023-01</v>
      </c>
      <c r="B127" s="3" t="str">
        <f t="shared" si="67"/>
        <v>L220516024</v>
      </c>
      <c r="C127" s="3" t="str">
        <f t="shared" si="68"/>
        <v>ND21</v>
      </c>
      <c r="D127" s="3">
        <f t="shared" si="69"/>
        <v>5</v>
      </c>
      <c r="E127" s="3">
        <f t="shared" si="70"/>
        <v>6</v>
      </c>
      <c r="F127" s="4">
        <f t="shared" si="71"/>
        <v>44706.579861111109</v>
      </c>
      <c r="G127" s="4">
        <f t="shared" si="72"/>
        <v>44706.582928240743</v>
      </c>
      <c r="H127" s="3">
        <f t="shared" si="73"/>
        <v>250</v>
      </c>
      <c r="I127" s="3">
        <f t="shared" si="74"/>
        <v>200</v>
      </c>
      <c r="J127" s="3" t="str">
        <f>IF(VLOOKUP(A127,產品AR!A:B,2,0)&lt;65,"A",IF(VLOOKUP(A127,產品AR!A:B,2,0)&lt;80,"B",IF(VLOOKUP(A127,產品AR!A:B,2,0)&lt;100,"C","D")))</f>
        <v>C</v>
      </c>
      <c r="K127" s="5">
        <f t="shared" si="75"/>
        <v>1.7162751149013054</v>
      </c>
      <c r="L127" s="6">
        <f t="shared" si="76"/>
        <v>0.3216</v>
      </c>
      <c r="M127" s="5">
        <f t="shared" si="77"/>
        <v>1.9430000000000001</v>
      </c>
      <c r="N127" s="49" t="str">
        <f t="shared" si="78"/>
        <v>A</v>
      </c>
      <c r="O127" s="49" t="str">
        <f t="shared" si="49"/>
        <v>CA</v>
      </c>
      <c r="P127" s="49" t="b">
        <f t="shared" si="50"/>
        <v>0</v>
      </c>
      <c r="Q127" s="50" t="str">
        <f t="shared" si="79"/>
        <v>C</v>
      </c>
      <c r="S127" s="110" t="e">
        <f>VLOOKUP(V127,'WSD 產品'!B:B,1,0)</f>
        <v>#N/A</v>
      </c>
      <c r="T127" s="110">
        <f t="shared" si="80"/>
        <v>1.7162751149013054</v>
      </c>
      <c r="U127" s="113">
        <v>54</v>
      </c>
      <c r="V127" s="113" t="s">
        <v>888</v>
      </c>
      <c r="W127" s="113" t="s">
        <v>1537</v>
      </c>
      <c r="X127" s="113" t="s">
        <v>1433</v>
      </c>
      <c r="Y127" s="113">
        <v>5</v>
      </c>
      <c r="Z127" s="113">
        <v>6</v>
      </c>
      <c r="AA127" s="115">
        <v>44706.579861111109</v>
      </c>
      <c r="AB127" s="115">
        <v>44706.582928240743</v>
      </c>
      <c r="AC127" s="113">
        <v>250</v>
      </c>
      <c r="AD127" s="113">
        <v>200</v>
      </c>
      <c r="AE127" s="113">
        <v>3.41</v>
      </c>
      <c r="AF127" s="113">
        <v>2.2549999999999999</v>
      </c>
      <c r="AG127" s="113">
        <v>11.256</v>
      </c>
      <c r="AH127" s="113">
        <v>6.6219999999999999</v>
      </c>
      <c r="AI127" s="113">
        <v>10.108000000000001</v>
      </c>
      <c r="AJ127" s="113">
        <v>6.0039999999999996</v>
      </c>
      <c r="AK127" s="114">
        <v>9.7420000000000007E-2</v>
      </c>
      <c r="AL127" s="114">
        <v>6.4430000000000001E-2</v>
      </c>
      <c r="AM127" s="114">
        <v>0.3216</v>
      </c>
      <c r="AN127" s="113">
        <v>1.762</v>
      </c>
      <c r="AO127" s="113">
        <v>1.1539999999999999</v>
      </c>
      <c r="AP127" s="113">
        <v>1.9430000000000001</v>
      </c>
      <c r="AQ127" s="113">
        <v>1.59</v>
      </c>
      <c r="AR127" s="113">
        <v>1.08</v>
      </c>
      <c r="AS127" s="113">
        <v>1.3180000000000001</v>
      </c>
      <c r="AT127" s="113">
        <v>19.867000000000001</v>
      </c>
      <c r="AU127" s="113">
        <v>30.324999999999999</v>
      </c>
      <c r="AV127" s="113">
        <v>18.010999999999999</v>
      </c>
      <c r="AW127" s="113">
        <v>23.277000000000001</v>
      </c>
      <c r="AX127" s="113">
        <v>32.58</v>
      </c>
      <c r="AY127" s="113">
        <v>29.266999999999999</v>
      </c>
      <c r="AZ127" s="113">
        <v>99.897999999999996</v>
      </c>
      <c r="BA127" s="113">
        <v>35</v>
      </c>
      <c r="BB127" s="113">
        <v>-35</v>
      </c>
      <c r="BC127" s="113">
        <v>35</v>
      </c>
      <c r="BD127" s="113">
        <v>-35</v>
      </c>
      <c r="BE127" s="113">
        <v>35</v>
      </c>
      <c r="BF127" s="113" t="s">
        <v>1539</v>
      </c>
      <c r="BH127" s="110" t="str">
        <f t="shared" si="48"/>
        <v>L220516024</v>
      </c>
    </row>
    <row r="128" spans="1:60">
      <c r="A128" s="3" t="str">
        <f t="shared" si="66"/>
        <v>ASEM-S-B144023-01</v>
      </c>
      <c r="B128" s="3" t="str">
        <f t="shared" si="67"/>
        <v>L220516024</v>
      </c>
      <c r="C128" s="3" t="str">
        <f t="shared" si="68"/>
        <v>ND21</v>
      </c>
      <c r="D128" s="3">
        <f t="shared" si="69"/>
        <v>4</v>
      </c>
      <c r="E128" s="3">
        <f t="shared" si="70"/>
        <v>6</v>
      </c>
      <c r="F128" s="4">
        <f t="shared" si="71"/>
        <v>44706.582638888889</v>
      </c>
      <c r="G128" s="4">
        <f t="shared" si="72"/>
        <v>44706.584756944445</v>
      </c>
      <c r="H128" s="3">
        <f t="shared" si="73"/>
        <v>250</v>
      </c>
      <c r="I128" s="3">
        <f t="shared" si="74"/>
        <v>200</v>
      </c>
      <c r="J128" s="3" t="str">
        <f>IF(VLOOKUP(A128,產品AR!A:B,2,0)&lt;65,"A",IF(VLOOKUP(A128,產品AR!A:B,2,0)&lt;80,"B",IF(VLOOKUP(A128,產品AR!A:B,2,0)&lt;100,"C","D")))</f>
        <v>C</v>
      </c>
      <c r="K128" s="5">
        <f t="shared" si="75"/>
        <v>1.2574217979878637</v>
      </c>
      <c r="L128" s="6">
        <f t="shared" si="76"/>
        <v>0.37951000000000001</v>
      </c>
      <c r="M128" s="5">
        <f t="shared" si="77"/>
        <v>1.556</v>
      </c>
      <c r="N128" s="49" t="str">
        <f t="shared" si="78"/>
        <v>C</v>
      </c>
      <c r="O128" s="49" t="str">
        <f t="shared" si="49"/>
        <v>CC</v>
      </c>
      <c r="P128" s="49" t="b">
        <f t="shared" si="50"/>
        <v>0</v>
      </c>
      <c r="Q128" s="50" t="str">
        <f t="shared" si="79"/>
        <v>C</v>
      </c>
      <c r="S128" s="110" t="e">
        <f>VLOOKUP(V128,'WSD 產品'!B:B,1,0)</f>
        <v>#N/A</v>
      </c>
      <c r="T128" s="110">
        <f t="shared" si="80"/>
        <v>1.2574217979878637</v>
      </c>
      <c r="U128" s="113">
        <v>53</v>
      </c>
      <c r="V128" s="113" t="s">
        <v>888</v>
      </c>
      <c r="W128" s="113" t="s">
        <v>1537</v>
      </c>
      <c r="X128" s="113" t="s">
        <v>1433</v>
      </c>
      <c r="Y128" s="113">
        <v>4</v>
      </c>
      <c r="Z128" s="113">
        <v>6</v>
      </c>
      <c r="AA128" s="115">
        <v>44706.582638888889</v>
      </c>
      <c r="AB128" s="115">
        <v>44706.584756944445</v>
      </c>
      <c r="AC128" s="113">
        <v>250</v>
      </c>
      <c r="AD128" s="113">
        <v>200</v>
      </c>
      <c r="AE128" s="113">
        <v>6.11</v>
      </c>
      <c r="AF128" s="113">
        <v>2.8079999999999998</v>
      </c>
      <c r="AG128" s="113">
        <v>13.282999999999999</v>
      </c>
      <c r="AH128" s="113">
        <v>7.9249999999999998</v>
      </c>
      <c r="AI128" s="113">
        <v>11.162000000000001</v>
      </c>
      <c r="AJ128" s="113">
        <v>7.4960000000000004</v>
      </c>
      <c r="AK128" s="114">
        <v>0.17458000000000001</v>
      </c>
      <c r="AL128" s="114">
        <v>8.022E-2</v>
      </c>
      <c r="AM128" s="114">
        <v>0.37951000000000001</v>
      </c>
      <c r="AN128" s="113">
        <v>1.472</v>
      </c>
      <c r="AO128" s="113">
        <v>1.0449999999999999</v>
      </c>
      <c r="AP128" s="113">
        <v>1.556</v>
      </c>
      <c r="AQ128" s="113">
        <v>1.2150000000000001</v>
      </c>
      <c r="AR128" s="113">
        <v>0.96099999999999997</v>
      </c>
      <c r="AS128" s="113">
        <v>0.96599999999999997</v>
      </c>
      <c r="AT128" s="113">
        <v>23.774999999999999</v>
      </c>
      <c r="AU128" s="113">
        <v>33.487000000000002</v>
      </c>
      <c r="AV128" s="113">
        <v>22.486999999999998</v>
      </c>
      <c r="AW128" s="113">
        <v>29.885000000000002</v>
      </c>
      <c r="AX128" s="113">
        <v>36.295000000000002</v>
      </c>
      <c r="AY128" s="113">
        <v>35.770000000000003</v>
      </c>
      <c r="AZ128" s="113">
        <v>98.822999999999993</v>
      </c>
      <c r="BA128" s="113">
        <v>35</v>
      </c>
      <c r="BB128" s="113">
        <v>-35</v>
      </c>
      <c r="BC128" s="113">
        <v>35</v>
      </c>
      <c r="BD128" s="113">
        <v>-35</v>
      </c>
      <c r="BE128" s="113">
        <v>35</v>
      </c>
      <c r="BF128" s="113" t="s">
        <v>1540</v>
      </c>
      <c r="BH128" s="110" t="str">
        <f t="shared" si="48"/>
        <v>L220516024</v>
      </c>
    </row>
    <row r="129" spans="1:60">
      <c r="A129" s="3" t="str">
        <f t="shared" si="66"/>
        <v>ASEM-S-B144023-01</v>
      </c>
      <c r="B129" s="3" t="str">
        <f t="shared" si="67"/>
        <v>L220516024</v>
      </c>
      <c r="C129" s="3" t="str">
        <f t="shared" si="68"/>
        <v>ND21</v>
      </c>
      <c r="D129" s="3">
        <f t="shared" si="69"/>
        <v>3</v>
      </c>
      <c r="E129" s="3">
        <f t="shared" si="70"/>
        <v>6</v>
      </c>
      <c r="F129" s="4">
        <f t="shared" si="71"/>
        <v>44706.584722222222</v>
      </c>
      <c r="G129" s="4">
        <f t="shared" si="72"/>
        <v>44706.594305555554</v>
      </c>
      <c r="H129" s="3">
        <f t="shared" si="73"/>
        <v>250</v>
      </c>
      <c r="I129" s="3">
        <f t="shared" si="74"/>
        <v>200</v>
      </c>
      <c r="J129" s="3" t="str">
        <f>IF(VLOOKUP(A129,產品AR!A:B,2,0)&lt;65,"A",IF(VLOOKUP(A129,產品AR!A:B,2,0)&lt;80,"B",IF(VLOOKUP(A129,產品AR!A:B,2,0)&lt;100,"C","D")))</f>
        <v>C</v>
      </c>
      <c r="K129" s="5">
        <f t="shared" si="75"/>
        <v>2.5339393773017687</v>
      </c>
      <c r="L129" s="6">
        <f t="shared" si="76"/>
        <v>0.23030999999999999</v>
      </c>
      <c r="M129" s="5">
        <f t="shared" si="77"/>
        <v>2.6560000000000001</v>
      </c>
      <c r="N129" s="49" t="str">
        <f t="shared" si="78"/>
        <v>A</v>
      </c>
      <c r="O129" s="49" t="str">
        <f t="shared" si="49"/>
        <v>CA</v>
      </c>
      <c r="P129" s="49" t="b">
        <f t="shared" si="50"/>
        <v>0</v>
      </c>
      <c r="Q129" s="50" t="str">
        <f t="shared" si="79"/>
        <v>C</v>
      </c>
      <c r="S129" s="110" t="e">
        <f>VLOOKUP(V129,'WSD 產品'!B:B,1,0)</f>
        <v>#N/A</v>
      </c>
      <c r="T129" s="110">
        <f t="shared" si="80"/>
        <v>2.5339393773017687</v>
      </c>
      <c r="U129" s="113">
        <v>52</v>
      </c>
      <c r="V129" s="113" t="s">
        <v>888</v>
      </c>
      <c r="W129" s="113" t="s">
        <v>1537</v>
      </c>
      <c r="X129" s="113" t="s">
        <v>1433</v>
      </c>
      <c r="Y129" s="113">
        <v>3</v>
      </c>
      <c r="Z129" s="113">
        <v>6</v>
      </c>
      <c r="AA129" s="115">
        <v>44706.584722222222</v>
      </c>
      <c r="AB129" s="115">
        <v>44706.594305555554</v>
      </c>
      <c r="AC129" s="113">
        <v>250</v>
      </c>
      <c r="AD129" s="113">
        <v>200</v>
      </c>
      <c r="AE129" s="113">
        <v>1.246</v>
      </c>
      <c r="AF129" s="113">
        <v>-1.008</v>
      </c>
      <c r="AG129" s="113">
        <v>8.0609999999999999</v>
      </c>
      <c r="AH129" s="113">
        <v>6.2160000000000002</v>
      </c>
      <c r="AI129" s="113">
        <v>6.5629999999999997</v>
      </c>
      <c r="AJ129" s="113">
        <v>4.3929999999999998</v>
      </c>
      <c r="AK129" s="114">
        <v>3.5610000000000003E-2</v>
      </c>
      <c r="AL129" s="114">
        <v>2.879E-2</v>
      </c>
      <c r="AM129" s="114">
        <v>0.23030999999999999</v>
      </c>
      <c r="AN129" s="113">
        <v>1.877</v>
      </c>
      <c r="AO129" s="113">
        <v>1.778</v>
      </c>
      <c r="AP129" s="113">
        <v>2.6560000000000001</v>
      </c>
      <c r="AQ129" s="113">
        <v>1.81</v>
      </c>
      <c r="AR129" s="113">
        <v>1.726</v>
      </c>
      <c r="AS129" s="113">
        <v>2.044</v>
      </c>
      <c r="AT129" s="113">
        <v>18.646999999999998</v>
      </c>
      <c r="AU129" s="113">
        <v>19.689</v>
      </c>
      <c r="AV129" s="113">
        <v>13.18</v>
      </c>
      <c r="AW129" s="113">
        <v>19.893999999999998</v>
      </c>
      <c r="AX129" s="113">
        <v>18.681000000000001</v>
      </c>
      <c r="AY129" s="113">
        <v>21.24</v>
      </c>
      <c r="AZ129" s="113">
        <v>99.908000000000001</v>
      </c>
      <c r="BA129" s="113">
        <v>35</v>
      </c>
      <c r="BB129" s="113">
        <v>-35</v>
      </c>
      <c r="BC129" s="113">
        <v>35</v>
      </c>
      <c r="BD129" s="113">
        <v>-35</v>
      </c>
      <c r="BE129" s="113">
        <v>35</v>
      </c>
      <c r="BF129" s="113" t="s">
        <v>1541</v>
      </c>
      <c r="BH129" s="110" t="str">
        <f t="shared" si="48"/>
        <v>L220516024</v>
      </c>
    </row>
    <row r="130" spans="1:60">
      <c r="A130" s="3" t="str">
        <f t="shared" si="66"/>
        <v>ASEM-S-B144023-01</v>
      </c>
      <c r="B130" s="3" t="str">
        <f t="shared" si="67"/>
        <v>L220516024</v>
      </c>
      <c r="C130" s="3" t="str">
        <f t="shared" si="68"/>
        <v>ND21</v>
      </c>
      <c r="D130" s="3">
        <f t="shared" si="69"/>
        <v>2</v>
      </c>
      <c r="E130" s="3">
        <f t="shared" si="70"/>
        <v>6</v>
      </c>
      <c r="F130" s="4">
        <f t="shared" si="71"/>
        <v>44706.59375</v>
      </c>
      <c r="G130" s="4">
        <f t="shared" si="72"/>
        <v>44706.595011574071</v>
      </c>
      <c r="H130" s="3">
        <f t="shared" si="73"/>
        <v>250</v>
      </c>
      <c r="I130" s="3">
        <f t="shared" si="74"/>
        <v>200</v>
      </c>
      <c r="J130" s="3" t="str">
        <f>IF(VLOOKUP(A130,產品AR!A:B,2,0)&lt;65,"A",IF(VLOOKUP(A130,產品AR!A:B,2,0)&lt;80,"B",IF(VLOOKUP(A130,產品AR!A:B,2,0)&lt;100,"C","D")))</f>
        <v>C</v>
      </c>
      <c r="K130" s="5">
        <f t="shared" si="75"/>
        <v>1.2886041561775401</v>
      </c>
      <c r="L130" s="6">
        <f t="shared" si="76"/>
        <v>0.39655000000000001</v>
      </c>
      <c r="M130" s="5">
        <f t="shared" si="77"/>
        <v>1.621</v>
      </c>
      <c r="N130" s="49" t="str">
        <f t="shared" si="78"/>
        <v>C</v>
      </c>
      <c r="O130" s="49" t="str">
        <f t="shared" si="49"/>
        <v>CC</v>
      </c>
      <c r="P130" s="49" t="b">
        <f t="shared" si="50"/>
        <v>0</v>
      </c>
      <c r="Q130" s="50" t="str">
        <f t="shared" si="79"/>
        <v>C</v>
      </c>
      <c r="S130" s="110" t="e">
        <f>VLOOKUP(V130,'WSD 產品'!B:B,1,0)</f>
        <v>#N/A</v>
      </c>
      <c r="T130" s="110">
        <f t="shared" si="80"/>
        <v>1.2886041561775401</v>
      </c>
      <c r="U130" s="113">
        <v>51</v>
      </c>
      <c r="V130" s="113" t="s">
        <v>888</v>
      </c>
      <c r="W130" s="113" t="s">
        <v>1537</v>
      </c>
      <c r="X130" s="113" t="s">
        <v>1433</v>
      </c>
      <c r="Y130" s="113">
        <v>2</v>
      </c>
      <c r="Z130" s="113">
        <v>6</v>
      </c>
      <c r="AA130" s="115">
        <v>44706.59375</v>
      </c>
      <c r="AB130" s="115">
        <v>44706.595011574071</v>
      </c>
      <c r="AC130" s="113">
        <v>250</v>
      </c>
      <c r="AD130" s="113">
        <v>200</v>
      </c>
      <c r="AE130" s="113">
        <v>6.5090000000000003</v>
      </c>
      <c r="AF130" s="113">
        <v>3.0070000000000001</v>
      </c>
      <c r="AG130" s="113">
        <v>13.879</v>
      </c>
      <c r="AH130" s="113">
        <v>8.0380000000000003</v>
      </c>
      <c r="AI130" s="113">
        <v>11.333</v>
      </c>
      <c r="AJ130" s="113">
        <v>7.1989999999999998</v>
      </c>
      <c r="AK130" s="114">
        <v>0.18597</v>
      </c>
      <c r="AL130" s="114">
        <v>8.5919999999999996E-2</v>
      </c>
      <c r="AM130" s="114">
        <v>0.39655000000000001</v>
      </c>
      <c r="AN130" s="113">
        <v>1.4510000000000001</v>
      </c>
      <c r="AO130" s="113">
        <v>1.0289999999999999</v>
      </c>
      <c r="AP130" s="113">
        <v>1.621</v>
      </c>
      <c r="AQ130" s="113">
        <v>1.1819999999999999</v>
      </c>
      <c r="AR130" s="113">
        <v>0.94099999999999995</v>
      </c>
      <c r="AS130" s="113">
        <v>0.97799999999999998</v>
      </c>
      <c r="AT130" s="113">
        <v>24.113</v>
      </c>
      <c r="AU130" s="113">
        <v>34</v>
      </c>
      <c r="AV130" s="113">
        <v>21.597000000000001</v>
      </c>
      <c r="AW130" s="113">
        <v>30.623000000000001</v>
      </c>
      <c r="AX130" s="113">
        <v>37.006999999999998</v>
      </c>
      <c r="AY130" s="113">
        <v>35.475999999999999</v>
      </c>
      <c r="AZ130" s="113">
        <v>99.5</v>
      </c>
      <c r="BA130" s="113">
        <v>35</v>
      </c>
      <c r="BB130" s="113">
        <v>-35</v>
      </c>
      <c r="BC130" s="113">
        <v>35</v>
      </c>
      <c r="BD130" s="113">
        <v>-35</v>
      </c>
      <c r="BE130" s="113">
        <v>35</v>
      </c>
      <c r="BF130" s="113" t="s">
        <v>1542</v>
      </c>
      <c r="BH130" s="110" t="str">
        <f t="shared" ref="BH130:BH193" si="81">LEFT(RIGHT(BF130,LEN(BF130)-LEN(MID(BF130,1,SEARCH("L",BF130,1)-1))),FIND("_",RIGHT(BF130,LEN(BF130)-LEN(MID(BF130,1,SEARCH("L",BF130,1)-1))))-1)</f>
        <v>L220516024</v>
      </c>
    </row>
    <row r="131" spans="1:60">
      <c r="A131" s="3" t="str">
        <f t="shared" si="66"/>
        <v>ASEM-S-B144023-01</v>
      </c>
      <c r="B131" s="3" t="str">
        <f t="shared" si="67"/>
        <v>L220516024</v>
      </c>
      <c r="C131" s="3" t="str">
        <f t="shared" si="68"/>
        <v>ND21</v>
      </c>
      <c r="D131" s="3">
        <f t="shared" si="69"/>
        <v>1</v>
      </c>
      <c r="E131" s="3">
        <f t="shared" si="70"/>
        <v>6</v>
      </c>
      <c r="F131" s="4">
        <f t="shared" si="71"/>
        <v>44706.595138888886</v>
      </c>
      <c r="G131" s="4">
        <f t="shared" si="72"/>
        <v>44706.596550925926</v>
      </c>
      <c r="H131" s="3">
        <f t="shared" si="73"/>
        <v>250</v>
      </c>
      <c r="I131" s="3">
        <f t="shared" si="74"/>
        <v>200</v>
      </c>
      <c r="J131" s="3" t="str">
        <f>IF(VLOOKUP(A131,產品AR!A:B,2,0)&lt;65,"A",IF(VLOOKUP(A131,產品AR!A:B,2,0)&lt;80,"B",IF(VLOOKUP(A131,產品AR!A:B,2,0)&lt;100,"C","D")))</f>
        <v>C</v>
      </c>
      <c r="K131" s="5">
        <f t="shared" si="75"/>
        <v>1.4941691562450667</v>
      </c>
      <c r="L131" s="6">
        <f t="shared" si="76"/>
        <v>0.33516000000000001</v>
      </c>
      <c r="M131" s="5">
        <f t="shared" si="77"/>
        <v>1.855</v>
      </c>
      <c r="N131" s="49" t="str">
        <f t="shared" si="78"/>
        <v>B</v>
      </c>
      <c r="O131" s="49" t="str">
        <f t="shared" ref="O131:O194" si="82">J131&amp;N131</f>
        <v>CB</v>
      </c>
      <c r="P131" s="49" t="b">
        <f t="shared" ref="P131:P194" si="83">IF(O131="AB","A")</f>
        <v>0</v>
      </c>
      <c r="Q131" s="50" t="str">
        <f t="shared" si="79"/>
        <v>C</v>
      </c>
      <c r="S131" s="110" t="e">
        <f>VLOOKUP(V131,'WSD 產品'!B:B,1,0)</f>
        <v>#N/A</v>
      </c>
      <c r="T131" s="110">
        <f t="shared" si="80"/>
        <v>1.4941691562450667</v>
      </c>
      <c r="U131" s="113">
        <v>50</v>
      </c>
      <c r="V131" s="113" t="s">
        <v>888</v>
      </c>
      <c r="W131" s="113" t="s">
        <v>1537</v>
      </c>
      <c r="X131" s="113" t="s">
        <v>1433</v>
      </c>
      <c r="Y131" s="113">
        <v>1</v>
      </c>
      <c r="Z131" s="113">
        <v>6</v>
      </c>
      <c r="AA131" s="115">
        <v>44706.595138888886</v>
      </c>
      <c r="AB131" s="115">
        <v>44706.596550925926</v>
      </c>
      <c r="AC131" s="113">
        <v>250</v>
      </c>
      <c r="AD131" s="113">
        <v>200</v>
      </c>
      <c r="AE131" s="113">
        <v>-6.7569999999999997</v>
      </c>
      <c r="AF131" s="113">
        <v>0.85599999999999998</v>
      </c>
      <c r="AG131" s="113">
        <v>11.731</v>
      </c>
      <c r="AH131" s="113">
        <v>8.7070000000000007</v>
      </c>
      <c r="AI131" s="113">
        <v>7.4130000000000003</v>
      </c>
      <c r="AJ131" s="113">
        <v>6.2889999999999997</v>
      </c>
      <c r="AK131" s="114">
        <v>0.19306999999999999</v>
      </c>
      <c r="AL131" s="114">
        <v>2.4459999999999999E-2</v>
      </c>
      <c r="AM131" s="114">
        <v>0.33516000000000001</v>
      </c>
      <c r="AN131" s="113">
        <v>1.34</v>
      </c>
      <c r="AO131" s="113">
        <v>1.5740000000000001</v>
      </c>
      <c r="AP131" s="113">
        <v>1.855</v>
      </c>
      <c r="AQ131" s="113">
        <v>1.081</v>
      </c>
      <c r="AR131" s="113">
        <v>1.5349999999999999</v>
      </c>
      <c r="AS131" s="113">
        <v>1.2330000000000001</v>
      </c>
      <c r="AT131" s="113">
        <v>26.120999999999999</v>
      </c>
      <c r="AU131" s="113">
        <v>22.239000000000001</v>
      </c>
      <c r="AV131" s="113">
        <v>18.866</v>
      </c>
      <c r="AW131" s="113">
        <v>19.363</v>
      </c>
      <c r="AX131" s="113">
        <v>23.094999999999999</v>
      </c>
      <c r="AY131" s="113">
        <v>30.597000000000001</v>
      </c>
      <c r="AZ131" s="113">
        <v>99.774000000000001</v>
      </c>
      <c r="BA131" s="113">
        <v>35</v>
      </c>
      <c r="BB131" s="113">
        <v>-35</v>
      </c>
      <c r="BC131" s="113">
        <v>35</v>
      </c>
      <c r="BD131" s="113">
        <v>-35</v>
      </c>
      <c r="BE131" s="113">
        <v>35</v>
      </c>
      <c r="BF131" s="113" t="s">
        <v>1543</v>
      </c>
      <c r="BH131" s="110" t="str">
        <f t="shared" si="81"/>
        <v>L220516024</v>
      </c>
    </row>
    <row r="132" spans="1:60">
      <c r="A132" s="3" t="str">
        <f t="shared" si="66"/>
        <v>ASEM-S-B144024-01</v>
      </c>
      <c r="B132" s="3" t="str">
        <f t="shared" si="67"/>
        <v>L220518050</v>
      </c>
      <c r="C132" s="3" t="str">
        <f t="shared" si="68"/>
        <v>ND24</v>
      </c>
      <c r="D132" s="3">
        <f t="shared" si="69"/>
        <v>6</v>
      </c>
      <c r="E132" s="3">
        <f t="shared" si="70"/>
        <v>6</v>
      </c>
      <c r="F132" s="4">
        <f t="shared" si="71"/>
        <v>44706.923611111109</v>
      </c>
      <c r="G132" s="4">
        <f t="shared" si="72"/>
        <v>44706.924803240741</v>
      </c>
      <c r="H132" s="3">
        <f t="shared" si="73"/>
        <v>250</v>
      </c>
      <c r="I132" s="3">
        <f t="shared" si="74"/>
        <v>200</v>
      </c>
      <c r="J132" s="3" t="str">
        <f>IF(VLOOKUP(A132,產品AR!A:B,2,0)&lt;65,"A",IF(VLOOKUP(A132,產品AR!A:B,2,0)&lt;80,"B",IF(VLOOKUP(A132,產品AR!A:B,2,0)&lt;100,"C","D")))</f>
        <v>C</v>
      </c>
      <c r="K132" s="5">
        <f t="shared" si="75"/>
        <v>2.2381715557378201</v>
      </c>
      <c r="L132" s="6">
        <f t="shared" si="76"/>
        <v>0.26474999999999999</v>
      </c>
      <c r="M132" s="5">
        <f t="shared" si="77"/>
        <v>2.2919999999999998</v>
      </c>
      <c r="N132" s="49" t="str">
        <f t="shared" si="78"/>
        <v>A</v>
      </c>
      <c r="O132" s="49" t="str">
        <f t="shared" si="82"/>
        <v>CA</v>
      </c>
      <c r="P132" s="49" t="b">
        <f t="shared" si="83"/>
        <v>0</v>
      </c>
      <c r="Q132" s="50" t="str">
        <f t="shared" si="79"/>
        <v>C</v>
      </c>
      <c r="S132" s="110" t="e">
        <f>VLOOKUP(V132,'WSD 產品'!B:B,1,0)</f>
        <v>#N/A</v>
      </c>
      <c r="T132" s="110">
        <f t="shared" si="80"/>
        <v>2.2381715557378201</v>
      </c>
      <c r="U132" s="113">
        <v>90</v>
      </c>
      <c r="V132" s="113" t="s">
        <v>810</v>
      </c>
      <c r="W132" s="113" t="s">
        <v>1615</v>
      </c>
      <c r="X132" s="113" t="s">
        <v>1442</v>
      </c>
      <c r="Y132" s="113">
        <v>6</v>
      </c>
      <c r="Z132" s="113">
        <v>6</v>
      </c>
      <c r="AA132" s="115">
        <v>44706.923611111109</v>
      </c>
      <c r="AB132" s="115">
        <v>44706.924803240741</v>
      </c>
      <c r="AC132" s="113">
        <v>250</v>
      </c>
      <c r="AD132" s="113">
        <v>200</v>
      </c>
      <c r="AE132" s="113">
        <v>0.79700000000000004</v>
      </c>
      <c r="AF132" s="113">
        <v>-0.187</v>
      </c>
      <c r="AG132" s="113">
        <v>9.266</v>
      </c>
      <c r="AH132" s="113">
        <v>6.6790000000000003</v>
      </c>
      <c r="AI132" s="113">
        <v>8.1549999999999994</v>
      </c>
      <c r="AJ132" s="113">
        <v>5.0910000000000002</v>
      </c>
      <c r="AK132" s="114">
        <v>2.2769999999999999E-2</v>
      </c>
      <c r="AL132" s="114">
        <v>5.3499999999999997E-3</v>
      </c>
      <c r="AM132" s="114">
        <v>0.26474999999999999</v>
      </c>
      <c r="AN132" s="113">
        <v>1.7470000000000001</v>
      </c>
      <c r="AO132" s="113">
        <v>1.431</v>
      </c>
      <c r="AP132" s="113">
        <v>2.2919999999999998</v>
      </c>
      <c r="AQ132" s="113">
        <v>1.7070000000000001</v>
      </c>
      <c r="AR132" s="113">
        <v>1.423</v>
      </c>
      <c r="AS132" s="113">
        <v>1.6850000000000001</v>
      </c>
      <c r="AT132" s="113">
        <v>20.036999999999999</v>
      </c>
      <c r="AU132" s="113">
        <v>24.463999999999999</v>
      </c>
      <c r="AV132" s="113">
        <v>15.272</v>
      </c>
      <c r="AW132" s="113">
        <v>20.834</v>
      </c>
      <c r="AX132" s="113">
        <v>24.277000000000001</v>
      </c>
      <c r="AY132" s="113">
        <v>24.539000000000001</v>
      </c>
      <c r="AZ132" s="113">
        <v>99.915999999999997</v>
      </c>
      <c r="BA132" s="113">
        <v>35</v>
      </c>
      <c r="BB132" s="113">
        <v>-35</v>
      </c>
      <c r="BC132" s="113">
        <v>35</v>
      </c>
      <c r="BD132" s="113">
        <v>-35</v>
      </c>
      <c r="BE132" s="113">
        <v>35</v>
      </c>
      <c r="BF132" s="113" t="s">
        <v>1616</v>
      </c>
      <c r="BH132" s="110" t="str">
        <f t="shared" si="81"/>
        <v>L220518050</v>
      </c>
    </row>
    <row r="133" spans="1:60">
      <c r="A133" s="3" t="str">
        <f t="shared" si="66"/>
        <v>ASEM-S-B144024-01</v>
      </c>
      <c r="B133" s="3" t="str">
        <f t="shared" si="67"/>
        <v>L220518050</v>
      </c>
      <c r="C133" s="3" t="str">
        <f t="shared" si="68"/>
        <v>ND24</v>
      </c>
      <c r="D133" s="3">
        <f t="shared" si="69"/>
        <v>5</v>
      </c>
      <c r="E133" s="3">
        <f t="shared" si="70"/>
        <v>6</v>
      </c>
      <c r="F133" s="4">
        <f t="shared" si="71"/>
        <v>44706.925000000003</v>
      </c>
      <c r="G133" s="4">
        <f t="shared" si="72"/>
        <v>44706.926423611112</v>
      </c>
      <c r="H133" s="3">
        <f t="shared" si="73"/>
        <v>250</v>
      </c>
      <c r="I133" s="3">
        <f t="shared" si="74"/>
        <v>200</v>
      </c>
      <c r="J133" s="3" t="str">
        <f>IF(VLOOKUP(A133,產品AR!A:B,2,0)&lt;65,"A",IF(VLOOKUP(A133,產品AR!A:B,2,0)&lt;80,"B",IF(VLOOKUP(A133,產品AR!A:B,2,0)&lt;100,"C","D")))</f>
        <v>C</v>
      </c>
      <c r="K133" s="5">
        <f t="shared" si="75"/>
        <v>2.5997045488946617</v>
      </c>
      <c r="L133" s="6">
        <f t="shared" si="76"/>
        <v>0.22658</v>
      </c>
      <c r="M133" s="5">
        <f t="shared" si="77"/>
        <v>2.7050000000000001</v>
      </c>
      <c r="N133" s="49" t="str">
        <f t="shared" si="78"/>
        <v>A</v>
      </c>
      <c r="O133" s="49" t="str">
        <f t="shared" si="82"/>
        <v>CA</v>
      </c>
      <c r="P133" s="49" t="b">
        <f t="shared" si="83"/>
        <v>0</v>
      </c>
      <c r="Q133" s="50" t="str">
        <f t="shared" si="79"/>
        <v>C</v>
      </c>
      <c r="S133" s="110" t="e">
        <f>VLOOKUP(V133,'WSD 產品'!B:B,1,0)</f>
        <v>#N/A</v>
      </c>
      <c r="T133" s="110">
        <f t="shared" si="80"/>
        <v>2.5997045488946617</v>
      </c>
      <c r="U133" s="113">
        <v>88</v>
      </c>
      <c r="V133" s="113" t="s">
        <v>810</v>
      </c>
      <c r="W133" s="113" t="s">
        <v>1615</v>
      </c>
      <c r="X133" s="113" t="s">
        <v>1442</v>
      </c>
      <c r="Y133" s="113">
        <v>5</v>
      </c>
      <c r="Z133" s="113">
        <v>6</v>
      </c>
      <c r="AA133" s="115">
        <v>44706.925000000003</v>
      </c>
      <c r="AB133" s="115">
        <v>44706.926423611112</v>
      </c>
      <c r="AC133" s="113">
        <v>250</v>
      </c>
      <c r="AD133" s="113">
        <v>200</v>
      </c>
      <c r="AE133" s="113">
        <v>-0.93600000000000005</v>
      </c>
      <c r="AF133" s="113">
        <v>0.99</v>
      </c>
      <c r="AG133" s="113">
        <v>7.93</v>
      </c>
      <c r="AH133" s="113">
        <v>6.6779999999999999</v>
      </c>
      <c r="AI133" s="113">
        <v>5.9189999999999996</v>
      </c>
      <c r="AJ133" s="113">
        <v>4.3129999999999997</v>
      </c>
      <c r="AK133" s="114">
        <v>2.673E-2</v>
      </c>
      <c r="AL133" s="114">
        <v>2.8289999999999999E-2</v>
      </c>
      <c r="AM133" s="114">
        <v>0.22658</v>
      </c>
      <c r="AN133" s="113">
        <v>1.7470000000000001</v>
      </c>
      <c r="AO133" s="113">
        <v>1.9710000000000001</v>
      </c>
      <c r="AP133" s="113">
        <v>2.7050000000000001</v>
      </c>
      <c r="AQ133" s="113">
        <v>1.7</v>
      </c>
      <c r="AR133" s="113">
        <v>1.915</v>
      </c>
      <c r="AS133" s="113">
        <v>2.0920000000000001</v>
      </c>
      <c r="AT133" s="113">
        <v>20.035</v>
      </c>
      <c r="AU133" s="113">
        <v>17.756</v>
      </c>
      <c r="AV133" s="113">
        <v>12.939</v>
      </c>
      <c r="AW133" s="113">
        <v>19.100000000000001</v>
      </c>
      <c r="AX133" s="113">
        <v>18.745999999999999</v>
      </c>
      <c r="AY133" s="113">
        <v>20.869</v>
      </c>
      <c r="AZ133" s="113">
        <v>99.93</v>
      </c>
      <c r="BA133" s="113">
        <v>35</v>
      </c>
      <c r="BB133" s="113">
        <v>-35</v>
      </c>
      <c r="BC133" s="113">
        <v>35</v>
      </c>
      <c r="BD133" s="113">
        <v>-35</v>
      </c>
      <c r="BE133" s="113">
        <v>35</v>
      </c>
      <c r="BF133" s="113" t="s">
        <v>1617</v>
      </c>
      <c r="BH133" s="110" t="str">
        <f t="shared" si="81"/>
        <v>L220518050</v>
      </c>
    </row>
    <row r="134" spans="1:60">
      <c r="A134" s="3" t="str">
        <f t="shared" si="66"/>
        <v>ASEM-S-B144024-01</v>
      </c>
      <c r="B134" s="3" t="str">
        <f t="shared" si="67"/>
        <v>L220518050</v>
      </c>
      <c r="C134" s="3" t="str">
        <f t="shared" si="68"/>
        <v>ND24</v>
      </c>
      <c r="D134" s="3">
        <f t="shared" si="69"/>
        <v>4</v>
      </c>
      <c r="E134" s="3">
        <f t="shared" si="70"/>
        <v>6</v>
      </c>
      <c r="F134" s="4">
        <f t="shared" si="71"/>
        <v>44706.926388888889</v>
      </c>
      <c r="G134" s="4">
        <f t="shared" si="72"/>
        <v>44706.927812499998</v>
      </c>
      <c r="H134" s="3">
        <f t="shared" si="73"/>
        <v>250</v>
      </c>
      <c r="I134" s="3">
        <f t="shared" si="74"/>
        <v>200</v>
      </c>
      <c r="J134" s="3" t="str">
        <f>IF(VLOOKUP(A134,產品AR!A:B,2,0)&lt;65,"A",IF(VLOOKUP(A134,產品AR!A:B,2,0)&lt;80,"B",IF(VLOOKUP(A134,產品AR!A:B,2,0)&lt;100,"C","D")))</f>
        <v>C</v>
      </c>
      <c r="K134" s="5">
        <f t="shared" si="75"/>
        <v>2.3258054091434595</v>
      </c>
      <c r="L134" s="6">
        <f t="shared" si="76"/>
        <v>0.25899</v>
      </c>
      <c r="M134" s="5">
        <f t="shared" si="77"/>
        <v>2.3969999999999998</v>
      </c>
      <c r="N134" s="49" t="str">
        <f t="shared" si="78"/>
        <v>A</v>
      </c>
      <c r="O134" s="49" t="str">
        <f t="shared" si="82"/>
        <v>CA</v>
      </c>
      <c r="P134" s="49" t="b">
        <f t="shared" si="83"/>
        <v>0</v>
      </c>
      <c r="Q134" s="50" t="str">
        <f t="shared" si="79"/>
        <v>C</v>
      </c>
      <c r="S134" s="110" t="e">
        <f>VLOOKUP(V134,'WSD 產品'!B:B,1,0)</f>
        <v>#N/A</v>
      </c>
      <c r="T134" s="110">
        <f t="shared" si="80"/>
        <v>2.3258054091434595</v>
      </c>
      <c r="U134" s="113">
        <v>86</v>
      </c>
      <c r="V134" s="113" t="s">
        <v>810</v>
      </c>
      <c r="W134" s="113" t="s">
        <v>1615</v>
      </c>
      <c r="X134" s="113" t="s">
        <v>1442</v>
      </c>
      <c r="Y134" s="113">
        <v>4</v>
      </c>
      <c r="Z134" s="113">
        <v>6</v>
      </c>
      <c r="AA134" s="115">
        <v>44706.926388888889</v>
      </c>
      <c r="AB134" s="115">
        <v>44706.927812499998</v>
      </c>
      <c r="AC134" s="113">
        <v>250</v>
      </c>
      <c r="AD134" s="113">
        <v>200</v>
      </c>
      <c r="AE134" s="113">
        <v>0.71699999999999997</v>
      </c>
      <c r="AF134" s="113">
        <v>0.76100000000000001</v>
      </c>
      <c r="AG134" s="113">
        <v>9.0649999999999995</v>
      </c>
      <c r="AH134" s="113">
        <v>6.601</v>
      </c>
      <c r="AI134" s="113">
        <v>7.8220000000000001</v>
      </c>
      <c r="AJ134" s="113">
        <v>4.8659999999999997</v>
      </c>
      <c r="AK134" s="114">
        <v>2.0490000000000001E-2</v>
      </c>
      <c r="AL134" s="114">
        <v>2.1739999999999999E-2</v>
      </c>
      <c r="AM134" s="114">
        <v>0.25899</v>
      </c>
      <c r="AN134" s="113">
        <v>1.7669999999999999</v>
      </c>
      <c r="AO134" s="113">
        <v>1.492</v>
      </c>
      <c r="AP134" s="113">
        <v>2.3969999999999998</v>
      </c>
      <c r="AQ134" s="113">
        <v>1.7310000000000001</v>
      </c>
      <c r="AR134" s="113">
        <v>1.4590000000000001</v>
      </c>
      <c r="AS134" s="113">
        <v>1.7769999999999999</v>
      </c>
      <c r="AT134" s="113">
        <v>19.803000000000001</v>
      </c>
      <c r="AU134" s="113">
        <v>23.466000000000001</v>
      </c>
      <c r="AV134" s="113">
        <v>14.599</v>
      </c>
      <c r="AW134" s="113">
        <v>20.52</v>
      </c>
      <c r="AX134" s="113">
        <v>24.227</v>
      </c>
      <c r="AY134" s="113">
        <v>23.664000000000001</v>
      </c>
      <c r="AZ134" s="113">
        <v>99.914000000000001</v>
      </c>
      <c r="BA134" s="113">
        <v>35</v>
      </c>
      <c r="BB134" s="113">
        <v>-35</v>
      </c>
      <c r="BC134" s="113">
        <v>35</v>
      </c>
      <c r="BD134" s="113">
        <v>-35</v>
      </c>
      <c r="BE134" s="113">
        <v>35</v>
      </c>
      <c r="BF134" s="113" t="s">
        <v>1618</v>
      </c>
      <c r="BH134" s="110" t="str">
        <f t="shared" si="81"/>
        <v>L220518050</v>
      </c>
    </row>
    <row r="135" spans="1:60">
      <c r="A135" s="3" t="str">
        <f t="shared" si="66"/>
        <v>ASEM-S-B144024-01</v>
      </c>
      <c r="B135" s="3" t="str">
        <f t="shared" si="67"/>
        <v>L220518050</v>
      </c>
      <c r="C135" s="3" t="str">
        <f t="shared" si="68"/>
        <v>ND24</v>
      </c>
      <c r="D135" s="3">
        <f t="shared" si="69"/>
        <v>3</v>
      </c>
      <c r="E135" s="3">
        <f t="shared" si="70"/>
        <v>6</v>
      </c>
      <c r="F135" s="4">
        <f t="shared" si="71"/>
        <v>44706.927777777775</v>
      </c>
      <c r="G135" s="4">
        <f t="shared" si="72"/>
        <v>44706.929212962961</v>
      </c>
      <c r="H135" s="3">
        <f t="shared" si="73"/>
        <v>250</v>
      </c>
      <c r="I135" s="3">
        <f t="shared" si="74"/>
        <v>200</v>
      </c>
      <c r="J135" s="3" t="str">
        <f>IF(VLOOKUP(A135,產品AR!A:B,2,0)&lt;65,"A",IF(VLOOKUP(A135,產品AR!A:B,2,0)&lt;80,"B",IF(VLOOKUP(A135,產品AR!A:B,2,0)&lt;100,"C","D")))</f>
        <v>C</v>
      </c>
      <c r="K135" s="5">
        <f t="shared" si="75"/>
        <v>2.1341865652960279</v>
      </c>
      <c r="L135" s="6">
        <f t="shared" si="76"/>
        <v>0.27662999999999999</v>
      </c>
      <c r="M135" s="5">
        <f t="shared" si="77"/>
        <v>2.2000000000000002</v>
      </c>
      <c r="N135" s="49" t="str">
        <f t="shared" si="78"/>
        <v>A</v>
      </c>
      <c r="O135" s="49" t="str">
        <f t="shared" si="82"/>
        <v>CA</v>
      </c>
      <c r="P135" s="49" t="b">
        <f t="shared" si="83"/>
        <v>0</v>
      </c>
      <c r="Q135" s="50" t="str">
        <f t="shared" si="79"/>
        <v>C</v>
      </c>
      <c r="S135" s="110" t="e">
        <f>VLOOKUP(V135,'WSD 產品'!B:B,1,0)</f>
        <v>#N/A</v>
      </c>
      <c r="T135" s="110">
        <f t="shared" si="80"/>
        <v>2.1341865652960279</v>
      </c>
      <c r="U135" s="113">
        <v>84</v>
      </c>
      <c r="V135" s="113" t="s">
        <v>810</v>
      </c>
      <c r="W135" s="113" t="s">
        <v>1615</v>
      </c>
      <c r="X135" s="113" t="s">
        <v>1442</v>
      </c>
      <c r="Y135" s="113">
        <v>3</v>
      </c>
      <c r="Z135" s="113">
        <v>6</v>
      </c>
      <c r="AA135" s="115">
        <v>44706.927777777775</v>
      </c>
      <c r="AB135" s="115">
        <v>44706.929212962961</v>
      </c>
      <c r="AC135" s="113">
        <v>250</v>
      </c>
      <c r="AD135" s="113">
        <v>200</v>
      </c>
      <c r="AE135" s="113">
        <v>1.0469999999999999</v>
      </c>
      <c r="AF135" s="113">
        <v>-0.11799999999999999</v>
      </c>
      <c r="AG135" s="113">
        <v>9.6820000000000004</v>
      </c>
      <c r="AH135" s="113">
        <v>6.5259999999999998</v>
      </c>
      <c r="AI135" s="113">
        <v>8.84</v>
      </c>
      <c r="AJ135" s="113">
        <v>5.3019999999999996</v>
      </c>
      <c r="AK135" s="114">
        <v>2.9909999999999999E-2</v>
      </c>
      <c r="AL135" s="114">
        <v>3.3800000000000002E-3</v>
      </c>
      <c r="AM135" s="114">
        <v>0.27662999999999999</v>
      </c>
      <c r="AN135" s="113">
        <v>1.788</v>
      </c>
      <c r="AO135" s="113">
        <v>1.32</v>
      </c>
      <c r="AP135" s="113">
        <v>2.2000000000000002</v>
      </c>
      <c r="AQ135" s="113">
        <v>1.734</v>
      </c>
      <c r="AR135" s="113">
        <v>1.3149999999999999</v>
      </c>
      <c r="AS135" s="113">
        <v>1.5920000000000001</v>
      </c>
      <c r="AT135" s="113">
        <v>19.579000000000001</v>
      </c>
      <c r="AU135" s="113">
        <v>26.521000000000001</v>
      </c>
      <c r="AV135" s="113">
        <v>15.906000000000001</v>
      </c>
      <c r="AW135" s="113">
        <v>20.626000000000001</v>
      </c>
      <c r="AX135" s="113">
        <v>26.402999999999999</v>
      </c>
      <c r="AY135" s="113">
        <v>25.588000000000001</v>
      </c>
      <c r="AZ135" s="113">
        <v>99.906999999999996</v>
      </c>
      <c r="BA135" s="113">
        <v>35</v>
      </c>
      <c r="BB135" s="113">
        <v>-35</v>
      </c>
      <c r="BC135" s="113">
        <v>35</v>
      </c>
      <c r="BD135" s="113">
        <v>-35</v>
      </c>
      <c r="BE135" s="113">
        <v>35</v>
      </c>
      <c r="BF135" s="113" t="s">
        <v>1619</v>
      </c>
      <c r="BH135" s="110" t="str">
        <f t="shared" si="81"/>
        <v>L220518050</v>
      </c>
    </row>
    <row r="136" spans="1:60">
      <c r="A136" s="3" t="str">
        <f t="shared" si="66"/>
        <v>ASEM-S-B144024-01</v>
      </c>
      <c r="B136" s="3" t="str">
        <f t="shared" si="67"/>
        <v>L220518050</v>
      </c>
      <c r="C136" s="3" t="str">
        <f t="shared" si="68"/>
        <v>ND24</v>
      </c>
      <c r="D136" s="3">
        <f t="shared" si="69"/>
        <v>2</v>
      </c>
      <c r="E136" s="3">
        <f t="shared" si="70"/>
        <v>6</v>
      </c>
      <c r="F136" s="4">
        <f t="shared" si="71"/>
        <v>44706.929166666669</v>
      </c>
      <c r="G136" s="4">
        <f t="shared" si="72"/>
        <v>44706.930636574078</v>
      </c>
      <c r="H136" s="3">
        <f t="shared" si="73"/>
        <v>250</v>
      </c>
      <c r="I136" s="3">
        <f t="shared" si="74"/>
        <v>200</v>
      </c>
      <c r="J136" s="3" t="str">
        <f>IF(VLOOKUP(A136,產品AR!A:B,2,0)&lt;65,"A",IF(VLOOKUP(A136,產品AR!A:B,2,0)&lt;80,"B",IF(VLOOKUP(A136,產品AR!A:B,2,0)&lt;100,"C","D")))</f>
        <v>C</v>
      </c>
      <c r="K136" s="5">
        <f t="shared" si="75"/>
        <v>2.193944394263065</v>
      </c>
      <c r="L136" s="6">
        <f t="shared" si="76"/>
        <v>0.25164999999999998</v>
      </c>
      <c r="M136" s="5">
        <f t="shared" si="77"/>
        <v>2.4830000000000001</v>
      </c>
      <c r="N136" s="49" t="str">
        <f t="shared" si="78"/>
        <v>A</v>
      </c>
      <c r="O136" s="49" t="str">
        <f t="shared" si="82"/>
        <v>CA</v>
      </c>
      <c r="P136" s="49" t="b">
        <f t="shared" si="83"/>
        <v>0</v>
      </c>
      <c r="Q136" s="50" t="str">
        <f t="shared" si="79"/>
        <v>C</v>
      </c>
      <c r="S136" s="110" t="e">
        <f>VLOOKUP(V136,'WSD 產品'!B:B,1,0)</f>
        <v>#N/A</v>
      </c>
      <c r="T136" s="110">
        <f t="shared" si="80"/>
        <v>2.193944394263065</v>
      </c>
      <c r="U136" s="113">
        <v>82</v>
      </c>
      <c r="V136" s="113" t="s">
        <v>810</v>
      </c>
      <c r="W136" s="113" t="s">
        <v>1615</v>
      </c>
      <c r="X136" s="113" t="s">
        <v>1442</v>
      </c>
      <c r="Y136" s="113">
        <v>2</v>
      </c>
      <c r="Z136" s="113">
        <v>6</v>
      </c>
      <c r="AA136" s="115">
        <v>44706.929166666669</v>
      </c>
      <c r="AB136" s="115">
        <v>44706.930636574078</v>
      </c>
      <c r="AC136" s="113">
        <v>250</v>
      </c>
      <c r="AD136" s="113">
        <v>200</v>
      </c>
      <c r="AE136" s="113">
        <v>4.0279999999999996</v>
      </c>
      <c r="AF136" s="113">
        <v>-0.626</v>
      </c>
      <c r="AG136" s="113">
        <v>8.8079999999999998</v>
      </c>
      <c r="AH136" s="113">
        <v>5.77</v>
      </c>
      <c r="AI136" s="113">
        <v>7.0529999999999999</v>
      </c>
      <c r="AJ136" s="113">
        <v>4.6980000000000004</v>
      </c>
      <c r="AK136" s="114">
        <v>0.11508</v>
      </c>
      <c r="AL136" s="114">
        <v>1.789E-2</v>
      </c>
      <c r="AM136" s="114">
        <v>0.25164999999999998</v>
      </c>
      <c r="AN136" s="113">
        <v>2.0219999999999998</v>
      </c>
      <c r="AO136" s="113">
        <v>1.6539999999999999</v>
      </c>
      <c r="AP136" s="113">
        <v>2.4830000000000001</v>
      </c>
      <c r="AQ136" s="113">
        <v>1.7889999999999999</v>
      </c>
      <c r="AR136" s="113">
        <v>1.625</v>
      </c>
      <c r="AS136" s="113">
        <v>1.8580000000000001</v>
      </c>
      <c r="AT136" s="113">
        <v>17.311</v>
      </c>
      <c r="AU136" s="113">
        <v>21.158000000000001</v>
      </c>
      <c r="AV136" s="113">
        <v>14.095000000000001</v>
      </c>
      <c r="AW136" s="113">
        <v>21.338000000000001</v>
      </c>
      <c r="AX136" s="113">
        <v>20.532</v>
      </c>
      <c r="AY136" s="113">
        <v>22.902999999999999</v>
      </c>
      <c r="AZ136" s="113">
        <v>99.915999999999997</v>
      </c>
      <c r="BA136" s="113">
        <v>35</v>
      </c>
      <c r="BB136" s="113">
        <v>-35</v>
      </c>
      <c r="BC136" s="113">
        <v>35</v>
      </c>
      <c r="BD136" s="113">
        <v>-35</v>
      </c>
      <c r="BE136" s="113">
        <v>35</v>
      </c>
      <c r="BF136" s="113" t="s">
        <v>1620</v>
      </c>
      <c r="BH136" s="110" t="str">
        <f t="shared" si="81"/>
        <v>L220518050</v>
      </c>
    </row>
    <row r="137" spans="1:60">
      <c r="A137" s="3" t="str">
        <f t="shared" si="66"/>
        <v>ASEM-S-B144024-01</v>
      </c>
      <c r="B137" s="3" t="str">
        <f t="shared" si="67"/>
        <v>L220518050</v>
      </c>
      <c r="C137" s="3" t="str">
        <f t="shared" si="68"/>
        <v>ND24</v>
      </c>
      <c r="D137" s="3">
        <f t="shared" si="69"/>
        <v>1</v>
      </c>
      <c r="E137" s="3">
        <f t="shared" si="70"/>
        <v>6</v>
      </c>
      <c r="F137" s="4">
        <f t="shared" si="71"/>
        <v>44706.930555555555</v>
      </c>
      <c r="G137" s="4">
        <f t="shared" si="72"/>
        <v>44706.932025462964</v>
      </c>
      <c r="H137" s="3">
        <f t="shared" si="73"/>
        <v>250</v>
      </c>
      <c r="I137" s="3">
        <f t="shared" si="74"/>
        <v>200</v>
      </c>
      <c r="J137" s="3" t="str">
        <f>IF(VLOOKUP(A137,產品AR!A:B,2,0)&lt;65,"A",IF(VLOOKUP(A137,產品AR!A:B,2,0)&lt;80,"B",IF(VLOOKUP(A137,產品AR!A:B,2,0)&lt;100,"C","D")))</f>
        <v>C</v>
      </c>
      <c r="K137" s="5">
        <f t="shared" si="75"/>
        <v>1.7609941042245405</v>
      </c>
      <c r="L137" s="6">
        <f t="shared" si="76"/>
        <v>0.30523</v>
      </c>
      <c r="M137" s="5">
        <f t="shared" si="77"/>
        <v>2.0680000000000001</v>
      </c>
      <c r="N137" s="49" t="str">
        <f t="shared" si="78"/>
        <v>A</v>
      </c>
      <c r="O137" s="49" t="str">
        <f t="shared" si="82"/>
        <v>CA</v>
      </c>
      <c r="P137" s="49" t="b">
        <f t="shared" si="83"/>
        <v>0</v>
      </c>
      <c r="Q137" s="50" t="str">
        <f t="shared" si="79"/>
        <v>C</v>
      </c>
      <c r="S137" s="110" t="e">
        <f>VLOOKUP(V137,'WSD 產品'!B:B,1,0)</f>
        <v>#N/A</v>
      </c>
      <c r="T137" s="110">
        <f t="shared" si="80"/>
        <v>1.7609941042245405</v>
      </c>
      <c r="U137" s="113">
        <v>80</v>
      </c>
      <c r="V137" s="113" t="s">
        <v>810</v>
      </c>
      <c r="W137" s="113" t="s">
        <v>1615</v>
      </c>
      <c r="X137" s="113" t="s">
        <v>1442</v>
      </c>
      <c r="Y137" s="113">
        <v>1</v>
      </c>
      <c r="Z137" s="113">
        <v>6</v>
      </c>
      <c r="AA137" s="115">
        <v>44706.930555555555</v>
      </c>
      <c r="AB137" s="115">
        <v>44706.932025462964</v>
      </c>
      <c r="AC137" s="113">
        <v>250</v>
      </c>
      <c r="AD137" s="113">
        <v>200</v>
      </c>
      <c r="AE137" s="113">
        <v>5.2</v>
      </c>
      <c r="AF137" s="113">
        <v>-6.9000000000000006E-2</v>
      </c>
      <c r="AG137" s="113">
        <v>10.683</v>
      </c>
      <c r="AH137" s="113">
        <v>7.7450000000000001</v>
      </c>
      <c r="AI137" s="113">
        <v>7.6749999999999998</v>
      </c>
      <c r="AJ137" s="113">
        <v>5.641</v>
      </c>
      <c r="AK137" s="114">
        <v>0.14857999999999999</v>
      </c>
      <c r="AL137" s="114">
        <v>1.97E-3</v>
      </c>
      <c r="AM137" s="114">
        <v>0.30523</v>
      </c>
      <c r="AN137" s="113">
        <v>1.506</v>
      </c>
      <c r="AO137" s="113">
        <v>1.52</v>
      </c>
      <c r="AP137" s="113">
        <v>2.0680000000000001</v>
      </c>
      <c r="AQ137" s="113">
        <v>1.2829999999999999</v>
      </c>
      <c r="AR137" s="113">
        <v>1.5169999999999999</v>
      </c>
      <c r="AS137" s="113">
        <v>1.4370000000000001</v>
      </c>
      <c r="AT137" s="113">
        <v>23.234999999999999</v>
      </c>
      <c r="AU137" s="113">
        <v>23.026</v>
      </c>
      <c r="AV137" s="113">
        <v>16.922000000000001</v>
      </c>
      <c r="AW137" s="113">
        <v>28.434999999999999</v>
      </c>
      <c r="AX137" s="113">
        <v>22.956</v>
      </c>
      <c r="AY137" s="113">
        <v>27.605</v>
      </c>
      <c r="AZ137" s="113">
        <v>99.893000000000001</v>
      </c>
      <c r="BA137" s="113">
        <v>35</v>
      </c>
      <c r="BB137" s="113">
        <v>-35</v>
      </c>
      <c r="BC137" s="113">
        <v>35</v>
      </c>
      <c r="BD137" s="113">
        <v>-35</v>
      </c>
      <c r="BE137" s="113">
        <v>35</v>
      </c>
      <c r="BF137" s="113" t="s">
        <v>1621</v>
      </c>
      <c r="BH137" s="110" t="str">
        <f t="shared" si="81"/>
        <v>L220518050</v>
      </c>
    </row>
    <row r="138" spans="1:60">
      <c r="A138" s="3" t="str">
        <f t="shared" si="66"/>
        <v>ASEM-S-B144024-01</v>
      </c>
      <c r="B138" s="3" t="str">
        <f t="shared" si="67"/>
        <v>L220518052</v>
      </c>
      <c r="C138" s="3" t="str">
        <f t="shared" si="68"/>
        <v>ND39</v>
      </c>
      <c r="D138" s="3">
        <f t="shared" si="69"/>
        <v>1</v>
      </c>
      <c r="E138" s="3">
        <f t="shared" si="70"/>
        <v>6</v>
      </c>
      <c r="F138" s="4">
        <f t="shared" si="71"/>
        <v>44706.932638888888</v>
      </c>
      <c r="G138" s="4">
        <f t="shared" si="72"/>
        <v>44706.934525462966</v>
      </c>
      <c r="H138" s="3">
        <f t="shared" si="73"/>
        <v>250</v>
      </c>
      <c r="I138" s="3">
        <f t="shared" si="74"/>
        <v>200</v>
      </c>
      <c r="J138" s="3" t="str">
        <f>IF(VLOOKUP(A138,產品AR!A:B,2,0)&lt;65,"A",IF(VLOOKUP(A138,產品AR!A:B,2,0)&lt;80,"B",IF(VLOOKUP(A138,產品AR!A:B,2,0)&lt;100,"C","D")))</f>
        <v>C</v>
      </c>
      <c r="K138" s="5">
        <f t="shared" si="75"/>
        <v>1.9856683387406007</v>
      </c>
      <c r="L138" s="6">
        <f t="shared" si="76"/>
        <v>0.2868</v>
      </c>
      <c r="M138" s="5">
        <f t="shared" si="77"/>
        <v>2.194</v>
      </c>
      <c r="N138" s="49" t="str">
        <f t="shared" si="78"/>
        <v>A</v>
      </c>
      <c r="O138" s="49" t="str">
        <f t="shared" si="82"/>
        <v>CA</v>
      </c>
      <c r="P138" s="49" t="b">
        <f t="shared" si="83"/>
        <v>0</v>
      </c>
      <c r="Q138" s="50" t="str">
        <f t="shared" si="79"/>
        <v>C</v>
      </c>
      <c r="S138" s="110" t="e">
        <f>VLOOKUP(V138,'WSD 產品'!B:B,1,0)</f>
        <v>#N/A</v>
      </c>
      <c r="T138" s="110">
        <f t="shared" si="80"/>
        <v>1.9856683387406007</v>
      </c>
      <c r="U138" s="113">
        <v>171</v>
      </c>
      <c r="V138" s="113" t="s">
        <v>810</v>
      </c>
      <c r="W138" s="113" t="s">
        <v>1622</v>
      </c>
      <c r="X138" s="113" t="s">
        <v>1453</v>
      </c>
      <c r="Y138" s="113">
        <v>1</v>
      </c>
      <c r="Z138" s="113">
        <v>6</v>
      </c>
      <c r="AA138" s="115">
        <v>44706.932638888888</v>
      </c>
      <c r="AB138" s="115">
        <v>44706.934525462966</v>
      </c>
      <c r="AC138" s="113">
        <v>250</v>
      </c>
      <c r="AD138" s="113">
        <v>200</v>
      </c>
      <c r="AE138" s="113">
        <v>1.4470000000000001</v>
      </c>
      <c r="AF138" s="113">
        <v>2.9910000000000001</v>
      </c>
      <c r="AG138" s="113">
        <v>10.038</v>
      </c>
      <c r="AH138" s="113">
        <v>8.9429999999999996</v>
      </c>
      <c r="AI138" s="113">
        <v>6.1660000000000004</v>
      </c>
      <c r="AJ138" s="113">
        <v>5.3179999999999996</v>
      </c>
      <c r="AK138" s="114">
        <v>4.1349999999999998E-2</v>
      </c>
      <c r="AL138" s="114">
        <v>8.5449999999999998E-2</v>
      </c>
      <c r="AM138" s="114">
        <v>0.2868</v>
      </c>
      <c r="AN138" s="113">
        <v>1.3049999999999999</v>
      </c>
      <c r="AO138" s="113">
        <v>1.8919999999999999</v>
      </c>
      <c r="AP138" s="113">
        <v>2.194</v>
      </c>
      <c r="AQ138" s="113">
        <v>1.2509999999999999</v>
      </c>
      <c r="AR138" s="113">
        <v>1.73</v>
      </c>
      <c r="AS138" s="113">
        <v>1.5649999999999999</v>
      </c>
      <c r="AT138" s="113">
        <v>26.829000000000001</v>
      </c>
      <c r="AU138" s="113">
        <v>18.498000000000001</v>
      </c>
      <c r="AV138" s="113">
        <v>15.952999999999999</v>
      </c>
      <c r="AW138" s="113">
        <v>28.276</v>
      </c>
      <c r="AX138" s="113">
        <v>21.489000000000001</v>
      </c>
      <c r="AY138" s="113">
        <v>25.991</v>
      </c>
      <c r="AZ138" s="113">
        <v>99.918000000000006</v>
      </c>
      <c r="BA138" s="113">
        <v>35</v>
      </c>
      <c r="BB138" s="113">
        <v>-35</v>
      </c>
      <c r="BC138" s="113">
        <v>35</v>
      </c>
      <c r="BD138" s="113">
        <v>-35</v>
      </c>
      <c r="BE138" s="113">
        <v>35</v>
      </c>
      <c r="BF138" s="113" t="s">
        <v>1623</v>
      </c>
      <c r="BH138" s="110" t="str">
        <f t="shared" si="81"/>
        <v>L220518052</v>
      </c>
    </row>
    <row r="139" spans="1:60">
      <c r="A139" s="3" t="str">
        <f t="shared" si="66"/>
        <v>ASEM-S-B144024-01</v>
      </c>
      <c r="B139" s="3" t="str">
        <f t="shared" si="67"/>
        <v>L220518052</v>
      </c>
      <c r="C139" s="3" t="str">
        <f t="shared" si="68"/>
        <v>ND39</v>
      </c>
      <c r="D139" s="3">
        <f t="shared" si="69"/>
        <v>2</v>
      </c>
      <c r="E139" s="3">
        <f t="shared" si="70"/>
        <v>6</v>
      </c>
      <c r="F139" s="4">
        <f t="shared" si="71"/>
        <v>44706.93472222222</v>
      </c>
      <c r="G139" s="4">
        <f t="shared" si="72"/>
        <v>44706.936064814814</v>
      </c>
      <c r="H139" s="3">
        <f t="shared" si="73"/>
        <v>250</v>
      </c>
      <c r="I139" s="3">
        <f t="shared" si="74"/>
        <v>200</v>
      </c>
      <c r="J139" s="3" t="str">
        <f>IF(VLOOKUP(A139,產品AR!A:B,2,0)&lt;65,"A",IF(VLOOKUP(A139,產品AR!A:B,2,0)&lt;80,"B",IF(VLOOKUP(A139,產品AR!A:B,2,0)&lt;100,"C","D")))</f>
        <v>C</v>
      </c>
      <c r="K139" s="5">
        <f t="shared" si="75"/>
        <v>1.8841034391076448</v>
      </c>
      <c r="L139" s="6">
        <f t="shared" si="76"/>
        <v>0.29381000000000002</v>
      </c>
      <c r="M139" s="5">
        <f t="shared" si="77"/>
        <v>2.1389999999999998</v>
      </c>
      <c r="N139" s="49" t="str">
        <f t="shared" si="78"/>
        <v>A</v>
      </c>
      <c r="O139" s="49" t="str">
        <f t="shared" si="82"/>
        <v>CA</v>
      </c>
      <c r="P139" s="49" t="b">
        <f t="shared" si="83"/>
        <v>0</v>
      </c>
      <c r="Q139" s="50" t="str">
        <f t="shared" si="79"/>
        <v>C</v>
      </c>
      <c r="S139" s="110" t="e">
        <f>VLOOKUP(V139,'WSD 產品'!B:B,1,0)</f>
        <v>#N/A</v>
      </c>
      <c r="T139" s="110">
        <f t="shared" si="80"/>
        <v>1.8841034391076448</v>
      </c>
      <c r="U139" s="113">
        <v>173</v>
      </c>
      <c r="V139" s="113" t="s">
        <v>810</v>
      </c>
      <c r="W139" s="113" t="s">
        <v>1622</v>
      </c>
      <c r="X139" s="113" t="s">
        <v>1453</v>
      </c>
      <c r="Y139" s="113">
        <v>2</v>
      </c>
      <c r="Z139" s="113">
        <v>6</v>
      </c>
      <c r="AA139" s="115">
        <v>44706.93472222222</v>
      </c>
      <c r="AB139" s="115">
        <v>44706.936064814814</v>
      </c>
      <c r="AC139" s="113">
        <v>250</v>
      </c>
      <c r="AD139" s="113">
        <v>200</v>
      </c>
      <c r="AE139" s="113">
        <v>3.847</v>
      </c>
      <c r="AF139" s="113">
        <v>1.62</v>
      </c>
      <c r="AG139" s="113">
        <v>10.282999999999999</v>
      </c>
      <c r="AH139" s="113">
        <v>8.9730000000000008</v>
      </c>
      <c r="AI139" s="113">
        <v>6.1289999999999996</v>
      </c>
      <c r="AJ139" s="113">
        <v>5.4539999999999997</v>
      </c>
      <c r="AK139" s="114">
        <v>0.10993</v>
      </c>
      <c r="AL139" s="114">
        <v>4.6280000000000002E-2</v>
      </c>
      <c r="AM139" s="114">
        <v>0.29381000000000002</v>
      </c>
      <c r="AN139" s="113">
        <v>1.3</v>
      </c>
      <c r="AO139" s="113">
        <v>1.9039999999999999</v>
      </c>
      <c r="AP139" s="113">
        <v>2.1389999999999998</v>
      </c>
      <c r="AQ139" s="113">
        <v>1.157</v>
      </c>
      <c r="AR139" s="113">
        <v>1.8149999999999999</v>
      </c>
      <c r="AS139" s="113">
        <v>1.5109999999999999</v>
      </c>
      <c r="AT139" s="113">
        <v>26.917999999999999</v>
      </c>
      <c r="AU139" s="113">
        <v>18.385999999999999</v>
      </c>
      <c r="AV139" s="113">
        <v>16.361000000000001</v>
      </c>
      <c r="AW139" s="113">
        <v>30.765000000000001</v>
      </c>
      <c r="AX139" s="113">
        <v>20.006</v>
      </c>
      <c r="AY139" s="113">
        <v>26.645</v>
      </c>
      <c r="AZ139" s="113">
        <v>99.908000000000001</v>
      </c>
      <c r="BA139" s="113">
        <v>35</v>
      </c>
      <c r="BB139" s="113">
        <v>-35</v>
      </c>
      <c r="BC139" s="113">
        <v>35</v>
      </c>
      <c r="BD139" s="113">
        <v>-35</v>
      </c>
      <c r="BE139" s="113">
        <v>35</v>
      </c>
      <c r="BF139" s="113" t="s">
        <v>1624</v>
      </c>
      <c r="BH139" s="110" t="str">
        <f t="shared" si="81"/>
        <v>L220518052</v>
      </c>
    </row>
    <row r="140" spans="1:60">
      <c r="A140" s="3" t="str">
        <f t="shared" si="66"/>
        <v>ASEM-S-B144024-01</v>
      </c>
      <c r="B140" s="3" t="str">
        <f t="shared" si="67"/>
        <v>L220518052</v>
      </c>
      <c r="C140" s="3" t="str">
        <f t="shared" si="68"/>
        <v>ND39</v>
      </c>
      <c r="D140" s="3">
        <f t="shared" si="69"/>
        <v>3</v>
      </c>
      <c r="E140" s="3">
        <f t="shared" si="70"/>
        <v>6</v>
      </c>
      <c r="F140" s="4">
        <f t="shared" si="71"/>
        <v>44706.936111111114</v>
      </c>
      <c r="G140" s="4">
        <f t="shared" si="72"/>
        <v>44706.937476851854</v>
      </c>
      <c r="H140" s="3">
        <f t="shared" si="73"/>
        <v>250</v>
      </c>
      <c r="I140" s="3">
        <f t="shared" si="74"/>
        <v>200</v>
      </c>
      <c r="J140" s="3" t="str">
        <f>IF(VLOOKUP(A140,產品AR!A:B,2,0)&lt;65,"A",IF(VLOOKUP(A140,產品AR!A:B,2,0)&lt;80,"B",IF(VLOOKUP(A140,產品AR!A:B,2,0)&lt;100,"C","D")))</f>
        <v>C</v>
      </c>
      <c r="K140" s="5">
        <f t="shared" si="75"/>
        <v>1.512208771177066</v>
      </c>
      <c r="L140" s="6">
        <f t="shared" si="76"/>
        <v>0.33145999999999998</v>
      </c>
      <c r="M140" s="5">
        <f t="shared" si="77"/>
        <v>1.7549999999999999</v>
      </c>
      <c r="N140" s="49" t="str">
        <f t="shared" si="78"/>
        <v>B</v>
      </c>
      <c r="O140" s="49" t="str">
        <f t="shared" si="82"/>
        <v>CB</v>
      </c>
      <c r="P140" s="49" t="b">
        <f t="shared" si="83"/>
        <v>0</v>
      </c>
      <c r="Q140" s="50" t="str">
        <f t="shared" si="79"/>
        <v>C</v>
      </c>
      <c r="S140" s="110" t="e">
        <f>VLOOKUP(V140,'WSD 產品'!B:B,1,0)</f>
        <v>#N/A</v>
      </c>
      <c r="T140" s="110">
        <f t="shared" si="80"/>
        <v>1.512208771177066</v>
      </c>
      <c r="U140" s="113">
        <v>175</v>
      </c>
      <c r="V140" s="113" t="s">
        <v>810</v>
      </c>
      <c r="W140" s="113" t="s">
        <v>1622</v>
      </c>
      <c r="X140" s="113" t="s">
        <v>1453</v>
      </c>
      <c r="Y140" s="113">
        <v>3</v>
      </c>
      <c r="Z140" s="113">
        <v>6</v>
      </c>
      <c r="AA140" s="115">
        <v>44706.936111111114</v>
      </c>
      <c r="AB140" s="115">
        <v>44706.937476851854</v>
      </c>
      <c r="AC140" s="113">
        <v>250</v>
      </c>
      <c r="AD140" s="113">
        <v>200</v>
      </c>
      <c r="AE140" s="113">
        <v>-0.155</v>
      </c>
      <c r="AF140" s="113">
        <v>-4.835</v>
      </c>
      <c r="AG140" s="113">
        <v>11.601000000000001</v>
      </c>
      <c r="AH140" s="113">
        <v>8.1349999999999998</v>
      </c>
      <c r="AI140" s="113">
        <v>9.4450000000000003</v>
      </c>
      <c r="AJ140" s="113">
        <v>6.649</v>
      </c>
      <c r="AK140" s="114">
        <v>4.4200000000000003E-3</v>
      </c>
      <c r="AL140" s="114">
        <v>0.13814000000000001</v>
      </c>
      <c r="AM140" s="114">
        <v>0.33145999999999998</v>
      </c>
      <c r="AN140" s="113">
        <v>1.4339999999999999</v>
      </c>
      <c r="AO140" s="113">
        <v>1.2350000000000001</v>
      </c>
      <c r="AP140" s="113">
        <v>1.7549999999999999</v>
      </c>
      <c r="AQ140" s="113">
        <v>1.4279999999999999</v>
      </c>
      <c r="AR140" s="113">
        <v>1.0649999999999999</v>
      </c>
      <c r="AS140" s="113">
        <v>1.173</v>
      </c>
      <c r="AT140" s="113">
        <v>24.405999999999999</v>
      </c>
      <c r="AU140" s="113">
        <v>28.335999999999999</v>
      </c>
      <c r="AV140" s="113">
        <v>19.946000000000002</v>
      </c>
      <c r="AW140" s="113">
        <v>24.251000000000001</v>
      </c>
      <c r="AX140" s="113">
        <v>23.501000000000001</v>
      </c>
      <c r="AY140" s="113">
        <v>31.547999999999998</v>
      </c>
      <c r="AZ140" s="113">
        <v>99.725999999999999</v>
      </c>
      <c r="BA140" s="113">
        <v>35</v>
      </c>
      <c r="BB140" s="113">
        <v>-35</v>
      </c>
      <c r="BC140" s="113">
        <v>35</v>
      </c>
      <c r="BD140" s="113">
        <v>-35</v>
      </c>
      <c r="BE140" s="113">
        <v>35</v>
      </c>
      <c r="BF140" s="113" t="s">
        <v>1625</v>
      </c>
      <c r="BH140" s="110" t="str">
        <f t="shared" si="81"/>
        <v>L220518052</v>
      </c>
    </row>
    <row r="141" spans="1:60">
      <c r="A141" s="3" t="str">
        <f t="shared" si="66"/>
        <v>ASEM-S-B144024-01</v>
      </c>
      <c r="B141" s="3" t="str">
        <f t="shared" si="67"/>
        <v>L220518052</v>
      </c>
      <c r="C141" s="3" t="str">
        <f t="shared" si="68"/>
        <v>ND39</v>
      </c>
      <c r="D141" s="3">
        <f t="shared" si="69"/>
        <v>4</v>
      </c>
      <c r="E141" s="3">
        <f t="shared" si="70"/>
        <v>6</v>
      </c>
      <c r="F141" s="4">
        <f t="shared" si="71"/>
        <v>44706.9375</v>
      </c>
      <c r="G141" s="4">
        <f t="shared" si="72"/>
        <v>44706.938854166663</v>
      </c>
      <c r="H141" s="3">
        <f t="shared" si="73"/>
        <v>250</v>
      </c>
      <c r="I141" s="3">
        <f t="shared" si="74"/>
        <v>200</v>
      </c>
      <c r="J141" s="3" t="str">
        <f>IF(VLOOKUP(A141,產品AR!A:B,2,0)&lt;65,"A",IF(VLOOKUP(A141,產品AR!A:B,2,0)&lt;80,"B",IF(VLOOKUP(A141,產品AR!A:B,2,0)&lt;100,"C","D")))</f>
        <v>C</v>
      </c>
      <c r="K141" s="5">
        <f t="shared" si="75"/>
        <v>2.2699789803532844</v>
      </c>
      <c r="L141" s="6">
        <f t="shared" si="76"/>
        <v>0.27184000000000003</v>
      </c>
      <c r="M141" s="5">
        <f t="shared" si="77"/>
        <v>2.391</v>
      </c>
      <c r="N141" s="49" t="str">
        <f t="shared" si="78"/>
        <v>A</v>
      </c>
      <c r="O141" s="49" t="str">
        <f t="shared" si="82"/>
        <v>CA</v>
      </c>
      <c r="P141" s="49" t="b">
        <f t="shared" si="83"/>
        <v>0</v>
      </c>
      <c r="Q141" s="50" t="str">
        <f t="shared" si="79"/>
        <v>C</v>
      </c>
      <c r="S141" s="110" t="e">
        <f>VLOOKUP(V141,'WSD 產品'!B:B,1,0)</f>
        <v>#N/A</v>
      </c>
      <c r="T141" s="110">
        <f t="shared" si="80"/>
        <v>2.2699789803532844</v>
      </c>
      <c r="U141" s="113">
        <v>176</v>
      </c>
      <c r="V141" s="113" t="s">
        <v>810</v>
      </c>
      <c r="W141" s="113" t="s">
        <v>1622</v>
      </c>
      <c r="X141" s="113" t="s">
        <v>1453</v>
      </c>
      <c r="Y141" s="113">
        <v>4</v>
      </c>
      <c r="Z141" s="113">
        <v>6</v>
      </c>
      <c r="AA141" s="115">
        <v>44706.9375</v>
      </c>
      <c r="AB141" s="115">
        <v>44706.938854166663</v>
      </c>
      <c r="AC141" s="113">
        <v>250</v>
      </c>
      <c r="AD141" s="113">
        <v>200</v>
      </c>
      <c r="AE141" s="113">
        <v>1.6719999999999999</v>
      </c>
      <c r="AF141" s="113">
        <v>-0.58699999999999997</v>
      </c>
      <c r="AG141" s="113">
        <v>9.5150000000000006</v>
      </c>
      <c r="AH141" s="113">
        <v>8.4139999999999997</v>
      </c>
      <c r="AI141" s="113">
        <v>6.3559999999999999</v>
      </c>
      <c r="AJ141" s="113">
        <v>4.8789999999999996</v>
      </c>
      <c r="AK141" s="114">
        <v>4.7759999999999997E-2</v>
      </c>
      <c r="AL141" s="114">
        <v>1.677E-2</v>
      </c>
      <c r="AM141" s="114">
        <v>0.27184000000000003</v>
      </c>
      <c r="AN141" s="113">
        <v>1.387</v>
      </c>
      <c r="AO141" s="113">
        <v>1.8360000000000001</v>
      </c>
      <c r="AP141" s="113">
        <v>2.391</v>
      </c>
      <c r="AQ141" s="113">
        <v>1.32</v>
      </c>
      <c r="AR141" s="113">
        <v>1.8049999999999999</v>
      </c>
      <c r="AS141" s="113">
        <v>1.7410000000000001</v>
      </c>
      <c r="AT141" s="113">
        <v>25.242000000000001</v>
      </c>
      <c r="AU141" s="113">
        <v>19.068000000000001</v>
      </c>
      <c r="AV141" s="113">
        <v>14.638</v>
      </c>
      <c r="AW141" s="113">
        <v>26.914000000000001</v>
      </c>
      <c r="AX141" s="113">
        <v>18.481000000000002</v>
      </c>
      <c r="AY141" s="113">
        <v>24.152000000000001</v>
      </c>
      <c r="AZ141" s="113">
        <v>99.912999999999997</v>
      </c>
      <c r="BA141" s="113">
        <v>35</v>
      </c>
      <c r="BB141" s="113">
        <v>-35</v>
      </c>
      <c r="BC141" s="113">
        <v>35</v>
      </c>
      <c r="BD141" s="113">
        <v>-35</v>
      </c>
      <c r="BE141" s="113">
        <v>35</v>
      </c>
      <c r="BF141" s="113" t="s">
        <v>1626</v>
      </c>
      <c r="BH141" s="110" t="str">
        <f t="shared" si="81"/>
        <v>L220518052</v>
      </c>
    </row>
    <row r="142" spans="1:60">
      <c r="A142" s="3" t="str">
        <f t="shared" si="66"/>
        <v>ASEM-S-B144024-01</v>
      </c>
      <c r="B142" s="3" t="str">
        <f t="shared" si="67"/>
        <v>L220518052</v>
      </c>
      <c r="C142" s="3" t="str">
        <f t="shared" si="68"/>
        <v>ND39</v>
      </c>
      <c r="D142" s="3">
        <f t="shared" si="69"/>
        <v>5</v>
      </c>
      <c r="E142" s="3">
        <f t="shared" si="70"/>
        <v>6</v>
      </c>
      <c r="F142" s="4">
        <f t="shared" si="71"/>
        <v>44706.938888888886</v>
      </c>
      <c r="G142" s="4">
        <f t="shared" si="72"/>
        <v>44706.940266203703</v>
      </c>
      <c r="H142" s="3">
        <f t="shared" si="73"/>
        <v>250</v>
      </c>
      <c r="I142" s="3">
        <f t="shared" si="74"/>
        <v>200</v>
      </c>
      <c r="J142" s="3" t="str">
        <f>IF(VLOOKUP(A142,產品AR!A:B,2,0)&lt;65,"A",IF(VLOOKUP(A142,產品AR!A:B,2,0)&lt;80,"B",IF(VLOOKUP(A142,產品AR!A:B,2,0)&lt;100,"C","D")))</f>
        <v>C</v>
      </c>
      <c r="K142" s="5">
        <f t="shared" si="75"/>
        <v>2.0401139342172319</v>
      </c>
      <c r="L142" s="6">
        <f t="shared" si="76"/>
        <v>0.31131999999999999</v>
      </c>
      <c r="M142" s="5">
        <f t="shared" si="77"/>
        <v>2.1120000000000001</v>
      </c>
      <c r="N142" s="49" t="str">
        <f t="shared" si="78"/>
        <v>A</v>
      </c>
      <c r="O142" s="49" t="str">
        <f t="shared" si="82"/>
        <v>CA</v>
      </c>
      <c r="P142" s="49" t="b">
        <f t="shared" si="83"/>
        <v>0</v>
      </c>
      <c r="Q142" s="50" t="str">
        <f t="shared" si="79"/>
        <v>C</v>
      </c>
      <c r="S142" s="110" t="e">
        <f>VLOOKUP(V142,'WSD 產品'!B:B,1,0)</f>
        <v>#N/A</v>
      </c>
      <c r="T142" s="110">
        <f t="shared" si="80"/>
        <v>2.0401139342172319</v>
      </c>
      <c r="U142" s="113">
        <v>177</v>
      </c>
      <c r="V142" s="113" t="s">
        <v>810</v>
      </c>
      <c r="W142" s="113" t="s">
        <v>1622</v>
      </c>
      <c r="X142" s="113" t="s">
        <v>1453</v>
      </c>
      <c r="Y142" s="113">
        <v>5</v>
      </c>
      <c r="Z142" s="113">
        <v>6</v>
      </c>
      <c r="AA142" s="115">
        <v>44706.938888888886</v>
      </c>
      <c r="AB142" s="115">
        <v>44706.940266203703</v>
      </c>
      <c r="AC142" s="113">
        <v>250</v>
      </c>
      <c r="AD142" s="113">
        <v>200</v>
      </c>
      <c r="AE142" s="113">
        <v>-0.443</v>
      </c>
      <c r="AF142" s="113">
        <v>-1.097</v>
      </c>
      <c r="AG142" s="113">
        <v>10.896000000000001</v>
      </c>
      <c r="AH142" s="113">
        <v>9.1</v>
      </c>
      <c r="AI142" s="113">
        <v>8.0640000000000001</v>
      </c>
      <c r="AJ142" s="113">
        <v>5.5250000000000004</v>
      </c>
      <c r="AK142" s="114">
        <v>1.264E-2</v>
      </c>
      <c r="AL142" s="114">
        <v>3.1359999999999999E-2</v>
      </c>
      <c r="AM142" s="114">
        <v>0.31131999999999999</v>
      </c>
      <c r="AN142" s="113">
        <v>1.282</v>
      </c>
      <c r="AO142" s="113">
        <v>1.4470000000000001</v>
      </c>
      <c r="AP142" s="113">
        <v>2.1120000000000001</v>
      </c>
      <c r="AQ142" s="113">
        <v>1.266</v>
      </c>
      <c r="AR142" s="113">
        <v>1.401</v>
      </c>
      <c r="AS142" s="113">
        <v>1.454</v>
      </c>
      <c r="AT142" s="113">
        <v>27.300999999999998</v>
      </c>
      <c r="AU142" s="113">
        <v>24.193000000000001</v>
      </c>
      <c r="AV142" s="113">
        <v>16.576000000000001</v>
      </c>
      <c r="AW142" s="113">
        <v>26.859000000000002</v>
      </c>
      <c r="AX142" s="113">
        <v>23.096</v>
      </c>
      <c r="AY142" s="113">
        <v>27.472000000000001</v>
      </c>
      <c r="AZ142" s="113">
        <v>99.900999999999996</v>
      </c>
      <c r="BA142" s="113">
        <v>35</v>
      </c>
      <c r="BB142" s="113">
        <v>-35</v>
      </c>
      <c r="BC142" s="113">
        <v>35</v>
      </c>
      <c r="BD142" s="113">
        <v>-35</v>
      </c>
      <c r="BE142" s="113">
        <v>35</v>
      </c>
      <c r="BF142" s="113" t="s">
        <v>1627</v>
      </c>
      <c r="BH142" s="110" t="str">
        <f t="shared" si="81"/>
        <v>L220518052</v>
      </c>
    </row>
    <row r="143" spans="1:60">
      <c r="A143" s="3" t="str">
        <f t="shared" si="66"/>
        <v>ASEM-S-B144024-01</v>
      </c>
      <c r="B143" s="3" t="str">
        <f t="shared" si="67"/>
        <v>L220518052</v>
      </c>
      <c r="C143" s="3" t="str">
        <f t="shared" si="68"/>
        <v>ND39</v>
      </c>
      <c r="D143" s="3">
        <f t="shared" si="69"/>
        <v>6</v>
      </c>
      <c r="E143" s="3">
        <f t="shared" si="70"/>
        <v>6</v>
      </c>
      <c r="F143" s="4">
        <f t="shared" si="71"/>
        <v>44706.94027777778</v>
      </c>
      <c r="G143" s="4">
        <f t="shared" si="72"/>
        <v>44706.941701388889</v>
      </c>
      <c r="H143" s="3">
        <f t="shared" si="73"/>
        <v>250</v>
      </c>
      <c r="I143" s="3">
        <f t="shared" si="74"/>
        <v>200</v>
      </c>
      <c r="J143" s="3" t="str">
        <f>IF(VLOOKUP(A143,產品AR!A:B,2,0)&lt;65,"A",IF(VLOOKUP(A143,產品AR!A:B,2,0)&lt;80,"B",IF(VLOOKUP(A143,產品AR!A:B,2,0)&lt;100,"C","D")))</f>
        <v>C</v>
      </c>
      <c r="K143" s="5">
        <f t="shared" si="75"/>
        <v>1.8821167137084343</v>
      </c>
      <c r="L143" s="6">
        <f t="shared" si="76"/>
        <v>0.33113999999999999</v>
      </c>
      <c r="M143" s="5">
        <f t="shared" si="77"/>
        <v>1.9419999999999999</v>
      </c>
      <c r="N143" s="49" t="str">
        <f t="shared" si="78"/>
        <v>A</v>
      </c>
      <c r="O143" s="49" t="str">
        <f t="shared" si="82"/>
        <v>CA</v>
      </c>
      <c r="P143" s="49" t="b">
        <f t="shared" si="83"/>
        <v>0</v>
      </c>
      <c r="Q143" s="50" t="str">
        <f t="shared" si="79"/>
        <v>C</v>
      </c>
      <c r="S143" s="110" t="e">
        <f>VLOOKUP(V143,'WSD 產品'!B:B,1,0)</f>
        <v>#N/A</v>
      </c>
      <c r="T143" s="110">
        <f t="shared" si="80"/>
        <v>1.8821167137084343</v>
      </c>
      <c r="U143" s="113">
        <v>178</v>
      </c>
      <c r="V143" s="113" t="s">
        <v>810</v>
      </c>
      <c r="W143" s="113" t="s">
        <v>1622</v>
      </c>
      <c r="X143" s="113" t="s">
        <v>1453</v>
      </c>
      <c r="Y143" s="113">
        <v>6</v>
      </c>
      <c r="Z143" s="113">
        <v>6</v>
      </c>
      <c r="AA143" s="115">
        <v>44706.94027777778</v>
      </c>
      <c r="AB143" s="115">
        <v>44706.941701388889</v>
      </c>
      <c r="AC143" s="113">
        <v>250</v>
      </c>
      <c r="AD143" s="113">
        <v>200</v>
      </c>
      <c r="AE143" s="113">
        <v>0.40400000000000003</v>
      </c>
      <c r="AF143" s="113">
        <v>-0.99399999999999999</v>
      </c>
      <c r="AG143" s="113">
        <v>11.59</v>
      </c>
      <c r="AH143" s="113">
        <v>10.41</v>
      </c>
      <c r="AI143" s="113">
        <v>7.8040000000000003</v>
      </c>
      <c r="AJ143" s="113">
        <v>6.0090000000000003</v>
      </c>
      <c r="AK143" s="114">
        <v>1.154E-2</v>
      </c>
      <c r="AL143" s="114">
        <v>2.8400000000000002E-2</v>
      </c>
      <c r="AM143" s="114">
        <v>0.33113999999999999</v>
      </c>
      <c r="AN143" s="113">
        <v>1.121</v>
      </c>
      <c r="AO143" s="113">
        <v>1.4950000000000001</v>
      </c>
      <c r="AP143" s="113">
        <v>1.9419999999999999</v>
      </c>
      <c r="AQ143" s="113">
        <v>1.1080000000000001</v>
      </c>
      <c r="AR143" s="113">
        <v>1.452</v>
      </c>
      <c r="AS143" s="113">
        <v>1.2989999999999999</v>
      </c>
      <c r="AT143" s="113">
        <v>31.231000000000002</v>
      </c>
      <c r="AU143" s="113">
        <v>23.411999999999999</v>
      </c>
      <c r="AV143" s="113">
        <v>18.026</v>
      </c>
      <c r="AW143" s="113">
        <v>31.634</v>
      </c>
      <c r="AX143" s="113">
        <v>22.419</v>
      </c>
      <c r="AY143" s="113">
        <v>29.616</v>
      </c>
      <c r="AZ143" s="113">
        <v>99.872</v>
      </c>
      <c r="BA143" s="113">
        <v>35</v>
      </c>
      <c r="BB143" s="113">
        <v>-35</v>
      </c>
      <c r="BC143" s="113">
        <v>35</v>
      </c>
      <c r="BD143" s="113">
        <v>-35</v>
      </c>
      <c r="BE143" s="113">
        <v>35</v>
      </c>
      <c r="BF143" s="113" t="s">
        <v>1628</v>
      </c>
      <c r="BH143" s="110" t="str">
        <f t="shared" si="81"/>
        <v>L220518052</v>
      </c>
    </row>
    <row r="144" spans="1:60">
      <c r="A144" s="3" t="str">
        <f t="shared" si="66"/>
        <v>A229750</v>
      </c>
      <c r="B144" s="3" t="str">
        <f t="shared" si="67"/>
        <v>L220429106</v>
      </c>
      <c r="C144" s="3" t="str">
        <f t="shared" si="68"/>
        <v>ND31</v>
      </c>
      <c r="D144" s="3">
        <f t="shared" si="69"/>
        <v>6</v>
      </c>
      <c r="E144" s="3">
        <f t="shared" si="70"/>
        <v>3</v>
      </c>
      <c r="F144" s="4">
        <f t="shared" si="71"/>
        <v>44706.945138888892</v>
      </c>
      <c r="G144" s="4">
        <f t="shared" si="72"/>
        <v>44706.946493055555</v>
      </c>
      <c r="H144" s="3">
        <f t="shared" si="73"/>
        <v>450</v>
      </c>
      <c r="I144" s="3">
        <f t="shared" si="74"/>
        <v>150</v>
      </c>
      <c r="J144" s="3" t="str">
        <f>IF(VLOOKUP(A144,產品AR!A:B,2,0)&lt;65,"A",IF(VLOOKUP(A144,產品AR!A:B,2,0)&lt;80,"B",IF(VLOOKUP(A144,產品AR!A:B,2,0)&lt;100,"C","D")))</f>
        <v>B</v>
      </c>
      <c r="K144" s="5">
        <f t="shared" si="75"/>
        <v>1.4720380228059651</v>
      </c>
      <c r="L144" s="6">
        <f t="shared" si="76"/>
        <v>0.34183999999999998</v>
      </c>
      <c r="M144" s="5">
        <f t="shared" si="77"/>
        <v>1.8</v>
      </c>
      <c r="N144" s="49" t="str">
        <f t="shared" si="78"/>
        <v>B</v>
      </c>
      <c r="O144" s="49" t="str">
        <f t="shared" si="82"/>
        <v>BB</v>
      </c>
      <c r="P144" s="49" t="b">
        <f t="shared" si="83"/>
        <v>0</v>
      </c>
      <c r="Q144" s="50" t="str">
        <f t="shared" si="79"/>
        <v>B</v>
      </c>
      <c r="S144" s="110" t="e">
        <f>VLOOKUP(V144,'WSD 產品'!B:B,1,0)</f>
        <v>#N/A</v>
      </c>
      <c r="T144" s="110">
        <f t="shared" si="80"/>
        <v>1.4720380228059651</v>
      </c>
      <c r="U144" s="113">
        <v>131</v>
      </c>
      <c r="V144" s="113" t="s">
        <v>341</v>
      </c>
      <c r="W144" s="113" t="s">
        <v>1629</v>
      </c>
      <c r="X144" s="113" t="s">
        <v>1435</v>
      </c>
      <c r="Y144" s="113">
        <v>6</v>
      </c>
      <c r="Z144" s="113">
        <v>3</v>
      </c>
      <c r="AA144" s="115">
        <v>44706.945138888892</v>
      </c>
      <c r="AB144" s="115">
        <v>44706.946493055555</v>
      </c>
      <c r="AC144" s="113">
        <v>450</v>
      </c>
      <c r="AD144" s="113">
        <v>150</v>
      </c>
      <c r="AE144" s="113">
        <v>6.298</v>
      </c>
      <c r="AF144" s="113">
        <v>0.96699999999999997</v>
      </c>
      <c r="AG144" s="113">
        <v>11.964</v>
      </c>
      <c r="AH144" s="113">
        <v>9.1460000000000008</v>
      </c>
      <c r="AI144" s="113">
        <v>7.8049999999999997</v>
      </c>
      <c r="AJ144" s="113">
        <v>6.4829999999999997</v>
      </c>
      <c r="AK144" s="114">
        <v>0.17993000000000001</v>
      </c>
      <c r="AL144" s="114">
        <v>2.7640000000000001E-2</v>
      </c>
      <c r="AM144" s="114">
        <v>0.34183999999999998</v>
      </c>
      <c r="AN144" s="113">
        <v>1.276</v>
      </c>
      <c r="AO144" s="113">
        <v>1.4950000000000001</v>
      </c>
      <c r="AP144" s="113">
        <v>1.8</v>
      </c>
      <c r="AQ144" s="113">
        <v>1.046</v>
      </c>
      <c r="AR144" s="113">
        <v>1.4530000000000001</v>
      </c>
      <c r="AS144" s="113">
        <v>1.1839999999999999</v>
      </c>
      <c r="AT144" s="113">
        <v>27.439</v>
      </c>
      <c r="AU144" s="113">
        <v>23.414999999999999</v>
      </c>
      <c r="AV144" s="113">
        <v>19.448</v>
      </c>
      <c r="AW144" s="113">
        <v>33.737000000000002</v>
      </c>
      <c r="AX144" s="113">
        <v>24.382999999999999</v>
      </c>
      <c r="AY144" s="113">
        <v>31.411999999999999</v>
      </c>
      <c r="AZ144" s="113">
        <v>99.828000000000003</v>
      </c>
      <c r="BA144" s="113">
        <v>35</v>
      </c>
      <c r="BB144" s="113">
        <v>-35</v>
      </c>
      <c r="BC144" s="113">
        <v>35</v>
      </c>
      <c r="BD144" s="113">
        <v>-35</v>
      </c>
      <c r="BE144" s="113">
        <v>35</v>
      </c>
      <c r="BF144" s="113" t="s">
        <v>1630</v>
      </c>
      <c r="BH144" s="110" t="str">
        <f t="shared" si="81"/>
        <v>L220429106</v>
      </c>
    </row>
    <row r="145" spans="1:60">
      <c r="A145" s="3" t="str">
        <f t="shared" si="66"/>
        <v>A229750</v>
      </c>
      <c r="B145" s="3" t="str">
        <f t="shared" si="67"/>
        <v>L220429106</v>
      </c>
      <c r="C145" s="3" t="str">
        <f t="shared" si="68"/>
        <v>ND31</v>
      </c>
      <c r="D145" s="3">
        <f t="shared" si="69"/>
        <v>5</v>
      </c>
      <c r="E145" s="3">
        <f t="shared" si="70"/>
        <v>3</v>
      </c>
      <c r="F145" s="4">
        <f t="shared" si="71"/>
        <v>44706.946527777778</v>
      </c>
      <c r="G145" s="4">
        <f t="shared" si="72"/>
        <v>44706.947881944441</v>
      </c>
      <c r="H145" s="3">
        <f t="shared" si="73"/>
        <v>450</v>
      </c>
      <c r="I145" s="3">
        <f t="shared" si="74"/>
        <v>150</v>
      </c>
      <c r="J145" s="3" t="str">
        <f>IF(VLOOKUP(A145,產品AR!A:B,2,0)&lt;65,"A",IF(VLOOKUP(A145,產品AR!A:B,2,0)&lt;80,"B",IF(VLOOKUP(A145,產品AR!A:B,2,0)&lt;100,"C","D")))</f>
        <v>B</v>
      </c>
      <c r="K145" s="5">
        <f t="shared" si="75"/>
        <v>1.4785042751879076</v>
      </c>
      <c r="L145" s="6">
        <f t="shared" si="76"/>
        <v>0.38321</v>
      </c>
      <c r="M145" s="5">
        <f t="shared" si="77"/>
        <v>1.6519999999999999</v>
      </c>
      <c r="N145" s="49" t="str">
        <f t="shared" si="78"/>
        <v>B</v>
      </c>
      <c r="O145" s="49" t="str">
        <f t="shared" si="82"/>
        <v>BB</v>
      </c>
      <c r="P145" s="49" t="b">
        <f t="shared" si="83"/>
        <v>0</v>
      </c>
      <c r="Q145" s="50" t="str">
        <f t="shared" si="79"/>
        <v>B</v>
      </c>
      <c r="S145" s="110" t="e">
        <f>VLOOKUP(V145,'WSD 產品'!B:B,1,0)</f>
        <v>#N/A</v>
      </c>
      <c r="T145" s="110">
        <f t="shared" si="80"/>
        <v>1.4785042751879076</v>
      </c>
      <c r="U145" s="113">
        <v>130</v>
      </c>
      <c r="V145" s="113" t="s">
        <v>341</v>
      </c>
      <c r="W145" s="113" t="s">
        <v>1629</v>
      </c>
      <c r="X145" s="113" t="s">
        <v>1435</v>
      </c>
      <c r="Y145" s="113">
        <v>5</v>
      </c>
      <c r="Z145" s="113">
        <v>3</v>
      </c>
      <c r="AA145" s="115">
        <v>44706.946527777778</v>
      </c>
      <c r="AB145" s="115">
        <v>44706.947881944441</v>
      </c>
      <c r="AC145" s="113">
        <v>450</v>
      </c>
      <c r="AD145" s="113">
        <v>150</v>
      </c>
      <c r="AE145" s="113">
        <v>1.5669999999999999</v>
      </c>
      <c r="AF145" s="113">
        <v>3.3290000000000002</v>
      </c>
      <c r="AG145" s="113">
        <v>13.412000000000001</v>
      </c>
      <c r="AH145" s="113">
        <v>8.7829999999999995</v>
      </c>
      <c r="AI145" s="113">
        <v>11.792999999999999</v>
      </c>
      <c r="AJ145" s="113">
        <v>7.0609999999999999</v>
      </c>
      <c r="AK145" s="114">
        <v>4.478E-2</v>
      </c>
      <c r="AL145" s="114">
        <v>9.5119999999999996E-2</v>
      </c>
      <c r="AM145" s="114">
        <v>0.38321</v>
      </c>
      <c r="AN145" s="113">
        <v>1.3280000000000001</v>
      </c>
      <c r="AO145" s="113">
        <v>0.98899999999999999</v>
      </c>
      <c r="AP145" s="113">
        <v>1.6519999999999999</v>
      </c>
      <c r="AQ145" s="113">
        <v>1.2689999999999999</v>
      </c>
      <c r="AR145" s="113">
        <v>0.89500000000000002</v>
      </c>
      <c r="AS145" s="113">
        <v>1.0189999999999999</v>
      </c>
      <c r="AT145" s="113">
        <v>26.349</v>
      </c>
      <c r="AU145" s="113">
        <v>35.378999999999998</v>
      </c>
      <c r="AV145" s="113">
        <v>21.184000000000001</v>
      </c>
      <c r="AW145" s="113">
        <v>27.916</v>
      </c>
      <c r="AX145" s="113">
        <v>38.707999999999998</v>
      </c>
      <c r="AY145" s="113">
        <v>34.595999999999997</v>
      </c>
      <c r="AZ145" s="113">
        <v>99.366</v>
      </c>
      <c r="BA145" s="113">
        <v>35</v>
      </c>
      <c r="BB145" s="113">
        <v>-35</v>
      </c>
      <c r="BC145" s="113">
        <v>35</v>
      </c>
      <c r="BD145" s="113">
        <v>-35</v>
      </c>
      <c r="BE145" s="113">
        <v>35</v>
      </c>
      <c r="BF145" s="113" t="s">
        <v>1631</v>
      </c>
      <c r="BH145" s="110" t="str">
        <f t="shared" si="81"/>
        <v>L220429106</v>
      </c>
    </row>
    <row r="146" spans="1:60">
      <c r="A146" s="3" t="str">
        <f t="shared" si="66"/>
        <v>A229750</v>
      </c>
      <c r="B146" s="3" t="str">
        <f t="shared" si="67"/>
        <v>L220429106</v>
      </c>
      <c r="C146" s="3" t="str">
        <f t="shared" si="68"/>
        <v>ND31</v>
      </c>
      <c r="D146" s="3">
        <f t="shared" si="69"/>
        <v>4</v>
      </c>
      <c r="E146" s="3">
        <f t="shared" si="70"/>
        <v>3</v>
      </c>
      <c r="F146" s="4">
        <f t="shared" si="71"/>
        <v>44706.947916666664</v>
      </c>
      <c r="G146" s="4">
        <f t="shared" si="72"/>
        <v>44706.949305555558</v>
      </c>
      <c r="H146" s="3">
        <f t="shared" si="73"/>
        <v>450</v>
      </c>
      <c r="I146" s="3">
        <f t="shared" si="74"/>
        <v>150</v>
      </c>
      <c r="J146" s="3" t="str">
        <f>IF(VLOOKUP(A146,產品AR!A:B,2,0)&lt;65,"A",IF(VLOOKUP(A146,產品AR!A:B,2,0)&lt;80,"B",IF(VLOOKUP(A146,產品AR!A:B,2,0)&lt;100,"C","D")))</f>
        <v>B</v>
      </c>
      <c r="K146" s="5">
        <f t="shared" si="75"/>
        <v>2.0808043237518592</v>
      </c>
      <c r="L146" s="6">
        <f t="shared" si="76"/>
        <v>0.30020000000000002</v>
      </c>
      <c r="M146" s="5">
        <f t="shared" si="77"/>
        <v>2.0939999999999999</v>
      </c>
      <c r="N146" s="49" t="str">
        <f t="shared" si="78"/>
        <v>A</v>
      </c>
      <c r="O146" s="49" t="str">
        <f t="shared" si="82"/>
        <v>BA</v>
      </c>
      <c r="P146" s="49" t="b">
        <f t="shared" si="83"/>
        <v>0</v>
      </c>
      <c r="Q146" s="50" t="str">
        <f t="shared" si="79"/>
        <v>B</v>
      </c>
      <c r="S146" s="110" t="e">
        <f>VLOOKUP(V146,'WSD 產品'!B:B,1,0)</f>
        <v>#N/A</v>
      </c>
      <c r="T146" s="110">
        <f t="shared" si="80"/>
        <v>2.0808043237518592</v>
      </c>
      <c r="U146" s="113">
        <v>129</v>
      </c>
      <c r="V146" s="113" t="s">
        <v>341</v>
      </c>
      <c r="W146" s="113" t="s">
        <v>1629</v>
      </c>
      <c r="X146" s="113" t="s">
        <v>1435</v>
      </c>
      <c r="Y146" s="113">
        <v>4</v>
      </c>
      <c r="Z146" s="113">
        <v>3</v>
      </c>
      <c r="AA146" s="115">
        <v>44706.947916666664</v>
      </c>
      <c r="AB146" s="115">
        <v>44706.949305555558</v>
      </c>
      <c r="AC146" s="113">
        <v>450</v>
      </c>
      <c r="AD146" s="113">
        <v>150</v>
      </c>
      <c r="AE146" s="113">
        <v>0.222</v>
      </c>
      <c r="AF146" s="113">
        <v>-2.5999999999999999E-2</v>
      </c>
      <c r="AG146" s="113">
        <v>10.507</v>
      </c>
      <c r="AH146" s="113">
        <v>8.3230000000000004</v>
      </c>
      <c r="AI146" s="113">
        <v>8.4920000000000009</v>
      </c>
      <c r="AJ146" s="113">
        <v>5.5709999999999997</v>
      </c>
      <c r="AK146" s="114">
        <v>6.3299999999999997E-3</v>
      </c>
      <c r="AL146" s="114">
        <v>7.3999999999999999E-4</v>
      </c>
      <c r="AM146" s="114">
        <v>0.30020000000000002</v>
      </c>
      <c r="AN146" s="113">
        <v>1.4019999999999999</v>
      </c>
      <c r="AO146" s="113">
        <v>1.3740000000000001</v>
      </c>
      <c r="AP146" s="113">
        <v>2.0939999999999999</v>
      </c>
      <c r="AQ146" s="113">
        <v>1.393</v>
      </c>
      <c r="AR146" s="113">
        <v>1.373</v>
      </c>
      <c r="AS146" s="113">
        <v>1.4650000000000001</v>
      </c>
      <c r="AT146" s="113">
        <v>24.97</v>
      </c>
      <c r="AU146" s="113">
        <v>25.475999999999999</v>
      </c>
      <c r="AV146" s="113">
        <v>16.713000000000001</v>
      </c>
      <c r="AW146" s="113">
        <v>25.190999999999999</v>
      </c>
      <c r="AX146" s="113">
        <v>25.45</v>
      </c>
      <c r="AY146" s="113">
        <v>27.22</v>
      </c>
      <c r="AZ146" s="113">
        <v>99.923000000000002</v>
      </c>
      <c r="BA146" s="113">
        <v>35</v>
      </c>
      <c r="BB146" s="113">
        <v>-35</v>
      </c>
      <c r="BC146" s="113">
        <v>35</v>
      </c>
      <c r="BD146" s="113">
        <v>-35</v>
      </c>
      <c r="BE146" s="113">
        <v>35</v>
      </c>
      <c r="BF146" s="113" t="s">
        <v>1632</v>
      </c>
      <c r="BH146" s="110" t="str">
        <f t="shared" si="81"/>
        <v>L220429106</v>
      </c>
    </row>
    <row r="147" spans="1:60">
      <c r="A147" s="3" t="str">
        <f t="shared" ref="A147:A179" si="84">V147</f>
        <v>A229750</v>
      </c>
      <c r="B147" s="3" t="str">
        <f t="shared" ref="B147:B179" si="85">W147</f>
        <v>L220429106</v>
      </c>
      <c r="C147" s="3" t="str">
        <f t="shared" ref="C147:C179" si="86">X147</f>
        <v>ND31</v>
      </c>
      <c r="D147" s="3">
        <f t="shared" ref="D147:D179" si="87">Y147</f>
        <v>3</v>
      </c>
      <c r="E147" s="3">
        <f t="shared" ref="E147:E179" si="88">Z147</f>
        <v>3</v>
      </c>
      <c r="F147" s="4">
        <f t="shared" ref="F147:F179" si="89">AA147</f>
        <v>44706.949305555558</v>
      </c>
      <c r="G147" s="4">
        <f t="shared" ref="G147:G179" si="90">AB147</f>
        <v>44706.950706018521</v>
      </c>
      <c r="H147" s="3">
        <f t="shared" ref="H147:H179" si="91">AC147</f>
        <v>450</v>
      </c>
      <c r="I147" s="3">
        <f t="shared" ref="I147:I179" si="92">AD147</f>
        <v>150</v>
      </c>
      <c r="J147" s="3" t="str">
        <f>IF(VLOOKUP(A147,產品AR!A:B,2,0)&lt;65,"A",IF(VLOOKUP(A147,產品AR!A:B,2,0)&lt;80,"B",IF(VLOOKUP(A147,產品AR!A:B,2,0)&lt;100,"C","D")))</f>
        <v>B</v>
      </c>
      <c r="K147" s="5">
        <f t="shared" ref="K147:K179" si="93">T147</f>
        <v>1.790251681499736</v>
      </c>
      <c r="L147" s="6">
        <f t="shared" ref="L147:L179" si="94">AM147</f>
        <v>0.33434999999999998</v>
      </c>
      <c r="M147" s="5">
        <f t="shared" ref="M147:M179" si="95">AP147</f>
        <v>1.9359999999999999</v>
      </c>
      <c r="N147" s="49" t="str">
        <f t="shared" ref="N147:N179" si="96">IF(K147&gt;=1.67,"A",IF(K147&gt;=1.33,"B",IF(K147&gt;=1,"C",IF(K147&gt;=0.67,"D","F"))))</f>
        <v>A</v>
      </c>
      <c r="O147" s="49" t="str">
        <f t="shared" si="82"/>
        <v>BA</v>
      </c>
      <c r="P147" s="49" t="b">
        <f t="shared" si="83"/>
        <v>0</v>
      </c>
      <c r="Q147" s="50" t="str">
        <f t="shared" ref="Q147:Q178" si="97">IF(CONCATENATE(J147,N147)="AA","A",IF(CONCATENATE(J147,N147)="AB","W",IF(CONCATENATE(J147,N147)="AC","W",IF(CONCATENATE(J147,N147)="AD","W",IF(CONCATENATE(J147,N147)="AF","W",IF(CONCATENATE(J147,N147)="BB","B",IF(CONCATENATE(J147,N147)="BA","B",IF(CONCATENATE(J147,N147)="BC","X",IF(CONCATENATE(J147,N147)="BD","X",IF(CONCATENATE(J147,N147)="BF","X",IF(CONCATENATE(J147,N147)="CA","C",IF(CONCATENATE(J147,N147)="CB","C",IF(CONCATENATE(J147,N147)="CC","C",IF(CONCATENATE(J147,N147)="CD","Y",IF(CONCATENATE(J147,N147)="CF","Y",IF(CONCATENATE(J147,N147)="DA","D",IF(CONCATENATE(J147,N147)="DB","D",IF(CONCATENATE(J147,N147)="DC","D",IF(CONCATENATE(J147,N147)="DD","D",IF(CONCATENATE(J147,N147)="DF","Z"))))))))))))))))))))</f>
        <v>B</v>
      </c>
      <c r="S147" s="110" t="e">
        <f>VLOOKUP(V147,'WSD 產品'!B:B,1,0)</f>
        <v>#N/A</v>
      </c>
      <c r="T147" s="110">
        <f t="shared" ref="T147:T179" si="98">((35-(AE147^2+AF147^2)^0.5))/AV147</f>
        <v>1.790251681499736</v>
      </c>
      <c r="U147" s="113">
        <v>128</v>
      </c>
      <c r="V147" s="113" t="s">
        <v>341</v>
      </c>
      <c r="W147" s="113" t="s">
        <v>1629</v>
      </c>
      <c r="X147" s="113" t="s">
        <v>1435</v>
      </c>
      <c r="Y147" s="113">
        <v>3</v>
      </c>
      <c r="Z147" s="113">
        <v>3</v>
      </c>
      <c r="AA147" s="115">
        <v>44706.949305555558</v>
      </c>
      <c r="AB147" s="115">
        <v>44706.950706018521</v>
      </c>
      <c r="AC147" s="113">
        <v>450</v>
      </c>
      <c r="AD147" s="113">
        <v>150</v>
      </c>
      <c r="AE147" s="113">
        <v>-2.569</v>
      </c>
      <c r="AF147" s="113">
        <v>0.621</v>
      </c>
      <c r="AG147" s="113">
        <v>11.702</v>
      </c>
      <c r="AH147" s="113">
        <v>9.1579999999999995</v>
      </c>
      <c r="AI147" s="113">
        <v>9.0760000000000005</v>
      </c>
      <c r="AJ147" s="113">
        <v>6.0250000000000004</v>
      </c>
      <c r="AK147" s="114">
        <v>7.3410000000000003E-2</v>
      </c>
      <c r="AL147" s="114">
        <v>1.7749999999999998E-2</v>
      </c>
      <c r="AM147" s="114">
        <v>0.33434999999999998</v>
      </c>
      <c r="AN147" s="113">
        <v>1.274</v>
      </c>
      <c r="AO147" s="113">
        <v>1.2849999999999999</v>
      </c>
      <c r="AP147" s="113">
        <v>1.9359999999999999</v>
      </c>
      <c r="AQ147" s="113">
        <v>1.18</v>
      </c>
      <c r="AR147" s="113">
        <v>1.2629999999999999</v>
      </c>
      <c r="AS147" s="113">
        <v>1.2889999999999999</v>
      </c>
      <c r="AT147" s="113">
        <v>27.475000000000001</v>
      </c>
      <c r="AU147" s="113">
        <v>27.228000000000002</v>
      </c>
      <c r="AV147" s="113">
        <v>18.074000000000002</v>
      </c>
      <c r="AW147" s="113">
        <v>24.905999999999999</v>
      </c>
      <c r="AX147" s="113">
        <v>27.849</v>
      </c>
      <c r="AY147" s="113">
        <v>29.776</v>
      </c>
      <c r="AZ147" s="113">
        <v>99.91</v>
      </c>
      <c r="BA147" s="113">
        <v>35</v>
      </c>
      <c r="BB147" s="113">
        <v>-35</v>
      </c>
      <c r="BC147" s="113">
        <v>35</v>
      </c>
      <c r="BD147" s="113">
        <v>-35</v>
      </c>
      <c r="BE147" s="113">
        <v>35</v>
      </c>
      <c r="BF147" s="113" t="s">
        <v>1633</v>
      </c>
      <c r="BH147" s="110" t="str">
        <f t="shared" si="81"/>
        <v>L220429106</v>
      </c>
    </row>
    <row r="148" spans="1:60">
      <c r="A148" s="3" t="str">
        <f t="shared" si="84"/>
        <v>A229750</v>
      </c>
      <c r="B148" s="3" t="str">
        <f t="shared" si="85"/>
        <v>L220429106</v>
      </c>
      <c r="C148" s="3" t="str">
        <f t="shared" si="86"/>
        <v>ND31</v>
      </c>
      <c r="D148" s="3">
        <f t="shared" si="87"/>
        <v>2</v>
      </c>
      <c r="E148" s="3">
        <f t="shared" si="88"/>
        <v>3</v>
      </c>
      <c r="F148" s="4">
        <f t="shared" si="89"/>
        <v>44706.950694444444</v>
      </c>
      <c r="G148" s="4">
        <f t="shared" si="90"/>
        <v>44706.95212962963</v>
      </c>
      <c r="H148" s="3">
        <f t="shared" si="91"/>
        <v>450</v>
      </c>
      <c r="I148" s="3">
        <f t="shared" si="92"/>
        <v>150</v>
      </c>
      <c r="J148" s="3" t="str">
        <f>IF(VLOOKUP(A148,產品AR!A:B,2,0)&lt;65,"A",IF(VLOOKUP(A148,產品AR!A:B,2,0)&lt;80,"B",IF(VLOOKUP(A148,產品AR!A:B,2,0)&lt;100,"C","D")))</f>
        <v>B</v>
      </c>
      <c r="K148" s="5">
        <f t="shared" si="93"/>
        <v>1.5932094650058006</v>
      </c>
      <c r="L148" s="6">
        <f t="shared" si="94"/>
        <v>0.35732000000000003</v>
      </c>
      <c r="M148" s="5">
        <f t="shared" si="95"/>
        <v>1.861</v>
      </c>
      <c r="N148" s="49" t="str">
        <f t="shared" si="96"/>
        <v>B</v>
      </c>
      <c r="O148" s="49" t="str">
        <f t="shared" si="82"/>
        <v>BB</v>
      </c>
      <c r="P148" s="49" t="b">
        <f t="shared" si="83"/>
        <v>0</v>
      </c>
      <c r="Q148" s="50" t="str">
        <f t="shared" si="97"/>
        <v>B</v>
      </c>
      <c r="S148" s="110" t="e">
        <f>VLOOKUP(V148,'WSD 產品'!B:B,1,0)</f>
        <v>#N/A</v>
      </c>
      <c r="T148" s="110">
        <f t="shared" si="98"/>
        <v>1.5932094650058006</v>
      </c>
      <c r="U148" s="113">
        <v>127</v>
      </c>
      <c r="V148" s="113" t="s">
        <v>341</v>
      </c>
      <c r="W148" s="113" t="s">
        <v>1629</v>
      </c>
      <c r="X148" s="113" t="s">
        <v>1435</v>
      </c>
      <c r="Y148" s="113">
        <v>2</v>
      </c>
      <c r="Z148" s="113">
        <v>3</v>
      </c>
      <c r="AA148" s="115">
        <v>44706.950694444444</v>
      </c>
      <c r="AB148" s="115">
        <v>44706.95212962963</v>
      </c>
      <c r="AC148" s="113">
        <v>450</v>
      </c>
      <c r="AD148" s="113">
        <v>150</v>
      </c>
      <c r="AE148" s="113">
        <v>-1.6859999999999999</v>
      </c>
      <c r="AF148" s="113">
        <v>-4.7510000000000003</v>
      </c>
      <c r="AG148" s="113">
        <v>12.506</v>
      </c>
      <c r="AH148" s="113">
        <v>10.013</v>
      </c>
      <c r="AI148" s="113">
        <v>8.3680000000000003</v>
      </c>
      <c r="AJ148" s="113">
        <v>6.2679999999999998</v>
      </c>
      <c r="AK148" s="114">
        <v>4.8180000000000001E-2</v>
      </c>
      <c r="AL148" s="114">
        <v>0.13575000000000001</v>
      </c>
      <c r="AM148" s="114">
        <v>0.35732000000000003</v>
      </c>
      <c r="AN148" s="113">
        <v>1.165</v>
      </c>
      <c r="AO148" s="113">
        <v>1.3939999999999999</v>
      </c>
      <c r="AP148" s="113">
        <v>1.861</v>
      </c>
      <c r="AQ148" s="113">
        <v>1.109</v>
      </c>
      <c r="AR148" s="113">
        <v>1.2050000000000001</v>
      </c>
      <c r="AS148" s="113">
        <v>1.196</v>
      </c>
      <c r="AT148" s="113">
        <v>30.038</v>
      </c>
      <c r="AU148" s="113">
        <v>25.103999999999999</v>
      </c>
      <c r="AV148" s="113">
        <v>18.803999999999998</v>
      </c>
      <c r="AW148" s="113">
        <v>28.350999999999999</v>
      </c>
      <c r="AX148" s="113">
        <v>20.353000000000002</v>
      </c>
      <c r="AY148" s="113">
        <v>31.31</v>
      </c>
      <c r="AZ148" s="113">
        <v>99.873999999999995</v>
      </c>
      <c r="BA148" s="113">
        <v>35</v>
      </c>
      <c r="BB148" s="113">
        <v>-35</v>
      </c>
      <c r="BC148" s="113">
        <v>35</v>
      </c>
      <c r="BD148" s="113">
        <v>-35</v>
      </c>
      <c r="BE148" s="113">
        <v>35</v>
      </c>
      <c r="BF148" s="113" t="s">
        <v>1634</v>
      </c>
      <c r="BH148" s="110" t="str">
        <f t="shared" si="81"/>
        <v>L220429106</v>
      </c>
    </row>
    <row r="149" spans="1:60">
      <c r="A149" s="3" t="str">
        <f t="shared" si="84"/>
        <v>A229750</v>
      </c>
      <c r="B149" s="3" t="str">
        <f t="shared" si="85"/>
        <v>L220429106</v>
      </c>
      <c r="C149" s="3" t="str">
        <f t="shared" si="86"/>
        <v>ND31</v>
      </c>
      <c r="D149" s="3">
        <f t="shared" si="87"/>
        <v>1</v>
      </c>
      <c r="E149" s="3">
        <f t="shared" si="88"/>
        <v>3</v>
      </c>
      <c r="F149" s="4">
        <f t="shared" si="89"/>
        <v>44706.95208333333</v>
      </c>
      <c r="G149" s="4">
        <f t="shared" si="90"/>
        <v>44706.953564814816</v>
      </c>
      <c r="H149" s="3">
        <f t="shared" si="91"/>
        <v>450</v>
      </c>
      <c r="I149" s="3">
        <f t="shared" si="92"/>
        <v>150</v>
      </c>
      <c r="J149" s="3" t="str">
        <f>IF(VLOOKUP(A149,產品AR!A:B,2,0)&lt;65,"A",IF(VLOOKUP(A149,產品AR!A:B,2,0)&lt;80,"B",IF(VLOOKUP(A149,產品AR!A:B,2,0)&lt;100,"C","D")))</f>
        <v>B</v>
      </c>
      <c r="K149" s="5">
        <f t="shared" si="93"/>
        <v>1.4812460534835052</v>
      </c>
      <c r="L149" s="6">
        <f t="shared" si="94"/>
        <v>0.36323</v>
      </c>
      <c r="M149" s="5">
        <f t="shared" si="95"/>
        <v>1.7250000000000001</v>
      </c>
      <c r="N149" s="49" t="str">
        <f t="shared" si="96"/>
        <v>B</v>
      </c>
      <c r="O149" s="49" t="str">
        <f t="shared" si="82"/>
        <v>BB</v>
      </c>
      <c r="P149" s="49" t="b">
        <f t="shared" si="83"/>
        <v>0</v>
      </c>
      <c r="Q149" s="50" t="str">
        <f t="shared" si="97"/>
        <v>B</v>
      </c>
      <c r="S149" s="110" t="e">
        <f>VLOOKUP(V149,'WSD 產品'!B:B,1,0)</f>
        <v>#N/A</v>
      </c>
      <c r="T149" s="110">
        <f t="shared" si="98"/>
        <v>1.4812460534835052</v>
      </c>
      <c r="U149" s="113">
        <v>126</v>
      </c>
      <c r="V149" s="113" t="s">
        <v>341</v>
      </c>
      <c r="W149" s="113" t="s">
        <v>1629</v>
      </c>
      <c r="X149" s="113" t="s">
        <v>1435</v>
      </c>
      <c r="Y149" s="113">
        <v>1</v>
      </c>
      <c r="Z149" s="113">
        <v>3</v>
      </c>
      <c r="AA149" s="115">
        <v>44706.95208333333</v>
      </c>
      <c r="AB149" s="115">
        <v>44706.953564814816</v>
      </c>
      <c r="AC149" s="113">
        <v>450</v>
      </c>
      <c r="AD149" s="113">
        <v>150</v>
      </c>
      <c r="AE149" s="113">
        <v>-4.6890000000000001</v>
      </c>
      <c r="AF149" s="113">
        <v>-1.5860000000000001</v>
      </c>
      <c r="AG149" s="113">
        <v>12.712999999999999</v>
      </c>
      <c r="AH149" s="113">
        <v>9.3629999999999995</v>
      </c>
      <c r="AI149" s="113">
        <v>9.7560000000000002</v>
      </c>
      <c r="AJ149" s="113">
        <v>6.7619999999999996</v>
      </c>
      <c r="AK149" s="114">
        <v>0.13396</v>
      </c>
      <c r="AL149" s="114">
        <v>4.5319999999999999E-2</v>
      </c>
      <c r="AM149" s="114">
        <v>0.36323</v>
      </c>
      <c r="AN149" s="113">
        <v>1.246</v>
      </c>
      <c r="AO149" s="113">
        <v>1.196</v>
      </c>
      <c r="AP149" s="113">
        <v>1.7250000000000001</v>
      </c>
      <c r="AQ149" s="113">
        <v>1.079</v>
      </c>
      <c r="AR149" s="113">
        <v>1.1419999999999999</v>
      </c>
      <c r="AS149" s="113">
        <v>1.099</v>
      </c>
      <c r="AT149" s="113">
        <v>28.09</v>
      </c>
      <c r="AU149" s="113">
        <v>29.268999999999998</v>
      </c>
      <c r="AV149" s="113">
        <v>20.286999999999999</v>
      </c>
      <c r="AW149" s="113">
        <v>23.401</v>
      </c>
      <c r="AX149" s="113">
        <v>27.683</v>
      </c>
      <c r="AY149" s="113">
        <v>33.000999999999998</v>
      </c>
      <c r="AZ149" s="113">
        <v>99.647999999999996</v>
      </c>
      <c r="BA149" s="113">
        <v>35</v>
      </c>
      <c r="BB149" s="113">
        <v>-35</v>
      </c>
      <c r="BC149" s="113">
        <v>35</v>
      </c>
      <c r="BD149" s="113">
        <v>-35</v>
      </c>
      <c r="BE149" s="113">
        <v>35</v>
      </c>
      <c r="BF149" s="113" t="s">
        <v>1635</v>
      </c>
      <c r="BH149" s="110" t="str">
        <f t="shared" si="81"/>
        <v>L220429106</v>
      </c>
    </row>
    <row r="150" spans="1:60">
      <c r="A150" s="3" t="str">
        <f t="shared" si="84"/>
        <v>A158200</v>
      </c>
      <c r="B150" s="3" t="str">
        <f t="shared" si="85"/>
        <v>L220407027</v>
      </c>
      <c r="C150" s="3" t="str">
        <f t="shared" si="86"/>
        <v>ND06</v>
      </c>
      <c r="D150" s="3">
        <f t="shared" si="87"/>
        <v>1</v>
      </c>
      <c r="E150" s="3">
        <f t="shared" si="88"/>
        <v>4</v>
      </c>
      <c r="F150" s="4">
        <f t="shared" si="89"/>
        <v>44707.09375</v>
      </c>
      <c r="G150" s="4">
        <f t="shared" si="90"/>
        <v>44707.095185185186</v>
      </c>
      <c r="H150" s="3">
        <f t="shared" si="91"/>
        <v>468</v>
      </c>
      <c r="I150" s="3">
        <f t="shared" si="92"/>
        <v>200</v>
      </c>
      <c r="J150" s="3" t="str">
        <f>IF(VLOOKUP(A150,產品AR!A:B,2,0)&lt;65,"A",IF(VLOOKUP(A150,產品AR!A:B,2,0)&lt;80,"B",IF(VLOOKUP(A150,產品AR!A:B,2,0)&lt;100,"C","D")))</f>
        <v>B</v>
      </c>
      <c r="K150" s="5">
        <f t="shared" si="93"/>
        <v>1.6390231836423141</v>
      </c>
      <c r="L150" s="6">
        <f t="shared" si="94"/>
        <v>0.34206999999999999</v>
      </c>
      <c r="M150" s="5">
        <f t="shared" si="95"/>
        <v>1.8320000000000001</v>
      </c>
      <c r="N150" s="49" t="str">
        <f t="shared" si="96"/>
        <v>B</v>
      </c>
      <c r="O150" s="49" t="str">
        <f t="shared" si="82"/>
        <v>BB</v>
      </c>
      <c r="P150" s="49" t="b">
        <f t="shared" si="83"/>
        <v>0</v>
      </c>
      <c r="Q150" s="50" t="str">
        <f t="shared" si="97"/>
        <v>B</v>
      </c>
      <c r="S150" s="110" t="e">
        <f>VLOOKUP(V150,'WSD 產品'!B:B,1,0)</f>
        <v>#N/A</v>
      </c>
      <c r="T150" s="110">
        <f t="shared" si="98"/>
        <v>1.6390231836423141</v>
      </c>
      <c r="U150" s="113">
        <v>7</v>
      </c>
      <c r="V150" s="113" t="s">
        <v>283</v>
      </c>
      <c r="W150" s="113" t="s">
        <v>1636</v>
      </c>
      <c r="X150" s="113" t="s">
        <v>1440</v>
      </c>
      <c r="Y150" s="113">
        <v>1</v>
      </c>
      <c r="Z150" s="113">
        <v>4</v>
      </c>
      <c r="AA150" s="115">
        <v>44707.09375</v>
      </c>
      <c r="AB150" s="115">
        <v>44707.095185185186</v>
      </c>
      <c r="AC150" s="113">
        <v>468</v>
      </c>
      <c r="AD150" s="113">
        <v>200</v>
      </c>
      <c r="AE150" s="113">
        <v>0.314</v>
      </c>
      <c r="AF150" s="113">
        <v>-3.6779999999999999</v>
      </c>
      <c r="AG150" s="113">
        <v>11.973000000000001</v>
      </c>
      <c r="AH150" s="113">
        <v>10.254</v>
      </c>
      <c r="AI150" s="113">
        <v>8.07</v>
      </c>
      <c r="AJ150" s="113">
        <v>6.367</v>
      </c>
      <c r="AK150" s="114">
        <v>8.9800000000000001E-3</v>
      </c>
      <c r="AL150" s="114">
        <v>0.10507</v>
      </c>
      <c r="AM150" s="114">
        <v>0.34206999999999999</v>
      </c>
      <c r="AN150" s="113">
        <v>1.1379999999999999</v>
      </c>
      <c r="AO150" s="113">
        <v>1.446</v>
      </c>
      <c r="AP150" s="113">
        <v>1.8320000000000001</v>
      </c>
      <c r="AQ150" s="113">
        <v>1.1279999999999999</v>
      </c>
      <c r="AR150" s="113">
        <v>1.294</v>
      </c>
      <c r="AS150" s="113">
        <v>1.206</v>
      </c>
      <c r="AT150" s="113">
        <v>30.762</v>
      </c>
      <c r="AU150" s="113">
        <v>24.209</v>
      </c>
      <c r="AV150" s="113">
        <v>19.102</v>
      </c>
      <c r="AW150" s="113">
        <v>31.076000000000001</v>
      </c>
      <c r="AX150" s="113">
        <v>20.532</v>
      </c>
      <c r="AY150" s="113">
        <v>31.074999999999999</v>
      </c>
      <c r="AZ150" s="113">
        <v>99.734999999999999</v>
      </c>
      <c r="BA150" s="113">
        <v>35</v>
      </c>
      <c r="BB150" s="113">
        <v>-35</v>
      </c>
      <c r="BC150" s="113">
        <v>35</v>
      </c>
      <c r="BD150" s="113">
        <v>-35</v>
      </c>
      <c r="BE150" s="113">
        <v>35</v>
      </c>
      <c r="BF150" s="113" t="s">
        <v>1637</v>
      </c>
      <c r="BH150" s="110" t="str">
        <f t="shared" si="81"/>
        <v>L220407027</v>
      </c>
    </row>
    <row r="151" spans="1:60">
      <c r="A151" s="3" t="str">
        <f t="shared" si="84"/>
        <v>A158200</v>
      </c>
      <c r="B151" s="3" t="str">
        <f t="shared" si="85"/>
        <v>L220407027</v>
      </c>
      <c r="C151" s="3" t="str">
        <f t="shared" si="86"/>
        <v>ND06</v>
      </c>
      <c r="D151" s="3">
        <f t="shared" si="87"/>
        <v>2</v>
      </c>
      <c r="E151" s="3">
        <f t="shared" si="88"/>
        <v>4</v>
      </c>
      <c r="F151" s="4">
        <f t="shared" si="89"/>
        <v>44707.095138888886</v>
      </c>
      <c r="G151" s="4">
        <f t="shared" si="90"/>
        <v>44707.096585648149</v>
      </c>
      <c r="H151" s="3">
        <f t="shared" si="91"/>
        <v>468</v>
      </c>
      <c r="I151" s="3">
        <f t="shared" si="92"/>
        <v>200</v>
      </c>
      <c r="J151" s="3" t="str">
        <f>IF(VLOOKUP(A151,產品AR!A:B,2,0)&lt;65,"A",IF(VLOOKUP(A151,產品AR!A:B,2,0)&lt;80,"B",IF(VLOOKUP(A151,產品AR!A:B,2,0)&lt;100,"C","D")))</f>
        <v>B</v>
      </c>
      <c r="K151" s="5">
        <f t="shared" si="93"/>
        <v>1.4969914775494757</v>
      </c>
      <c r="L151" s="6">
        <f t="shared" si="94"/>
        <v>0.34810000000000002</v>
      </c>
      <c r="M151" s="5">
        <f t="shared" si="95"/>
        <v>1.8480000000000001</v>
      </c>
      <c r="N151" s="49" t="str">
        <f t="shared" si="96"/>
        <v>B</v>
      </c>
      <c r="O151" s="49" t="str">
        <f t="shared" si="82"/>
        <v>BB</v>
      </c>
      <c r="P151" s="49" t="b">
        <f t="shared" si="83"/>
        <v>0</v>
      </c>
      <c r="Q151" s="50" t="str">
        <f t="shared" si="97"/>
        <v>B</v>
      </c>
      <c r="S151" s="110" t="e">
        <f>VLOOKUP(V151,'WSD 產品'!B:B,1,0)</f>
        <v>#N/A</v>
      </c>
      <c r="T151" s="110">
        <f t="shared" si="98"/>
        <v>1.4969914775494757</v>
      </c>
      <c r="U151" s="113">
        <v>8</v>
      </c>
      <c r="V151" s="113" t="s">
        <v>283</v>
      </c>
      <c r="W151" s="113" t="s">
        <v>1636</v>
      </c>
      <c r="X151" s="113" t="s">
        <v>1440</v>
      </c>
      <c r="Y151" s="113">
        <v>2</v>
      </c>
      <c r="Z151" s="113">
        <v>4</v>
      </c>
      <c r="AA151" s="115">
        <v>44707.095138888886</v>
      </c>
      <c r="AB151" s="115">
        <v>44707.096585648149</v>
      </c>
      <c r="AC151" s="113">
        <v>468</v>
      </c>
      <c r="AD151" s="113">
        <v>200</v>
      </c>
      <c r="AE151" s="113">
        <v>5.0750000000000002</v>
      </c>
      <c r="AF151" s="113">
        <v>-4.2880000000000003</v>
      </c>
      <c r="AG151" s="113">
        <v>12.183999999999999</v>
      </c>
      <c r="AH151" s="113">
        <v>9.1890000000000001</v>
      </c>
      <c r="AI151" s="113">
        <v>7.7279999999999998</v>
      </c>
      <c r="AJ151" s="113">
        <v>6.3140000000000001</v>
      </c>
      <c r="AK151" s="114">
        <v>0.14501</v>
      </c>
      <c r="AL151" s="114">
        <v>0.12250999999999999</v>
      </c>
      <c r="AM151" s="114">
        <v>0.34810000000000002</v>
      </c>
      <c r="AN151" s="113">
        <v>1.27</v>
      </c>
      <c r="AO151" s="113">
        <v>1.51</v>
      </c>
      <c r="AP151" s="113">
        <v>1.8480000000000001</v>
      </c>
      <c r="AQ151" s="113">
        <v>1.0860000000000001</v>
      </c>
      <c r="AR151" s="113">
        <v>1.325</v>
      </c>
      <c r="AS151" s="113">
        <v>1.2050000000000001</v>
      </c>
      <c r="AT151" s="113">
        <v>27.565999999999999</v>
      </c>
      <c r="AU151" s="113">
        <v>23.184999999999999</v>
      </c>
      <c r="AV151" s="113">
        <v>18.942</v>
      </c>
      <c r="AW151" s="113">
        <v>32.640999999999998</v>
      </c>
      <c r="AX151" s="113">
        <v>18.896999999999998</v>
      </c>
      <c r="AY151" s="113">
        <v>31.125</v>
      </c>
      <c r="AZ151" s="113">
        <v>99.763999999999996</v>
      </c>
      <c r="BA151" s="113">
        <v>35</v>
      </c>
      <c r="BB151" s="113">
        <v>-35</v>
      </c>
      <c r="BC151" s="113">
        <v>35</v>
      </c>
      <c r="BD151" s="113">
        <v>-35</v>
      </c>
      <c r="BE151" s="113">
        <v>35</v>
      </c>
      <c r="BF151" s="113" t="s">
        <v>1638</v>
      </c>
      <c r="BH151" s="110" t="str">
        <f t="shared" si="81"/>
        <v>L220407027</v>
      </c>
    </row>
    <row r="152" spans="1:60">
      <c r="A152" s="3" t="str">
        <f t="shared" si="84"/>
        <v>A158200</v>
      </c>
      <c r="B152" s="3" t="str">
        <f t="shared" si="85"/>
        <v>L220407027</v>
      </c>
      <c r="C152" s="3" t="str">
        <f t="shared" si="86"/>
        <v>ND06</v>
      </c>
      <c r="D152" s="3">
        <f t="shared" si="87"/>
        <v>3</v>
      </c>
      <c r="E152" s="3">
        <f t="shared" si="88"/>
        <v>4</v>
      </c>
      <c r="F152" s="4">
        <f t="shared" si="89"/>
        <v>44707.098611111112</v>
      </c>
      <c r="G152" s="4">
        <f t="shared" si="90"/>
        <v>44707.1</v>
      </c>
      <c r="H152" s="3">
        <f t="shared" si="91"/>
        <v>468</v>
      </c>
      <c r="I152" s="3">
        <f t="shared" si="92"/>
        <v>200</v>
      </c>
      <c r="J152" s="3" t="str">
        <f>IF(VLOOKUP(A152,產品AR!A:B,2,0)&lt;65,"A",IF(VLOOKUP(A152,產品AR!A:B,2,0)&lt;80,"B",IF(VLOOKUP(A152,產品AR!A:B,2,0)&lt;100,"C","D")))</f>
        <v>B</v>
      </c>
      <c r="K152" s="5">
        <f t="shared" si="93"/>
        <v>1.6566062615209003</v>
      </c>
      <c r="L152" s="6">
        <f t="shared" si="94"/>
        <v>0.33367000000000002</v>
      </c>
      <c r="M152" s="5">
        <f t="shared" si="95"/>
        <v>1.821</v>
      </c>
      <c r="N152" s="49" t="str">
        <f t="shared" si="96"/>
        <v>B</v>
      </c>
      <c r="O152" s="49" t="str">
        <f t="shared" si="82"/>
        <v>BB</v>
      </c>
      <c r="P152" s="49" t="b">
        <f t="shared" si="83"/>
        <v>0</v>
      </c>
      <c r="Q152" s="50" t="str">
        <f t="shared" si="97"/>
        <v>B</v>
      </c>
      <c r="S152" s="110" t="e">
        <f>VLOOKUP(V152,'WSD 產品'!B:B,1,0)</f>
        <v>#N/A</v>
      </c>
      <c r="T152" s="110">
        <f t="shared" si="98"/>
        <v>1.6566062615209003</v>
      </c>
      <c r="U152" s="113">
        <v>9</v>
      </c>
      <c r="V152" s="113" t="s">
        <v>283</v>
      </c>
      <c r="W152" s="113" t="s">
        <v>1636</v>
      </c>
      <c r="X152" s="113" t="s">
        <v>1440</v>
      </c>
      <c r="Y152" s="113">
        <v>3</v>
      </c>
      <c r="Z152" s="113">
        <v>4</v>
      </c>
      <c r="AA152" s="115">
        <v>44707.098611111112</v>
      </c>
      <c r="AB152" s="115">
        <v>44707.1</v>
      </c>
      <c r="AC152" s="113">
        <v>468</v>
      </c>
      <c r="AD152" s="113">
        <v>200</v>
      </c>
      <c r="AE152" s="113">
        <v>2.4529999999999998</v>
      </c>
      <c r="AF152" s="113">
        <v>-2</v>
      </c>
      <c r="AG152" s="113">
        <v>11.678000000000001</v>
      </c>
      <c r="AH152" s="113">
        <v>8.6750000000000007</v>
      </c>
      <c r="AI152" s="113">
        <v>9.5990000000000002</v>
      </c>
      <c r="AJ152" s="113">
        <v>6.4059999999999997</v>
      </c>
      <c r="AK152" s="114">
        <v>7.009E-2</v>
      </c>
      <c r="AL152" s="114">
        <v>5.7140000000000003E-2</v>
      </c>
      <c r="AM152" s="114">
        <v>0.33367000000000002</v>
      </c>
      <c r="AN152" s="113">
        <v>1.345</v>
      </c>
      <c r="AO152" s="113">
        <v>1.2150000000000001</v>
      </c>
      <c r="AP152" s="113">
        <v>1.821</v>
      </c>
      <c r="AQ152" s="113">
        <v>1.2509999999999999</v>
      </c>
      <c r="AR152" s="113">
        <v>1.1459999999999999</v>
      </c>
      <c r="AS152" s="113">
        <v>1.214</v>
      </c>
      <c r="AT152" s="113">
        <v>26.026</v>
      </c>
      <c r="AU152" s="113">
        <v>28.795999999999999</v>
      </c>
      <c r="AV152" s="113">
        <v>19.216999999999999</v>
      </c>
      <c r="AW152" s="113">
        <v>28.478999999999999</v>
      </c>
      <c r="AX152" s="113">
        <v>26.795999999999999</v>
      </c>
      <c r="AY152" s="113">
        <v>30.895</v>
      </c>
      <c r="AZ152" s="113">
        <v>99.731999999999999</v>
      </c>
      <c r="BA152" s="113">
        <v>35</v>
      </c>
      <c r="BB152" s="113">
        <v>-35</v>
      </c>
      <c r="BC152" s="113">
        <v>35</v>
      </c>
      <c r="BD152" s="113">
        <v>-35</v>
      </c>
      <c r="BE152" s="113">
        <v>35</v>
      </c>
      <c r="BF152" s="113" t="s">
        <v>1639</v>
      </c>
      <c r="BH152" s="110" t="str">
        <f t="shared" si="81"/>
        <v>L220407027</v>
      </c>
    </row>
    <row r="153" spans="1:60">
      <c r="A153" s="3" t="str">
        <f t="shared" si="84"/>
        <v>A158200</v>
      </c>
      <c r="B153" s="3" t="str">
        <f t="shared" si="85"/>
        <v>L220407027</v>
      </c>
      <c r="C153" s="3" t="str">
        <f t="shared" si="86"/>
        <v>ND06</v>
      </c>
      <c r="D153" s="3">
        <f t="shared" si="87"/>
        <v>4</v>
      </c>
      <c r="E153" s="3">
        <f t="shared" si="88"/>
        <v>4</v>
      </c>
      <c r="F153" s="4">
        <f t="shared" si="89"/>
        <v>44707.1</v>
      </c>
      <c r="G153" s="4">
        <f t="shared" si="90"/>
        <v>44707.101701388892</v>
      </c>
      <c r="H153" s="3">
        <f t="shared" si="91"/>
        <v>468</v>
      </c>
      <c r="I153" s="3">
        <f t="shared" si="92"/>
        <v>200</v>
      </c>
      <c r="J153" s="3" t="str">
        <f>IF(VLOOKUP(A153,產品AR!A:B,2,0)&lt;65,"A",IF(VLOOKUP(A153,產品AR!A:B,2,0)&lt;80,"B",IF(VLOOKUP(A153,產品AR!A:B,2,0)&lt;100,"C","D")))</f>
        <v>B</v>
      </c>
      <c r="K153" s="5">
        <f t="shared" si="93"/>
        <v>1.7345620072518402</v>
      </c>
      <c r="L153" s="6">
        <f t="shared" si="94"/>
        <v>0.31436999999999998</v>
      </c>
      <c r="M153" s="5">
        <f t="shared" si="95"/>
        <v>1.968</v>
      </c>
      <c r="N153" s="49" t="str">
        <f t="shared" si="96"/>
        <v>A</v>
      </c>
      <c r="O153" s="49" t="str">
        <f t="shared" si="82"/>
        <v>BA</v>
      </c>
      <c r="P153" s="49" t="b">
        <f t="shared" si="83"/>
        <v>0</v>
      </c>
      <c r="Q153" s="50" t="str">
        <f t="shared" si="97"/>
        <v>B</v>
      </c>
      <c r="S153" s="110" t="e">
        <f>VLOOKUP(V153,'WSD 產品'!B:B,1,0)</f>
        <v>#N/A</v>
      </c>
      <c r="T153" s="110">
        <f t="shared" si="98"/>
        <v>1.7345620072518402</v>
      </c>
      <c r="U153" s="113">
        <v>10</v>
      </c>
      <c r="V153" s="113" t="s">
        <v>283</v>
      </c>
      <c r="W153" s="113" t="s">
        <v>1636</v>
      </c>
      <c r="X153" s="113" t="s">
        <v>1440</v>
      </c>
      <c r="Y153" s="113">
        <v>4</v>
      </c>
      <c r="Z153" s="113">
        <v>4</v>
      </c>
      <c r="AA153" s="115">
        <v>44707.1</v>
      </c>
      <c r="AB153" s="115">
        <v>44707.101701388892</v>
      </c>
      <c r="AC153" s="113">
        <v>468</v>
      </c>
      <c r="AD153" s="113">
        <v>200</v>
      </c>
      <c r="AE153" s="113">
        <v>2.6709999999999998</v>
      </c>
      <c r="AF153" s="113">
        <v>-3.1749999999999998</v>
      </c>
      <c r="AG153" s="113">
        <v>11.003</v>
      </c>
      <c r="AH153" s="113">
        <v>8.548</v>
      </c>
      <c r="AI153" s="113">
        <v>8.1199999999999992</v>
      </c>
      <c r="AJ153" s="113">
        <v>5.9290000000000003</v>
      </c>
      <c r="AK153" s="114">
        <v>7.6310000000000003E-2</v>
      </c>
      <c r="AL153" s="114">
        <v>9.0709999999999999E-2</v>
      </c>
      <c r="AM153" s="114">
        <v>0.31436999999999998</v>
      </c>
      <c r="AN153" s="113">
        <v>1.365</v>
      </c>
      <c r="AO153" s="113">
        <v>1.4370000000000001</v>
      </c>
      <c r="AP153" s="113">
        <v>1.968</v>
      </c>
      <c r="AQ153" s="113">
        <v>1.2609999999999999</v>
      </c>
      <c r="AR153" s="113">
        <v>1.306</v>
      </c>
      <c r="AS153" s="113">
        <v>1.349</v>
      </c>
      <c r="AT153" s="113">
        <v>25.643000000000001</v>
      </c>
      <c r="AU153" s="113">
        <v>24.36</v>
      </c>
      <c r="AV153" s="113">
        <v>17.786000000000001</v>
      </c>
      <c r="AW153" s="113">
        <v>28.314</v>
      </c>
      <c r="AX153" s="113">
        <v>21.184999999999999</v>
      </c>
      <c r="AY153" s="113">
        <v>28.789000000000001</v>
      </c>
      <c r="AZ153" s="113">
        <v>99.84</v>
      </c>
      <c r="BA153" s="113">
        <v>35</v>
      </c>
      <c r="BB153" s="113">
        <v>-35</v>
      </c>
      <c r="BC153" s="113">
        <v>35</v>
      </c>
      <c r="BD153" s="113">
        <v>-35</v>
      </c>
      <c r="BE153" s="113">
        <v>35</v>
      </c>
      <c r="BF153" s="113" t="s">
        <v>1640</v>
      </c>
      <c r="BH153" s="110" t="str">
        <f t="shared" si="81"/>
        <v>L220407027</v>
      </c>
    </row>
    <row r="154" spans="1:60">
      <c r="A154" s="3" t="str">
        <f t="shared" si="84"/>
        <v>A158200</v>
      </c>
      <c r="B154" s="3" t="str">
        <f t="shared" si="85"/>
        <v>L220407027</v>
      </c>
      <c r="C154" s="3" t="str">
        <f t="shared" si="86"/>
        <v>ND06</v>
      </c>
      <c r="D154" s="3">
        <f t="shared" si="87"/>
        <v>5</v>
      </c>
      <c r="E154" s="3">
        <f t="shared" si="88"/>
        <v>4</v>
      </c>
      <c r="F154" s="4">
        <f t="shared" si="89"/>
        <v>44707.101388888892</v>
      </c>
      <c r="G154" s="4">
        <f t="shared" si="90"/>
        <v>44707.103090277778</v>
      </c>
      <c r="H154" s="3">
        <f t="shared" si="91"/>
        <v>468</v>
      </c>
      <c r="I154" s="3">
        <f t="shared" si="92"/>
        <v>200</v>
      </c>
      <c r="J154" s="3" t="str">
        <f>IF(VLOOKUP(A154,產品AR!A:B,2,0)&lt;65,"A",IF(VLOOKUP(A154,產品AR!A:B,2,0)&lt;80,"B",IF(VLOOKUP(A154,產品AR!A:B,2,0)&lt;100,"C","D")))</f>
        <v>B</v>
      </c>
      <c r="K154" s="5">
        <f t="shared" si="93"/>
        <v>1.5115704238473202</v>
      </c>
      <c r="L154" s="6">
        <f t="shared" si="94"/>
        <v>0.33474999999999999</v>
      </c>
      <c r="M154" s="5">
        <f t="shared" si="95"/>
        <v>1.8240000000000001</v>
      </c>
      <c r="N154" s="49" t="str">
        <f t="shared" si="96"/>
        <v>B</v>
      </c>
      <c r="O154" s="49" t="str">
        <f t="shared" si="82"/>
        <v>BB</v>
      </c>
      <c r="P154" s="49" t="b">
        <f t="shared" si="83"/>
        <v>0</v>
      </c>
      <c r="Q154" s="50" t="str">
        <f t="shared" si="97"/>
        <v>B</v>
      </c>
      <c r="S154" s="110" t="e">
        <f>VLOOKUP(V154,'WSD 產品'!B:B,1,0)</f>
        <v>#N/A</v>
      </c>
      <c r="T154" s="110">
        <f t="shared" si="98"/>
        <v>1.5115704238473202</v>
      </c>
      <c r="U154" s="113">
        <v>11</v>
      </c>
      <c r="V154" s="113" t="s">
        <v>283</v>
      </c>
      <c r="W154" s="113" t="s">
        <v>1636</v>
      </c>
      <c r="X154" s="113" t="s">
        <v>1440</v>
      </c>
      <c r="Y154" s="113">
        <v>5</v>
      </c>
      <c r="Z154" s="113">
        <v>4</v>
      </c>
      <c r="AA154" s="115">
        <v>44707.101388888892</v>
      </c>
      <c r="AB154" s="115">
        <v>44707.103090277778</v>
      </c>
      <c r="AC154" s="113">
        <v>468</v>
      </c>
      <c r="AD154" s="113">
        <v>200</v>
      </c>
      <c r="AE154" s="113">
        <v>5.7</v>
      </c>
      <c r="AF154" s="113">
        <v>1.88</v>
      </c>
      <c r="AG154" s="113">
        <v>11.715999999999999</v>
      </c>
      <c r="AH154" s="113">
        <v>8.8119999999999994</v>
      </c>
      <c r="AI154" s="113">
        <v>8.0299999999999994</v>
      </c>
      <c r="AJ154" s="113">
        <v>6.3949999999999996</v>
      </c>
      <c r="AK154" s="114">
        <v>0.16286</v>
      </c>
      <c r="AL154" s="114">
        <v>5.3699999999999998E-2</v>
      </c>
      <c r="AM154" s="114">
        <v>0.33474999999999999</v>
      </c>
      <c r="AN154" s="113">
        <v>1.3240000000000001</v>
      </c>
      <c r="AO154" s="113">
        <v>1.4530000000000001</v>
      </c>
      <c r="AP154" s="113">
        <v>1.8240000000000001</v>
      </c>
      <c r="AQ154" s="113">
        <v>1.1080000000000001</v>
      </c>
      <c r="AR154" s="113">
        <v>1.375</v>
      </c>
      <c r="AS154" s="113">
        <v>1.214</v>
      </c>
      <c r="AT154" s="113">
        <v>26.437000000000001</v>
      </c>
      <c r="AU154" s="113">
        <v>24.09</v>
      </c>
      <c r="AV154" s="113">
        <v>19.184000000000001</v>
      </c>
      <c r="AW154" s="113">
        <v>32.137999999999998</v>
      </c>
      <c r="AX154" s="113">
        <v>25.97</v>
      </c>
      <c r="AY154" s="113">
        <v>30.9</v>
      </c>
      <c r="AZ154" s="113">
        <v>99.736000000000004</v>
      </c>
      <c r="BA154" s="113">
        <v>35</v>
      </c>
      <c r="BB154" s="113">
        <v>-35</v>
      </c>
      <c r="BC154" s="113">
        <v>35</v>
      </c>
      <c r="BD154" s="113">
        <v>-35</v>
      </c>
      <c r="BE154" s="113">
        <v>35</v>
      </c>
      <c r="BF154" s="113" t="s">
        <v>1641</v>
      </c>
      <c r="BH154" s="110" t="str">
        <f t="shared" si="81"/>
        <v>L220407027</v>
      </c>
    </row>
    <row r="155" spans="1:60">
      <c r="A155" s="3" t="str">
        <f t="shared" si="84"/>
        <v>A158200</v>
      </c>
      <c r="B155" s="3" t="str">
        <f t="shared" si="85"/>
        <v>L220407027</v>
      </c>
      <c r="C155" s="3" t="str">
        <f t="shared" si="86"/>
        <v>ND06</v>
      </c>
      <c r="D155" s="3">
        <f t="shared" si="87"/>
        <v>6</v>
      </c>
      <c r="E155" s="3">
        <f t="shared" si="88"/>
        <v>4</v>
      </c>
      <c r="F155" s="4">
        <f t="shared" si="89"/>
        <v>44707.102777777778</v>
      </c>
      <c r="G155" s="4">
        <f t="shared" si="90"/>
        <v>44707.104699074072</v>
      </c>
      <c r="H155" s="3">
        <f t="shared" si="91"/>
        <v>468</v>
      </c>
      <c r="I155" s="3">
        <f t="shared" si="92"/>
        <v>200</v>
      </c>
      <c r="J155" s="3" t="str">
        <f>IF(VLOOKUP(A155,產品AR!A:B,2,0)&lt;65,"A",IF(VLOOKUP(A155,產品AR!A:B,2,0)&lt;80,"B",IF(VLOOKUP(A155,產品AR!A:B,2,0)&lt;100,"C","D")))</f>
        <v>B</v>
      </c>
      <c r="K155" s="5">
        <f t="shared" si="93"/>
        <v>1.490538030240987</v>
      </c>
      <c r="L155" s="6">
        <f t="shared" si="94"/>
        <v>0.37386000000000003</v>
      </c>
      <c r="M155" s="5">
        <f t="shared" si="95"/>
        <v>1.7110000000000001</v>
      </c>
      <c r="N155" s="49" t="str">
        <f t="shared" si="96"/>
        <v>B</v>
      </c>
      <c r="O155" s="49" t="str">
        <f t="shared" si="82"/>
        <v>BB</v>
      </c>
      <c r="P155" s="49" t="b">
        <f t="shared" si="83"/>
        <v>0</v>
      </c>
      <c r="Q155" s="50" t="str">
        <f t="shared" si="97"/>
        <v>B</v>
      </c>
      <c r="S155" s="110" t="e">
        <f>VLOOKUP(V155,'WSD 產品'!B:B,1,0)</f>
        <v>#N/A</v>
      </c>
      <c r="T155" s="110">
        <f t="shared" si="98"/>
        <v>1.490538030240987</v>
      </c>
      <c r="U155" s="113">
        <v>12</v>
      </c>
      <c r="V155" s="113" t="s">
        <v>283</v>
      </c>
      <c r="W155" s="113" t="s">
        <v>1636</v>
      </c>
      <c r="X155" s="113" t="s">
        <v>1440</v>
      </c>
      <c r="Y155" s="113">
        <v>6</v>
      </c>
      <c r="Z155" s="113">
        <v>4</v>
      </c>
      <c r="AA155" s="115">
        <v>44707.102777777778</v>
      </c>
      <c r="AB155" s="115">
        <v>44707.104699074072</v>
      </c>
      <c r="AC155" s="113">
        <v>468</v>
      </c>
      <c r="AD155" s="113">
        <v>200</v>
      </c>
      <c r="AE155" s="113">
        <v>1.1399999999999999</v>
      </c>
      <c r="AF155" s="113">
        <v>-4.3600000000000003</v>
      </c>
      <c r="AG155" s="113">
        <v>13.085000000000001</v>
      </c>
      <c r="AH155" s="113">
        <v>9.9179999999999993</v>
      </c>
      <c r="AI155" s="113">
        <v>9.952</v>
      </c>
      <c r="AJ155" s="113">
        <v>6.819</v>
      </c>
      <c r="AK155" s="114">
        <v>3.2559999999999999E-2</v>
      </c>
      <c r="AL155" s="114">
        <v>0.12458</v>
      </c>
      <c r="AM155" s="114">
        <v>0.37386000000000003</v>
      </c>
      <c r="AN155" s="113">
        <v>1.1759999999999999</v>
      </c>
      <c r="AO155" s="113">
        <v>1.1719999999999999</v>
      </c>
      <c r="AP155" s="113">
        <v>1.7110000000000001</v>
      </c>
      <c r="AQ155" s="113">
        <v>1.1379999999999999</v>
      </c>
      <c r="AR155" s="113">
        <v>1.026</v>
      </c>
      <c r="AS155" s="113">
        <v>1.071</v>
      </c>
      <c r="AT155" s="113">
        <v>29.754000000000001</v>
      </c>
      <c r="AU155" s="113">
        <v>29.856000000000002</v>
      </c>
      <c r="AV155" s="113">
        <v>20.457999999999998</v>
      </c>
      <c r="AW155" s="113">
        <v>30.893999999999998</v>
      </c>
      <c r="AX155" s="113">
        <v>25.495999999999999</v>
      </c>
      <c r="AY155" s="113">
        <v>33.542999999999999</v>
      </c>
      <c r="AZ155" s="113">
        <v>99.591999999999999</v>
      </c>
      <c r="BA155" s="113">
        <v>35</v>
      </c>
      <c r="BB155" s="113">
        <v>-35</v>
      </c>
      <c r="BC155" s="113">
        <v>35</v>
      </c>
      <c r="BD155" s="113">
        <v>-35</v>
      </c>
      <c r="BE155" s="113">
        <v>35</v>
      </c>
      <c r="BF155" s="113" t="s">
        <v>1642</v>
      </c>
      <c r="BH155" s="110" t="str">
        <f t="shared" si="81"/>
        <v>L220407027</v>
      </c>
    </row>
    <row r="156" spans="1:60">
      <c r="A156" s="3" t="str">
        <f t="shared" si="84"/>
        <v>A250850</v>
      </c>
      <c r="B156" s="3" t="str">
        <f t="shared" si="85"/>
        <v>L220513236</v>
      </c>
      <c r="C156" s="3" t="str">
        <f t="shared" si="86"/>
        <v>ND23</v>
      </c>
      <c r="D156" s="3">
        <f t="shared" si="87"/>
        <v>1</v>
      </c>
      <c r="E156" s="3">
        <f t="shared" si="88"/>
        <v>6</v>
      </c>
      <c r="F156" s="4">
        <f t="shared" si="89"/>
        <v>44707.106249999997</v>
      </c>
      <c r="G156" s="4">
        <f t="shared" si="90"/>
        <v>44707.107662037037</v>
      </c>
      <c r="H156" s="3">
        <f t="shared" si="91"/>
        <v>400</v>
      </c>
      <c r="I156" s="3">
        <f t="shared" si="92"/>
        <v>200</v>
      </c>
      <c r="J156" s="3" t="str">
        <f>IF(VLOOKUP(A156,產品AR!A:B,2,0)&lt;65,"A",IF(VLOOKUP(A156,產品AR!A:B,2,0)&lt;80,"B",IF(VLOOKUP(A156,產品AR!A:B,2,0)&lt;100,"C","D")))</f>
        <v>D</v>
      </c>
      <c r="K156" s="5">
        <f t="shared" si="93"/>
        <v>1.2984004498916391</v>
      </c>
      <c r="L156" s="6">
        <f t="shared" si="94"/>
        <v>0.39099</v>
      </c>
      <c r="M156" s="5">
        <f t="shared" si="95"/>
        <v>1.6120000000000001</v>
      </c>
      <c r="N156" s="49" t="str">
        <f t="shared" si="96"/>
        <v>C</v>
      </c>
      <c r="O156" s="49" t="str">
        <f t="shared" si="82"/>
        <v>DC</v>
      </c>
      <c r="P156" s="49" t="b">
        <f t="shared" si="83"/>
        <v>0</v>
      </c>
      <c r="Q156" s="50" t="str">
        <f t="shared" si="97"/>
        <v>D</v>
      </c>
      <c r="S156" s="110" t="e">
        <f>VLOOKUP(V156,'WSD 產品'!B:B,1,0)</f>
        <v>#N/A</v>
      </c>
      <c r="T156" s="110">
        <f t="shared" si="98"/>
        <v>1.2984004498916391</v>
      </c>
      <c r="U156" s="113">
        <v>64</v>
      </c>
      <c r="V156" s="113" t="s">
        <v>357</v>
      </c>
      <c r="W156" s="113" t="s">
        <v>1643</v>
      </c>
      <c r="X156" s="113" t="s">
        <v>1422</v>
      </c>
      <c r="Y156" s="113">
        <v>1</v>
      </c>
      <c r="Z156" s="113">
        <v>6</v>
      </c>
      <c r="AA156" s="115">
        <v>44707.106249999997</v>
      </c>
      <c r="AB156" s="115">
        <v>44707.107662037037</v>
      </c>
      <c r="AC156" s="113">
        <v>400</v>
      </c>
      <c r="AD156" s="113">
        <v>200</v>
      </c>
      <c r="AE156" s="113">
        <v>4.1760000000000002</v>
      </c>
      <c r="AF156" s="113">
        <v>-5.37</v>
      </c>
      <c r="AG156" s="113">
        <v>13.683999999999999</v>
      </c>
      <c r="AH156" s="113">
        <v>10.653</v>
      </c>
      <c r="AI156" s="113">
        <v>8.94</v>
      </c>
      <c r="AJ156" s="113">
        <v>7.2389999999999999</v>
      </c>
      <c r="AK156" s="114">
        <v>0.1193</v>
      </c>
      <c r="AL156" s="114">
        <v>0.15343000000000001</v>
      </c>
      <c r="AM156" s="114">
        <v>0.39099</v>
      </c>
      <c r="AN156" s="113">
        <v>1.095</v>
      </c>
      <c r="AO156" s="113">
        <v>1.3049999999999999</v>
      </c>
      <c r="AP156" s="113">
        <v>1.6120000000000001</v>
      </c>
      <c r="AQ156" s="113">
        <v>0.96499999999999997</v>
      </c>
      <c r="AR156" s="113">
        <v>1.105</v>
      </c>
      <c r="AS156" s="113">
        <v>0.98199999999999998</v>
      </c>
      <c r="AT156" s="113">
        <v>31.957999999999998</v>
      </c>
      <c r="AU156" s="113">
        <v>26.818999999999999</v>
      </c>
      <c r="AV156" s="113">
        <v>21.716999999999999</v>
      </c>
      <c r="AW156" s="113">
        <v>36.133000000000003</v>
      </c>
      <c r="AX156" s="113">
        <v>21.449000000000002</v>
      </c>
      <c r="AY156" s="113">
        <v>35.401000000000003</v>
      </c>
      <c r="AZ156" s="113">
        <v>99.242999999999995</v>
      </c>
      <c r="BA156" s="113">
        <v>35</v>
      </c>
      <c r="BB156" s="113">
        <v>-35</v>
      </c>
      <c r="BC156" s="113">
        <v>35</v>
      </c>
      <c r="BD156" s="113">
        <v>-35</v>
      </c>
      <c r="BE156" s="113">
        <v>35</v>
      </c>
      <c r="BF156" s="113" t="s">
        <v>1644</v>
      </c>
      <c r="BH156" s="110" t="str">
        <f t="shared" si="81"/>
        <v>L220513236</v>
      </c>
    </row>
    <row r="157" spans="1:60">
      <c r="A157" s="3" t="str">
        <f t="shared" si="84"/>
        <v>A250850</v>
      </c>
      <c r="B157" s="3" t="str">
        <f t="shared" si="85"/>
        <v>L220513236</v>
      </c>
      <c r="C157" s="3" t="str">
        <f t="shared" si="86"/>
        <v>ND23</v>
      </c>
      <c r="D157" s="3">
        <f t="shared" si="87"/>
        <v>2</v>
      </c>
      <c r="E157" s="3">
        <f t="shared" si="88"/>
        <v>6</v>
      </c>
      <c r="F157" s="4">
        <f t="shared" si="89"/>
        <v>44707.107638888891</v>
      </c>
      <c r="G157" s="4">
        <f t="shared" si="90"/>
        <v>44707.109120370369</v>
      </c>
      <c r="H157" s="3">
        <f t="shared" si="91"/>
        <v>400</v>
      </c>
      <c r="I157" s="3">
        <f t="shared" si="92"/>
        <v>200</v>
      </c>
      <c r="J157" s="3" t="str">
        <f>IF(VLOOKUP(A157,產品AR!A:B,2,0)&lt;65,"A",IF(VLOOKUP(A157,產品AR!A:B,2,0)&lt;80,"B",IF(VLOOKUP(A157,產品AR!A:B,2,0)&lt;100,"C","D")))</f>
        <v>D</v>
      </c>
      <c r="K157" s="5">
        <f t="shared" si="93"/>
        <v>1.421662950051481</v>
      </c>
      <c r="L157" s="6">
        <f t="shared" si="94"/>
        <v>0.37846999999999997</v>
      </c>
      <c r="M157" s="5">
        <f t="shared" si="95"/>
        <v>1.647</v>
      </c>
      <c r="N157" s="49" t="str">
        <f t="shared" si="96"/>
        <v>B</v>
      </c>
      <c r="O157" s="49" t="str">
        <f t="shared" si="82"/>
        <v>DB</v>
      </c>
      <c r="P157" s="49" t="b">
        <f t="shared" si="83"/>
        <v>0</v>
      </c>
      <c r="Q157" s="50" t="str">
        <f t="shared" si="97"/>
        <v>D</v>
      </c>
      <c r="S157" s="110" t="e">
        <f>VLOOKUP(V157,'WSD 產品'!B:B,1,0)</f>
        <v>#N/A</v>
      </c>
      <c r="T157" s="110">
        <f t="shared" si="98"/>
        <v>1.421662950051481</v>
      </c>
      <c r="U157" s="113">
        <v>67</v>
      </c>
      <c r="V157" s="113" t="s">
        <v>357</v>
      </c>
      <c r="W157" s="113" t="s">
        <v>1643</v>
      </c>
      <c r="X157" s="113" t="s">
        <v>1422</v>
      </c>
      <c r="Y157" s="113">
        <v>2</v>
      </c>
      <c r="Z157" s="113">
        <v>6</v>
      </c>
      <c r="AA157" s="115">
        <v>44707.107638888891</v>
      </c>
      <c r="AB157" s="115">
        <v>44707.109120370369</v>
      </c>
      <c r="AC157" s="113">
        <v>400</v>
      </c>
      <c r="AD157" s="113">
        <v>200</v>
      </c>
      <c r="AE157" s="113">
        <v>4.76</v>
      </c>
      <c r="AF157" s="113">
        <v>0.50600000000000001</v>
      </c>
      <c r="AG157" s="113">
        <v>13.246</v>
      </c>
      <c r="AH157" s="113">
        <v>10.69</v>
      </c>
      <c r="AI157" s="113">
        <v>9.4060000000000006</v>
      </c>
      <c r="AJ157" s="113">
        <v>7.0839999999999996</v>
      </c>
      <c r="AK157" s="114">
        <v>0.13600000000000001</v>
      </c>
      <c r="AL157" s="114">
        <v>1.4449999999999999E-2</v>
      </c>
      <c r="AM157" s="114">
        <v>0.37846999999999997</v>
      </c>
      <c r="AN157" s="113">
        <v>1.091</v>
      </c>
      <c r="AO157" s="113">
        <v>1.24</v>
      </c>
      <c r="AP157" s="113">
        <v>1.647</v>
      </c>
      <c r="AQ157" s="113">
        <v>0.94299999999999995</v>
      </c>
      <c r="AR157" s="113">
        <v>1.222</v>
      </c>
      <c r="AS157" s="113">
        <v>1.024</v>
      </c>
      <c r="AT157" s="113">
        <v>32.07</v>
      </c>
      <c r="AU157" s="113">
        <v>28.216999999999999</v>
      </c>
      <c r="AV157" s="113">
        <v>21.251999999999999</v>
      </c>
      <c r="AW157" s="113">
        <v>36.83</v>
      </c>
      <c r="AX157" s="113">
        <v>28.722999999999999</v>
      </c>
      <c r="AY157" s="113">
        <v>34.497999999999998</v>
      </c>
      <c r="AZ157" s="113">
        <v>99.438000000000002</v>
      </c>
      <c r="BA157" s="113">
        <v>35</v>
      </c>
      <c r="BB157" s="113">
        <v>-35</v>
      </c>
      <c r="BC157" s="113">
        <v>35</v>
      </c>
      <c r="BD157" s="113">
        <v>-35</v>
      </c>
      <c r="BE157" s="113">
        <v>35</v>
      </c>
      <c r="BF157" s="113" t="s">
        <v>1645</v>
      </c>
      <c r="BH157" s="110" t="str">
        <f t="shared" si="81"/>
        <v>L220513236</v>
      </c>
    </row>
    <row r="158" spans="1:60">
      <c r="A158" s="3" t="str">
        <f t="shared" si="84"/>
        <v>A250850</v>
      </c>
      <c r="B158" s="3" t="str">
        <f t="shared" si="85"/>
        <v>L220513236</v>
      </c>
      <c r="C158" s="3" t="str">
        <f t="shared" si="86"/>
        <v>ND23</v>
      </c>
      <c r="D158" s="3">
        <f t="shared" si="87"/>
        <v>3</v>
      </c>
      <c r="E158" s="3">
        <f t="shared" si="88"/>
        <v>6</v>
      </c>
      <c r="F158" s="4">
        <f t="shared" si="89"/>
        <v>44707.109027777777</v>
      </c>
      <c r="G158" s="4">
        <f t="shared" si="90"/>
        <v>44707.110509259262</v>
      </c>
      <c r="H158" s="3">
        <f t="shared" si="91"/>
        <v>400</v>
      </c>
      <c r="I158" s="3">
        <f t="shared" si="92"/>
        <v>200</v>
      </c>
      <c r="J158" s="3" t="str">
        <f>IF(VLOOKUP(A158,產品AR!A:B,2,0)&lt;65,"A",IF(VLOOKUP(A158,產品AR!A:B,2,0)&lt;80,"B",IF(VLOOKUP(A158,產品AR!A:B,2,0)&lt;100,"C","D")))</f>
        <v>D</v>
      </c>
      <c r="K158" s="5">
        <f t="shared" si="93"/>
        <v>1.4742618593390113</v>
      </c>
      <c r="L158" s="6">
        <f t="shared" si="94"/>
        <v>0.39056000000000002</v>
      </c>
      <c r="M158" s="5">
        <f t="shared" si="95"/>
        <v>1.64</v>
      </c>
      <c r="N158" s="49" t="str">
        <f t="shared" si="96"/>
        <v>B</v>
      </c>
      <c r="O158" s="49" t="str">
        <f t="shared" si="82"/>
        <v>DB</v>
      </c>
      <c r="P158" s="49" t="b">
        <f t="shared" si="83"/>
        <v>0</v>
      </c>
      <c r="Q158" s="50" t="str">
        <f t="shared" si="97"/>
        <v>D</v>
      </c>
      <c r="S158" s="110" t="e">
        <f>VLOOKUP(V158,'WSD 產品'!B:B,1,0)</f>
        <v>#N/A</v>
      </c>
      <c r="T158" s="110">
        <f t="shared" si="98"/>
        <v>1.4742618593390113</v>
      </c>
      <c r="U158" s="113">
        <v>69</v>
      </c>
      <c r="V158" s="113" t="s">
        <v>357</v>
      </c>
      <c r="W158" s="113" t="s">
        <v>1643</v>
      </c>
      <c r="X158" s="113" t="s">
        <v>1422</v>
      </c>
      <c r="Y158" s="113">
        <v>3</v>
      </c>
      <c r="Z158" s="113">
        <v>6</v>
      </c>
      <c r="AA158" s="115">
        <v>44707.109027777777</v>
      </c>
      <c r="AB158" s="115">
        <v>44707.110509259262</v>
      </c>
      <c r="AC158" s="113">
        <v>400</v>
      </c>
      <c r="AD158" s="113">
        <v>200</v>
      </c>
      <c r="AE158" s="113">
        <v>3.0129999999999999</v>
      </c>
      <c r="AF158" s="113">
        <v>-1.84</v>
      </c>
      <c r="AG158" s="113">
        <v>13.67</v>
      </c>
      <c r="AH158" s="113">
        <v>11.349</v>
      </c>
      <c r="AI158" s="113">
        <v>9.8089999999999993</v>
      </c>
      <c r="AJ158" s="113">
        <v>7.1150000000000002</v>
      </c>
      <c r="AK158" s="114">
        <v>8.6080000000000004E-2</v>
      </c>
      <c r="AL158" s="114">
        <v>5.2580000000000002E-2</v>
      </c>
      <c r="AM158" s="114">
        <v>0.39056000000000002</v>
      </c>
      <c r="AN158" s="113">
        <v>1.028</v>
      </c>
      <c r="AO158" s="113">
        <v>1.1890000000000001</v>
      </c>
      <c r="AP158" s="113">
        <v>1.64</v>
      </c>
      <c r="AQ158" s="113">
        <v>0.93899999999999995</v>
      </c>
      <c r="AR158" s="113">
        <v>1.127</v>
      </c>
      <c r="AS158" s="113">
        <v>0.999</v>
      </c>
      <c r="AT158" s="113">
        <v>34.046999999999997</v>
      </c>
      <c r="AU158" s="113">
        <v>29.428000000000001</v>
      </c>
      <c r="AV158" s="113">
        <v>21.346</v>
      </c>
      <c r="AW158" s="113">
        <v>37.06</v>
      </c>
      <c r="AX158" s="113">
        <v>27.587</v>
      </c>
      <c r="AY158" s="113">
        <v>35.015000000000001</v>
      </c>
      <c r="AZ158" s="113">
        <v>99.54</v>
      </c>
      <c r="BA158" s="113">
        <v>35</v>
      </c>
      <c r="BB158" s="113">
        <v>-35</v>
      </c>
      <c r="BC158" s="113">
        <v>35</v>
      </c>
      <c r="BD158" s="113">
        <v>-35</v>
      </c>
      <c r="BE158" s="113">
        <v>35</v>
      </c>
      <c r="BF158" s="113" t="s">
        <v>1646</v>
      </c>
      <c r="BH158" s="110" t="str">
        <f t="shared" si="81"/>
        <v>L220513236</v>
      </c>
    </row>
    <row r="159" spans="1:60">
      <c r="A159" s="3" t="str">
        <f t="shared" si="84"/>
        <v>A250850</v>
      </c>
      <c r="B159" s="3" t="str">
        <f t="shared" si="85"/>
        <v>L220513236</v>
      </c>
      <c r="C159" s="3" t="str">
        <f t="shared" si="86"/>
        <v>ND23</v>
      </c>
      <c r="D159" s="3">
        <f t="shared" si="87"/>
        <v>4</v>
      </c>
      <c r="E159" s="3">
        <f t="shared" si="88"/>
        <v>6</v>
      </c>
      <c r="F159" s="4">
        <f t="shared" si="89"/>
        <v>44707.11041666667</v>
      </c>
      <c r="G159" s="4">
        <f t="shared" si="90"/>
        <v>44707.111967592595</v>
      </c>
      <c r="H159" s="3">
        <f t="shared" si="91"/>
        <v>400</v>
      </c>
      <c r="I159" s="3">
        <f t="shared" si="92"/>
        <v>200</v>
      </c>
      <c r="J159" s="3" t="str">
        <f>IF(VLOOKUP(A159,產品AR!A:B,2,0)&lt;65,"A",IF(VLOOKUP(A159,產品AR!A:B,2,0)&lt;80,"B",IF(VLOOKUP(A159,產品AR!A:B,2,0)&lt;100,"C","D")))</f>
        <v>D</v>
      </c>
      <c r="K159" s="5">
        <f t="shared" si="93"/>
        <v>1.1177276610616691</v>
      </c>
      <c r="L159" s="6">
        <f t="shared" si="94"/>
        <v>0.44007000000000002</v>
      </c>
      <c r="M159" s="5">
        <f t="shared" si="95"/>
        <v>1.4730000000000001</v>
      </c>
      <c r="N159" s="49" t="str">
        <f t="shared" si="96"/>
        <v>C</v>
      </c>
      <c r="O159" s="49" t="str">
        <f t="shared" si="82"/>
        <v>DC</v>
      </c>
      <c r="P159" s="49" t="b">
        <f t="shared" si="83"/>
        <v>0</v>
      </c>
      <c r="Q159" s="50" t="str">
        <f t="shared" si="97"/>
        <v>D</v>
      </c>
      <c r="S159" s="110" t="e">
        <f>VLOOKUP(V159,'WSD 產品'!B:B,1,0)</f>
        <v>#N/A</v>
      </c>
      <c r="T159" s="110">
        <f t="shared" si="98"/>
        <v>1.1177276610616691</v>
      </c>
      <c r="U159" s="113">
        <v>72</v>
      </c>
      <c r="V159" s="113" t="s">
        <v>357</v>
      </c>
      <c r="W159" s="113" t="s">
        <v>1643</v>
      </c>
      <c r="X159" s="113" t="s">
        <v>1422</v>
      </c>
      <c r="Y159" s="113">
        <v>4</v>
      </c>
      <c r="Z159" s="113">
        <v>6</v>
      </c>
      <c r="AA159" s="115">
        <v>44707.11041666667</v>
      </c>
      <c r="AB159" s="115">
        <v>44707.111967592595</v>
      </c>
      <c r="AC159" s="113">
        <v>400</v>
      </c>
      <c r="AD159" s="113">
        <v>200</v>
      </c>
      <c r="AE159" s="113">
        <v>4.9420000000000002</v>
      </c>
      <c r="AF159" s="113">
        <v>-6.8479999999999999</v>
      </c>
      <c r="AG159" s="113">
        <v>15.403</v>
      </c>
      <c r="AH159" s="113">
        <v>10.888</v>
      </c>
      <c r="AI159" s="113">
        <v>10.492000000000001</v>
      </c>
      <c r="AJ159" s="113">
        <v>7.9189999999999996</v>
      </c>
      <c r="AK159" s="114">
        <v>0.14121</v>
      </c>
      <c r="AL159" s="114">
        <v>0.19566</v>
      </c>
      <c r="AM159" s="114">
        <v>0.44007000000000002</v>
      </c>
      <c r="AN159" s="113">
        <v>1.0720000000000001</v>
      </c>
      <c r="AO159" s="113">
        <v>1.1120000000000001</v>
      </c>
      <c r="AP159" s="113">
        <v>1.4730000000000001</v>
      </c>
      <c r="AQ159" s="113">
        <v>0.92</v>
      </c>
      <c r="AR159" s="113">
        <v>0.89400000000000002</v>
      </c>
      <c r="AS159" s="113">
        <v>0.82499999999999996</v>
      </c>
      <c r="AT159" s="113">
        <v>32.664000000000001</v>
      </c>
      <c r="AU159" s="113">
        <v>31.475999999999999</v>
      </c>
      <c r="AV159" s="113">
        <v>23.757999999999999</v>
      </c>
      <c r="AW159" s="113">
        <v>37.606000000000002</v>
      </c>
      <c r="AX159" s="113">
        <v>24.628</v>
      </c>
      <c r="AY159" s="113">
        <v>39.159999999999997</v>
      </c>
      <c r="AZ159" s="113">
        <v>98.322000000000003</v>
      </c>
      <c r="BA159" s="113">
        <v>35</v>
      </c>
      <c r="BB159" s="113">
        <v>-35</v>
      </c>
      <c r="BC159" s="113">
        <v>35</v>
      </c>
      <c r="BD159" s="113">
        <v>-35</v>
      </c>
      <c r="BE159" s="113">
        <v>35</v>
      </c>
      <c r="BF159" s="113" t="s">
        <v>1647</v>
      </c>
      <c r="BH159" s="110" t="str">
        <f t="shared" si="81"/>
        <v>L220513236</v>
      </c>
    </row>
    <row r="160" spans="1:60">
      <c r="A160" s="3" t="str">
        <f t="shared" si="84"/>
        <v>A250850</v>
      </c>
      <c r="B160" s="3" t="str">
        <f t="shared" si="85"/>
        <v>L220513236</v>
      </c>
      <c r="C160" s="3" t="str">
        <f t="shared" si="86"/>
        <v>ND23</v>
      </c>
      <c r="D160" s="3">
        <f t="shared" si="87"/>
        <v>5</v>
      </c>
      <c r="E160" s="3">
        <f t="shared" si="88"/>
        <v>6</v>
      </c>
      <c r="F160" s="4">
        <f t="shared" si="89"/>
        <v>44707.112500000003</v>
      </c>
      <c r="G160" s="4">
        <f t="shared" si="90"/>
        <v>44707.113935185182</v>
      </c>
      <c r="H160" s="3">
        <f t="shared" si="91"/>
        <v>400</v>
      </c>
      <c r="I160" s="3">
        <f t="shared" si="92"/>
        <v>200</v>
      </c>
      <c r="J160" s="3" t="str">
        <f>IF(VLOOKUP(A160,產品AR!A:B,2,0)&lt;65,"A",IF(VLOOKUP(A160,產品AR!A:B,2,0)&lt;80,"B",IF(VLOOKUP(A160,產品AR!A:B,2,0)&lt;100,"C","D")))</f>
        <v>D</v>
      </c>
      <c r="K160" s="5">
        <f t="shared" si="93"/>
        <v>1.054327585144379</v>
      </c>
      <c r="L160" s="6">
        <f t="shared" si="94"/>
        <v>0.45963999999999999</v>
      </c>
      <c r="M160" s="5">
        <f t="shared" si="95"/>
        <v>1.4610000000000001</v>
      </c>
      <c r="N160" s="49" t="str">
        <f t="shared" si="96"/>
        <v>C</v>
      </c>
      <c r="O160" s="49" t="str">
        <f t="shared" si="82"/>
        <v>DC</v>
      </c>
      <c r="P160" s="49" t="b">
        <f t="shared" si="83"/>
        <v>0</v>
      </c>
      <c r="Q160" s="50" t="str">
        <f t="shared" si="97"/>
        <v>D</v>
      </c>
      <c r="S160" s="110" t="e">
        <f>VLOOKUP(V160,'WSD 產品'!B:B,1,0)</f>
        <v>#N/A</v>
      </c>
      <c r="T160" s="110">
        <f t="shared" si="98"/>
        <v>1.054327585144379</v>
      </c>
      <c r="U160" s="113">
        <v>75</v>
      </c>
      <c r="V160" s="113" t="s">
        <v>357</v>
      </c>
      <c r="W160" s="113" t="s">
        <v>1643</v>
      </c>
      <c r="X160" s="113" t="s">
        <v>1422</v>
      </c>
      <c r="Y160" s="113">
        <v>5</v>
      </c>
      <c r="Z160" s="113">
        <v>6</v>
      </c>
      <c r="AA160" s="115">
        <v>44707.112500000003</v>
      </c>
      <c r="AB160" s="115">
        <v>44707.113935185182</v>
      </c>
      <c r="AC160" s="113">
        <v>400</v>
      </c>
      <c r="AD160" s="113">
        <v>200</v>
      </c>
      <c r="AE160" s="113">
        <v>7.0220000000000002</v>
      </c>
      <c r="AF160" s="113">
        <v>-6.7610000000000001</v>
      </c>
      <c r="AG160" s="113">
        <v>16.087</v>
      </c>
      <c r="AH160" s="113">
        <v>11.247999999999999</v>
      </c>
      <c r="AI160" s="113">
        <v>10.050000000000001</v>
      </c>
      <c r="AJ160" s="113">
        <v>7.984</v>
      </c>
      <c r="AK160" s="114">
        <v>0.20064000000000001</v>
      </c>
      <c r="AL160" s="114">
        <v>0.19317999999999999</v>
      </c>
      <c r="AM160" s="114">
        <v>0.45963999999999999</v>
      </c>
      <c r="AN160" s="113">
        <v>1.0369999999999999</v>
      </c>
      <c r="AO160" s="113">
        <v>1.161</v>
      </c>
      <c r="AP160" s="113">
        <v>1.4610000000000001</v>
      </c>
      <c r="AQ160" s="113">
        <v>0.82899999999999996</v>
      </c>
      <c r="AR160" s="113">
        <v>0.93700000000000006</v>
      </c>
      <c r="AS160" s="113">
        <v>0.79</v>
      </c>
      <c r="AT160" s="113">
        <v>33.743000000000002</v>
      </c>
      <c r="AU160" s="113">
        <v>30.151</v>
      </c>
      <c r="AV160" s="113">
        <v>23.951000000000001</v>
      </c>
      <c r="AW160" s="113">
        <v>40.765000000000001</v>
      </c>
      <c r="AX160" s="113">
        <v>23.39</v>
      </c>
      <c r="AY160" s="113">
        <v>40.039000000000001</v>
      </c>
      <c r="AZ160" s="113">
        <v>98.427999999999997</v>
      </c>
      <c r="BA160" s="113">
        <v>35</v>
      </c>
      <c r="BB160" s="113">
        <v>-35</v>
      </c>
      <c r="BC160" s="113">
        <v>35</v>
      </c>
      <c r="BD160" s="113">
        <v>-35</v>
      </c>
      <c r="BE160" s="113">
        <v>35</v>
      </c>
      <c r="BF160" s="113" t="s">
        <v>1648</v>
      </c>
      <c r="BH160" s="110" t="str">
        <f t="shared" si="81"/>
        <v>L220513236</v>
      </c>
    </row>
    <row r="161" spans="1:60">
      <c r="A161" s="3" t="str">
        <f t="shared" si="84"/>
        <v>A250850</v>
      </c>
      <c r="B161" s="3" t="str">
        <f t="shared" si="85"/>
        <v>L220513236</v>
      </c>
      <c r="C161" s="3" t="str">
        <f t="shared" si="86"/>
        <v>ND23</v>
      </c>
      <c r="D161" s="3">
        <f t="shared" si="87"/>
        <v>6</v>
      </c>
      <c r="E161" s="3">
        <f t="shared" si="88"/>
        <v>6</v>
      </c>
      <c r="F161" s="4">
        <f t="shared" si="89"/>
        <v>44707.113888888889</v>
      </c>
      <c r="G161" s="4">
        <f t="shared" si="90"/>
        <v>44707.115763888891</v>
      </c>
      <c r="H161" s="3">
        <f t="shared" si="91"/>
        <v>400</v>
      </c>
      <c r="I161" s="3">
        <f t="shared" si="92"/>
        <v>200</v>
      </c>
      <c r="J161" s="3" t="str">
        <f>IF(VLOOKUP(A161,產品AR!A:B,2,0)&lt;65,"A",IF(VLOOKUP(A161,產品AR!A:B,2,0)&lt;80,"B",IF(VLOOKUP(A161,產品AR!A:B,2,0)&lt;100,"C","D")))</f>
        <v>D</v>
      </c>
      <c r="K161" s="5">
        <f t="shared" si="93"/>
        <v>1.1727696719818781</v>
      </c>
      <c r="L161" s="6">
        <f t="shared" si="94"/>
        <v>0.41782000000000002</v>
      </c>
      <c r="M161" s="5">
        <f t="shared" si="95"/>
        <v>1.546</v>
      </c>
      <c r="N161" s="49" t="str">
        <f t="shared" si="96"/>
        <v>C</v>
      </c>
      <c r="O161" s="49" t="str">
        <f t="shared" si="82"/>
        <v>DC</v>
      </c>
      <c r="P161" s="49" t="b">
        <f t="shared" si="83"/>
        <v>0</v>
      </c>
      <c r="Q161" s="50" t="str">
        <f t="shared" si="97"/>
        <v>D</v>
      </c>
      <c r="S161" s="110" t="e">
        <f>VLOOKUP(V161,'WSD 產品'!B:B,1,0)</f>
        <v>#N/A</v>
      </c>
      <c r="T161" s="110">
        <f t="shared" si="98"/>
        <v>1.1727696719818781</v>
      </c>
      <c r="U161" s="113">
        <v>78</v>
      </c>
      <c r="V161" s="113" t="s">
        <v>357</v>
      </c>
      <c r="W161" s="113" t="s">
        <v>1643</v>
      </c>
      <c r="X161" s="113" t="s">
        <v>1422</v>
      </c>
      <c r="Y161" s="113">
        <v>6</v>
      </c>
      <c r="Z161" s="113">
        <v>6</v>
      </c>
      <c r="AA161" s="115">
        <v>44707.113888888889</v>
      </c>
      <c r="AB161" s="115">
        <v>44707.115763888891</v>
      </c>
      <c r="AC161" s="113">
        <v>400</v>
      </c>
      <c r="AD161" s="113">
        <v>200</v>
      </c>
      <c r="AE161" s="113">
        <v>5.9720000000000004</v>
      </c>
      <c r="AF161" s="113">
        <v>-5.9710000000000001</v>
      </c>
      <c r="AG161" s="113">
        <v>14.624000000000001</v>
      </c>
      <c r="AH161" s="113">
        <v>10.664</v>
      </c>
      <c r="AI161" s="113">
        <v>9.2620000000000005</v>
      </c>
      <c r="AJ161" s="113">
        <v>7.548</v>
      </c>
      <c r="AK161" s="114">
        <v>0.17061999999999999</v>
      </c>
      <c r="AL161" s="114">
        <v>0.1706</v>
      </c>
      <c r="AM161" s="114">
        <v>0.41782000000000002</v>
      </c>
      <c r="AN161" s="113">
        <v>1.0940000000000001</v>
      </c>
      <c r="AO161" s="113">
        <v>1.26</v>
      </c>
      <c r="AP161" s="113">
        <v>1.546</v>
      </c>
      <c r="AQ161" s="113">
        <v>0.90700000000000003</v>
      </c>
      <c r="AR161" s="113">
        <v>1.0449999999999999</v>
      </c>
      <c r="AS161" s="113">
        <v>0.9</v>
      </c>
      <c r="AT161" s="113">
        <v>31.992000000000001</v>
      </c>
      <c r="AU161" s="113">
        <v>27.786000000000001</v>
      </c>
      <c r="AV161" s="113">
        <v>22.643000000000001</v>
      </c>
      <c r="AW161" s="113">
        <v>37.963999999999999</v>
      </c>
      <c r="AX161" s="113">
        <v>21.815000000000001</v>
      </c>
      <c r="AY161" s="113">
        <v>37.265999999999998</v>
      </c>
      <c r="AZ161" s="113">
        <v>98.995999999999995</v>
      </c>
      <c r="BA161" s="113">
        <v>35</v>
      </c>
      <c r="BB161" s="113">
        <v>-35</v>
      </c>
      <c r="BC161" s="113">
        <v>35</v>
      </c>
      <c r="BD161" s="113">
        <v>-35</v>
      </c>
      <c r="BE161" s="113">
        <v>35</v>
      </c>
      <c r="BF161" s="113" t="s">
        <v>1649</v>
      </c>
      <c r="BH161" s="110" t="str">
        <f t="shared" si="81"/>
        <v>L220513236</v>
      </c>
    </row>
    <row r="162" spans="1:60">
      <c r="A162" s="3" t="str">
        <f t="shared" si="84"/>
        <v>ASEM-S-EB381001-04</v>
      </c>
      <c r="B162" s="3" t="str">
        <f t="shared" si="85"/>
        <v>L220428034</v>
      </c>
      <c r="C162" s="3" t="str">
        <f t="shared" si="86"/>
        <v>ND11</v>
      </c>
      <c r="D162" s="3">
        <f t="shared" si="87"/>
        <v>6</v>
      </c>
      <c r="E162" s="3">
        <f t="shared" si="88"/>
        <v>2</v>
      </c>
      <c r="F162" s="4">
        <f t="shared" si="89"/>
        <v>44707.172222222223</v>
      </c>
      <c r="G162" s="4">
        <f t="shared" si="90"/>
        <v>44707.173854166664</v>
      </c>
      <c r="H162" s="3">
        <f t="shared" si="91"/>
        <v>466</v>
      </c>
      <c r="I162" s="3">
        <f t="shared" si="92"/>
        <v>125</v>
      </c>
      <c r="J162" s="3" t="str">
        <f>IF(VLOOKUP(A162,產品AR!A:B,2,0)&lt;65,"A",IF(VLOOKUP(A162,產品AR!A:B,2,0)&lt;80,"B",IF(VLOOKUP(A162,產品AR!A:B,2,0)&lt;100,"C","D")))</f>
        <v>B</v>
      </c>
      <c r="K162" s="5">
        <f t="shared" si="93"/>
        <v>1.5852599820898023</v>
      </c>
      <c r="L162" s="6">
        <f t="shared" si="94"/>
        <v>0.35138999999999998</v>
      </c>
      <c r="M162" s="5">
        <f t="shared" si="95"/>
        <v>1.853</v>
      </c>
      <c r="N162" s="49" t="str">
        <f t="shared" si="96"/>
        <v>B</v>
      </c>
      <c r="O162" s="49" t="str">
        <f t="shared" si="82"/>
        <v>BB</v>
      </c>
      <c r="P162" s="49" t="b">
        <f t="shared" si="83"/>
        <v>0</v>
      </c>
      <c r="Q162" s="50" t="str">
        <f t="shared" si="97"/>
        <v>B</v>
      </c>
      <c r="S162" s="110" t="e">
        <f>VLOOKUP(V162,'WSD 產品'!B:B,1,0)</f>
        <v>#N/A</v>
      </c>
      <c r="T162" s="110">
        <f t="shared" si="98"/>
        <v>1.5852599820898023</v>
      </c>
      <c r="U162" s="113">
        <v>32</v>
      </c>
      <c r="V162" s="113" t="s">
        <v>832</v>
      </c>
      <c r="W162" s="113" t="s">
        <v>1666</v>
      </c>
      <c r="X162" s="113" t="s">
        <v>1431</v>
      </c>
      <c r="Y162" s="113">
        <v>6</v>
      </c>
      <c r="Z162" s="113">
        <v>2</v>
      </c>
      <c r="AA162" s="115">
        <v>44707.172222222223</v>
      </c>
      <c r="AB162" s="115">
        <v>44707.173854166664</v>
      </c>
      <c r="AC162" s="113">
        <v>466</v>
      </c>
      <c r="AD162" s="113">
        <v>125</v>
      </c>
      <c r="AE162" s="113">
        <v>4.5519999999999996</v>
      </c>
      <c r="AF162" s="113">
        <v>2.1859999999999999</v>
      </c>
      <c r="AG162" s="113">
        <v>12.298999999999999</v>
      </c>
      <c r="AH162" s="113">
        <v>7.2610000000000001</v>
      </c>
      <c r="AI162" s="113">
        <v>10.615</v>
      </c>
      <c r="AJ162" s="113">
        <v>6.298</v>
      </c>
      <c r="AK162" s="114">
        <v>0.13006000000000001</v>
      </c>
      <c r="AL162" s="114">
        <v>6.2449999999999999E-2</v>
      </c>
      <c r="AM162" s="114">
        <v>0.35138999999999998</v>
      </c>
      <c r="AN162" s="113">
        <v>1.607</v>
      </c>
      <c r="AO162" s="113">
        <v>1.099</v>
      </c>
      <c r="AP162" s="113">
        <v>1.853</v>
      </c>
      <c r="AQ162" s="113">
        <v>1.3979999999999999</v>
      </c>
      <c r="AR162" s="113">
        <v>1.03</v>
      </c>
      <c r="AS162" s="113">
        <v>1.202</v>
      </c>
      <c r="AT162" s="113">
        <v>21.783999999999999</v>
      </c>
      <c r="AU162" s="113">
        <v>31.846</v>
      </c>
      <c r="AV162" s="113">
        <v>18.893000000000001</v>
      </c>
      <c r="AW162" s="113">
        <v>26.335999999999999</v>
      </c>
      <c r="AX162" s="113">
        <v>34.031999999999996</v>
      </c>
      <c r="AY162" s="113">
        <v>31.190999999999999</v>
      </c>
      <c r="AZ162" s="113">
        <v>99.861999999999995</v>
      </c>
      <c r="BA162" s="113">
        <v>35</v>
      </c>
      <c r="BB162" s="113">
        <v>-35</v>
      </c>
      <c r="BC162" s="113">
        <v>35</v>
      </c>
      <c r="BD162" s="113">
        <v>-35</v>
      </c>
      <c r="BE162" s="113">
        <v>35</v>
      </c>
      <c r="BF162" s="113" t="s">
        <v>1667</v>
      </c>
      <c r="BH162" s="110" t="str">
        <f t="shared" si="81"/>
        <v>L220428034</v>
      </c>
    </row>
    <row r="163" spans="1:60">
      <c r="A163" s="3" t="str">
        <f t="shared" si="84"/>
        <v>ASEM-S-EB381001-04</v>
      </c>
      <c r="B163" s="3" t="str">
        <f t="shared" si="85"/>
        <v>L220428034</v>
      </c>
      <c r="C163" s="3" t="str">
        <f t="shared" si="86"/>
        <v>ND11</v>
      </c>
      <c r="D163" s="3">
        <f t="shared" si="87"/>
        <v>5</v>
      </c>
      <c r="E163" s="3">
        <f t="shared" si="88"/>
        <v>2</v>
      </c>
      <c r="F163" s="4">
        <f t="shared" si="89"/>
        <v>44707.173611111109</v>
      </c>
      <c r="G163" s="4">
        <f t="shared" si="90"/>
        <v>44707.175196759257</v>
      </c>
      <c r="H163" s="3">
        <f t="shared" si="91"/>
        <v>466</v>
      </c>
      <c r="I163" s="3">
        <f t="shared" si="92"/>
        <v>125</v>
      </c>
      <c r="J163" s="3" t="str">
        <f>IF(VLOOKUP(A163,產品AR!A:B,2,0)&lt;65,"A",IF(VLOOKUP(A163,產品AR!A:B,2,0)&lt;80,"B",IF(VLOOKUP(A163,產品AR!A:B,2,0)&lt;100,"C","D")))</f>
        <v>B</v>
      </c>
      <c r="K163" s="5">
        <f t="shared" si="93"/>
        <v>1.9789739351435505</v>
      </c>
      <c r="L163" s="6">
        <f t="shared" si="94"/>
        <v>0.30519000000000002</v>
      </c>
      <c r="M163" s="5">
        <f t="shared" si="95"/>
        <v>2.0750000000000002</v>
      </c>
      <c r="N163" s="49" t="str">
        <f t="shared" si="96"/>
        <v>A</v>
      </c>
      <c r="O163" s="49" t="str">
        <f t="shared" si="82"/>
        <v>BA</v>
      </c>
      <c r="P163" s="49" t="b">
        <f t="shared" si="83"/>
        <v>0</v>
      </c>
      <c r="Q163" s="50" t="str">
        <f t="shared" si="97"/>
        <v>B</v>
      </c>
      <c r="S163" s="110" t="e">
        <f>VLOOKUP(V163,'WSD 產品'!B:B,1,0)</f>
        <v>#N/A</v>
      </c>
      <c r="T163" s="110">
        <f t="shared" si="98"/>
        <v>1.9789739351435505</v>
      </c>
      <c r="U163" s="113">
        <v>30</v>
      </c>
      <c r="V163" s="113" t="s">
        <v>832</v>
      </c>
      <c r="W163" s="113" t="s">
        <v>1666</v>
      </c>
      <c r="X163" s="113" t="s">
        <v>1431</v>
      </c>
      <c r="Y163" s="113">
        <v>5</v>
      </c>
      <c r="Z163" s="113">
        <v>2</v>
      </c>
      <c r="AA163" s="115">
        <v>44707.173611111109</v>
      </c>
      <c r="AB163" s="115">
        <v>44707.175196759257</v>
      </c>
      <c r="AC163" s="113">
        <v>466</v>
      </c>
      <c r="AD163" s="113">
        <v>125</v>
      </c>
      <c r="AE163" s="113">
        <v>1.607</v>
      </c>
      <c r="AF163" s="113">
        <v>-0.19400000000000001</v>
      </c>
      <c r="AG163" s="113">
        <v>10.682</v>
      </c>
      <c r="AH163" s="113">
        <v>7.4969999999999999</v>
      </c>
      <c r="AI163" s="113">
        <v>9.3219999999999992</v>
      </c>
      <c r="AJ163" s="113">
        <v>5.6230000000000002</v>
      </c>
      <c r="AK163" s="114">
        <v>4.5909999999999999E-2</v>
      </c>
      <c r="AL163" s="114">
        <v>5.5500000000000002E-3</v>
      </c>
      <c r="AM163" s="114">
        <v>0.30519000000000002</v>
      </c>
      <c r="AN163" s="113">
        <v>1.556</v>
      </c>
      <c r="AO163" s="113">
        <v>1.252</v>
      </c>
      <c r="AP163" s="113">
        <v>2.0750000000000002</v>
      </c>
      <c r="AQ163" s="113">
        <v>1.4850000000000001</v>
      </c>
      <c r="AR163" s="113">
        <v>1.2450000000000001</v>
      </c>
      <c r="AS163" s="113">
        <v>1.4419999999999999</v>
      </c>
      <c r="AT163" s="113">
        <v>22.491</v>
      </c>
      <c r="AU163" s="113">
        <v>27.965</v>
      </c>
      <c r="AV163" s="113">
        <v>16.867999999999999</v>
      </c>
      <c r="AW163" s="113">
        <v>24.097000000000001</v>
      </c>
      <c r="AX163" s="113">
        <v>27.771000000000001</v>
      </c>
      <c r="AY163" s="113">
        <v>27.55</v>
      </c>
      <c r="AZ163" s="113">
        <v>99.959000000000003</v>
      </c>
      <c r="BA163" s="113">
        <v>35</v>
      </c>
      <c r="BB163" s="113">
        <v>-35</v>
      </c>
      <c r="BC163" s="113">
        <v>35</v>
      </c>
      <c r="BD163" s="113">
        <v>-35</v>
      </c>
      <c r="BE163" s="113">
        <v>35</v>
      </c>
      <c r="BF163" s="113" t="s">
        <v>1668</v>
      </c>
      <c r="BH163" s="110" t="str">
        <f t="shared" si="81"/>
        <v>L220428034</v>
      </c>
    </row>
    <row r="164" spans="1:60">
      <c r="A164" s="3" t="str">
        <f t="shared" si="84"/>
        <v>ASEM-S-EB381001-04</v>
      </c>
      <c r="B164" s="3" t="str">
        <f t="shared" si="85"/>
        <v>L220428034</v>
      </c>
      <c r="C164" s="3" t="str">
        <f t="shared" si="86"/>
        <v>ND11</v>
      </c>
      <c r="D164" s="3">
        <f t="shared" si="87"/>
        <v>4</v>
      </c>
      <c r="E164" s="3">
        <f t="shared" si="88"/>
        <v>2</v>
      </c>
      <c r="F164" s="4">
        <f t="shared" si="89"/>
        <v>44707.175000000003</v>
      </c>
      <c r="G164" s="4">
        <f t="shared" si="90"/>
        <v>44707.176585648151</v>
      </c>
      <c r="H164" s="3">
        <f t="shared" si="91"/>
        <v>466</v>
      </c>
      <c r="I164" s="3">
        <f t="shared" si="92"/>
        <v>125</v>
      </c>
      <c r="J164" s="3" t="str">
        <f>IF(VLOOKUP(A164,產品AR!A:B,2,0)&lt;65,"A",IF(VLOOKUP(A164,產品AR!A:B,2,0)&lt;80,"B",IF(VLOOKUP(A164,產品AR!A:B,2,0)&lt;100,"C","D")))</f>
        <v>B</v>
      </c>
      <c r="K164" s="5">
        <f t="shared" si="93"/>
        <v>2.1887268966816253</v>
      </c>
      <c r="L164" s="6">
        <f t="shared" si="94"/>
        <v>0.26530999999999999</v>
      </c>
      <c r="M164" s="5">
        <f t="shared" si="95"/>
        <v>2.415</v>
      </c>
      <c r="N164" s="49" t="str">
        <f t="shared" si="96"/>
        <v>A</v>
      </c>
      <c r="O164" s="49" t="str">
        <f t="shared" si="82"/>
        <v>BA</v>
      </c>
      <c r="P164" s="49" t="b">
        <f t="shared" si="83"/>
        <v>0</v>
      </c>
      <c r="Q164" s="50" t="str">
        <f t="shared" si="97"/>
        <v>B</v>
      </c>
      <c r="S164" s="110" t="e">
        <f>VLOOKUP(V164,'WSD 產品'!B:B,1,0)</f>
        <v>#N/A</v>
      </c>
      <c r="T164" s="110">
        <f t="shared" si="98"/>
        <v>2.1887268966816253</v>
      </c>
      <c r="U164" s="113">
        <v>28</v>
      </c>
      <c r="V164" s="113" t="s">
        <v>832</v>
      </c>
      <c r="W164" s="113" t="s">
        <v>1666</v>
      </c>
      <c r="X164" s="113" t="s">
        <v>1431</v>
      </c>
      <c r="Y164" s="113">
        <v>4</v>
      </c>
      <c r="Z164" s="113">
        <v>2</v>
      </c>
      <c r="AA164" s="115">
        <v>44707.175000000003</v>
      </c>
      <c r="AB164" s="115">
        <v>44707.176585648151</v>
      </c>
      <c r="AC164" s="113">
        <v>466</v>
      </c>
      <c r="AD164" s="113">
        <v>125</v>
      </c>
      <c r="AE164" s="113">
        <v>3.2770000000000001</v>
      </c>
      <c r="AF164" s="113">
        <v>0.20100000000000001</v>
      </c>
      <c r="AG164" s="113">
        <v>9.2859999999999996</v>
      </c>
      <c r="AH164" s="113">
        <v>7.125</v>
      </c>
      <c r="AI164" s="113">
        <v>6.9290000000000003</v>
      </c>
      <c r="AJ164" s="113">
        <v>4.83</v>
      </c>
      <c r="AK164" s="114">
        <v>9.3630000000000005E-2</v>
      </c>
      <c r="AL164" s="114">
        <v>5.7400000000000003E-3</v>
      </c>
      <c r="AM164" s="114">
        <v>0.26530999999999999</v>
      </c>
      <c r="AN164" s="113">
        <v>1.637</v>
      </c>
      <c r="AO164" s="113">
        <v>1.6839999999999999</v>
      </c>
      <c r="AP164" s="113">
        <v>2.415</v>
      </c>
      <c r="AQ164" s="113">
        <v>1.484</v>
      </c>
      <c r="AR164" s="113">
        <v>1.6739999999999999</v>
      </c>
      <c r="AS164" s="113">
        <v>1.774</v>
      </c>
      <c r="AT164" s="113">
        <v>21.376000000000001</v>
      </c>
      <c r="AU164" s="113">
        <v>20.786999999999999</v>
      </c>
      <c r="AV164" s="113">
        <v>14.491</v>
      </c>
      <c r="AW164" s="113">
        <v>24.652999999999999</v>
      </c>
      <c r="AX164" s="113">
        <v>20.988</v>
      </c>
      <c r="AY164" s="113">
        <v>23.777000000000001</v>
      </c>
      <c r="AZ164" s="113">
        <v>99.983000000000004</v>
      </c>
      <c r="BA164" s="113">
        <v>35</v>
      </c>
      <c r="BB164" s="113">
        <v>-35</v>
      </c>
      <c r="BC164" s="113">
        <v>35</v>
      </c>
      <c r="BD164" s="113">
        <v>-35</v>
      </c>
      <c r="BE164" s="113">
        <v>35</v>
      </c>
      <c r="BF164" s="113" t="s">
        <v>1669</v>
      </c>
      <c r="BH164" s="110" t="str">
        <f t="shared" si="81"/>
        <v>L220428034</v>
      </c>
    </row>
    <row r="165" spans="1:60">
      <c r="A165" s="3" t="str">
        <f t="shared" si="84"/>
        <v>ASEM-S-EB381001-04</v>
      </c>
      <c r="B165" s="3" t="str">
        <f t="shared" si="85"/>
        <v>L220428034</v>
      </c>
      <c r="C165" s="3" t="str">
        <f t="shared" si="86"/>
        <v>ND11</v>
      </c>
      <c r="D165" s="3">
        <f t="shared" si="87"/>
        <v>3</v>
      </c>
      <c r="E165" s="3">
        <f t="shared" si="88"/>
        <v>2</v>
      </c>
      <c r="F165" s="4">
        <f t="shared" si="89"/>
        <v>44707.176388888889</v>
      </c>
      <c r="G165" s="4">
        <f t="shared" si="90"/>
        <v>44707.177974537037</v>
      </c>
      <c r="H165" s="3">
        <f t="shared" si="91"/>
        <v>466</v>
      </c>
      <c r="I165" s="3">
        <f t="shared" si="92"/>
        <v>125</v>
      </c>
      <c r="J165" s="3" t="str">
        <f>IF(VLOOKUP(A165,產品AR!A:B,2,0)&lt;65,"A",IF(VLOOKUP(A165,產品AR!A:B,2,0)&lt;80,"B",IF(VLOOKUP(A165,產品AR!A:B,2,0)&lt;100,"C","D")))</f>
        <v>B</v>
      </c>
      <c r="K165" s="5">
        <f t="shared" si="93"/>
        <v>2.029755004068277</v>
      </c>
      <c r="L165" s="6">
        <f t="shared" si="94"/>
        <v>0.28610999999999998</v>
      </c>
      <c r="M165" s="5">
        <f t="shared" si="95"/>
        <v>2.1669999999999998</v>
      </c>
      <c r="N165" s="49" t="str">
        <f t="shared" si="96"/>
        <v>A</v>
      </c>
      <c r="O165" s="49" t="str">
        <f t="shared" si="82"/>
        <v>BA</v>
      </c>
      <c r="P165" s="49" t="b">
        <f t="shared" si="83"/>
        <v>0</v>
      </c>
      <c r="Q165" s="50" t="str">
        <f t="shared" si="97"/>
        <v>B</v>
      </c>
      <c r="S165" s="110" t="e">
        <f>VLOOKUP(V165,'WSD 產品'!B:B,1,0)</f>
        <v>#N/A</v>
      </c>
      <c r="T165" s="110">
        <f t="shared" si="98"/>
        <v>2.029755004068277</v>
      </c>
      <c r="U165" s="113">
        <v>27</v>
      </c>
      <c r="V165" s="113" t="s">
        <v>832</v>
      </c>
      <c r="W165" s="113" t="s">
        <v>1666</v>
      </c>
      <c r="X165" s="113" t="s">
        <v>1431</v>
      </c>
      <c r="Y165" s="113">
        <v>3</v>
      </c>
      <c r="Z165" s="113">
        <v>2</v>
      </c>
      <c r="AA165" s="115">
        <v>44707.176388888889</v>
      </c>
      <c r="AB165" s="115">
        <v>44707.177974537037</v>
      </c>
      <c r="AC165" s="113">
        <v>466</v>
      </c>
      <c r="AD165" s="113">
        <v>125</v>
      </c>
      <c r="AE165" s="113">
        <v>2.2010000000000001</v>
      </c>
      <c r="AF165" s="113">
        <v>0.30099999999999999</v>
      </c>
      <c r="AG165" s="113">
        <v>10.013999999999999</v>
      </c>
      <c r="AH165" s="113">
        <v>6.6989999999999998</v>
      </c>
      <c r="AI165" s="113">
        <v>8.9130000000000003</v>
      </c>
      <c r="AJ165" s="113">
        <v>5.383</v>
      </c>
      <c r="AK165" s="114">
        <v>6.2880000000000005E-2</v>
      </c>
      <c r="AL165" s="114">
        <v>8.5900000000000004E-3</v>
      </c>
      <c r="AM165" s="114">
        <v>0.28610999999999998</v>
      </c>
      <c r="AN165" s="113">
        <v>1.7410000000000001</v>
      </c>
      <c r="AO165" s="113">
        <v>1.3089999999999999</v>
      </c>
      <c r="AP165" s="113">
        <v>2.1669999999999998</v>
      </c>
      <c r="AQ165" s="113">
        <v>1.6319999999999999</v>
      </c>
      <c r="AR165" s="113">
        <v>1.298</v>
      </c>
      <c r="AS165" s="113">
        <v>1.5469999999999999</v>
      </c>
      <c r="AT165" s="113">
        <v>20.097999999999999</v>
      </c>
      <c r="AU165" s="113">
        <v>26.739000000000001</v>
      </c>
      <c r="AV165" s="113">
        <v>16.149000000000001</v>
      </c>
      <c r="AW165" s="113">
        <v>22.298999999999999</v>
      </c>
      <c r="AX165" s="113">
        <v>27.04</v>
      </c>
      <c r="AY165" s="113">
        <v>26.163</v>
      </c>
      <c r="AZ165" s="113">
        <v>99.953999999999994</v>
      </c>
      <c r="BA165" s="113">
        <v>35</v>
      </c>
      <c r="BB165" s="113">
        <v>-35</v>
      </c>
      <c r="BC165" s="113">
        <v>35</v>
      </c>
      <c r="BD165" s="113">
        <v>-35</v>
      </c>
      <c r="BE165" s="113">
        <v>35</v>
      </c>
      <c r="BF165" s="113" t="s">
        <v>1670</v>
      </c>
      <c r="BH165" s="110" t="str">
        <f t="shared" si="81"/>
        <v>L220428034</v>
      </c>
    </row>
    <row r="166" spans="1:60">
      <c r="A166" s="3" t="str">
        <f t="shared" si="84"/>
        <v>ASEM-S-EB381001-04</v>
      </c>
      <c r="B166" s="3" t="str">
        <f t="shared" si="85"/>
        <v>L220428034</v>
      </c>
      <c r="C166" s="3" t="str">
        <f t="shared" si="86"/>
        <v>ND11</v>
      </c>
      <c r="D166" s="3">
        <f t="shared" si="87"/>
        <v>2</v>
      </c>
      <c r="E166" s="3">
        <f t="shared" si="88"/>
        <v>2</v>
      </c>
      <c r="F166" s="4">
        <f t="shared" si="89"/>
        <v>44707.177777777775</v>
      </c>
      <c r="G166" s="4">
        <f t="shared" si="90"/>
        <v>44707.179351851853</v>
      </c>
      <c r="H166" s="3">
        <f t="shared" si="91"/>
        <v>466</v>
      </c>
      <c r="I166" s="3">
        <f t="shared" si="92"/>
        <v>125</v>
      </c>
      <c r="J166" s="3" t="str">
        <f>IF(VLOOKUP(A166,產品AR!A:B,2,0)&lt;65,"A",IF(VLOOKUP(A166,產品AR!A:B,2,0)&lt;80,"B",IF(VLOOKUP(A166,產品AR!A:B,2,0)&lt;100,"C","D")))</f>
        <v>B</v>
      </c>
      <c r="K166" s="5">
        <f t="shared" si="93"/>
        <v>2.1758497767145029</v>
      </c>
      <c r="L166" s="6">
        <f t="shared" si="94"/>
        <v>0.26646999999999998</v>
      </c>
      <c r="M166" s="5">
        <f t="shared" si="95"/>
        <v>2.4359999999999999</v>
      </c>
      <c r="N166" s="49" t="str">
        <f t="shared" si="96"/>
        <v>A</v>
      </c>
      <c r="O166" s="49" t="str">
        <f t="shared" si="82"/>
        <v>BA</v>
      </c>
      <c r="P166" s="49" t="b">
        <f t="shared" si="83"/>
        <v>0</v>
      </c>
      <c r="Q166" s="50" t="str">
        <f t="shared" si="97"/>
        <v>B</v>
      </c>
      <c r="S166" s="110" t="e">
        <f>VLOOKUP(V166,'WSD 產品'!B:B,1,0)</f>
        <v>#N/A</v>
      </c>
      <c r="T166" s="110">
        <f t="shared" si="98"/>
        <v>2.1758497767145029</v>
      </c>
      <c r="U166" s="113">
        <v>26</v>
      </c>
      <c r="V166" s="113" t="s">
        <v>832</v>
      </c>
      <c r="W166" s="113" t="s">
        <v>1666</v>
      </c>
      <c r="X166" s="113" t="s">
        <v>1431</v>
      </c>
      <c r="Y166" s="113">
        <v>2</v>
      </c>
      <c r="Z166" s="113">
        <v>2</v>
      </c>
      <c r="AA166" s="115">
        <v>44707.177777777775</v>
      </c>
      <c r="AB166" s="115">
        <v>44707.179351851853</v>
      </c>
      <c r="AC166" s="113">
        <v>466</v>
      </c>
      <c r="AD166" s="113">
        <v>125</v>
      </c>
      <c r="AE166" s="113">
        <v>3.7330000000000001</v>
      </c>
      <c r="AF166" s="113">
        <v>1.7000000000000001E-2</v>
      </c>
      <c r="AG166" s="113">
        <v>9.327</v>
      </c>
      <c r="AH166" s="113">
        <v>6.5990000000000002</v>
      </c>
      <c r="AI166" s="113">
        <v>7.2409999999999997</v>
      </c>
      <c r="AJ166" s="113">
        <v>4.79</v>
      </c>
      <c r="AK166" s="114">
        <v>0.10666</v>
      </c>
      <c r="AL166" s="114">
        <v>4.8999999999999998E-4</v>
      </c>
      <c r="AM166" s="114">
        <v>0.26646999999999998</v>
      </c>
      <c r="AN166" s="113">
        <v>1.768</v>
      </c>
      <c r="AO166" s="113">
        <v>1.611</v>
      </c>
      <c r="AP166" s="113">
        <v>2.4359999999999999</v>
      </c>
      <c r="AQ166" s="113">
        <v>1.579</v>
      </c>
      <c r="AR166" s="113">
        <v>1.61</v>
      </c>
      <c r="AS166" s="113">
        <v>1.7869999999999999</v>
      </c>
      <c r="AT166" s="113">
        <v>19.797999999999998</v>
      </c>
      <c r="AU166" s="113">
        <v>21.724</v>
      </c>
      <c r="AV166" s="113">
        <v>14.37</v>
      </c>
      <c r="AW166" s="113">
        <v>23.530999999999999</v>
      </c>
      <c r="AX166" s="113">
        <v>21.741</v>
      </c>
      <c r="AY166" s="113">
        <v>23.696000000000002</v>
      </c>
      <c r="AZ166" s="113">
        <v>99.981999999999999</v>
      </c>
      <c r="BA166" s="113">
        <v>35</v>
      </c>
      <c r="BB166" s="113">
        <v>-35</v>
      </c>
      <c r="BC166" s="113">
        <v>35</v>
      </c>
      <c r="BD166" s="113">
        <v>-35</v>
      </c>
      <c r="BE166" s="113">
        <v>35</v>
      </c>
      <c r="BF166" s="113" t="s">
        <v>1671</v>
      </c>
      <c r="BH166" s="110" t="str">
        <f t="shared" si="81"/>
        <v>L220428034</v>
      </c>
    </row>
    <row r="167" spans="1:60">
      <c r="A167" s="3" t="str">
        <f t="shared" si="84"/>
        <v>ASEM-S-EB381001-04</v>
      </c>
      <c r="B167" s="3" t="str">
        <f t="shared" si="85"/>
        <v>L220428034</v>
      </c>
      <c r="C167" s="3" t="str">
        <f t="shared" si="86"/>
        <v>ND11</v>
      </c>
      <c r="D167" s="3">
        <f t="shared" si="87"/>
        <v>1</v>
      </c>
      <c r="E167" s="3">
        <f t="shared" si="88"/>
        <v>2</v>
      </c>
      <c r="F167" s="4">
        <f t="shared" si="89"/>
        <v>44707.179166666669</v>
      </c>
      <c r="G167" s="4">
        <f t="shared" si="90"/>
        <v>44707.180752314816</v>
      </c>
      <c r="H167" s="3">
        <f t="shared" si="91"/>
        <v>466</v>
      </c>
      <c r="I167" s="3">
        <f t="shared" si="92"/>
        <v>125</v>
      </c>
      <c r="J167" s="3" t="str">
        <f>IF(VLOOKUP(A167,產品AR!A:B,2,0)&lt;65,"A",IF(VLOOKUP(A167,產品AR!A:B,2,0)&lt;80,"B",IF(VLOOKUP(A167,產品AR!A:B,2,0)&lt;100,"C","D")))</f>
        <v>B</v>
      </c>
      <c r="K167" s="5">
        <f t="shared" si="93"/>
        <v>1.9847457113353901</v>
      </c>
      <c r="L167" s="6">
        <f t="shared" si="94"/>
        <v>0.2737</v>
      </c>
      <c r="M167" s="5">
        <f t="shared" si="95"/>
        <v>2.1469999999999998</v>
      </c>
      <c r="N167" s="49" t="str">
        <f t="shared" si="96"/>
        <v>A</v>
      </c>
      <c r="O167" s="49" t="str">
        <f t="shared" si="82"/>
        <v>BA</v>
      </c>
      <c r="P167" s="49" t="b">
        <f t="shared" si="83"/>
        <v>0</v>
      </c>
      <c r="Q167" s="50" t="str">
        <f t="shared" si="97"/>
        <v>B</v>
      </c>
      <c r="S167" s="110" t="e">
        <f>VLOOKUP(V167,'WSD 產品'!B:B,1,0)</f>
        <v>#N/A</v>
      </c>
      <c r="T167" s="110">
        <f t="shared" si="98"/>
        <v>1.9847457113353901</v>
      </c>
      <c r="U167" s="113">
        <v>25</v>
      </c>
      <c r="V167" s="113" t="s">
        <v>832</v>
      </c>
      <c r="W167" s="113" t="s">
        <v>1666</v>
      </c>
      <c r="X167" s="113" t="s">
        <v>1431</v>
      </c>
      <c r="Y167" s="113">
        <v>1</v>
      </c>
      <c r="Z167" s="113">
        <v>2</v>
      </c>
      <c r="AA167" s="115">
        <v>44707.179166666669</v>
      </c>
      <c r="AB167" s="115">
        <v>44707.180752314816</v>
      </c>
      <c r="AC167" s="113">
        <v>466</v>
      </c>
      <c r="AD167" s="113">
        <v>125</v>
      </c>
      <c r="AE167" s="113">
        <v>-0.17299999999999999</v>
      </c>
      <c r="AF167" s="113">
        <v>2.641</v>
      </c>
      <c r="AG167" s="113">
        <v>9.58</v>
      </c>
      <c r="AH167" s="113">
        <v>8.0549999999999997</v>
      </c>
      <c r="AI167" s="113">
        <v>7.0289999999999999</v>
      </c>
      <c r="AJ167" s="113">
        <v>5.4340000000000002</v>
      </c>
      <c r="AK167" s="114">
        <v>4.9399999999999999E-3</v>
      </c>
      <c r="AL167" s="114">
        <v>7.5450000000000003E-2</v>
      </c>
      <c r="AM167" s="114">
        <v>0.2737</v>
      </c>
      <c r="AN167" s="113">
        <v>1.448</v>
      </c>
      <c r="AO167" s="113">
        <v>1.66</v>
      </c>
      <c r="AP167" s="113">
        <v>2.1469999999999998</v>
      </c>
      <c r="AQ167" s="113">
        <v>1.4410000000000001</v>
      </c>
      <c r="AR167" s="113">
        <v>1.534</v>
      </c>
      <c r="AS167" s="113">
        <v>1.5589999999999999</v>
      </c>
      <c r="AT167" s="113">
        <v>24.164000000000001</v>
      </c>
      <c r="AU167" s="113">
        <v>21.088000000000001</v>
      </c>
      <c r="AV167" s="113">
        <v>16.300999999999998</v>
      </c>
      <c r="AW167" s="113">
        <v>23.991</v>
      </c>
      <c r="AX167" s="113">
        <v>23.728999999999999</v>
      </c>
      <c r="AY167" s="113">
        <v>25.88</v>
      </c>
      <c r="AZ167" s="113">
        <v>99.813000000000002</v>
      </c>
      <c r="BA167" s="113">
        <v>35</v>
      </c>
      <c r="BB167" s="113">
        <v>-35</v>
      </c>
      <c r="BC167" s="113">
        <v>35</v>
      </c>
      <c r="BD167" s="113">
        <v>-35</v>
      </c>
      <c r="BE167" s="113">
        <v>35</v>
      </c>
      <c r="BF167" s="113" t="s">
        <v>1672</v>
      </c>
      <c r="BH167" s="110" t="str">
        <f t="shared" si="81"/>
        <v>L220428034</v>
      </c>
    </row>
    <row r="168" spans="1:60">
      <c r="A168" s="3" t="str">
        <f t="shared" si="84"/>
        <v>A303200</v>
      </c>
      <c r="B168" s="3" t="str">
        <f t="shared" si="85"/>
        <v>L220519079</v>
      </c>
      <c r="C168" s="3" t="str">
        <f t="shared" si="86"/>
        <v>ND37</v>
      </c>
      <c r="D168" s="3">
        <f t="shared" si="87"/>
        <v>1</v>
      </c>
      <c r="E168" s="3">
        <f t="shared" si="88"/>
        <v>2</v>
      </c>
      <c r="F168" s="4">
        <f t="shared" si="89"/>
        <v>44707.133333333331</v>
      </c>
      <c r="G168" s="4">
        <f t="shared" si="90"/>
        <v>44707.135057870371</v>
      </c>
      <c r="H168" s="3">
        <f t="shared" si="91"/>
        <v>250</v>
      </c>
      <c r="I168" s="3">
        <f t="shared" si="92"/>
        <v>100</v>
      </c>
      <c r="J168" s="3" t="str">
        <f>IF(VLOOKUP(A168,產品AR!A:B,2,0)&lt;65,"A",IF(VLOOKUP(A168,產品AR!A:B,2,0)&lt;80,"B",IF(VLOOKUP(A168,產品AR!A:B,2,0)&lt;100,"C","D")))</f>
        <v>B</v>
      </c>
      <c r="K168" s="5">
        <f t="shared" si="93"/>
        <v>1.6436228816313505</v>
      </c>
      <c r="L168" s="6">
        <f t="shared" si="94"/>
        <v>0.31977</v>
      </c>
      <c r="M168" s="5">
        <f t="shared" si="95"/>
        <v>2.0870000000000002</v>
      </c>
      <c r="N168" s="49" t="str">
        <f t="shared" si="96"/>
        <v>B</v>
      </c>
      <c r="O168" s="49" t="str">
        <f t="shared" si="82"/>
        <v>BB</v>
      </c>
      <c r="P168" s="49" t="b">
        <f t="shared" si="83"/>
        <v>0</v>
      </c>
      <c r="Q168" s="50" t="str">
        <f t="shared" si="97"/>
        <v>B</v>
      </c>
      <c r="S168" s="110" t="e">
        <f>VLOOKUP(V168,'WSD 產品'!B:B,1,0)</f>
        <v>#N/A</v>
      </c>
      <c r="T168" s="110">
        <f t="shared" si="98"/>
        <v>1.6436228816313505</v>
      </c>
      <c r="U168" s="113">
        <v>159</v>
      </c>
      <c r="V168" s="113" t="s">
        <v>1658</v>
      </c>
      <c r="W168" s="113" t="s">
        <v>1659</v>
      </c>
      <c r="X168" s="113" t="s">
        <v>1397</v>
      </c>
      <c r="Y168" s="113">
        <v>1</v>
      </c>
      <c r="Z168" s="113">
        <v>2</v>
      </c>
      <c r="AA168" s="115">
        <v>44707.133333333331</v>
      </c>
      <c r="AB168" s="115">
        <v>44707.135057870371</v>
      </c>
      <c r="AC168" s="113">
        <v>250</v>
      </c>
      <c r="AD168" s="113">
        <v>100</v>
      </c>
      <c r="AE168" s="113">
        <v>-7.2539999999999996</v>
      </c>
      <c r="AF168" s="113">
        <v>-1.607</v>
      </c>
      <c r="AG168" s="113">
        <v>11.192</v>
      </c>
      <c r="AH168" s="113">
        <v>7.0860000000000003</v>
      </c>
      <c r="AI168" s="113">
        <v>7.1479999999999997</v>
      </c>
      <c r="AJ168" s="113">
        <v>5.5910000000000002</v>
      </c>
      <c r="AK168" s="114">
        <v>0.20726</v>
      </c>
      <c r="AL168" s="114">
        <v>4.5920000000000002E-2</v>
      </c>
      <c r="AM168" s="114">
        <v>0.31977</v>
      </c>
      <c r="AN168" s="113">
        <v>1.6459999999999999</v>
      </c>
      <c r="AO168" s="113">
        <v>1.6319999999999999</v>
      </c>
      <c r="AP168" s="113">
        <v>2.0870000000000002</v>
      </c>
      <c r="AQ168" s="113">
        <v>1.3049999999999999</v>
      </c>
      <c r="AR168" s="113">
        <v>1.5569999999999999</v>
      </c>
      <c r="AS168" s="113">
        <v>1.419</v>
      </c>
      <c r="AT168" s="113">
        <v>21.257999999999999</v>
      </c>
      <c r="AU168" s="113">
        <v>21.445</v>
      </c>
      <c r="AV168" s="113">
        <v>16.774000000000001</v>
      </c>
      <c r="AW168" s="113">
        <v>14.003</v>
      </c>
      <c r="AX168" s="113">
        <v>19.838000000000001</v>
      </c>
      <c r="AY168" s="113">
        <v>27.966000000000001</v>
      </c>
      <c r="AZ168" s="113">
        <v>99.992999999999995</v>
      </c>
      <c r="BA168" s="113">
        <v>35</v>
      </c>
      <c r="BB168" s="113">
        <v>-35</v>
      </c>
      <c r="BC168" s="113">
        <v>35</v>
      </c>
      <c r="BD168" s="113">
        <v>-35</v>
      </c>
      <c r="BE168" s="113">
        <v>35</v>
      </c>
      <c r="BF168" s="113" t="s">
        <v>1660</v>
      </c>
      <c r="BH168" s="110" t="str">
        <f t="shared" si="81"/>
        <v>L220519079</v>
      </c>
    </row>
    <row r="169" spans="1:60">
      <c r="A169" s="3" t="str">
        <f t="shared" si="84"/>
        <v>A303200</v>
      </c>
      <c r="B169" s="3" t="str">
        <f t="shared" si="85"/>
        <v>L220519079</v>
      </c>
      <c r="C169" s="3" t="str">
        <f t="shared" si="86"/>
        <v>ND37</v>
      </c>
      <c r="D169" s="3">
        <f t="shared" si="87"/>
        <v>3</v>
      </c>
      <c r="E169" s="3">
        <f t="shared" si="88"/>
        <v>2</v>
      </c>
      <c r="F169" s="4">
        <f t="shared" si="89"/>
        <v>44707.134722222225</v>
      </c>
      <c r="G169" s="4">
        <f t="shared" si="90"/>
        <v>44707.136481481481</v>
      </c>
      <c r="H169" s="3">
        <f t="shared" si="91"/>
        <v>250</v>
      </c>
      <c r="I169" s="3">
        <f t="shared" si="92"/>
        <v>100</v>
      </c>
      <c r="J169" s="3" t="str">
        <f>IF(VLOOKUP(A169,產品AR!A:B,2,0)&lt;65,"A",IF(VLOOKUP(A169,產品AR!A:B,2,0)&lt;80,"B",IF(VLOOKUP(A169,產品AR!A:B,2,0)&lt;100,"C","D")))</f>
        <v>B</v>
      </c>
      <c r="K169" s="5">
        <f t="shared" si="93"/>
        <v>2.1840473569368291</v>
      </c>
      <c r="L169" s="6">
        <f t="shared" si="94"/>
        <v>0.27567000000000003</v>
      </c>
      <c r="M169" s="5">
        <f t="shared" si="95"/>
        <v>2.4279999999999999</v>
      </c>
      <c r="N169" s="49" t="str">
        <f t="shared" si="96"/>
        <v>A</v>
      </c>
      <c r="O169" s="49" t="str">
        <f t="shared" si="82"/>
        <v>BA</v>
      </c>
      <c r="P169" s="49" t="b">
        <f t="shared" si="83"/>
        <v>0</v>
      </c>
      <c r="Q169" s="50" t="str">
        <f t="shared" si="97"/>
        <v>B</v>
      </c>
      <c r="S169" s="110" t="e">
        <f>VLOOKUP(V169,'WSD 產品'!B:B,1,0)</f>
        <v>#N/A</v>
      </c>
      <c r="T169" s="110">
        <f t="shared" si="98"/>
        <v>2.1840473569368291</v>
      </c>
      <c r="U169" s="113">
        <v>161</v>
      </c>
      <c r="V169" s="113" t="s">
        <v>1658</v>
      </c>
      <c r="W169" s="113" t="s">
        <v>1659</v>
      </c>
      <c r="X169" s="113" t="s">
        <v>1397</v>
      </c>
      <c r="Y169" s="113">
        <v>3</v>
      </c>
      <c r="Z169" s="113">
        <v>2</v>
      </c>
      <c r="AA169" s="115">
        <v>44707.134722222225</v>
      </c>
      <c r="AB169" s="115">
        <v>44707.136481481481</v>
      </c>
      <c r="AC169" s="113">
        <v>250</v>
      </c>
      <c r="AD169" s="113">
        <v>100</v>
      </c>
      <c r="AE169" s="113">
        <v>-1.7649999999999999</v>
      </c>
      <c r="AF169" s="113">
        <v>-3.0419999999999998</v>
      </c>
      <c r="AG169" s="113">
        <v>9.6479999999999997</v>
      </c>
      <c r="AH169" s="113">
        <v>7.8339999999999996</v>
      </c>
      <c r="AI169" s="113">
        <v>6.5149999999999997</v>
      </c>
      <c r="AJ169" s="113">
        <v>4.8049999999999997</v>
      </c>
      <c r="AK169" s="114">
        <v>5.0430000000000003E-2</v>
      </c>
      <c r="AL169" s="114">
        <v>8.6900000000000005E-2</v>
      </c>
      <c r="AM169" s="114">
        <v>0.27567000000000003</v>
      </c>
      <c r="AN169" s="113">
        <v>1.4890000000000001</v>
      </c>
      <c r="AO169" s="113">
        <v>1.7909999999999999</v>
      </c>
      <c r="AP169" s="113">
        <v>2.4279999999999999</v>
      </c>
      <c r="AQ169" s="113">
        <v>1.4139999999999999</v>
      </c>
      <c r="AR169" s="113">
        <v>1.635</v>
      </c>
      <c r="AS169" s="113">
        <v>1.7589999999999999</v>
      </c>
      <c r="AT169" s="113">
        <v>23.501000000000001</v>
      </c>
      <c r="AU169" s="113">
        <v>19.545000000000002</v>
      </c>
      <c r="AV169" s="113">
        <v>14.414999999999999</v>
      </c>
      <c r="AW169" s="113">
        <v>21.736000000000001</v>
      </c>
      <c r="AX169" s="113">
        <v>16.504000000000001</v>
      </c>
      <c r="AY169" s="113">
        <v>24.062999999999999</v>
      </c>
      <c r="AZ169" s="113">
        <v>99.998000000000005</v>
      </c>
      <c r="BA169" s="113">
        <v>35</v>
      </c>
      <c r="BB169" s="113">
        <v>-35</v>
      </c>
      <c r="BC169" s="113">
        <v>35</v>
      </c>
      <c r="BD169" s="113">
        <v>-35</v>
      </c>
      <c r="BE169" s="113">
        <v>35</v>
      </c>
      <c r="BF169" s="113" t="s">
        <v>1661</v>
      </c>
      <c r="BH169" s="110" t="str">
        <f t="shared" si="81"/>
        <v>L220519079</v>
      </c>
    </row>
    <row r="170" spans="1:60">
      <c r="A170" s="3" t="str">
        <f t="shared" si="84"/>
        <v>A303200</v>
      </c>
      <c r="B170" s="3" t="str">
        <f t="shared" si="85"/>
        <v>L220519079</v>
      </c>
      <c r="C170" s="3" t="str">
        <f t="shared" si="86"/>
        <v>ND37</v>
      </c>
      <c r="D170" s="3">
        <f t="shared" si="87"/>
        <v>6</v>
      </c>
      <c r="E170" s="3">
        <f t="shared" si="88"/>
        <v>2</v>
      </c>
      <c r="F170" s="4">
        <f t="shared" si="89"/>
        <v>44707.136805555558</v>
      </c>
      <c r="G170" s="4">
        <f t="shared" si="90"/>
        <v>44707.138333333336</v>
      </c>
      <c r="H170" s="3">
        <f t="shared" si="91"/>
        <v>250</v>
      </c>
      <c r="I170" s="3">
        <f t="shared" si="92"/>
        <v>100</v>
      </c>
      <c r="J170" s="3" t="str">
        <f>IF(VLOOKUP(A170,產品AR!A:B,2,0)&lt;65,"A",IF(VLOOKUP(A170,產品AR!A:B,2,0)&lt;80,"B",IF(VLOOKUP(A170,產品AR!A:B,2,0)&lt;100,"C","D")))</f>
        <v>B</v>
      </c>
      <c r="K170" s="5">
        <f t="shared" si="93"/>
        <v>2.4559415344180908</v>
      </c>
      <c r="L170" s="6">
        <f t="shared" si="94"/>
        <v>0.25030000000000002</v>
      </c>
      <c r="M170" s="5">
        <f t="shared" si="95"/>
        <v>2.6</v>
      </c>
      <c r="N170" s="49" t="str">
        <f t="shared" si="96"/>
        <v>A</v>
      </c>
      <c r="O170" s="49" t="str">
        <f t="shared" si="82"/>
        <v>BA</v>
      </c>
      <c r="P170" s="49" t="b">
        <f t="shared" si="83"/>
        <v>0</v>
      </c>
      <c r="Q170" s="50" t="str">
        <f t="shared" si="97"/>
        <v>B</v>
      </c>
      <c r="S170" s="110" t="e">
        <f>VLOOKUP(V170,'WSD 產品'!B:B,1,0)</f>
        <v>#N/A</v>
      </c>
      <c r="T170" s="110">
        <f t="shared" si="98"/>
        <v>2.4559415344180908</v>
      </c>
      <c r="U170" s="113">
        <v>164</v>
      </c>
      <c r="V170" s="113" t="s">
        <v>1658</v>
      </c>
      <c r="W170" s="113" t="s">
        <v>1659</v>
      </c>
      <c r="X170" s="113" t="s">
        <v>1397</v>
      </c>
      <c r="Y170" s="113">
        <v>6</v>
      </c>
      <c r="Z170" s="113">
        <v>2</v>
      </c>
      <c r="AA170" s="115">
        <v>44707.136805555558</v>
      </c>
      <c r="AB170" s="115">
        <v>44707.138333333336</v>
      </c>
      <c r="AC170" s="113">
        <v>250</v>
      </c>
      <c r="AD170" s="113">
        <v>100</v>
      </c>
      <c r="AE170" s="113">
        <v>-1.913</v>
      </c>
      <c r="AF170" s="113">
        <v>0.311</v>
      </c>
      <c r="AG170" s="113">
        <v>8.7609999999999992</v>
      </c>
      <c r="AH170" s="113">
        <v>7.1909999999999998</v>
      </c>
      <c r="AI170" s="113">
        <v>6.4359999999999999</v>
      </c>
      <c r="AJ170" s="113">
        <v>4.4870000000000001</v>
      </c>
      <c r="AK170" s="114">
        <v>5.4649999999999997E-2</v>
      </c>
      <c r="AL170" s="114">
        <v>8.8699999999999994E-3</v>
      </c>
      <c r="AM170" s="114">
        <v>0.25030000000000002</v>
      </c>
      <c r="AN170" s="113">
        <v>1.6220000000000001</v>
      </c>
      <c r="AO170" s="113">
        <v>1.8129999999999999</v>
      </c>
      <c r="AP170" s="113">
        <v>2.6</v>
      </c>
      <c r="AQ170" s="113">
        <v>1.534</v>
      </c>
      <c r="AR170" s="113">
        <v>1.7969999999999999</v>
      </c>
      <c r="AS170" s="113">
        <v>1.9490000000000001</v>
      </c>
      <c r="AT170" s="113">
        <v>21.571999999999999</v>
      </c>
      <c r="AU170" s="113">
        <v>19.308</v>
      </c>
      <c r="AV170" s="113">
        <v>13.462</v>
      </c>
      <c r="AW170" s="113">
        <v>19.66</v>
      </c>
      <c r="AX170" s="113">
        <v>19.617999999999999</v>
      </c>
      <c r="AY170" s="113">
        <v>22.222000000000001</v>
      </c>
      <c r="AZ170" s="113">
        <v>99.998999999999995</v>
      </c>
      <c r="BA170" s="113">
        <v>35</v>
      </c>
      <c r="BB170" s="113">
        <v>-35</v>
      </c>
      <c r="BC170" s="113">
        <v>35</v>
      </c>
      <c r="BD170" s="113">
        <v>-35</v>
      </c>
      <c r="BE170" s="113">
        <v>35</v>
      </c>
      <c r="BF170" s="113" t="s">
        <v>1662</v>
      </c>
      <c r="BH170" s="110" t="str">
        <f t="shared" si="81"/>
        <v>L220519079</v>
      </c>
    </row>
    <row r="171" spans="1:60">
      <c r="A171" s="3" t="str">
        <f t="shared" si="84"/>
        <v>A303200</v>
      </c>
      <c r="B171" s="3" t="str">
        <f t="shared" si="85"/>
        <v>L220519079</v>
      </c>
      <c r="C171" s="3" t="str">
        <f t="shared" si="86"/>
        <v>ND37</v>
      </c>
      <c r="D171" s="3">
        <f t="shared" si="87"/>
        <v>5</v>
      </c>
      <c r="E171" s="3">
        <f t="shared" si="88"/>
        <v>2</v>
      </c>
      <c r="F171" s="4">
        <f t="shared" si="89"/>
        <v>44707.138194444444</v>
      </c>
      <c r="G171" s="4">
        <f t="shared" si="90"/>
        <v>44707.139756944445</v>
      </c>
      <c r="H171" s="3">
        <f t="shared" si="91"/>
        <v>250</v>
      </c>
      <c r="I171" s="3">
        <f t="shared" si="92"/>
        <v>100</v>
      </c>
      <c r="J171" s="3" t="str">
        <f>IF(VLOOKUP(A171,產品AR!A:B,2,0)&lt;65,"A",IF(VLOOKUP(A171,產品AR!A:B,2,0)&lt;80,"B",IF(VLOOKUP(A171,產品AR!A:B,2,0)&lt;100,"C","D")))</f>
        <v>B</v>
      </c>
      <c r="K171" s="5">
        <f t="shared" si="93"/>
        <v>2.5307148268836759</v>
      </c>
      <c r="L171" s="6">
        <f t="shared" si="94"/>
        <v>0.24127000000000001</v>
      </c>
      <c r="M171" s="5">
        <f t="shared" si="95"/>
        <v>2.7050000000000001</v>
      </c>
      <c r="N171" s="49" t="str">
        <f t="shared" si="96"/>
        <v>A</v>
      </c>
      <c r="O171" s="49" t="str">
        <f t="shared" si="82"/>
        <v>BA</v>
      </c>
      <c r="P171" s="49" t="b">
        <f t="shared" si="83"/>
        <v>0</v>
      </c>
      <c r="Q171" s="50" t="str">
        <f t="shared" si="97"/>
        <v>B</v>
      </c>
      <c r="S171" s="110" t="e">
        <f>VLOOKUP(V171,'WSD 產品'!B:B,1,0)</f>
        <v>#N/A</v>
      </c>
      <c r="T171" s="110">
        <f t="shared" si="98"/>
        <v>2.5307148268836759</v>
      </c>
      <c r="U171" s="113">
        <v>163</v>
      </c>
      <c r="V171" s="113" t="s">
        <v>1658</v>
      </c>
      <c r="W171" s="113" t="s">
        <v>1659</v>
      </c>
      <c r="X171" s="113" t="s">
        <v>1397</v>
      </c>
      <c r="Y171" s="113">
        <v>5</v>
      </c>
      <c r="Z171" s="113">
        <v>2</v>
      </c>
      <c r="AA171" s="115">
        <v>44707.138194444444</v>
      </c>
      <c r="AB171" s="115">
        <v>44707.139756944445</v>
      </c>
      <c r="AC171" s="113">
        <v>250</v>
      </c>
      <c r="AD171" s="113">
        <v>100</v>
      </c>
      <c r="AE171" s="113">
        <v>-2.2490000000000001</v>
      </c>
      <c r="AF171" s="113">
        <v>-0.19700000000000001</v>
      </c>
      <c r="AG171" s="113">
        <v>8.4440000000000008</v>
      </c>
      <c r="AH171" s="113">
        <v>7.3049999999999997</v>
      </c>
      <c r="AI171" s="113">
        <v>5.6070000000000002</v>
      </c>
      <c r="AJ171" s="113">
        <v>4.3129999999999997</v>
      </c>
      <c r="AK171" s="114">
        <v>6.4259999999999998E-2</v>
      </c>
      <c r="AL171" s="114">
        <v>5.62E-3</v>
      </c>
      <c r="AM171" s="114">
        <v>0.24127000000000001</v>
      </c>
      <c r="AN171" s="113">
        <v>1.597</v>
      </c>
      <c r="AO171" s="113">
        <v>2.081</v>
      </c>
      <c r="AP171" s="113">
        <v>2.7050000000000001</v>
      </c>
      <c r="AQ171" s="113">
        <v>1.494</v>
      </c>
      <c r="AR171" s="113">
        <v>2.069</v>
      </c>
      <c r="AS171" s="113">
        <v>2.0529999999999999</v>
      </c>
      <c r="AT171" s="113">
        <v>21.916</v>
      </c>
      <c r="AU171" s="113">
        <v>16.821000000000002</v>
      </c>
      <c r="AV171" s="113">
        <v>12.938000000000001</v>
      </c>
      <c r="AW171" s="113">
        <v>19.667000000000002</v>
      </c>
      <c r="AX171" s="113">
        <v>16.625</v>
      </c>
      <c r="AY171" s="113">
        <v>21.382000000000001</v>
      </c>
      <c r="AZ171" s="113">
        <v>99.998999999999995</v>
      </c>
      <c r="BA171" s="113">
        <v>35</v>
      </c>
      <c r="BB171" s="113">
        <v>-35</v>
      </c>
      <c r="BC171" s="113">
        <v>35</v>
      </c>
      <c r="BD171" s="113">
        <v>-35</v>
      </c>
      <c r="BE171" s="113">
        <v>35</v>
      </c>
      <c r="BF171" s="113" t="s">
        <v>1663</v>
      </c>
      <c r="BH171" s="110" t="str">
        <f t="shared" si="81"/>
        <v>L220519079</v>
      </c>
    </row>
    <row r="172" spans="1:60">
      <c r="A172" s="3" t="str">
        <f t="shared" si="84"/>
        <v>A303200</v>
      </c>
      <c r="B172" s="3" t="str">
        <f t="shared" si="85"/>
        <v>L220519079</v>
      </c>
      <c r="C172" s="3" t="str">
        <f t="shared" si="86"/>
        <v>ND37</v>
      </c>
      <c r="D172" s="3">
        <f t="shared" si="87"/>
        <v>4</v>
      </c>
      <c r="E172" s="3">
        <f t="shared" si="88"/>
        <v>2</v>
      </c>
      <c r="F172" s="4">
        <f t="shared" si="89"/>
        <v>44707.13958333333</v>
      </c>
      <c r="G172" s="4">
        <f t="shared" si="90"/>
        <v>44707.141168981485</v>
      </c>
      <c r="H172" s="3">
        <f t="shared" si="91"/>
        <v>250</v>
      </c>
      <c r="I172" s="3">
        <f t="shared" si="92"/>
        <v>100</v>
      </c>
      <c r="J172" s="3" t="str">
        <f>IF(VLOOKUP(A172,產品AR!A:B,2,0)&lt;65,"A",IF(VLOOKUP(A172,產品AR!A:B,2,0)&lt;80,"B",IF(VLOOKUP(A172,產品AR!A:B,2,0)&lt;100,"C","D")))</f>
        <v>B</v>
      </c>
      <c r="K172" s="5">
        <f t="shared" si="93"/>
        <v>1.8385029002119162</v>
      </c>
      <c r="L172" s="6">
        <f t="shared" si="94"/>
        <v>0.29746</v>
      </c>
      <c r="M172" s="5">
        <f t="shared" si="95"/>
        <v>2.2290000000000001</v>
      </c>
      <c r="N172" s="49" t="str">
        <f t="shared" si="96"/>
        <v>A</v>
      </c>
      <c r="O172" s="49" t="str">
        <f t="shared" si="82"/>
        <v>BA</v>
      </c>
      <c r="P172" s="49" t="b">
        <f t="shared" si="83"/>
        <v>0</v>
      </c>
      <c r="Q172" s="50" t="str">
        <f t="shared" si="97"/>
        <v>B</v>
      </c>
      <c r="S172" s="110" t="e">
        <f>VLOOKUP(V172,'WSD 產品'!B:B,1,0)</f>
        <v>#N/A</v>
      </c>
      <c r="T172" s="110">
        <f t="shared" si="98"/>
        <v>1.8385029002119162</v>
      </c>
      <c r="U172" s="113">
        <v>162</v>
      </c>
      <c r="V172" s="113" t="s">
        <v>1658</v>
      </c>
      <c r="W172" s="113" t="s">
        <v>1659</v>
      </c>
      <c r="X172" s="113" t="s">
        <v>1397</v>
      </c>
      <c r="Y172" s="113">
        <v>4</v>
      </c>
      <c r="Z172" s="113">
        <v>2</v>
      </c>
      <c r="AA172" s="115">
        <v>44707.13958333333</v>
      </c>
      <c r="AB172" s="115">
        <v>44707.141168981485</v>
      </c>
      <c r="AC172" s="113">
        <v>250</v>
      </c>
      <c r="AD172" s="113">
        <v>100</v>
      </c>
      <c r="AE172" s="113">
        <v>3.9420000000000002</v>
      </c>
      <c r="AF172" s="113">
        <v>-4.6920000000000002</v>
      </c>
      <c r="AG172" s="113">
        <v>10.411</v>
      </c>
      <c r="AH172" s="113">
        <v>7.391</v>
      </c>
      <c r="AI172" s="113">
        <v>6.6040000000000001</v>
      </c>
      <c r="AJ172" s="113">
        <v>5.2350000000000003</v>
      </c>
      <c r="AK172" s="114">
        <v>0.11262</v>
      </c>
      <c r="AL172" s="114">
        <v>0.13405</v>
      </c>
      <c r="AM172" s="114">
        <v>0.29746</v>
      </c>
      <c r="AN172" s="113">
        <v>1.579</v>
      </c>
      <c r="AO172" s="113">
        <v>1.7669999999999999</v>
      </c>
      <c r="AP172" s="113">
        <v>2.2290000000000001</v>
      </c>
      <c r="AQ172" s="113">
        <v>1.401</v>
      </c>
      <c r="AR172" s="113">
        <v>1.53</v>
      </c>
      <c r="AS172" s="113">
        <v>1.5660000000000001</v>
      </c>
      <c r="AT172" s="113">
        <v>22.172999999999998</v>
      </c>
      <c r="AU172" s="113">
        <v>19.812999999999999</v>
      </c>
      <c r="AV172" s="113">
        <v>15.704000000000001</v>
      </c>
      <c r="AW172" s="113">
        <v>26.114000000000001</v>
      </c>
      <c r="AX172" s="113">
        <v>15.121</v>
      </c>
      <c r="AY172" s="113">
        <v>26.114999999999998</v>
      </c>
      <c r="AZ172" s="113">
        <v>99.995000000000005</v>
      </c>
      <c r="BA172" s="113">
        <v>35</v>
      </c>
      <c r="BB172" s="113">
        <v>-35</v>
      </c>
      <c r="BC172" s="113">
        <v>35</v>
      </c>
      <c r="BD172" s="113">
        <v>-35</v>
      </c>
      <c r="BE172" s="113">
        <v>35</v>
      </c>
      <c r="BF172" s="113" t="s">
        <v>1664</v>
      </c>
      <c r="BH172" s="110" t="str">
        <f t="shared" si="81"/>
        <v>L220519079</v>
      </c>
    </row>
    <row r="173" spans="1:60">
      <c r="A173" s="3" t="str">
        <f t="shared" si="84"/>
        <v>A303200</v>
      </c>
      <c r="B173" s="3" t="str">
        <f t="shared" si="85"/>
        <v>L220519079</v>
      </c>
      <c r="C173" s="3" t="str">
        <f t="shared" si="86"/>
        <v>ND37</v>
      </c>
      <c r="D173" s="3">
        <f t="shared" si="87"/>
        <v>2</v>
      </c>
      <c r="E173" s="3">
        <f t="shared" si="88"/>
        <v>2</v>
      </c>
      <c r="F173" s="4">
        <f t="shared" si="89"/>
        <v>44707.140972222223</v>
      </c>
      <c r="G173" s="4">
        <f t="shared" si="90"/>
        <v>44707.142569444448</v>
      </c>
      <c r="H173" s="3">
        <f t="shared" si="91"/>
        <v>250</v>
      </c>
      <c r="I173" s="3">
        <f t="shared" si="92"/>
        <v>100</v>
      </c>
      <c r="J173" s="3" t="str">
        <f>IF(VLOOKUP(A173,產品AR!A:B,2,0)&lt;65,"A",IF(VLOOKUP(A173,產品AR!A:B,2,0)&lt;80,"B",IF(VLOOKUP(A173,產品AR!A:B,2,0)&lt;100,"C","D")))</f>
        <v>B</v>
      </c>
      <c r="K173" s="5">
        <f t="shared" si="93"/>
        <v>1.8550571130832885</v>
      </c>
      <c r="L173" s="6">
        <f t="shared" si="94"/>
        <v>0.31459999999999999</v>
      </c>
      <c r="M173" s="5">
        <f t="shared" si="95"/>
        <v>2.04</v>
      </c>
      <c r="N173" s="49" t="str">
        <f t="shared" si="96"/>
        <v>A</v>
      </c>
      <c r="O173" s="49" t="str">
        <f t="shared" si="82"/>
        <v>BA</v>
      </c>
      <c r="P173" s="49" t="b">
        <f t="shared" si="83"/>
        <v>0</v>
      </c>
      <c r="Q173" s="50" t="str">
        <f t="shared" si="97"/>
        <v>B</v>
      </c>
      <c r="S173" s="110" t="e">
        <f>VLOOKUP(V173,'WSD 產品'!B:B,1,0)</f>
        <v>#N/A</v>
      </c>
      <c r="T173" s="110">
        <f t="shared" si="98"/>
        <v>1.8550571130832885</v>
      </c>
      <c r="U173" s="113">
        <v>160</v>
      </c>
      <c r="V173" s="113" t="s">
        <v>1658</v>
      </c>
      <c r="W173" s="113" t="s">
        <v>1659</v>
      </c>
      <c r="X173" s="113" t="s">
        <v>1397</v>
      </c>
      <c r="Y173" s="113">
        <v>2</v>
      </c>
      <c r="Z173" s="113">
        <v>2</v>
      </c>
      <c r="AA173" s="115">
        <v>44707.140972222223</v>
      </c>
      <c r="AB173" s="115">
        <v>44707.142569444448</v>
      </c>
      <c r="AC173" s="113">
        <v>250</v>
      </c>
      <c r="AD173" s="113">
        <v>100</v>
      </c>
      <c r="AE173" s="113">
        <v>-1.0409999999999999</v>
      </c>
      <c r="AF173" s="113">
        <v>-3.0049999999999999</v>
      </c>
      <c r="AG173" s="113">
        <v>11.010999999999999</v>
      </c>
      <c r="AH173" s="113">
        <v>7.66</v>
      </c>
      <c r="AI173" s="113">
        <v>9.2270000000000003</v>
      </c>
      <c r="AJ173" s="113">
        <v>5.718</v>
      </c>
      <c r="AK173" s="114">
        <v>2.9739999999999999E-2</v>
      </c>
      <c r="AL173" s="114">
        <v>8.5849999999999996E-2</v>
      </c>
      <c r="AM173" s="114">
        <v>0.31459999999999999</v>
      </c>
      <c r="AN173" s="113">
        <v>1.5229999999999999</v>
      </c>
      <c r="AO173" s="113">
        <v>1.264</v>
      </c>
      <c r="AP173" s="113">
        <v>2.04</v>
      </c>
      <c r="AQ173" s="113">
        <v>1.478</v>
      </c>
      <c r="AR173" s="113">
        <v>1.1559999999999999</v>
      </c>
      <c r="AS173" s="113">
        <v>1.399</v>
      </c>
      <c r="AT173" s="113">
        <v>22.981000000000002</v>
      </c>
      <c r="AU173" s="113">
        <v>27.681000000000001</v>
      </c>
      <c r="AV173" s="113">
        <v>17.152999999999999</v>
      </c>
      <c r="AW173" s="113">
        <v>21.940999999999999</v>
      </c>
      <c r="AX173" s="113">
        <v>24.675999999999998</v>
      </c>
      <c r="AY173" s="113">
        <v>28.164000000000001</v>
      </c>
      <c r="AZ173" s="113">
        <v>99.93</v>
      </c>
      <c r="BA173" s="113">
        <v>35</v>
      </c>
      <c r="BB173" s="113">
        <v>-35</v>
      </c>
      <c r="BC173" s="113">
        <v>35</v>
      </c>
      <c r="BD173" s="113">
        <v>-35</v>
      </c>
      <c r="BE173" s="113">
        <v>35</v>
      </c>
      <c r="BF173" s="113" t="s">
        <v>1665</v>
      </c>
      <c r="BH173" s="110" t="str">
        <f t="shared" si="81"/>
        <v>L220519079</v>
      </c>
    </row>
    <row r="174" spans="1:60">
      <c r="A174" s="3" t="str">
        <f t="shared" si="84"/>
        <v>p s-78fbga-82b</v>
      </c>
      <c r="B174" s="3" t="str">
        <f t="shared" si="85"/>
        <v>L220509057</v>
      </c>
      <c r="C174" s="3" t="str">
        <f t="shared" si="86"/>
        <v>ND35</v>
      </c>
      <c r="D174" s="3">
        <f t="shared" si="87"/>
        <v>1</v>
      </c>
      <c r="E174" s="3">
        <f t="shared" si="88"/>
        <v>4</v>
      </c>
      <c r="F174" s="4">
        <f t="shared" si="89"/>
        <v>44706.538194444445</v>
      </c>
      <c r="G174" s="4">
        <f t="shared" si="90"/>
        <v>44706.540081018517</v>
      </c>
      <c r="H174" s="3">
        <f t="shared" si="91"/>
        <v>150</v>
      </c>
      <c r="I174" s="3">
        <f t="shared" si="92"/>
        <v>100</v>
      </c>
      <c r="J174" s="3" t="str">
        <f>IF(VLOOKUP(A174,產品AR!A:B,2,0)&lt;65,"A",IF(VLOOKUP(A174,產品AR!A:B,2,0)&lt;80,"B",IF(VLOOKUP(A174,產品AR!A:B,2,0)&lt;100,"C","D")))</f>
        <v>B</v>
      </c>
      <c r="K174" s="5">
        <f t="shared" si="93"/>
        <v>2.2851618924789481</v>
      </c>
      <c r="L174" s="6">
        <f t="shared" si="94"/>
        <v>0.25129000000000001</v>
      </c>
      <c r="M174" s="5">
        <f t="shared" si="95"/>
        <v>2.5939999999999999</v>
      </c>
      <c r="N174" s="49" t="str">
        <f t="shared" si="96"/>
        <v>A</v>
      </c>
      <c r="O174" s="49" t="str">
        <f t="shared" si="82"/>
        <v>BA</v>
      </c>
      <c r="P174" s="49" t="b">
        <f t="shared" si="83"/>
        <v>0</v>
      </c>
      <c r="Q174" s="50" t="str">
        <f t="shared" si="97"/>
        <v>B</v>
      </c>
      <c r="S174" s="110" t="str">
        <f>VLOOKUP(V174,'WSD 產品'!B:B,1,0)</f>
        <v>P S-78FBGA-82B</v>
      </c>
      <c r="T174" s="110">
        <f t="shared" si="98"/>
        <v>2.2851618924789481</v>
      </c>
      <c r="U174" s="113">
        <v>142</v>
      </c>
      <c r="V174" s="113" t="s">
        <v>1516</v>
      </c>
      <c r="W174" s="113" t="s">
        <v>1517</v>
      </c>
      <c r="X174" s="113" t="s">
        <v>1424</v>
      </c>
      <c r="Y174" s="113">
        <v>1</v>
      </c>
      <c r="Z174" s="113">
        <v>4</v>
      </c>
      <c r="AA174" s="115">
        <v>44706.538194444445</v>
      </c>
      <c r="AB174" s="115">
        <v>44706.540081018517</v>
      </c>
      <c r="AC174" s="113">
        <v>150</v>
      </c>
      <c r="AD174" s="113">
        <v>100</v>
      </c>
      <c r="AE174" s="113">
        <v>-2.069</v>
      </c>
      <c r="AF174" s="113">
        <v>3.6110000000000002</v>
      </c>
      <c r="AG174" s="113">
        <v>8.7949999999999999</v>
      </c>
      <c r="AH174" s="113">
        <v>6.774</v>
      </c>
      <c r="AI174" s="113">
        <v>5.8630000000000004</v>
      </c>
      <c r="AJ174" s="113">
        <v>4.4980000000000002</v>
      </c>
      <c r="AK174" s="114">
        <v>5.9110000000000003E-2</v>
      </c>
      <c r="AL174" s="114">
        <v>0.10317</v>
      </c>
      <c r="AM174" s="114">
        <v>0.25129000000000001</v>
      </c>
      <c r="AN174" s="113">
        <v>1.722</v>
      </c>
      <c r="AO174" s="113">
        <v>1.99</v>
      </c>
      <c r="AP174" s="113">
        <v>2.5939999999999999</v>
      </c>
      <c r="AQ174" s="113">
        <v>1.62</v>
      </c>
      <c r="AR174" s="113">
        <v>1.7849999999999999</v>
      </c>
      <c r="AS174" s="113">
        <v>1.9419999999999999</v>
      </c>
      <c r="AT174" s="113">
        <v>20.323</v>
      </c>
      <c r="AU174" s="113">
        <v>17.59</v>
      </c>
      <c r="AV174" s="113">
        <v>13.494999999999999</v>
      </c>
      <c r="AW174" s="113">
        <v>18.254999999999999</v>
      </c>
      <c r="AX174" s="113">
        <v>21.201000000000001</v>
      </c>
      <c r="AY174" s="113">
        <v>22.29</v>
      </c>
      <c r="AZ174" s="113">
        <v>99.992000000000004</v>
      </c>
      <c r="BA174" s="113">
        <v>35</v>
      </c>
      <c r="BB174" s="113">
        <v>-35</v>
      </c>
      <c r="BC174" s="113">
        <v>35</v>
      </c>
      <c r="BD174" s="113">
        <v>-35</v>
      </c>
      <c r="BE174" s="113">
        <v>35</v>
      </c>
      <c r="BF174" s="113" t="s">
        <v>1518</v>
      </c>
      <c r="BH174" s="110" t="str">
        <f t="shared" si="81"/>
        <v>L220509057</v>
      </c>
    </row>
    <row r="175" spans="1:60">
      <c r="A175" s="3" t="str">
        <f t="shared" si="84"/>
        <v>1166 111 A160G REV.A</v>
      </c>
      <c r="B175" s="3" t="str">
        <f t="shared" si="85"/>
        <v>L220520008</v>
      </c>
      <c r="C175" s="3" t="str">
        <f t="shared" si="86"/>
        <v>ND03</v>
      </c>
      <c r="D175" s="3">
        <f t="shared" si="87"/>
        <v>2</v>
      </c>
      <c r="E175" s="3">
        <f t="shared" si="88"/>
        <v>4</v>
      </c>
      <c r="F175" s="4">
        <f t="shared" si="89"/>
        <v>44706.863194444442</v>
      </c>
      <c r="G175" s="4">
        <f t="shared" si="90"/>
        <v>44706.864965277775</v>
      </c>
      <c r="H175" s="3">
        <f t="shared" si="91"/>
        <v>150</v>
      </c>
      <c r="I175" s="3">
        <f t="shared" si="92"/>
        <v>100</v>
      </c>
      <c r="J175" s="3" t="str">
        <f>IF(VLOOKUP(A175,產品AR!A:B,2,0)&lt;65,"A",IF(VLOOKUP(A175,產品AR!A:B,2,0)&lt;80,"B",IF(VLOOKUP(A175,產品AR!A:B,2,0)&lt;100,"C","D")))</f>
        <v>A</v>
      </c>
      <c r="K175" s="5">
        <f t="shared" si="93"/>
        <v>1.633023989598712</v>
      </c>
      <c r="L175" s="6">
        <f t="shared" si="94"/>
        <v>0.33365</v>
      </c>
      <c r="M175" s="5">
        <f t="shared" si="95"/>
        <v>2.0779999999999998</v>
      </c>
      <c r="N175" s="49" t="str">
        <f t="shared" si="96"/>
        <v>B</v>
      </c>
      <c r="O175" s="49" t="str">
        <f t="shared" si="82"/>
        <v>AB</v>
      </c>
      <c r="P175" s="49" t="str">
        <f t="shared" si="83"/>
        <v>A</v>
      </c>
      <c r="Q175" s="50" t="str">
        <f t="shared" si="97"/>
        <v>W</v>
      </c>
      <c r="S175" s="110" t="str">
        <f>VLOOKUP(V175,'WSD 產品'!B:B,1,0)</f>
        <v>1166 111 A160G REV.A</v>
      </c>
      <c r="T175" s="110">
        <f t="shared" si="98"/>
        <v>1.633023989598712</v>
      </c>
      <c r="U175" s="113">
        <v>2</v>
      </c>
      <c r="V175" s="113" t="s">
        <v>656</v>
      </c>
      <c r="W175" s="113" t="s">
        <v>1580</v>
      </c>
      <c r="X175" s="113" t="s">
        <v>1421</v>
      </c>
      <c r="Y175" s="113">
        <v>2</v>
      </c>
      <c r="Z175" s="113">
        <v>4</v>
      </c>
      <c r="AA175" s="115">
        <v>44706.863194444442</v>
      </c>
      <c r="AB175" s="115">
        <v>44706.864965277775</v>
      </c>
      <c r="AC175" s="113">
        <v>150</v>
      </c>
      <c r="AD175" s="113">
        <v>100</v>
      </c>
      <c r="AE175" s="113">
        <v>-7.42</v>
      </c>
      <c r="AF175" s="113">
        <v>1.069</v>
      </c>
      <c r="AG175" s="113">
        <v>11.678000000000001</v>
      </c>
      <c r="AH175" s="113">
        <v>7.1470000000000002</v>
      </c>
      <c r="AI175" s="113">
        <v>7.7850000000000001</v>
      </c>
      <c r="AJ175" s="113">
        <v>5.6139999999999999</v>
      </c>
      <c r="AK175" s="114">
        <v>0.21199999999999999</v>
      </c>
      <c r="AL175" s="114">
        <v>3.0540000000000001E-2</v>
      </c>
      <c r="AM175" s="114">
        <v>0.33365</v>
      </c>
      <c r="AN175" s="113">
        <v>1.6319999999999999</v>
      </c>
      <c r="AO175" s="113">
        <v>1.4990000000000001</v>
      </c>
      <c r="AP175" s="113">
        <v>2.0779999999999998</v>
      </c>
      <c r="AQ175" s="113">
        <v>1.286</v>
      </c>
      <c r="AR175" s="113">
        <v>1.4530000000000001</v>
      </c>
      <c r="AS175" s="113">
        <v>1.385</v>
      </c>
      <c r="AT175" s="113">
        <v>21.440999999999999</v>
      </c>
      <c r="AU175" s="113">
        <v>23.355</v>
      </c>
      <c r="AV175" s="113">
        <v>16.841999999999999</v>
      </c>
      <c r="AW175" s="113">
        <v>14.021000000000001</v>
      </c>
      <c r="AX175" s="113">
        <v>24.423999999999999</v>
      </c>
      <c r="AY175" s="113">
        <v>28.52</v>
      </c>
      <c r="AZ175" s="113">
        <v>99.983999999999995</v>
      </c>
      <c r="BA175" s="113">
        <v>35</v>
      </c>
      <c r="BB175" s="113">
        <v>-35</v>
      </c>
      <c r="BC175" s="113">
        <v>35</v>
      </c>
      <c r="BD175" s="113">
        <v>-35</v>
      </c>
      <c r="BE175" s="113">
        <v>35</v>
      </c>
      <c r="BF175" s="113" t="s">
        <v>1582</v>
      </c>
      <c r="BH175" s="110" t="str">
        <f t="shared" si="81"/>
        <v>L220520008</v>
      </c>
    </row>
    <row r="176" spans="1:60">
      <c r="A176" s="3" t="str">
        <f t="shared" si="84"/>
        <v>p s-78fbga-82b</v>
      </c>
      <c r="B176" s="3" t="str">
        <f t="shared" si="85"/>
        <v>L220509057</v>
      </c>
      <c r="C176" s="3" t="str">
        <f t="shared" si="86"/>
        <v>ND35</v>
      </c>
      <c r="D176" s="3">
        <f t="shared" si="87"/>
        <v>3</v>
      </c>
      <c r="E176" s="3">
        <f t="shared" si="88"/>
        <v>4</v>
      </c>
      <c r="F176" s="4">
        <f t="shared" si="89"/>
        <v>44706.542361111111</v>
      </c>
      <c r="G176" s="4">
        <f t="shared" si="90"/>
        <v>44706.544548611113</v>
      </c>
      <c r="H176" s="3">
        <f t="shared" si="91"/>
        <v>150</v>
      </c>
      <c r="I176" s="3">
        <f t="shared" si="92"/>
        <v>100</v>
      </c>
      <c r="J176" s="3" t="str">
        <f>IF(VLOOKUP(A176,產品AR!A:B,2,0)&lt;65,"A",IF(VLOOKUP(A176,產品AR!A:B,2,0)&lt;80,"B",IF(VLOOKUP(A176,產品AR!A:B,2,0)&lt;100,"C","D")))</f>
        <v>B</v>
      </c>
      <c r="K176" s="5">
        <f t="shared" si="93"/>
        <v>1.8675735041477417</v>
      </c>
      <c r="L176" s="6">
        <f t="shared" si="94"/>
        <v>0.29003000000000001</v>
      </c>
      <c r="M176" s="5">
        <f t="shared" si="95"/>
        <v>2.1269999999999998</v>
      </c>
      <c r="N176" s="49" t="str">
        <f t="shared" si="96"/>
        <v>A</v>
      </c>
      <c r="O176" s="49" t="str">
        <f t="shared" si="82"/>
        <v>BA</v>
      </c>
      <c r="P176" s="49" t="b">
        <f t="shared" si="83"/>
        <v>0</v>
      </c>
      <c r="Q176" s="50" t="str">
        <f t="shared" si="97"/>
        <v>B</v>
      </c>
      <c r="S176" s="110" t="str">
        <f>VLOOKUP(V176,'WSD 產品'!B:B,1,0)</f>
        <v>P S-78FBGA-82B</v>
      </c>
      <c r="T176" s="110">
        <f t="shared" si="98"/>
        <v>1.8675735041477417</v>
      </c>
      <c r="U176" s="113">
        <v>146</v>
      </c>
      <c r="V176" s="113" t="s">
        <v>1516</v>
      </c>
      <c r="W176" s="113" t="s">
        <v>1517</v>
      </c>
      <c r="X176" s="113" t="s">
        <v>1424</v>
      </c>
      <c r="Y176" s="113">
        <v>3</v>
      </c>
      <c r="Z176" s="113">
        <v>4</v>
      </c>
      <c r="AA176" s="115">
        <v>44706.542361111111</v>
      </c>
      <c r="AB176" s="115">
        <v>44706.544548611113</v>
      </c>
      <c r="AC176" s="113">
        <v>150</v>
      </c>
      <c r="AD176" s="113">
        <v>100</v>
      </c>
      <c r="AE176" s="113">
        <v>-3.48</v>
      </c>
      <c r="AF176" s="113">
        <v>2.476</v>
      </c>
      <c r="AG176" s="113">
        <v>10.151</v>
      </c>
      <c r="AH176" s="113">
        <v>6.7869999999999999</v>
      </c>
      <c r="AI176" s="113">
        <v>8.2959999999999994</v>
      </c>
      <c r="AJ176" s="113">
        <v>5.4850000000000003</v>
      </c>
      <c r="AK176" s="114">
        <v>9.9419999999999994E-2</v>
      </c>
      <c r="AL176" s="114">
        <v>7.0749999999999993E-2</v>
      </c>
      <c r="AM176" s="114">
        <v>0.29003000000000001</v>
      </c>
      <c r="AN176" s="113">
        <v>1.7190000000000001</v>
      </c>
      <c r="AO176" s="113">
        <v>1.4059999999999999</v>
      </c>
      <c r="AP176" s="113">
        <v>2.1269999999999998</v>
      </c>
      <c r="AQ176" s="113">
        <v>1.548</v>
      </c>
      <c r="AR176" s="113">
        <v>1.3069999999999999</v>
      </c>
      <c r="AS176" s="113">
        <v>1.51</v>
      </c>
      <c r="AT176" s="113">
        <v>20.36</v>
      </c>
      <c r="AU176" s="113">
        <v>24.888999999999999</v>
      </c>
      <c r="AV176" s="113">
        <v>16.454000000000001</v>
      </c>
      <c r="AW176" s="113">
        <v>16.88</v>
      </c>
      <c r="AX176" s="113">
        <v>27.364999999999998</v>
      </c>
      <c r="AY176" s="113">
        <v>26.605</v>
      </c>
      <c r="AZ176" s="113">
        <v>99.965000000000003</v>
      </c>
      <c r="BA176" s="113">
        <v>35</v>
      </c>
      <c r="BB176" s="113">
        <v>-35</v>
      </c>
      <c r="BC176" s="113">
        <v>35</v>
      </c>
      <c r="BD176" s="113">
        <v>-35</v>
      </c>
      <c r="BE176" s="113">
        <v>35</v>
      </c>
      <c r="BF176" s="113" t="s">
        <v>1520</v>
      </c>
      <c r="BH176" s="110" t="str">
        <f t="shared" si="81"/>
        <v>L220509057</v>
      </c>
    </row>
    <row r="177" spans="1:60">
      <c r="A177" s="3" t="str">
        <f t="shared" si="84"/>
        <v>p s-78fbga-82b</v>
      </c>
      <c r="B177" s="3" t="str">
        <f t="shared" si="85"/>
        <v>L220509057</v>
      </c>
      <c r="C177" s="3" t="str">
        <f t="shared" si="86"/>
        <v>ND35</v>
      </c>
      <c r="D177" s="3">
        <f t="shared" si="87"/>
        <v>4</v>
      </c>
      <c r="E177" s="3">
        <f t="shared" si="88"/>
        <v>4</v>
      </c>
      <c r="F177" s="4">
        <f t="shared" si="89"/>
        <v>44706.54791666667</v>
      </c>
      <c r="G177" s="4">
        <f t="shared" si="90"/>
        <v>44706.549293981479</v>
      </c>
      <c r="H177" s="3">
        <f t="shared" si="91"/>
        <v>150</v>
      </c>
      <c r="I177" s="3">
        <f t="shared" si="92"/>
        <v>100</v>
      </c>
      <c r="J177" s="3" t="str">
        <f>IF(VLOOKUP(A177,產品AR!A:B,2,0)&lt;65,"A",IF(VLOOKUP(A177,產品AR!A:B,2,0)&lt;80,"B",IF(VLOOKUP(A177,產品AR!A:B,2,0)&lt;100,"C","D")))</f>
        <v>B</v>
      </c>
      <c r="K177" s="5">
        <f t="shared" si="93"/>
        <v>2.2236792665230851</v>
      </c>
      <c r="L177" s="6">
        <f t="shared" si="94"/>
        <v>0.25674999999999998</v>
      </c>
      <c r="M177" s="5">
        <f t="shared" si="95"/>
        <v>2.5790000000000002</v>
      </c>
      <c r="N177" s="49" t="str">
        <f t="shared" si="96"/>
        <v>A</v>
      </c>
      <c r="O177" s="49" t="str">
        <f t="shared" si="82"/>
        <v>BA</v>
      </c>
      <c r="P177" s="49" t="b">
        <f t="shared" si="83"/>
        <v>0</v>
      </c>
      <c r="Q177" s="50" t="str">
        <f t="shared" si="97"/>
        <v>B</v>
      </c>
      <c r="S177" s="110" t="str">
        <f>VLOOKUP(V177,'WSD 產品'!B:B,1,0)</f>
        <v>P S-78FBGA-82B</v>
      </c>
      <c r="T177" s="110">
        <f t="shared" si="98"/>
        <v>2.2236792665230851</v>
      </c>
      <c r="U177" s="113">
        <v>148</v>
      </c>
      <c r="V177" s="113" t="s">
        <v>1516</v>
      </c>
      <c r="W177" s="113" t="s">
        <v>1517</v>
      </c>
      <c r="X177" s="113" t="s">
        <v>1424</v>
      </c>
      <c r="Y177" s="113">
        <v>4</v>
      </c>
      <c r="Z177" s="113">
        <v>4</v>
      </c>
      <c r="AA177" s="115">
        <v>44706.54791666667</v>
      </c>
      <c r="AB177" s="115">
        <v>44706.549293981479</v>
      </c>
      <c r="AC177" s="113">
        <v>150</v>
      </c>
      <c r="AD177" s="113">
        <v>100</v>
      </c>
      <c r="AE177" s="113">
        <v>-4.3879999999999999</v>
      </c>
      <c r="AF177" s="113">
        <v>1.9950000000000001</v>
      </c>
      <c r="AG177" s="113">
        <v>8.9860000000000007</v>
      </c>
      <c r="AH177" s="113">
        <v>6.2279999999999998</v>
      </c>
      <c r="AI177" s="113">
        <v>6.2610000000000001</v>
      </c>
      <c r="AJ177" s="113">
        <v>4.524</v>
      </c>
      <c r="AK177" s="114">
        <v>0.12537000000000001</v>
      </c>
      <c r="AL177" s="114">
        <v>5.6989999999999999E-2</v>
      </c>
      <c r="AM177" s="114">
        <v>0.25674999999999998</v>
      </c>
      <c r="AN177" s="113">
        <v>1.873</v>
      </c>
      <c r="AO177" s="113">
        <v>1.863</v>
      </c>
      <c r="AP177" s="113">
        <v>2.5790000000000002</v>
      </c>
      <c r="AQ177" s="113">
        <v>1.6379999999999999</v>
      </c>
      <c r="AR177" s="113">
        <v>1.7569999999999999</v>
      </c>
      <c r="AS177" s="113">
        <v>1.917</v>
      </c>
      <c r="AT177" s="113">
        <v>18.684000000000001</v>
      </c>
      <c r="AU177" s="113">
        <v>18.782</v>
      </c>
      <c r="AV177" s="113">
        <v>13.571999999999999</v>
      </c>
      <c r="AW177" s="113">
        <v>14.295999999999999</v>
      </c>
      <c r="AX177" s="113">
        <v>20.777000000000001</v>
      </c>
      <c r="AY177" s="113">
        <v>22.558</v>
      </c>
      <c r="AZ177" s="113">
        <v>99.997</v>
      </c>
      <c r="BA177" s="113">
        <v>35</v>
      </c>
      <c r="BB177" s="113">
        <v>-35</v>
      </c>
      <c r="BC177" s="113">
        <v>35</v>
      </c>
      <c r="BD177" s="113">
        <v>-35</v>
      </c>
      <c r="BE177" s="113">
        <v>35</v>
      </c>
      <c r="BF177" s="113" t="s">
        <v>1521</v>
      </c>
      <c r="BH177" s="110" t="str">
        <f t="shared" si="81"/>
        <v>L220509057</v>
      </c>
    </row>
    <row r="178" spans="1:60">
      <c r="A178" s="3" t="str">
        <f t="shared" si="84"/>
        <v>p s-78fbga-82b</v>
      </c>
      <c r="B178" s="3" t="str">
        <f t="shared" si="85"/>
        <v>L220509057</v>
      </c>
      <c r="C178" s="3" t="str">
        <f t="shared" si="86"/>
        <v>ND35</v>
      </c>
      <c r="D178" s="3">
        <f t="shared" si="87"/>
        <v>2</v>
      </c>
      <c r="E178" s="3">
        <f t="shared" si="88"/>
        <v>4</v>
      </c>
      <c r="F178" s="4">
        <f t="shared" si="89"/>
        <v>44706.540277777778</v>
      </c>
      <c r="G178" s="4">
        <f t="shared" si="90"/>
        <v>44706.542719907404</v>
      </c>
      <c r="H178" s="3">
        <f t="shared" si="91"/>
        <v>150</v>
      </c>
      <c r="I178" s="3">
        <f t="shared" si="92"/>
        <v>100</v>
      </c>
      <c r="J178" s="3" t="str">
        <f>IF(VLOOKUP(A178,產品AR!A:B,2,0)&lt;65,"A",IF(VLOOKUP(A178,產品AR!A:B,2,0)&lt;80,"B",IF(VLOOKUP(A178,產品AR!A:B,2,0)&lt;100,"C","D")))</f>
        <v>B</v>
      </c>
      <c r="K178" s="5">
        <f t="shared" si="93"/>
        <v>1.6580860846010894</v>
      </c>
      <c r="L178" s="6">
        <f t="shared" si="94"/>
        <v>0.31885000000000002</v>
      </c>
      <c r="M178" s="5">
        <f t="shared" si="95"/>
        <v>2.2629999999999999</v>
      </c>
      <c r="N178" s="49" t="str">
        <f t="shared" si="96"/>
        <v>B</v>
      </c>
      <c r="O178" s="49" t="str">
        <f t="shared" si="82"/>
        <v>BB</v>
      </c>
      <c r="P178" s="49" t="b">
        <f t="shared" si="83"/>
        <v>0</v>
      </c>
      <c r="Q178" s="50" t="str">
        <f t="shared" si="97"/>
        <v>B</v>
      </c>
      <c r="S178" s="110" t="str">
        <f>VLOOKUP(V178,'WSD 產品'!B:B,1,0)</f>
        <v>P S-78FBGA-82B</v>
      </c>
      <c r="T178" s="110">
        <f t="shared" si="98"/>
        <v>1.6580860846010894</v>
      </c>
      <c r="U178" s="113">
        <v>144</v>
      </c>
      <c r="V178" s="113" t="s">
        <v>1516</v>
      </c>
      <c r="W178" s="113" t="s">
        <v>1517</v>
      </c>
      <c r="X178" s="113" t="s">
        <v>1424</v>
      </c>
      <c r="Y178" s="113">
        <v>2</v>
      </c>
      <c r="Z178" s="113">
        <v>4</v>
      </c>
      <c r="AA178" s="115">
        <v>44706.540277777778</v>
      </c>
      <c r="AB178" s="115">
        <v>44706.542719907404</v>
      </c>
      <c r="AC178" s="113">
        <v>150</v>
      </c>
      <c r="AD178" s="113">
        <v>100</v>
      </c>
      <c r="AE178" s="113">
        <v>-7.43</v>
      </c>
      <c r="AF178" s="113">
        <v>5.6859999999999999</v>
      </c>
      <c r="AG178" s="113">
        <v>11.16</v>
      </c>
      <c r="AH178" s="113">
        <v>5.8410000000000002</v>
      </c>
      <c r="AI178" s="113">
        <v>5.4290000000000003</v>
      </c>
      <c r="AJ178" s="113">
        <v>5.1550000000000002</v>
      </c>
      <c r="AK178" s="114">
        <v>0.21228</v>
      </c>
      <c r="AL178" s="114">
        <v>0.16245999999999999</v>
      </c>
      <c r="AM178" s="114">
        <v>0.31885000000000002</v>
      </c>
      <c r="AN178" s="113">
        <v>1.9970000000000001</v>
      </c>
      <c r="AO178" s="113">
        <v>2.149</v>
      </c>
      <c r="AP178" s="113">
        <v>2.2629999999999999</v>
      </c>
      <c r="AQ178" s="113">
        <v>1.573</v>
      </c>
      <c r="AR178" s="113">
        <v>1.8</v>
      </c>
      <c r="AS178" s="113">
        <v>1.5409999999999999</v>
      </c>
      <c r="AT178" s="113">
        <v>17.521999999999998</v>
      </c>
      <c r="AU178" s="113">
        <v>16.286000000000001</v>
      </c>
      <c r="AV178" s="113">
        <v>15.465999999999999</v>
      </c>
      <c r="AW178" s="113">
        <v>10.092000000000001</v>
      </c>
      <c r="AX178" s="113">
        <v>21.972000000000001</v>
      </c>
      <c r="AY178" s="113">
        <v>26.626000000000001</v>
      </c>
      <c r="AZ178" s="113">
        <v>99.991</v>
      </c>
      <c r="BA178" s="113">
        <v>35</v>
      </c>
      <c r="BB178" s="113">
        <v>-35</v>
      </c>
      <c r="BC178" s="113">
        <v>35</v>
      </c>
      <c r="BD178" s="113">
        <v>-35</v>
      </c>
      <c r="BE178" s="113">
        <v>35</v>
      </c>
      <c r="BF178" s="113" t="s">
        <v>1519</v>
      </c>
      <c r="BH178" s="110" t="str">
        <f t="shared" si="81"/>
        <v>L220509057</v>
      </c>
    </row>
    <row r="179" spans="1:60">
      <c r="A179" s="3" t="str">
        <f t="shared" si="84"/>
        <v>p s-78fbga-82b</v>
      </c>
      <c r="B179" s="3" t="str">
        <f t="shared" si="85"/>
        <v>L220509057</v>
      </c>
      <c r="C179" s="3" t="str">
        <f t="shared" si="86"/>
        <v>ND35</v>
      </c>
      <c r="D179" s="3">
        <f t="shared" si="87"/>
        <v>5</v>
      </c>
      <c r="E179" s="3">
        <f t="shared" si="88"/>
        <v>4</v>
      </c>
      <c r="F179" s="4">
        <f t="shared" si="89"/>
        <v>44706.551388888889</v>
      </c>
      <c r="G179" s="4">
        <f t="shared" si="90"/>
        <v>44706.553067129629</v>
      </c>
      <c r="H179" s="3">
        <f t="shared" si="91"/>
        <v>150</v>
      </c>
      <c r="I179" s="3">
        <f t="shared" si="92"/>
        <v>100</v>
      </c>
      <c r="J179" s="3" t="str">
        <f>IF(VLOOKUP(A179,產品AR!A:B,2,0)&lt;65,"A",IF(VLOOKUP(A179,產品AR!A:B,2,0)&lt;80,"B",IF(VLOOKUP(A179,產品AR!A:B,2,0)&lt;100,"C","D")))</f>
        <v>B</v>
      </c>
      <c r="K179" s="5">
        <f t="shared" si="93"/>
        <v>1.679170472240731</v>
      </c>
      <c r="L179" s="6">
        <f t="shared" si="94"/>
        <v>0.33144000000000001</v>
      </c>
      <c r="M179" s="5">
        <f t="shared" si="95"/>
        <v>2.0670000000000002</v>
      </c>
      <c r="N179" s="49" t="str">
        <f t="shared" si="96"/>
        <v>A</v>
      </c>
      <c r="O179" s="49" t="str">
        <f t="shared" si="82"/>
        <v>BA</v>
      </c>
      <c r="P179" s="49" t="b">
        <f t="shared" si="83"/>
        <v>0</v>
      </c>
      <c r="Q179" s="50" t="str">
        <f t="shared" ref="Q179" si="99">IF(CONCATENATE(J179,N179)="AA","A",IF(CONCATENATE(J179,N179)="AB","W",IF(CONCATENATE(J179,N179)="AC","W",IF(CONCATENATE(J179,N179)="AD","W",IF(CONCATENATE(J179,N179)="AF","W",IF(CONCATENATE(J179,N179)="BB","B",IF(CONCATENATE(J179,N179)="BA","B",IF(CONCATENATE(J179,N179)="BC","X",IF(CONCATENATE(J179,N179)="BD","X",IF(CONCATENATE(J179,N179)="BF","X",IF(CONCATENATE(J179,N179)="CA","C",IF(CONCATENATE(J179,N179)="CB","C",IF(CONCATENATE(J179,N179)="CC","C",IF(CONCATENATE(J179,N179)="CD","Y",IF(CONCATENATE(J179,N179)="CF","Y",IF(CONCATENATE(J179,N179)="DA","D",IF(CONCATENATE(J179,N179)="DB","D",IF(CONCATENATE(J179,N179)="DC","D",IF(CONCATENATE(J179,N179)="DD","D",IF(CONCATENATE(J179,N179)="DF","Z"))))))))))))))))))))</f>
        <v>B</v>
      </c>
      <c r="S179" s="110" t="str">
        <f>VLOOKUP(V179,'WSD 產品'!B:B,1,0)</f>
        <v>P S-78FBGA-82B</v>
      </c>
      <c r="T179" s="110">
        <f t="shared" si="98"/>
        <v>1.679170472240731</v>
      </c>
      <c r="U179" s="113">
        <v>150</v>
      </c>
      <c r="V179" s="113" t="s">
        <v>1516</v>
      </c>
      <c r="W179" s="113" t="s">
        <v>1517</v>
      </c>
      <c r="X179" s="113" t="s">
        <v>1424</v>
      </c>
      <c r="Y179" s="113">
        <v>5</v>
      </c>
      <c r="Z179" s="113">
        <v>4</v>
      </c>
      <c r="AA179" s="115">
        <v>44706.551388888889</v>
      </c>
      <c r="AB179" s="115">
        <v>44706.553067129629</v>
      </c>
      <c r="AC179" s="113">
        <v>150</v>
      </c>
      <c r="AD179" s="113">
        <v>100</v>
      </c>
      <c r="AE179" s="113">
        <v>-5.9509999999999996</v>
      </c>
      <c r="AF179" s="113">
        <v>2.7679999999999998</v>
      </c>
      <c r="AG179" s="113">
        <v>11.6</v>
      </c>
      <c r="AH179" s="113">
        <v>6.58</v>
      </c>
      <c r="AI179" s="113">
        <v>8.9480000000000004</v>
      </c>
      <c r="AJ179" s="113">
        <v>5.6449999999999996</v>
      </c>
      <c r="AK179" s="114">
        <v>0.17002999999999999</v>
      </c>
      <c r="AL179" s="114">
        <v>7.9100000000000004E-2</v>
      </c>
      <c r="AM179" s="114">
        <v>0.33144000000000001</v>
      </c>
      <c r="AN179" s="113">
        <v>1.7729999999999999</v>
      </c>
      <c r="AO179" s="113">
        <v>1.304</v>
      </c>
      <c r="AP179" s="113">
        <v>2.0670000000000002</v>
      </c>
      <c r="AQ179" s="113">
        <v>1.472</v>
      </c>
      <c r="AR179" s="113">
        <v>1.2010000000000001</v>
      </c>
      <c r="AS179" s="113">
        <v>1.3819999999999999</v>
      </c>
      <c r="AT179" s="113">
        <v>19.739000000000001</v>
      </c>
      <c r="AU179" s="113">
        <v>26.844000000000001</v>
      </c>
      <c r="AV179" s="113">
        <v>16.934999999999999</v>
      </c>
      <c r="AW179" s="113">
        <v>13.788</v>
      </c>
      <c r="AX179" s="113">
        <v>29.611999999999998</v>
      </c>
      <c r="AY179" s="113">
        <v>28.536000000000001</v>
      </c>
      <c r="AZ179" s="113">
        <v>99.97</v>
      </c>
      <c r="BA179" s="113">
        <v>35</v>
      </c>
      <c r="BB179" s="113">
        <v>-35</v>
      </c>
      <c r="BC179" s="113">
        <v>35</v>
      </c>
      <c r="BD179" s="113">
        <v>-35</v>
      </c>
      <c r="BE179" s="113">
        <v>35</v>
      </c>
      <c r="BF179" s="113" t="s">
        <v>1523</v>
      </c>
      <c r="BH179" s="110" t="str">
        <f t="shared" si="81"/>
        <v>L220509057</v>
      </c>
    </row>
    <row r="180" spans="1:60">
      <c r="A180" s="3">
        <f t="shared" ref="A180:A193" si="100">V180</f>
        <v>0</v>
      </c>
      <c r="B180" s="3">
        <f t="shared" ref="B180:B193" si="101">W180</f>
        <v>0</v>
      </c>
      <c r="C180" s="3">
        <f t="shared" ref="C180:C193" si="102">X180</f>
        <v>0</v>
      </c>
      <c r="D180" s="3">
        <f t="shared" ref="D180:D193" si="103">Y180</f>
        <v>0</v>
      </c>
      <c r="E180" s="3">
        <f t="shared" ref="E180:E193" si="104">Z180</f>
        <v>0</v>
      </c>
      <c r="F180" s="4">
        <f t="shared" ref="F180:F193" si="105">AA180</f>
        <v>0</v>
      </c>
      <c r="G180" s="4">
        <f t="shared" ref="G180:G193" si="106">AB180</f>
        <v>0</v>
      </c>
      <c r="H180" s="3">
        <f t="shared" ref="H180:H193" si="107">AC180</f>
        <v>0</v>
      </c>
      <c r="I180" s="3">
        <f t="shared" ref="I180:I193" si="108">AD180</f>
        <v>0</v>
      </c>
      <c r="J180" s="3" t="e">
        <f>IF(VLOOKUP(A180,產品AR!A:B,2,0)&lt;65,"A",IF(VLOOKUP(A180,產品AR!A:B,2,0)&lt;80,"B",IF(VLOOKUP(A180,產品AR!A:B,2,0)&lt;100,"C","D")))</f>
        <v>#N/A</v>
      </c>
      <c r="K180" s="5" t="e">
        <f t="shared" ref="K180:K193" si="109">T180</f>
        <v>#DIV/0!</v>
      </c>
      <c r="L180" s="6">
        <f t="shared" ref="L180:L193" si="110">AM180</f>
        <v>0</v>
      </c>
      <c r="M180" s="5">
        <f t="shared" ref="M180:M193" si="111">AP180</f>
        <v>0</v>
      </c>
      <c r="N180" s="49" t="e">
        <f t="shared" ref="N180:N193" si="112">IF(K180&gt;=1.67,"A",IF(K180&gt;=1.33,"B",IF(K180&gt;=1,"C",IF(K180&gt;=0.67,"D","F"))))</f>
        <v>#DIV/0!</v>
      </c>
      <c r="O180" s="49" t="e">
        <f t="shared" si="82"/>
        <v>#N/A</v>
      </c>
      <c r="P180" s="49" t="e">
        <f t="shared" si="83"/>
        <v>#N/A</v>
      </c>
      <c r="Q180" s="50" t="e">
        <f t="shared" ref="Q180:Q193" si="113">IF(CONCATENATE(J180,N180)="AA","A",IF(CONCATENATE(J180,N180)="AB","W",IF(CONCATENATE(J180,N180)="AC","W",IF(CONCATENATE(J180,N180)="AD","W",IF(CONCATENATE(J180,N180)="AF","W",IF(CONCATENATE(J180,N180)="BB","B",IF(CONCATENATE(J180,N180)="BA","B",IF(CONCATENATE(J180,N180)="BC","X",IF(CONCATENATE(J180,N180)="BD","X",IF(CONCATENATE(J180,N180)="BF","X",IF(CONCATENATE(J180,N180)="CA","C",IF(CONCATENATE(J180,N180)="CB","C",IF(CONCATENATE(J180,N180)="CC","C",IF(CONCATENATE(J180,N180)="CD","Y",IF(CONCATENATE(J180,N180)="CF","Y",IF(CONCATENATE(J180,N180)="DA","D",IF(CONCATENATE(J180,N180)="DB","D",IF(CONCATENATE(J180,N180)="DC","D",IF(CONCATENATE(J180,N180)="DD","D",IF(CONCATENATE(J180,N180)="DF","Z"))))))))))))))))))))</f>
        <v>#N/A</v>
      </c>
      <c r="S180" s="110" t="e">
        <f>VLOOKUP(V180,'WSD 產品'!B:B,1,0)</f>
        <v>#N/A</v>
      </c>
      <c r="T180" s="110" t="e">
        <f t="shared" ref="T180:T193" si="114">((35-(AE180^2+AF180^2)^0.5))/AV180</f>
        <v>#DIV/0!</v>
      </c>
      <c r="U180" s="113"/>
      <c r="V180" s="113"/>
      <c r="W180" s="113"/>
      <c r="X180" s="113"/>
      <c r="Y180" s="113"/>
      <c r="Z180" s="113"/>
      <c r="AA180" s="115"/>
      <c r="AB180" s="115"/>
      <c r="AC180" s="113"/>
      <c r="AD180" s="113"/>
      <c r="AE180" s="113"/>
      <c r="AF180" s="113"/>
      <c r="AG180" s="113"/>
      <c r="AH180" s="113"/>
      <c r="AI180" s="113"/>
      <c r="AJ180" s="113"/>
      <c r="AK180" s="114"/>
      <c r="AL180" s="114"/>
      <c r="AM180" s="114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H180" s="110" t="e">
        <f t="shared" si="81"/>
        <v>#VALUE!</v>
      </c>
    </row>
    <row r="181" spans="1:60">
      <c r="A181" s="3">
        <f t="shared" si="100"/>
        <v>0</v>
      </c>
      <c r="B181" s="3">
        <f t="shared" si="101"/>
        <v>0</v>
      </c>
      <c r="C181" s="3">
        <f t="shared" si="102"/>
        <v>0</v>
      </c>
      <c r="D181" s="3">
        <f t="shared" si="103"/>
        <v>0</v>
      </c>
      <c r="E181" s="3">
        <f t="shared" si="104"/>
        <v>0</v>
      </c>
      <c r="F181" s="4">
        <f t="shared" si="105"/>
        <v>0</v>
      </c>
      <c r="G181" s="4">
        <f t="shared" si="106"/>
        <v>0</v>
      </c>
      <c r="H181" s="3">
        <f t="shared" si="107"/>
        <v>0</v>
      </c>
      <c r="I181" s="3">
        <f t="shared" si="108"/>
        <v>0</v>
      </c>
      <c r="J181" s="3" t="e">
        <f>IF(VLOOKUP(A181,產品AR!A:B,2,0)&lt;65,"A",IF(VLOOKUP(A181,產品AR!A:B,2,0)&lt;80,"B",IF(VLOOKUP(A181,產品AR!A:B,2,0)&lt;100,"C","D")))</f>
        <v>#N/A</v>
      </c>
      <c r="K181" s="5" t="e">
        <f t="shared" si="109"/>
        <v>#DIV/0!</v>
      </c>
      <c r="L181" s="6">
        <f t="shared" si="110"/>
        <v>0</v>
      </c>
      <c r="M181" s="5">
        <f t="shared" si="111"/>
        <v>0</v>
      </c>
      <c r="N181" s="49" t="e">
        <f t="shared" si="112"/>
        <v>#DIV/0!</v>
      </c>
      <c r="O181" s="49" t="e">
        <f t="shared" si="82"/>
        <v>#N/A</v>
      </c>
      <c r="P181" s="49" t="e">
        <f t="shared" si="83"/>
        <v>#N/A</v>
      </c>
      <c r="Q181" s="50" t="e">
        <f t="shared" si="113"/>
        <v>#N/A</v>
      </c>
      <c r="S181" s="110" t="e">
        <f>VLOOKUP(V181,'WSD 產品'!B:B,1,0)</f>
        <v>#N/A</v>
      </c>
      <c r="T181" s="110" t="e">
        <f t="shared" si="114"/>
        <v>#DIV/0!</v>
      </c>
      <c r="U181" s="113"/>
      <c r="V181" s="113"/>
      <c r="W181" s="113"/>
      <c r="X181" s="113"/>
      <c r="Y181" s="113"/>
      <c r="Z181" s="113"/>
      <c r="AA181" s="115"/>
      <c r="AB181" s="115"/>
      <c r="AC181" s="113"/>
      <c r="AD181" s="113"/>
      <c r="AE181" s="113"/>
      <c r="AF181" s="113"/>
      <c r="AG181" s="113"/>
      <c r="AH181" s="113"/>
      <c r="AI181" s="113"/>
      <c r="AJ181" s="113"/>
      <c r="AK181" s="114"/>
      <c r="AL181" s="114"/>
      <c r="AM181" s="114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H181" s="110" t="e">
        <f t="shared" si="81"/>
        <v>#VALUE!</v>
      </c>
    </row>
    <row r="182" spans="1:60">
      <c r="A182" s="3">
        <f t="shared" si="100"/>
        <v>0</v>
      </c>
      <c r="B182" s="3">
        <f t="shared" si="101"/>
        <v>0</v>
      </c>
      <c r="C182" s="3">
        <f t="shared" si="102"/>
        <v>0</v>
      </c>
      <c r="D182" s="3">
        <f t="shared" si="103"/>
        <v>0</v>
      </c>
      <c r="E182" s="3">
        <f t="shared" si="104"/>
        <v>0</v>
      </c>
      <c r="F182" s="4">
        <f t="shared" si="105"/>
        <v>0</v>
      </c>
      <c r="G182" s="4">
        <f t="shared" si="106"/>
        <v>0</v>
      </c>
      <c r="H182" s="3">
        <f t="shared" si="107"/>
        <v>0</v>
      </c>
      <c r="I182" s="3">
        <f t="shared" si="108"/>
        <v>0</v>
      </c>
      <c r="J182" s="3" t="e">
        <f>IF(VLOOKUP(A182,產品AR!A:B,2,0)&lt;65,"A",IF(VLOOKUP(A182,產品AR!A:B,2,0)&lt;80,"B",IF(VLOOKUP(A182,產品AR!A:B,2,0)&lt;100,"C","D")))</f>
        <v>#N/A</v>
      </c>
      <c r="K182" s="5" t="e">
        <f t="shared" si="109"/>
        <v>#DIV/0!</v>
      </c>
      <c r="L182" s="6">
        <f t="shared" si="110"/>
        <v>0</v>
      </c>
      <c r="M182" s="5">
        <f t="shared" si="111"/>
        <v>0</v>
      </c>
      <c r="N182" s="49" t="e">
        <f t="shared" si="112"/>
        <v>#DIV/0!</v>
      </c>
      <c r="O182" s="49" t="e">
        <f t="shared" si="82"/>
        <v>#N/A</v>
      </c>
      <c r="P182" s="49" t="e">
        <f t="shared" si="83"/>
        <v>#N/A</v>
      </c>
      <c r="Q182" s="50" t="e">
        <f t="shared" si="113"/>
        <v>#N/A</v>
      </c>
      <c r="S182" s="110" t="e">
        <f>VLOOKUP(V182,'WSD 產品'!B:B,1,0)</f>
        <v>#N/A</v>
      </c>
      <c r="T182" s="110" t="e">
        <f t="shared" si="114"/>
        <v>#DIV/0!</v>
      </c>
      <c r="U182" s="113"/>
      <c r="V182" s="113"/>
      <c r="W182" s="113"/>
      <c r="X182" s="113"/>
      <c r="Y182" s="113"/>
      <c r="Z182" s="113"/>
      <c r="AA182" s="115"/>
      <c r="AB182" s="115"/>
      <c r="AC182" s="113"/>
      <c r="AD182" s="113"/>
      <c r="AE182" s="113"/>
      <c r="AF182" s="113"/>
      <c r="AG182" s="113"/>
      <c r="AH182" s="113"/>
      <c r="AI182" s="113"/>
      <c r="AJ182" s="113"/>
      <c r="AK182" s="114"/>
      <c r="AL182" s="114"/>
      <c r="AM182" s="114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H182" s="110" t="e">
        <f t="shared" si="81"/>
        <v>#VALUE!</v>
      </c>
    </row>
    <row r="183" spans="1:60">
      <c r="A183" s="3">
        <f t="shared" si="100"/>
        <v>0</v>
      </c>
      <c r="B183" s="3">
        <f t="shared" si="101"/>
        <v>0</v>
      </c>
      <c r="C183" s="3">
        <f t="shared" si="102"/>
        <v>0</v>
      </c>
      <c r="D183" s="3">
        <f t="shared" si="103"/>
        <v>0</v>
      </c>
      <c r="E183" s="3">
        <f t="shared" si="104"/>
        <v>0</v>
      </c>
      <c r="F183" s="4">
        <f t="shared" si="105"/>
        <v>0</v>
      </c>
      <c r="G183" s="4">
        <f t="shared" si="106"/>
        <v>0</v>
      </c>
      <c r="H183" s="3">
        <f t="shared" si="107"/>
        <v>0</v>
      </c>
      <c r="I183" s="3">
        <f t="shared" si="108"/>
        <v>0</v>
      </c>
      <c r="J183" s="3" t="e">
        <f>IF(VLOOKUP(A183,產品AR!A:B,2,0)&lt;65,"A",IF(VLOOKUP(A183,產品AR!A:B,2,0)&lt;80,"B",IF(VLOOKUP(A183,產品AR!A:B,2,0)&lt;100,"C","D")))</f>
        <v>#N/A</v>
      </c>
      <c r="K183" s="5" t="e">
        <f t="shared" si="109"/>
        <v>#DIV/0!</v>
      </c>
      <c r="L183" s="6">
        <f t="shared" si="110"/>
        <v>0</v>
      </c>
      <c r="M183" s="5">
        <f t="shared" si="111"/>
        <v>0</v>
      </c>
      <c r="N183" s="49" t="e">
        <f t="shared" si="112"/>
        <v>#DIV/0!</v>
      </c>
      <c r="O183" s="49" t="e">
        <f t="shared" si="82"/>
        <v>#N/A</v>
      </c>
      <c r="P183" s="49" t="e">
        <f t="shared" si="83"/>
        <v>#N/A</v>
      </c>
      <c r="Q183" s="50" t="e">
        <f t="shared" si="113"/>
        <v>#N/A</v>
      </c>
      <c r="S183" s="110" t="e">
        <f>VLOOKUP(V183,'WSD 產品'!B:B,1,0)</f>
        <v>#N/A</v>
      </c>
      <c r="T183" s="110" t="e">
        <f t="shared" si="114"/>
        <v>#DIV/0!</v>
      </c>
      <c r="U183" s="113"/>
      <c r="V183" s="113"/>
      <c r="W183" s="113"/>
      <c r="X183" s="113"/>
      <c r="Y183" s="113"/>
      <c r="Z183" s="113"/>
      <c r="AA183" s="115"/>
      <c r="AB183" s="115"/>
      <c r="AC183" s="113"/>
      <c r="AD183" s="113"/>
      <c r="AE183" s="113"/>
      <c r="AF183" s="113"/>
      <c r="AG183" s="113"/>
      <c r="AH183" s="113"/>
      <c r="AI183" s="113"/>
      <c r="AJ183" s="113"/>
      <c r="AK183" s="114"/>
      <c r="AL183" s="114"/>
      <c r="AM183" s="114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H183" s="110" t="e">
        <f t="shared" si="81"/>
        <v>#VALUE!</v>
      </c>
    </row>
    <row r="184" spans="1:60">
      <c r="A184" s="3">
        <f t="shared" si="100"/>
        <v>0</v>
      </c>
      <c r="B184" s="3">
        <f t="shared" si="101"/>
        <v>0</v>
      </c>
      <c r="C184" s="3">
        <f t="shared" si="102"/>
        <v>0</v>
      </c>
      <c r="D184" s="3">
        <f t="shared" si="103"/>
        <v>0</v>
      </c>
      <c r="E184" s="3">
        <f t="shared" si="104"/>
        <v>0</v>
      </c>
      <c r="F184" s="4">
        <f t="shared" si="105"/>
        <v>0</v>
      </c>
      <c r="G184" s="4">
        <f t="shared" si="106"/>
        <v>0</v>
      </c>
      <c r="H184" s="3">
        <f t="shared" si="107"/>
        <v>0</v>
      </c>
      <c r="I184" s="3">
        <f t="shared" si="108"/>
        <v>0</v>
      </c>
      <c r="J184" s="3" t="e">
        <f>IF(VLOOKUP(A184,產品AR!A:B,2,0)&lt;65,"A",IF(VLOOKUP(A184,產品AR!A:B,2,0)&lt;80,"B",IF(VLOOKUP(A184,產品AR!A:B,2,0)&lt;100,"C","D")))</f>
        <v>#N/A</v>
      </c>
      <c r="K184" s="5" t="e">
        <f t="shared" si="109"/>
        <v>#DIV/0!</v>
      </c>
      <c r="L184" s="6">
        <f t="shared" si="110"/>
        <v>0</v>
      </c>
      <c r="M184" s="5">
        <f t="shared" si="111"/>
        <v>0</v>
      </c>
      <c r="N184" s="49" t="e">
        <f t="shared" si="112"/>
        <v>#DIV/0!</v>
      </c>
      <c r="O184" s="49" t="e">
        <f t="shared" si="82"/>
        <v>#N/A</v>
      </c>
      <c r="P184" s="49" t="e">
        <f t="shared" si="83"/>
        <v>#N/A</v>
      </c>
      <c r="Q184" s="50" t="e">
        <f t="shared" si="113"/>
        <v>#N/A</v>
      </c>
      <c r="S184" s="110" t="e">
        <f>VLOOKUP(V184,'WSD 產品'!B:B,1,0)</f>
        <v>#N/A</v>
      </c>
      <c r="T184" s="110" t="e">
        <f t="shared" si="114"/>
        <v>#DIV/0!</v>
      </c>
      <c r="U184" s="113"/>
      <c r="V184" s="113"/>
      <c r="W184" s="113"/>
      <c r="X184" s="113"/>
      <c r="Y184" s="113"/>
      <c r="Z184" s="113"/>
      <c r="AA184" s="115"/>
      <c r="AB184" s="115"/>
      <c r="AC184" s="113"/>
      <c r="AD184" s="113"/>
      <c r="AE184" s="113"/>
      <c r="AF184" s="113"/>
      <c r="AG184" s="113"/>
      <c r="AH184" s="113"/>
      <c r="AI184" s="113"/>
      <c r="AJ184" s="113"/>
      <c r="AK184" s="114"/>
      <c r="AL184" s="114"/>
      <c r="AM184" s="114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H184" s="110" t="e">
        <f t="shared" si="81"/>
        <v>#VALUE!</v>
      </c>
    </row>
    <row r="185" spans="1:60">
      <c r="A185" s="3">
        <f t="shared" si="100"/>
        <v>0</v>
      </c>
      <c r="B185" s="3">
        <f t="shared" si="101"/>
        <v>0</v>
      </c>
      <c r="C185" s="3">
        <f t="shared" si="102"/>
        <v>0</v>
      </c>
      <c r="D185" s="3">
        <f t="shared" si="103"/>
        <v>0</v>
      </c>
      <c r="E185" s="3">
        <f t="shared" si="104"/>
        <v>0</v>
      </c>
      <c r="F185" s="4">
        <f t="shared" si="105"/>
        <v>0</v>
      </c>
      <c r="G185" s="4">
        <f t="shared" si="106"/>
        <v>0</v>
      </c>
      <c r="H185" s="3">
        <f t="shared" si="107"/>
        <v>0</v>
      </c>
      <c r="I185" s="3">
        <f t="shared" si="108"/>
        <v>0</v>
      </c>
      <c r="J185" s="3" t="e">
        <f>IF(VLOOKUP(A185,產品AR!A:B,2,0)&lt;65,"A",IF(VLOOKUP(A185,產品AR!A:B,2,0)&lt;80,"B",IF(VLOOKUP(A185,產品AR!A:B,2,0)&lt;100,"C","D")))</f>
        <v>#N/A</v>
      </c>
      <c r="K185" s="5" t="e">
        <f t="shared" si="109"/>
        <v>#DIV/0!</v>
      </c>
      <c r="L185" s="6">
        <f t="shared" si="110"/>
        <v>0</v>
      </c>
      <c r="M185" s="5">
        <f t="shared" si="111"/>
        <v>0</v>
      </c>
      <c r="N185" s="49" t="e">
        <f t="shared" si="112"/>
        <v>#DIV/0!</v>
      </c>
      <c r="O185" s="49" t="e">
        <f t="shared" si="82"/>
        <v>#N/A</v>
      </c>
      <c r="P185" s="49" t="e">
        <f t="shared" si="83"/>
        <v>#N/A</v>
      </c>
      <c r="Q185" s="50" t="e">
        <f t="shared" si="113"/>
        <v>#N/A</v>
      </c>
      <c r="S185" s="110" t="e">
        <f>VLOOKUP(V185,'WSD 產品'!B:B,1,0)</f>
        <v>#N/A</v>
      </c>
      <c r="T185" s="110" t="e">
        <f t="shared" si="114"/>
        <v>#DIV/0!</v>
      </c>
      <c r="U185" s="113"/>
      <c r="V185" s="113"/>
      <c r="W185" s="113"/>
      <c r="X185" s="113"/>
      <c r="Y185" s="113"/>
      <c r="Z185" s="113"/>
      <c r="AA185" s="115"/>
      <c r="AB185" s="115"/>
      <c r="AC185" s="113"/>
      <c r="AD185" s="113"/>
      <c r="AE185" s="113"/>
      <c r="AF185" s="113"/>
      <c r="AG185" s="113"/>
      <c r="AH185" s="113"/>
      <c r="AI185" s="113"/>
      <c r="AJ185" s="113"/>
      <c r="AK185" s="114"/>
      <c r="AL185" s="114"/>
      <c r="AM185" s="114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H185" s="110" t="e">
        <f t="shared" si="81"/>
        <v>#VALUE!</v>
      </c>
    </row>
    <row r="186" spans="1:60">
      <c r="A186" s="3">
        <f t="shared" si="100"/>
        <v>0</v>
      </c>
      <c r="B186" s="3">
        <f t="shared" si="101"/>
        <v>0</v>
      </c>
      <c r="C186" s="3">
        <f t="shared" si="102"/>
        <v>0</v>
      </c>
      <c r="D186" s="3">
        <f t="shared" si="103"/>
        <v>0</v>
      </c>
      <c r="E186" s="3">
        <f t="shared" si="104"/>
        <v>0</v>
      </c>
      <c r="F186" s="4">
        <f t="shared" si="105"/>
        <v>0</v>
      </c>
      <c r="G186" s="4">
        <f t="shared" si="106"/>
        <v>0</v>
      </c>
      <c r="H186" s="3">
        <f t="shared" si="107"/>
        <v>0</v>
      </c>
      <c r="I186" s="3">
        <f t="shared" si="108"/>
        <v>0</v>
      </c>
      <c r="J186" s="3" t="e">
        <f>IF(VLOOKUP(A186,產品AR!A:B,2,0)&lt;65,"A",IF(VLOOKUP(A186,產品AR!A:B,2,0)&lt;80,"B",IF(VLOOKUP(A186,產品AR!A:B,2,0)&lt;100,"C","D")))</f>
        <v>#N/A</v>
      </c>
      <c r="K186" s="5" t="e">
        <f t="shared" si="109"/>
        <v>#DIV/0!</v>
      </c>
      <c r="L186" s="6">
        <f t="shared" si="110"/>
        <v>0</v>
      </c>
      <c r="M186" s="5">
        <f t="shared" si="111"/>
        <v>0</v>
      </c>
      <c r="N186" s="49" t="e">
        <f t="shared" si="112"/>
        <v>#DIV/0!</v>
      </c>
      <c r="O186" s="49" t="e">
        <f t="shared" si="82"/>
        <v>#N/A</v>
      </c>
      <c r="P186" s="49" t="e">
        <f t="shared" si="83"/>
        <v>#N/A</v>
      </c>
      <c r="Q186" s="50" t="e">
        <f t="shared" si="113"/>
        <v>#N/A</v>
      </c>
      <c r="S186" s="110" t="e">
        <f>VLOOKUP(V186,'WSD 產品'!B:B,1,0)</f>
        <v>#N/A</v>
      </c>
      <c r="T186" s="110" t="e">
        <f t="shared" si="114"/>
        <v>#DIV/0!</v>
      </c>
      <c r="U186" s="113"/>
      <c r="V186" s="113"/>
      <c r="W186" s="113"/>
      <c r="X186" s="113"/>
      <c r="Y186" s="113"/>
      <c r="Z186" s="113"/>
      <c r="AA186" s="115"/>
      <c r="AB186" s="115"/>
      <c r="AC186" s="113"/>
      <c r="AD186" s="113"/>
      <c r="AE186" s="113"/>
      <c r="AF186" s="113"/>
      <c r="AG186" s="113"/>
      <c r="AH186" s="113"/>
      <c r="AI186" s="113"/>
      <c r="AJ186" s="113"/>
      <c r="AK186" s="114"/>
      <c r="AL186" s="114"/>
      <c r="AM186" s="114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H186" s="110" t="e">
        <f t="shared" si="81"/>
        <v>#VALUE!</v>
      </c>
    </row>
    <row r="187" spans="1:60">
      <c r="A187" s="3">
        <f t="shared" si="100"/>
        <v>0</v>
      </c>
      <c r="B187" s="3">
        <f t="shared" si="101"/>
        <v>0</v>
      </c>
      <c r="C187" s="3">
        <f t="shared" si="102"/>
        <v>0</v>
      </c>
      <c r="D187" s="3">
        <f t="shared" si="103"/>
        <v>0</v>
      </c>
      <c r="E187" s="3">
        <f t="shared" si="104"/>
        <v>0</v>
      </c>
      <c r="F187" s="4">
        <f t="shared" si="105"/>
        <v>0</v>
      </c>
      <c r="G187" s="4">
        <f t="shared" si="106"/>
        <v>0</v>
      </c>
      <c r="H187" s="3">
        <f t="shared" si="107"/>
        <v>0</v>
      </c>
      <c r="I187" s="3">
        <f t="shared" si="108"/>
        <v>0</v>
      </c>
      <c r="J187" s="3" t="e">
        <f>IF(VLOOKUP(A187,產品AR!A:B,2,0)&lt;65,"A",IF(VLOOKUP(A187,產品AR!A:B,2,0)&lt;80,"B",IF(VLOOKUP(A187,產品AR!A:B,2,0)&lt;100,"C","D")))</f>
        <v>#N/A</v>
      </c>
      <c r="K187" s="5" t="e">
        <f t="shared" si="109"/>
        <v>#DIV/0!</v>
      </c>
      <c r="L187" s="6">
        <f t="shared" si="110"/>
        <v>0</v>
      </c>
      <c r="M187" s="5">
        <f t="shared" si="111"/>
        <v>0</v>
      </c>
      <c r="N187" s="49" t="e">
        <f t="shared" si="112"/>
        <v>#DIV/0!</v>
      </c>
      <c r="O187" s="49" t="e">
        <f t="shared" si="82"/>
        <v>#N/A</v>
      </c>
      <c r="P187" s="49" t="e">
        <f t="shared" si="83"/>
        <v>#N/A</v>
      </c>
      <c r="Q187" s="50" t="e">
        <f t="shared" si="113"/>
        <v>#N/A</v>
      </c>
      <c r="S187" s="110" t="e">
        <f>VLOOKUP(V187,'WSD 產品'!B:B,1,0)</f>
        <v>#N/A</v>
      </c>
      <c r="T187" s="110" t="e">
        <f t="shared" si="114"/>
        <v>#DIV/0!</v>
      </c>
      <c r="U187" s="113"/>
      <c r="V187" s="113"/>
      <c r="W187" s="113"/>
      <c r="X187" s="113"/>
      <c r="Y187" s="113"/>
      <c r="Z187" s="113"/>
      <c r="AA187" s="115"/>
      <c r="AB187" s="115"/>
      <c r="AC187" s="113"/>
      <c r="AD187" s="113"/>
      <c r="AE187" s="113"/>
      <c r="AF187" s="113"/>
      <c r="AG187" s="113"/>
      <c r="AH187" s="113"/>
      <c r="AI187" s="113"/>
      <c r="AJ187" s="113"/>
      <c r="AK187" s="114"/>
      <c r="AL187" s="114"/>
      <c r="AM187" s="114"/>
      <c r="AN187" s="113"/>
      <c r="AO187" s="113"/>
      <c r="AP187" s="113"/>
      <c r="AQ187" s="113"/>
      <c r="AR187" s="113"/>
      <c r="AS187" s="113"/>
      <c r="AT187" s="113"/>
      <c r="AU187" s="113"/>
      <c r="AV187" s="113"/>
      <c r="AW187" s="113"/>
      <c r="AX187" s="113"/>
      <c r="AY187" s="113"/>
      <c r="AZ187" s="113"/>
      <c r="BA187" s="113"/>
      <c r="BB187" s="113"/>
      <c r="BC187" s="113"/>
      <c r="BD187" s="113"/>
      <c r="BE187" s="113"/>
      <c r="BF187" s="113"/>
      <c r="BH187" s="110" t="e">
        <f t="shared" si="81"/>
        <v>#VALUE!</v>
      </c>
    </row>
    <row r="188" spans="1:60">
      <c r="A188" s="3">
        <f t="shared" si="100"/>
        <v>0</v>
      </c>
      <c r="B188" s="3">
        <f t="shared" si="101"/>
        <v>0</v>
      </c>
      <c r="C188" s="3">
        <f t="shared" si="102"/>
        <v>0</v>
      </c>
      <c r="D188" s="3">
        <f t="shared" si="103"/>
        <v>0</v>
      </c>
      <c r="E188" s="3">
        <f t="shared" si="104"/>
        <v>0</v>
      </c>
      <c r="F188" s="4">
        <f t="shared" si="105"/>
        <v>0</v>
      </c>
      <c r="G188" s="4">
        <f t="shared" si="106"/>
        <v>0</v>
      </c>
      <c r="H188" s="3">
        <f t="shared" si="107"/>
        <v>0</v>
      </c>
      <c r="I188" s="3">
        <f t="shared" si="108"/>
        <v>0</v>
      </c>
      <c r="J188" s="3" t="e">
        <f>IF(VLOOKUP(A188,產品AR!A:B,2,0)&lt;65,"A",IF(VLOOKUP(A188,產品AR!A:B,2,0)&lt;80,"B",IF(VLOOKUP(A188,產品AR!A:B,2,0)&lt;100,"C","D")))</f>
        <v>#N/A</v>
      </c>
      <c r="K188" s="5" t="e">
        <f t="shared" si="109"/>
        <v>#DIV/0!</v>
      </c>
      <c r="L188" s="6">
        <f t="shared" si="110"/>
        <v>0</v>
      </c>
      <c r="M188" s="5">
        <f t="shared" si="111"/>
        <v>0</v>
      </c>
      <c r="N188" s="49" t="e">
        <f t="shared" si="112"/>
        <v>#DIV/0!</v>
      </c>
      <c r="O188" s="49" t="e">
        <f t="shared" si="82"/>
        <v>#N/A</v>
      </c>
      <c r="P188" s="49" t="e">
        <f t="shared" si="83"/>
        <v>#N/A</v>
      </c>
      <c r="Q188" s="50" t="e">
        <f t="shared" si="113"/>
        <v>#N/A</v>
      </c>
      <c r="S188" s="110" t="e">
        <f>VLOOKUP(V188,'WSD 產品'!B:B,1,0)</f>
        <v>#N/A</v>
      </c>
      <c r="T188" s="110" t="e">
        <f t="shared" si="114"/>
        <v>#DIV/0!</v>
      </c>
      <c r="U188" s="113"/>
      <c r="V188" s="113"/>
      <c r="W188" s="113"/>
      <c r="X188" s="113"/>
      <c r="Y188" s="113"/>
      <c r="Z188" s="113"/>
      <c r="AA188" s="115"/>
      <c r="AB188" s="115"/>
      <c r="AC188" s="113"/>
      <c r="AD188" s="113"/>
      <c r="AE188" s="113"/>
      <c r="AF188" s="113"/>
      <c r="AG188" s="113"/>
      <c r="AH188" s="113"/>
      <c r="AI188" s="113"/>
      <c r="AJ188" s="113"/>
      <c r="AK188" s="114"/>
      <c r="AL188" s="114"/>
      <c r="AM188" s="114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13"/>
      <c r="BA188" s="113"/>
      <c r="BB188" s="113"/>
      <c r="BC188" s="113"/>
      <c r="BD188" s="113"/>
      <c r="BE188" s="113"/>
      <c r="BF188" s="113"/>
      <c r="BH188" s="110" t="e">
        <f t="shared" si="81"/>
        <v>#VALUE!</v>
      </c>
    </row>
    <row r="189" spans="1:60">
      <c r="A189" s="3">
        <f t="shared" si="100"/>
        <v>0</v>
      </c>
      <c r="B189" s="3">
        <f t="shared" si="101"/>
        <v>0</v>
      </c>
      <c r="C189" s="3">
        <f t="shared" si="102"/>
        <v>0</v>
      </c>
      <c r="D189" s="3">
        <f t="shared" si="103"/>
        <v>0</v>
      </c>
      <c r="E189" s="3">
        <f t="shared" si="104"/>
        <v>0</v>
      </c>
      <c r="F189" s="4">
        <f t="shared" si="105"/>
        <v>0</v>
      </c>
      <c r="G189" s="4">
        <f t="shared" si="106"/>
        <v>0</v>
      </c>
      <c r="H189" s="3">
        <f t="shared" si="107"/>
        <v>0</v>
      </c>
      <c r="I189" s="3">
        <f t="shared" si="108"/>
        <v>0</v>
      </c>
      <c r="J189" s="3" t="e">
        <f>IF(VLOOKUP(A189,產品AR!A:B,2,0)&lt;65,"A",IF(VLOOKUP(A189,產品AR!A:B,2,0)&lt;80,"B",IF(VLOOKUP(A189,產品AR!A:B,2,0)&lt;100,"C","D")))</f>
        <v>#N/A</v>
      </c>
      <c r="K189" s="5" t="e">
        <f t="shared" si="109"/>
        <v>#DIV/0!</v>
      </c>
      <c r="L189" s="6">
        <f t="shared" si="110"/>
        <v>0</v>
      </c>
      <c r="M189" s="5">
        <f t="shared" si="111"/>
        <v>0</v>
      </c>
      <c r="N189" s="49" t="e">
        <f t="shared" si="112"/>
        <v>#DIV/0!</v>
      </c>
      <c r="O189" s="49" t="e">
        <f t="shared" si="82"/>
        <v>#N/A</v>
      </c>
      <c r="P189" s="49" t="e">
        <f t="shared" si="83"/>
        <v>#N/A</v>
      </c>
      <c r="Q189" s="50" t="e">
        <f t="shared" si="113"/>
        <v>#N/A</v>
      </c>
      <c r="S189" s="110" t="e">
        <f>VLOOKUP(V189,'WSD 產品'!B:B,1,0)</f>
        <v>#N/A</v>
      </c>
      <c r="T189" s="110" t="e">
        <f t="shared" si="114"/>
        <v>#DIV/0!</v>
      </c>
      <c r="U189" s="113"/>
      <c r="V189" s="113"/>
      <c r="W189" s="113"/>
      <c r="X189" s="113"/>
      <c r="Y189" s="113"/>
      <c r="Z189" s="113"/>
      <c r="AA189" s="115"/>
      <c r="AB189" s="115"/>
      <c r="AC189" s="113"/>
      <c r="AD189" s="113"/>
      <c r="AE189" s="113"/>
      <c r="AF189" s="113"/>
      <c r="AG189" s="113"/>
      <c r="AH189" s="113"/>
      <c r="AI189" s="113"/>
      <c r="AJ189" s="113"/>
      <c r="AK189" s="114"/>
      <c r="AL189" s="114"/>
      <c r="AM189" s="114"/>
      <c r="AN189" s="113"/>
      <c r="AO189" s="113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113"/>
      <c r="AZ189" s="113"/>
      <c r="BA189" s="113"/>
      <c r="BB189" s="113"/>
      <c r="BC189" s="113"/>
      <c r="BD189" s="113"/>
      <c r="BE189" s="113"/>
      <c r="BF189" s="113"/>
      <c r="BH189" s="110" t="e">
        <f t="shared" si="81"/>
        <v>#VALUE!</v>
      </c>
    </row>
    <row r="190" spans="1:60">
      <c r="A190" s="3">
        <f t="shared" si="100"/>
        <v>0</v>
      </c>
      <c r="B190" s="3">
        <f t="shared" si="101"/>
        <v>0</v>
      </c>
      <c r="C190" s="3">
        <f t="shared" si="102"/>
        <v>0</v>
      </c>
      <c r="D190" s="3">
        <f t="shared" si="103"/>
        <v>0</v>
      </c>
      <c r="E190" s="3">
        <f t="shared" si="104"/>
        <v>0</v>
      </c>
      <c r="F190" s="4">
        <f t="shared" si="105"/>
        <v>0</v>
      </c>
      <c r="G190" s="4">
        <f t="shared" si="106"/>
        <v>0</v>
      </c>
      <c r="H190" s="3">
        <f t="shared" si="107"/>
        <v>0</v>
      </c>
      <c r="I190" s="3">
        <f t="shared" si="108"/>
        <v>0</v>
      </c>
      <c r="J190" s="3" t="e">
        <f>IF(VLOOKUP(A190,產品AR!A:B,2,0)&lt;65,"A",IF(VLOOKUP(A190,產品AR!A:B,2,0)&lt;80,"B",IF(VLOOKUP(A190,產品AR!A:B,2,0)&lt;100,"C","D")))</f>
        <v>#N/A</v>
      </c>
      <c r="K190" s="5" t="e">
        <f t="shared" si="109"/>
        <v>#DIV/0!</v>
      </c>
      <c r="L190" s="6">
        <f t="shared" si="110"/>
        <v>0</v>
      </c>
      <c r="M190" s="5">
        <f t="shared" si="111"/>
        <v>0</v>
      </c>
      <c r="N190" s="49" t="e">
        <f t="shared" si="112"/>
        <v>#DIV/0!</v>
      </c>
      <c r="O190" s="49" t="e">
        <f t="shared" si="82"/>
        <v>#N/A</v>
      </c>
      <c r="P190" s="49" t="e">
        <f t="shared" si="83"/>
        <v>#N/A</v>
      </c>
      <c r="Q190" s="50" t="e">
        <f t="shared" si="113"/>
        <v>#N/A</v>
      </c>
      <c r="S190" s="110" t="e">
        <f>VLOOKUP(V190,'WSD 產品'!B:B,1,0)</f>
        <v>#N/A</v>
      </c>
      <c r="T190" s="110" t="e">
        <f t="shared" si="114"/>
        <v>#DIV/0!</v>
      </c>
      <c r="U190" s="113"/>
      <c r="V190" s="113"/>
      <c r="W190" s="113"/>
      <c r="X190" s="113"/>
      <c r="Y190" s="113"/>
      <c r="Z190" s="113"/>
      <c r="AA190" s="115"/>
      <c r="AB190" s="115"/>
      <c r="AC190" s="113"/>
      <c r="AD190" s="113"/>
      <c r="AE190" s="113"/>
      <c r="AF190" s="113"/>
      <c r="AG190" s="113"/>
      <c r="AH190" s="113"/>
      <c r="AI190" s="113"/>
      <c r="AJ190" s="113"/>
      <c r="AK190" s="114"/>
      <c r="AL190" s="114"/>
      <c r="AM190" s="114"/>
      <c r="AN190" s="113"/>
      <c r="AO190" s="113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113"/>
      <c r="AZ190" s="113"/>
      <c r="BA190" s="113"/>
      <c r="BB190" s="113"/>
      <c r="BC190" s="113"/>
      <c r="BD190" s="113"/>
      <c r="BE190" s="113"/>
      <c r="BF190" s="113"/>
      <c r="BH190" s="110" t="e">
        <f t="shared" si="81"/>
        <v>#VALUE!</v>
      </c>
    </row>
    <row r="191" spans="1:60">
      <c r="A191" s="3">
        <f t="shared" si="100"/>
        <v>0</v>
      </c>
      <c r="B191" s="3">
        <f t="shared" si="101"/>
        <v>0</v>
      </c>
      <c r="C191" s="3">
        <f t="shared" si="102"/>
        <v>0</v>
      </c>
      <c r="D191" s="3">
        <f t="shared" si="103"/>
        <v>0</v>
      </c>
      <c r="E191" s="3">
        <f t="shared" si="104"/>
        <v>0</v>
      </c>
      <c r="F191" s="4">
        <f t="shared" si="105"/>
        <v>0</v>
      </c>
      <c r="G191" s="4">
        <f t="shared" si="106"/>
        <v>0</v>
      </c>
      <c r="H191" s="3">
        <f t="shared" si="107"/>
        <v>0</v>
      </c>
      <c r="I191" s="3">
        <f t="shared" si="108"/>
        <v>0</v>
      </c>
      <c r="J191" s="3" t="e">
        <f>IF(VLOOKUP(A191,產品AR!A:B,2,0)&lt;65,"A",IF(VLOOKUP(A191,產品AR!A:B,2,0)&lt;80,"B",IF(VLOOKUP(A191,產品AR!A:B,2,0)&lt;100,"C","D")))</f>
        <v>#N/A</v>
      </c>
      <c r="K191" s="5" t="e">
        <f t="shared" si="109"/>
        <v>#DIV/0!</v>
      </c>
      <c r="L191" s="6">
        <f t="shared" si="110"/>
        <v>0</v>
      </c>
      <c r="M191" s="5">
        <f t="shared" si="111"/>
        <v>0</v>
      </c>
      <c r="N191" s="49" t="e">
        <f t="shared" si="112"/>
        <v>#DIV/0!</v>
      </c>
      <c r="O191" s="49" t="e">
        <f t="shared" si="82"/>
        <v>#N/A</v>
      </c>
      <c r="P191" s="49" t="e">
        <f t="shared" si="83"/>
        <v>#N/A</v>
      </c>
      <c r="Q191" s="50" t="e">
        <f t="shared" si="113"/>
        <v>#N/A</v>
      </c>
      <c r="S191" s="110" t="e">
        <f>VLOOKUP(V191,'WSD 產品'!B:B,1,0)</f>
        <v>#N/A</v>
      </c>
      <c r="T191" s="110" t="e">
        <f t="shared" si="114"/>
        <v>#DIV/0!</v>
      </c>
      <c r="U191" s="113"/>
      <c r="V191" s="113"/>
      <c r="W191" s="113"/>
      <c r="X191" s="113"/>
      <c r="Y191" s="113"/>
      <c r="Z191" s="113"/>
      <c r="AA191" s="115"/>
      <c r="AB191" s="115"/>
      <c r="AC191" s="113"/>
      <c r="AD191" s="113"/>
      <c r="AE191" s="113"/>
      <c r="AF191" s="113"/>
      <c r="AG191" s="113"/>
      <c r="AH191" s="113"/>
      <c r="AI191" s="113"/>
      <c r="AJ191" s="113"/>
      <c r="AK191" s="114"/>
      <c r="AL191" s="114"/>
      <c r="AM191" s="114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H191" s="110" t="e">
        <f t="shared" si="81"/>
        <v>#VALUE!</v>
      </c>
    </row>
    <row r="192" spans="1:60">
      <c r="A192" s="3">
        <f t="shared" si="100"/>
        <v>0</v>
      </c>
      <c r="B192" s="3">
        <f t="shared" si="101"/>
        <v>0</v>
      </c>
      <c r="C192" s="3">
        <f t="shared" si="102"/>
        <v>0</v>
      </c>
      <c r="D192" s="3">
        <f t="shared" si="103"/>
        <v>0</v>
      </c>
      <c r="E192" s="3">
        <f t="shared" si="104"/>
        <v>0</v>
      </c>
      <c r="F192" s="4">
        <f t="shared" si="105"/>
        <v>0</v>
      </c>
      <c r="G192" s="4">
        <f t="shared" si="106"/>
        <v>0</v>
      </c>
      <c r="H192" s="3">
        <f t="shared" si="107"/>
        <v>0</v>
      </c>
      <c r="I192" s="3">
        <f t="shared" si="108"/>
        <v>0</v>
      </c>
      <c r="J192" s="3" t="e">
        <f>IF(VLOOKUP(A192,產品AR!A:B,2,0)&lt;65,"A",IF(VLOOKUP(A192,產品AR!A:B,2,0)&lt;80,"B",IF(VLOOKUP(A192,產品AR!A:B,2,0)&lt;100,"C","D")))</f>
        <v>#N/A</v>
      </c>
      <c r="K192" s="5" t="e">
        <f t="shared" si="109"/>
        <v>#DIV/0!</v>
      </c>
      <c r="L192" s="6">
        <f t="shared" si="110"/>
        <v>0</v>
      </c>
      <c r="M192" s="5">
        <f t="shared" si="111"/>
        <v>0</v>
      </c>
      <c r="N192" s="49" t="e">
        <f t="shared" si="112"/>
        <v>#DIV/0!</v>
      </c>
      <c r="O192" s="49" t="e">
        <f t="shared" si="82"/>
        <v>#N/A</v>
      </c>
      <c r="P192" s="49" t="e">
        <f t="shared" si="83"/>
        <v>#N/A</v>
      </c>
      <c r="Q192" s="50" t="e">
        <f t="shared" si="113"/>
        <v>#N/A</v>
      </c>
      <c r="S192" s="110" t="e">
        <f>VLOOKUP(V192,'WSD 產品'!B:B,1,0)</f>
        <v>#N/A</v>
      </c>
      <c r="T192" s="110" t="e">
        <f t="shared" si="114"/>
        <v>#DIV/0!</v>
      </c>
      <c r="U192" s="113"/>
      <c r="V192" s="113"/>
      <c r="W192" s="113"/>
      <c r="X192" s="113"/>
      <c r="Y192" s="113"/>
      <c r="Z192" s="113"/>
      <c r="AA192" s="115"/>
      <c r="AB192" s="115"/>
      <c r="AC192" s="113"/>
      <c r="AD192" s="113"/>
      <c r="AE192" s="113"/>
      <c r="AF192" s="113"/>
      <c r="AG192" s="113"/>
      <c r="AH192" s="113"/>
      <c r="AI192" s="113"/>
      <c r="AJ192" s="113"/>
      <c r="AK192" s="114"/>
      <c r="AL192" s="114"/>
      <c r="AM192" s="114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H192" s="110" t="e">
        <f t="shared" si="81"/>
        <v>#VALUE!</v>
      </c>
    </row>
    <row r="193" spans="1:60">
      <c r="A193" s="3">
        <f t="shared" si="100"/>
        <v>0</v>
      </c>
      <c r="B193" s="3">
        <f t="shared" si="101"/>
        <v>0</v>
      </c>
      <c r="C193" s="3">
        <f t="shared" si="102"/>
        <v>0</v>
      </c>
      <c r="D193" s="3">
        <f t="shared" si="103"/>
        <v>0</v>
      </c>
      <c r="E193" s="3">
        <f t="shared" si="104"/>
        <v>0</v>
      </c>
      <c r="F193" s="4">
        <f t="shared" si="105"/>
        <v>0</v>
      </c>
      <c r="G193" s="4">
        <f t="shared" si="106"/>
        <v>0</v>
      </c>
      <c r="H193" s="3">
        <f t="shared" si="107"/>
        <v>0</v>
      </c>
      <c r="I193" s="3">
        <f t="shared" si="108"/>
        <v>0</v>
      </c>
      <c r="J193" s="3" t="e">
        <f>IF(VLOOKUP(A193,產品AR!A:B,2,0)&lt;65,"A",IF(VLOOKUP(A193,產品AR!A:B,2,0)&lt;80,"B",IF(VLOOKUP(A193,產品AR!A:B,2,0)&lt;100,"C","D")))</f>
        <v>#N/A</v>
      </c>
      <c r="K193" s="5" t="e">
        <f t="shared" si="109"/>
        <v>#DIV/0!</v>
      </c>
      <c r="L193" s="6">
        <f t="shared" si="110"/>
        <v>0</v>
      </c>
      <c r="M193" s="5">
        <f t="shared" si="111"/>
        <v>0</v>
      </c>
      <c r="N193" s="49" t="e">
        <f t="shared" si="112"/>
        <v>#DIV/0!</v>
      </c>
      <c r="O193" s="49" t="e">
        <f t="shared" si="82"/>
        <v>#N/A</v>
      </c>
      <c r="P193" s="49" t="e">
        <f t="shared" si="83"/>
        <v>#N/A</v>
      </c>
      <c r="Q193" s="50" t="e">
        <f t="shared" si="113"/>
        <v>#N/A</v>
      </c>
      <c r="S193" s="110" t="e">
        <f>VLOOKUP(V193,'WSD 產品'!B:B,1,0)</f>
        <v>#N/A</v>
      </c>
      <c r="T193" s="110" t="e">
        <f t="shared" si="114"/>
        <v>#DIV/0!</v>
      </c>
      <c r="U193" s="113"/>
      <c r="V193" s="113"/>
      <c r="W193" s="113"/>
      <c r="X193" s="113"/>
      <c r="Y193" s="113"/>
      <c r="Z193" s="113"/>
      <c r="AA193" s="115"/>
      <c r="AB193" s="115"/>
      <c r="AC193" s="113"/>
      <c r="AD193" s="113"/>
      <c r="AE193" s="113"/>
      <c r="AF193" s="113"/>
      <c r="AG193" s="113"/>
      <c r="AH193" s="113"/>
      <c r="AI193" s="113"/>
      <c r="AJ193" s="113"/>
      <c r="AK193" s="114"/>
      <c r="AL193" s="114"/>
      <c r="AM193" s="114"/>
      <c r="AN193" s="113"/>
      <c r="AO193" s="113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113"/>
      <c r="AZ193" s="113"/>
      <c r="BA193" s="113"/>
      <c r="BB193" s="113"/>
      <c r="BC193" s="113"/>
      <c r="BD193" s="113"/>
      <c r="BE193" s="113"/>
      <c r="BF193" s="113"/>
      <c r="BH193" s="110" t="e">
        <f t="shared" si="81"/>
        <v>#VALUE!</v>
      </c>
    </row>
    <row r="194" spans="1:60">
      <c r="A194" s="3">
        <f t="shared" ref="A194:A229" si="115">V194</f>
        <v>0</v>
      </c>
      <c r="B194" s="3">
        <f t="shared" ref="B194:B229" si="116">W194</f>
        <v>0</v>
      </c>
      <c r="C194" s="3">
        <f t="shared" ref="C194:C229" si="117">X194</f>
        <v>0</v>
      </c>
      <c r="D194" s="3">
        <f t="shared" ref="D194:D229" si="118">Y194</f>
        <v>0</v>
      </c>
      <c r="E194" s="3">
        <f t="shared" ref="E194:E229" si="119">Z194</f>
        <v>0</v>
      </c>
      <c r="F194" s="4">
        <f t="shared" ref="F194:F229" si="120">AA194</f>
        <v>0</v>
      </c>
      <c r="G194" s="4">
        <f t="shared" ref="G194:G229" si="121">AB194</f>
        <v>0</v>
      </c>
      <c r="H194" s="3">
        <f t="shared" ref="H194:H229" si="122">AC194</f>
        <v>0</v>
      </c>
      <c r="I194" s="3">
        <f t="shared" ref="I194:I229" si="123">AD194</f>
        <v>0</v>
      </c>
      <c r="J194" s="3" t="e">
        <f>IF(VLOOKUP(A194,產品AR!A:B,2,0)&lt;65,"A",IF(VLOOKUP(A194,產品AR!A:B,2,0)&lt;80,"B",IF(VLOOKUP(A194,產品AR!A:B,2,0)&lt;100,"C","D")))</f>
        <v>#N/A</v>
      </c>
      <c r="K194" s="5" t="e">
        <f t="shared" ref="K194:K229" si="124">T194</f>
        <v>#DIV/0!</v>
      </c>
      <c r="L194" s="6">
        <f t="shared" ref="L194:L229" si="125">AM194</f>
        <v>0</v>
      </c>
      <c r="M194" s="5">
        <f t="shared" ref="M194:M229" si="126">AP194</f>
        <v>0</v>
      </c>
      <c r="N194" s="49" t="e">
        <f t="shared" ref="N194:N229" si="127">IF(K194&gt;=1.67,"A",IF(K194&gt;=1.33,"B",IF(K194&gt;=1,"C",IF(K194&gt;=0.67,"D","F"))))</f>
        <v>#DIV/0!</v>
      </c>
      <c r="O194" s="49" t="e">
        <f t="shared" si="82"/>
        <v>#N/A</v>
      </c>
      <c r="P194" s="49" t="e">
        <f t="shared" si="83"/>
        <v>#N/A</v>
      </c>
      <c r="Q194" s="50" t="e">
        <f t="shared" ref="Q194:Q229" si="128">IF(CONCATENATE(J194,N194)="AA","A",IF(CONCATENATE(J194,N194)="AB","W",IF(CONCATENATE(J194,N194)="AC","W",IF(CONCATENATE(J194,N194)="AD","W",IF(CONCATENATE(J194,N194)="AF","W",IF(CONCATENATE(J194,N194)="BB","B",IF(CONCATENATE(J194,N194)="BA","B",IF(CONCATENATE(J194,N194)="BC","X",IF(CONCATENATE(J194,N194)="BD","X",IF(CONCATENATE(J194,N194)="BF","X",IF(CONCATENATE(J194,N194)="CA","C",IF(CONCATENATE(J194,N194)="CB","C",IF(CONCATENATE(J194,N194)="CC","C",IF(CONCATENATE(J194,N194)="CD","Y",IF(CONCATENATE(J194,N194)="CF","Y",IF(CONCATENATE(J194,N194)="DA","D",IF(CONCATENATE(J194,N194)="DB","D",IF(CONCATENATE(J194,N194)="DC","D",IF(CONCATENATE(J194,N194)="DD","D",IF(CONCATENATE(J194,N194)="DF","Z"))))))))))))))))))))</f>
        <v>#N/A</v>
      </c>
      <c r="S194" s="110" t="e">
        <f>VLOOKUP(V194,'WSD 產品'!B:B,1,0)</f>
        <v>#N/A</v>
      </c>
      <c r="T194" s="110" t="e">
        <f t="shared" ref="T194:T229" si="129">((35-(AE194^2+AF194^2)^0.5))/AV194</f>
        <v>#DIV/0!</v>
      </c>
      <c r="U194" s="113"/>
      <c r="V194" s="113"/>
      <c r="W194" s="113"/>
      <c r="X194" s="113"/>
      <c r="Y194" s="113"/>
      <c r="Z194" s="113"/>
      <c r="AA194" s="115"/>
      <c r="AB194" s="115"/>
      <c r="AC194" s="113"/>
      <c r="AD194" s="113"/>
      <c r="AE194" s="113"/>
      <c r="AF194" s="113"/>
      <c r="AG194" s="113"/>
      <c r="AH194" s="113"/>
      <c r="AI194" s="113"/>
      <c r="AJ194" s="113"/>
      <c r="AK194" s="114"/>
      <c r="AL194" s="114"/>
      <c r="AM194" s="114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113"/>
      <c r="AZ194" s="113"/>
      <c r="BA194" s="113"/>
      <c r="BB194" s="113"/>
      <c r="BC194" s="113"/>
      <c r="BD194" s="113"/>
      <c r="BE194" s="113"/>
      <c r="BF194" s="113"/>
      <c r="BH194" s="110" t="e">
        <f t="shared" ref="BH194:BH257" si="130">LEFT(RIGHT(BF194,LEN(BF194)-LEN(MID(BF194,1,SEARCH("L",BF194,1)-1))),FIND("_",RIGHT(BF194,LEN(BF194)-LEN(MID(BF194,1,SEARCH("L",BF194,1)-1))))-1)</f>
        <v>#VALUE!</v>
      </c>
    </row>
    <row r="195" spans="1:60">
      <c r="A195" s="3">
        <f t="shared" si="115"/>
        <v>0</v>
      </c>
      <c r="B195" s="3">
        <f t="shared" si="116"/>
        <v>0</v>
      </c>
      <c r="C195" s="3">
        <f t="shared" si="117"/>
        <v>0</v>
      </c>
      <c r="D195" s="3">
        <f t="shared" si="118"/>
        <v>0</v>
      </c>
      <c r="E195" s="3">
        <f t="shared" si="119"/>
        <v>0</v>
      </c>
      <c r="F195" s="4">
        <f t="shared" si="120"/>
        <v>0</v>
      </c>
      <c r="G195" s="4">
        <f t="shared" si="121"/>
        <v>0</v>
      </c>
      <c r="H195" s="3">
        <f t="shared" si="122"/>
        <v>0</v>
      </c>
      <c r="I195" s="3">
        <f t="shared" si="123"/>
        <v>0</v>
      </c>
      <c r="J195" s="3" t="e">
        <f>IF(VLOOKUP(A195,產品AR!A:B,2,0)&lt;65,"A",IF(VLOOKUP(A195,產品AR!A:B,2,0)&lt;80,"B",IF(VLOOKUP(A195,產品AR!A:B,2,0)&lt;100,"C","D")))</f>
        <v>#N/A</v>
      </c>
      <c r="K195" s="5" t="e">
        <f t="shared" si="124"/>
        <v>#DIV/0!</v>
      </c>
      <c r="L195" s="6">
        <f t="shared" si="125"/>
        <v>0</v>
      </c>
      <c r="M195" s="5">
        <f t="shared" si="126"/>
        <v>0</v>
      </c>
      <c r="N195" s="49" t="e">
        <f t="shared" si="127"/>
        <v>#DIV/0!</v>
      </c>
      <c r="O195" s="49" t="e">
        <f t="shared" ref="O195:O258" si="131">J195&amp;N195</f>
        <v>#N/A</v>
      </c>
      <c r="P195" s="49" t="e">
        <f t="shared" ref="P195:P258" si="132">IF(O195="AB","A")</f>
        <v>#N/A</v>
      </c>
      <c r="Q195" s="50" t="e">
        <f t="shared" si="128"/>
        <v>#N/A</v>
      </c>
      <c r="S195" s="110" t="e">
        <f>VLOOKUP(V195,'WSD 產品'!B:B,1,0)</f>
        <v>#N/A</v>
      </c>
      <c r="T195" s="110" t="e">
        <f t="shared" si="129"/>
        <v>#DIV/0!</v>
      </c>
      <c r="U195" s="113"/>
      <c r="V195" s="113"/>
      <c r="W195" s="113"/>
      <c r="X195" s="113"/>
      <c r="Y195" s="113"/>
      <c r="Z195" s="113"/>
      <c r="AA195" s="115"/>
      <c r="AB195" s="115"/>
      <c r="AC195" s="113"/>
      <c r="AD195" s="113"/>
      <c r="AE195" s="113"/>
      <c r="AF195" s="113"/>
      <c r="AG195" s="113"/>
      <c r="AH195" s="113"/>
      <c r="AI195" s="113"/>
      <c r="AJ195" s="113"/>
      <c r="AK195" s="114"/>
      <c r="AL195" s="114"/>
      <c r="AM195" s="114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H195" s="110" t="e">
        <f t="shared" si="130"/>
        <v>#VALUE!</v>
      </c>
    </row>
    <row r="196" spans="1:60">
      <c r="A196" s="3">
        <f t="shared" si="115"/>
        <v>0</v>
      </c>
      <c r="B196" s="3">
        <f t="shared" si="116"/>
        <v>0</v>
      </c>
      <c r="C196" s="3">
        <f t="shared" si="117"/>
        <v>0</v>
      </c>
      <c r="D196" s="3">
        <f t="shared" si="118"/>
        <v>0</v>
      </c>
      <c r="E196" s="3">
        <f t="shared" si="119"/>
        <v>0</v>
      </c>
      <c r="F196" s="4">
        <f t="shared" si="120"/>
        <v>0</v>
      </c>
      <c r="G196" s="4">
        <f t="shared" si="121"/>
        <v>0</v>
      </c>
      <c r="H196" s="3">
        <f t="shared" si="122"/>
        <v>0</v>
      </c>
      <c r="I196" s="3">
        <f t="shared" si="123"/>
        <v>0</v>
      </c>
      <c r="J196" s="3" t="e">
        <f>IF(VLOOKUP(A196,產品AR!A:B,2,0)&lt;65,"A",IF(VLOOKUP(A196,產品AR!A:B,2,0)&lt;80,"B",IF(VLOOKUP(A196,產品AR!A:B,2,0)&lt;100,"C","D")))</f>
        <v>#N/A</v>
      </c>
      <c r="K196" s="5" t="e">
        <f t="shared" si="124"/>
        <v>#DIV/0!</v>
      </c>
      <c r="L196" s="6">
        <f t="shared" si="125"/>
        <v>0</v>
      </c>
      <c r="M196" s="5">
        <f t="shared" si="126"/>
        <v>0</v>
      </c>
      <c r="N196" s="49" t="e">
        <f t="shared" si="127"/>
        <v>#DIV/0!</v>
      </c>
      <c r="O196" s="49" t="e">
        <f t="shared" si="131"/>
        <v>#N/A</v>
      </c>
      <c r="P196" s="49" t="e">
        <f t="shared" si="132"/>
        <v>#N/A</v>
      </c>
      <c r="Q196" s="50" t="e">
        <f t="shared" si="128"/>
        <v>#N/A</v>
      </c>
      <c r="S196" s="110" t="e">
        <f>VLOOKUP(V196,'WSD 產品'!B:B,1,0)</f>
        <v>#N/A</v>
      </c>
      <c r="T196" s="110" t="e">
        <f t="shared" si="129"/>
        <v>#DIV/0!</v>
      </c>
      <c r="U196" s="113"/>
      <c r="V196" s="113"/>
      <c r="W196" s="113"/>
      <c r="X196" s="113"/>
      <c r="Y196" s="113"/>
      <c r="Z196" s="113"/>
      <c r="AA196" s="115"/>
      <c r="AB196" s="115"/>
      <c r="AC196" s="113"/>
      <c r="AD196" s="113"/>
      <c r="AE196" s="113"/>
      <c r="AF196" s="113"/>
      <c r="AG196" s="113"/>
      <c r="AH196" s="113"/>
      <c r="AI196" s="113"/>
      <c r="AJ196" s="113"/>
      <c r="AK196" s="114"/>
      <c r="AL196" s="114"/>
      <c r="AM196" s="114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113"/>
      <c r="AZ196" s="113"/>
      <c r="BA196" s="113"/>
      <c r="BB196" s="113"/>
      <c r="BC196" s="113"/>
      <c r="BD196" s="113"/>
      <c r="BE196" s="113"/>
      <c r="BF196" s="113"/>
      <c r="BH196" s="110" t="e">
        <f t="shared" si="130"/>
        <v>#VALUE!</v>
      </c>
    </row>
    <row r="197" spans="1:60">
      <c r="A197" s="3">
        <f t="shared" si="115"/>
        <v>0</v>
      </c>
      <c r="B197" s="3">
        <f t="shared" si="116"/>
        <v>0</v>
      </c>
      <c r="C197" s="3">
        <f t="shared" si="117"/>
        <v>0</v>
      </c>
      <c r="D197" s="3">
        <f t="shared" si="118"/>
        <v>0</v>
      </c>
      <c r="E197" s="3">
        <f t="shared" si="119"/>
        <v>0</v>
      </c>
      <c r="F197" s="4">
        <f t="shared" si="120"/>
        <v>0</v>
      </c>
      <c r="G197" s="4">
        <f t="shared" si="121"/>
        <v>0</v>
      </c>
      <c r="H197" s="3">
        <f t="shared" si="122"/>
        <v>0</v>
      </c>
      <c r="I197" s="3">
        <f t="shared" si="123"/>
        <v>0</v>
      </c>
      <c r="J197" s="3" t="e">
        <f>IF(VLOOKUP(A197,產品AR!A:B,2,0)&lt;65,"A",IF(VLOOKUP(A197,產品AR!A:B,2,0)&lt;80,"B",IF(VLOOKUP(A197,產品AR!A:B,2,0)&lt;100,"C","D")))</f>
        <v>#N/A</v>
      </c>
      <c r="K197" s="5" t="e">
        <f t="shared" si="124"/>
        <v>#DIV/0!</v>
      </c>
      <c r="L197" s="6">
        <f t="shared" si="125"/>
        <v>0</v>
      </c>
      <c r="M197" s="5">
        <f t="shared" si="126"/>
        <v>0</v>
      </c>
      <c r="N197" s="49" t="e">
        <f t="shared" si="127"/>
        <v>#DIV/0!</v>
      </c>
      <c r="O197" s="49" t="e">
        <f t="shared" si="131"/>
        <v>#N/A</v>
      </c>
      <c r="P197" s="49" t="e">
        <f t="shared" si="132"/>
        <v>#N/A</v>
      </c>
      <c r="Q197" s="50" t="e">
        <f t="shared" si="128"/>
        <v>#N/A</v>
      </c>
      <c r="S197" s="110" t="e">
        <f>VLOOKUP(V197,'WSD 產品'!B:B,1,0)</f>
        <v>#N/A</v>
      </c>
      <c r="T197" s="110" t="e">
        <f t="shared" si="129"/>
        <v>#DIV/0!</v>
      </c>
      <c r="U197" s="113"/>
      <c r="V197" s="113"/>
      <c r="W197" s="113"/>
      <c r="X197" s="113"/>
      <c r="Y197" s="113"/>
      <c r="Z197" s="113"/>
      <c r="AA197" s="115"/>
      <c r="AB197" s="115"/>
      <c r="AC197" s="113"/>
      <c r="AD197" s="113"/>
      <c r="AE197" s="113"/>
      <c r="AF197" s="113"/>
      <c r="AG197" s="113"/>
      <c r="AH197" s="113"/>
      <c r="AI197" s="113"/>
      <c r="AJ197" s="113"/>
      <c r="AK197" s="114"/>
      <c r="AL197" s="114"/>
      <c r="AM197" s="114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113"/>
      <c r="AZ197" s="113"/>
      <c r="BA197" s="113"/>
      <c r="BB197" s="113"/>
      <c r="BC197" s="113"/>
      <c r="BD197" s="113"/>
      <c r="BE197" s="113"/>
      <c r="BF197" s="113"/>
      <c r="BH197" s="110" t="e">
        <f t="shared" si="130"/>
        <v>#VALUE!</v>
      </c>
    </row>
    <row r="198" spans="1:60">
      <c r="A198" s="3">
        <f t="shared" si="115"/>
        <v>0</v>
      </c>
      <c r="B198" s="3">
        <f t="shared" si="116"/>
        <v>0</v>
      </c>
      <c r="C198" s="3">
        <f t="shared" si="117"/>
        <v>0</v>
      </c>
      <c r="D198" s="3">
        <f t="shared" si="118"/>
        <v>0</v>
      </c>
      <c r="E198" s="3">
        <f t="shared" si="119"/>
        <v>0</v>
      </c>
      <c r="F198" s="4">
        <f t="shared" si="120"/>
        <v>0</v>
      </c>
      <c r="G198" s="4">
        <f t="shared" si="121"/>
        <v>0</v>
      </c>
      <c r="H198" s="3">
        <f t="shared" si="122"/>
        <v>0</v>
      </c>
      <c r="I198" s="3">
        <f t="shared" si="123"/>
        <v>0</v>
      </c>
      <c r="J198" s="3" t="e">
        <f>IF(VLOOKUP(A198,產品AR!A:B,2,0)&lt;65,"A",IF(VLOOKUP(A198,產品AR!A:B,2,0)&lt;80,"B",IF(VLOOKUP(A198,產品AR!A:B,2,0)&lt;100,"C","D")))</f>
        <v>#N/A</v>
      </c>
      <c r="K198" s="5" t="e">
        <f t="shared" si="124"/>
        <v>#DIV/0!</v>
      </c>
      <c r="L198" s="6">
        <f t="shared" si="125"/>
        <v>0</v>
      </c>
      <c r="M198" s="5">
        <f t="shared" si="126"/>
        <v>0</v>
      </c>
      <c r="N198" s="49" t="e">
        <f t="shared" si="127"/>
        <v>#DIV/0!</v>
      </c>
      <c r="O198" s="49" t="e">
        <f t="shared" si="131"/>
        <v>#N/A</v>
      </c>
      <c r="P198" s="49" t="e">
        <f t="shared" si="132"/>
        <v>#N/A</v>
      </c>
      <c r="Q198" s="50" t="e">
        <f t="shared" si="128"/>
        <v>#N/A</v>
      </c>
      <c r="S198" s="110" t="e">
        <f>VLOOKUP(V198,'WSD 產品'!B:B,1,0)</f>
        <v>#N/A</v>
      </c>
      <c r="T198" s="110" t="e">
        <f t="shared" si="129"/>
        <v>#DIV/0!</v>
      </c>
      <c r="U198" s="113"/>
      <c r="V198" s="113"/>
      <c r="W198" s="113"/>
      <c r="X198" s="113"/>
      <c r="Y198" s="113"/>
      <c r="Z198" s="113"/>
      <c r="AA198" s="115"/>
      <c r="AB198" s="115"/>
      <c r="AC198" s="113"/>
      <c r="AD198" s="113"/>
      <c r="AE198" s="113"/>
      <c r="AF198" s="113"/>
      <c r="AG198" s="113"/>
      <c r="AH198" s="113"/>
      <c r="AI198" s="113"/>
      <c r="AJ198" s="113"/>
      <c r="AK198" s="114"/>
      <c r="AL198" s="114"/>
      <c r="AM198" s="114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113"/>
      <c r="AZ198" s="113"/>
      <c r="BA198" s="113"/>
      <c r="BB198" s="113"/>
      <c r="BC198" s="113"/>
      <c r="BD198" s="113"/>
      <c r="BE198" s="113"/>
      <c r="BF198" s="113"/>
      <c r="BH198" s="110" t="e">
        <f t="shared" si="130"/>
        <v>#VALUE!</v>
      </c>
    </row>
    <row r="199" spans="1:60">
      <c r="A199" s="3">
        <f t="shared" si="115"/>
        <v>0</v>
      </c>
      <c r="B199" s="3">
        <f t="shared" si="116"/>
        <v>0</v>
      </c>
      <c r="C199" s="3">
        <f t="shared" si="117"/>
        <v>0</v>
      </c>
      <c r="D199" s="3">
        <f t="shared" si="118"/>
        <v>0</v>
      </c>
      <c r="E199" s="3">
        <f t="shared" si="119"/>
        <v>0</v>
      </c>
      <c r="F199" s="4">
        <f t="shared" si="120"/>
        <v>0</v>
      </c>
      <c r="G199" s="4">
        <f t="shared" si="121"/>
        <v>0</v>
      </c>
      <c r="H199" s="3">
        <f t="shared" si="122"/>
        <v>0</v>
      </c>
      <c r="I199" s="3">
        <f t="shared" si="123"/>
        <v>0</v>
      </c>
      <c r="J199" s="3" t="e">
        <f>IF(VLOOKUP(A199,產品AR!A:B,2,0)&lt;65,"A",IF(VLOOKUP(A199,產品AR!A:B,2,0)&lt;80,"B",IF(VLOOKUP(A199,產品AR!A:B,2,0)&lt;100,"C","D")))</f>
        <v>#N/A</v>
      </c>
      <c r="K199" s="5" t="e">
        <f t="shared" si="124"/>
        <v>#DIV/0!</v>
      </c>
      <c r="L199" s="6">
        <f t="shared" si="125"/>
        <v>0</v>
      </c>
      <c r="M199" s="5">
        <f t="shared" si="126"/>
        <v>0</v>
      </c>
      <c r="N199" s="49" t="e">
        <f t="shared" si="127"/>
        <v>#DIV/0!</v>
      </c>
      <c r="O199" s="49" t="e">
        <f t="shared" si="131"/>
        <v>#N/A</v>
      </c>
      <c r="P199" s="49" t="e">
        <f t="shared" si="132"/>
        <v>#N/A</v>
      </c>
      <c r="Q199" s="50" t="e">
        <f t="shared" si="128"/>
        <v>#N/A</v>
      </c>
      <c r="S199" s="110" t="e">
        <f>VLOOKUP(V199,'WSD 產品'!B:B,1,0)</f>
        <v>#N/A</v>
      </c>
      <c r="T199" s="110" t="e">
        <f t="shared" si="129"/>
        <v>#DIV/0!</v>
      </c>
      <c r="U199" s="113"/>
      <c r="V199" s="113"/>
      <c r="W199" s="113"/>
      <c r="X199" s="113"/>
      <c r="Y199" s="113"/>
      <c r="Z199" s="113"/>
      <c r="AA199" s="115"/>
      <c r="AB199" s="115"/>
      <c r="AC199" s="113"/>
      <c r="AD199" s="113"/>
      <c r="AE199" s="113"/>
      <c r="AF199" s="113"/>
      <c r="AG199" s="113"/>
      <c r="AH199" s="113"/>
      <c r="AI199" s="113"/>
      <c r="AJ199" s="113"/>
      <c r="AK199" s="114"/>
      <c r="AL199" s="114"/>
      <c r="AM199" s="114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H199" s="110" t="e">
        <f t="shared" si="130"/>
        <v>#VALUE!</v>
      </c>
    </row>
    <row r="200" spans="1:60">
      <c r="A200" s="3">
        <f t="shared" si="115"/>
        <v>0</v>
      </c>
      <c r="B200" s="3">
        <f t="shared" si="116"/>
        <v>0</v>
      </c>
      <c r="C200" s="3">
        <f t="shared" si="117"/>
        <v>0</v>
      </c>
      <c r="D200" s="3">
        <f t="shared" si="118"/>
        <v>0</v>
      </c>
      <c r="E200" s="3">
        <f t="shared" si="119"/>
        <v>0</v>
      </c>
      <c r="F200" s="4">
        <f t="shared" si="120"/>
        <v>0</v>
      </c>
      <c r="G200" s="4">
        <f t="shared" si="121"/>
        <v>0</v>
      </c>
      <c r="H200" s="3">
        <f t="shared" si="122"/>
        <v>0</v>
      </c>
      <c r="I200" s="3">
        <f t="shared" si="123"/>
        <v>0</v>
      </c>
      <c r="J200" s="3" t="e">
        <f>IF(VLOOKUP(A200,產品AR!A:B,2,0)&lt;65,"A",IF(VLOOKUP(A200,產品AR!A:B,2,0)&lt;80,"B",IF(VLOOKUP(A200,產品AR!A:B,2,0)&lt;100,"C","D")))</f>
        <v>#N/A</v>
      </c>
      <c r="K200" s="5" t="e">
        <f t="shared" si="124"/>
        <v>#DIV/0!</v>
      </c>
      <c r="L200" s="6">
        <f t="shared" si="125"/>
        <v>0</v>
      </c>
      <c r="M200" s="5">
        <f t="shared" si="126"/>
        <v>0</v>
      </c>
      <c r="N200" s="49" t="e">
        <f t="shared" si="127"/>
        <v>#DIV/0!</v>
      </c>
      <c r="O200" s="49" t="e">
        <f t="shared" si="131"/>
        <v>#N/A</v>
      </c>
      <c r="P200" s="49" t="e">
        <f t="shared" si="132"/>
        <v>#N/A</v>
      </c>
      <c r="Q200" s="50" t="e">
        <f t="shared" si="128"/>
        <v>#N/A</v>
      </c>
      <c r="S200" s="110" t="e">
        <f>VLOOKUP(V200,'WSD 產品'!B:B,1,0)</f>
        <v>#N/A</v>
      </c>
      <c r="T200" s="110" t="e">
        <f t="shared" si="129"/>
        <v>#DIV/0!</v>
      </c>
      <c r="U200" s="113"/>
      <c r="V200" s="113"/>
      <c r="W200" s="113"/>
      <c r="X200" s="113"/>
      <c r="Y200" s="113"/>
      <c r="Z200" s="113"/>
      <c r="AA200" s="115"/>
      <c r="AB200" s="115"/>
      <c r="AC200" s="113"/>
      <c r="AD200" s="113"/>
      <c r="AE200" s="113"/>
      <c r="AF200" s="113"/>
      <c r="AG200" s="113"/>
      <c r="AH200" s="113"/>
      <c r="AI200" s="113"/>
      <c r="AJ200" s="113"/>
      <c r="AK200" s="114"/>
      <c r="AL200" s="114"/>
      <c r="AM200" s="114"/>
      <c r="AN200" s="113"/>
      <c r="AO200" s="113"/>
      <c r="AP200" s="113"/>
      <c r="AQ200" s="113"/>
      <c r="AR200" s="113"/>
      <c r="AS200" s="113"/>
      <c r="AT200" s="113"/>
      <c r="AU200" s="113"/>
      <c r="AV200" s="113"/>
      <c r="AW200" s="113"/>
      <c r="AX200" s="113"/>
      <c r="AY200" s="113"/>
      <c r="AZ200" s="113"/>
      <c r="BA200" s="113"/>
      <c r="BB200" s="113"/>
      <c r="BC200" s="113"/>
      <c r="BD200" s="113"/>
      <c r="BE200" s="113"/>
      <c r="BF200" s="113"/>
      <c r="BH200" s="110" t="e">
        <f t="shared" si="130"/>
        <v>#VALUE!</v>
      </c>
    </row>
    <row r="201" spans="1:60">
      <c r="A201" s="3">
        <f t="shared" si="115"/>
        <v>0</v>
      </c>
      <c r="B201" s="3">
        <f t="shared" si="116"/>
        <v>0</v>
      </c>
      <c r="C201" s="3">
        <f t="shared" si="117"/>
        <v>0</v>
      </c>
      <c r="D201" s="3">
        <f t="shared" si="118"/>
        <v>0</v>
      </c>
      <c r="E201" s="3">
        <f t="shared" si="119"/>
        <v>0</v>
      </c>
      <c r="F201" s="4">
        <f t="shared" si="120"/>
        <v>0</v>
      </c>
      <c r="G201" s="4">
        <f t="shared" si="121"/>
        <v>0</v>
      </c>
      <c r="H201" s="3">
        <f t="shared" si="122"/>
        <v>0</v>
      </c>
      <c r="I201" s="3">
        <f t="shared" si="123"/>
        <v>0</v>
      </c>
      <c r="J201" s="3" t="e">
        <f>IF(VLOOKUP(A201,產品AR!A:B,2,0)&lt;65,"A",IF(VLOOKUP(A201,產品AR!A:B,2,0)&lt;80,"B",IF(VLOOKUP(A201,產品AR!A:B,2,0)&lt;100,"C","D")))</f>
        <v>#N/A</v>
      </c>
      <c r="K201" s="5" t="e">
        <f t="shared" si="124"/>
        <v>#DIV/0!</v>
      </c>
      <c r="L201" s="6">
        <f t="shared" si="125"/>
        <v>0</v>
      </c>
      <c r="M201" s="5">
        <f t="shared" si="126"/>
        <v>0</v>
      </c>
      <c r="N201" s="49" t="e">
        <f t="shared" si="127"/>
        <v>#DIV/0!</v>
      </c>
      <c r="O201" s="49" t="e">
        <f t="shared" si="131"/>
        <v>#N/A</v>
      </c>
      <c r="P201" s="49" t="e">
        <f t="shared" si="132"/>
        <v>#N/A</v>
      </c>
      <c r="Q201" s="50" t="e">
        <f t="shared" si="128"/>
        <v>#N/A</v>
      </c>
      <c r="S201" s="110" t="e">
        <f>VLOOKUP(V201,'WSD 產品'!B:B,1,0)</f>
        <v>#N/A</v>
      </c>
      <c r="T201" s="110" t="e">
        <f t="shared" si="129"/>
        <v>#DIV/0!</v>
      </c>
      <c r="U201" s="113"/>
      <c r="V201" s="113"/>
      <c r="W201" s="113"/>
      <c r="X201" s="113"/>
      <c r="Y201" s="113"/>
      <c r="Z201" s="113"/>
      <c r="AA201" s="115"/>
      <c r="AB201" s="115"/>
      <c r="AC201" s="113"/>
      <c r="AD201" s="113"/>
      <c r="AE201" s="113"/>
      <c r="AF201" s="113"/>
      <c r="AG201" s="113"/>
      <c r="AH201" s="113"/>
      <c r="AI201" s="113"/>
      <c r="AJ201" s="113"/>
      <c r="AK201" s="114"/>
      <c r="AL201" s="114"/>
      <c r="AM201" s="114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113"/>
      <c r="AZ201" s="113"/>
      <c r="BA201" s="113"/>
      <c r="BB201" s="113"/>
      <c r="BC201" s="113"/>
      <c r="BD201" s="113"/>
      <c r="BE201" s="113"/>
      <c r="BF201" s="113"/>
      <c r="BH201" s="110" t="e">
        <f t="shared" si="130"/>
        <v>#VALUE!</v>
      </c>
    </row>
    <row r="202" spans="1:60">
      <c r="A202" s="3">
        <f t="shared" si="115"/>
        <v>0</v>
      </c>
      <c r="B202" s="3">
        <f t="shared" si="116"/>
        <v>0</v>
      </c>
      <c r="C202" s="3">
        <f t="shared" si="117"/>
        <v>0</v>
      </c>
      <c r="D202" s="3">
        <f t="shared" si="118"/>
        <v>0</v>
      </c>
      <c r="E202" s="3">
        <f t="shared" si="119"/>
        <v>0</v>
      </c>
      <c r="F202" s="4">
        <f t="shared" si="120"/>
        <v>0</v>
      </c>
      <c r="G202" s="4">
        <f t="shared" si="121"/>
        <v>0</v>
      </c>
      <c r="H202" s="3">
        <f t="shared" si="122"/>
        <v>0</v>
      </c>
      <c r="I202" s="3">
        <f t="shared" si="123"/>
        <v>0</v>
      </c>
      <c r="J202" s="3" t="e">
        <f>IF(VLOOKUP(A202,產品AR!A:B,2,0)&lt;65,"A",IF(VLOOKUP(A202,產品AR!A:B,2,0)&lt;80,"B",IF(VLOOKUP(A202,產品AR!A:B,2,0)&lt;100,"C","D")))</f>
        <v>#N/A</v>
      </c>
      <c r="K202" s="5" t="e">
        <f t="shared" si="124"/>
        <v>#DIV/0!</v>
      </c>
      <c r="L202" s="6">
        <f t="shared" si="125"/>
        <v>0</v>
      </c>
      <c r="M202" s="5">
        <f t="shared" si="126"/>
        <v>0</v>
      </c>
      <c r="N202" s="49" t="e">
        <f t="shared" si="127"/>
        <v>#DIV/0!</v>
      </c>
      <c r="O202" s="49" t="e">
        <f t="shared" si="131"/>
        <v>#N/A</v>
      </c>
      <c r="P202" s="49" t="e">
        <f t="shared" si="132"/>
        <v>#N/A</v>
      </c>
      <c r="Q202" s="50" t="e">
        <f t="shared" si="128"/>
        <v>#N/A</v>
      </c>
      <c r="S202" s="110" t="e">
        <f>VLOOKUP(V202,'WSD 產品'!B:B,1,0)</f>
        <v>#N/A</v>
      </c>
      <c r="T202" s="110" t="e">
        <f t="shared" si="129"/>
        <v>#DIV/0!</v>
      </c>
      <c r="U202" s="113"/>
      <c r="V202" s="113"/>
      <c r="W202" s="113"/>
      <c r="X202" s="113"/>
      <c r="Y202" s="113"/>
      <c r="Z202" s="113"/>
      <c r="AA202" s="115"/>
      <c r="AB202" s="115"/>
      <c r="AC202" s="113"/>
      <c r="AD202" s="113"/>
      <c r="AE202" s="113"/>
      <c r="AF202" s="113"/>
      <c r="AG202" s="113"/>
      <c r="AH202" s="113"/>
      <c r="AI202" s="113"/>
      <c r="AJ202" s="113"/>
      <c r="AK202" s="114"/>
      <c r="AL202" s="114"/>
      <c r="AM202" s="114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H202" s="110" t="e">
        <f t="shared" si="130"/>
        <v>#VALUE!</v>
      </c>
    </row>
    <row r="203" spans="1:60">
      <c r="A203" s="3">
        <f t="shared" si="115"/>
        <v>0</v>
      </c>
      <c r="B203" s="3">
        <f t="shared" si="116"/>
        <v>0</v>
      </c>
      <c r="C203" s="3">
        <f t="shared" si="117"/>
        <v>0</v>
      </c>
      <c r="D203" s="3">
        <f t="shared" si="118"/>
        <v>0</v>
      </c>
      <c r="E203" s="3">
        <f t="shared" si="119"/>
        <v>0</v>
      </c>
      <c r="F203" s="4">
        <f t="shared" si="120"/>
        <v>0</v>
      </c>
      <c r="G203" s="4">
        <f t="shared" si="121"/>
        <v>0</v>
      </c>
      <c r="H203" s="3">
        <f t="shared" si="122"/>
        <v>0</v>
      </c>
      <c r="I203" s="3">
        <f t="shared" si="123"/>
        <v>0</v>
      </c>
      <c r="J203" s="3" t="e">
        <f>IF(VLOOKUP(A203,產品AR!A:B,2,0)&lt;65,"A",IF(VLOOKUP(A203,產品AR!A:B,2,0)&lt;80,"B",IF(VLOOKUP(A203,產品AR!A:B,2,0)&lt;100,"C","D")))</f>
        <v>#N/A</v>
      </c>
      <c r="K203" s="5" t="e">
        <f t="shared" si="124"/>
        <v>#DIV/0!</v>
      </c>
      <c r="L203" s="6">
        <f t="shared" si="125"/>
        <v>0</v>
      </c>
      <c r="M203" s="5">
        <f t="shared" si="126"/>
        <v>0</v>
      </c>
      <c r="N203" s="49" t="e">
        <f t="shared" si="127"/>
        <v>#DIV/0!</v>
      </c>
      <c r="O203" s="49" t="e">
        <f t="shared" si="131"/>
        <v>#N/A</v>
      </c>
      <c r="P203" s="49" t="e">
        <f t="shared" si="132"/>
        <v>#N/A</v>
      </c>
      <c r="Q203" s="50" t="e">
        <f t="shared" si="128"/>
        <v>#N/A</v>
      </c>
      <c r="S203" s="110" t="e">
        <f>VLOOKUP(V203,'WSD 產品'!B:B,1,0)</f>
        <v>#N/A</v>
      </c>
      <c r="T203" s="110" t="e">
        <f t="shared" si="129"/>
        <v>#DIV/0!</v>
      </c>
      <c r="U203" s="113"/>
      <c r="V203" s="113"/>
      <c r="W203" s="113"/>
      <c r="X203" s="113"/>
      <c r="Y203" s="113"/>
      <c r="Z203" s="113"/>
      <c r="AA203" s="115"/>
      <c r="AB203" s="115"/>
      <c r="AC203" s="113"/>
      <c r="AD203" s="113"/>
      <c r="AE203" s="113"/>
      <c r="AF203" s="113"/>
      <c r="AG203" s="113"/>
      <c r="AH203" s="113"/>
      <c r="AI203" s="113"/>
      <c r="AJ203" s="113"/>
      <c r="AK203" s="114"/>
      <c r="AL203" s="114"/>
      <c r="AM203" s="114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113"/>
      <c r="AZ203" s="113"/>
      <c r="BA203" s="113"/>
      <c r="BB203" s="113"/>
      <c r="BC203" s="113"/>
      <c r="BD203" s="113"/>
      <c r="BE203" s="113"/>
      <c r="BF203" s="113"/>
      <c r="BH203" s="110" t="e">
        <f t="shared" si="130"/>
        <v>#VALUE!</v>
      </c>
    </row>
    <row r="204" spans="1:60">
      <c r="A204" s="3">
        <f t="shared" si="115"/>
        <v>0</v>
      </c>
      <c r="B204" s="3">
        <f t="shared" si="116"/>
        <v>0</v>
      </c>
      <c r="C204" s="3">
        <f t="shared" si="117"/>
        <v>0</v>
      </c>
      <c r="D204" s="3">
        <f t="shared" si="118"/>
        <v>0</v>
      </c>
      <c r="E204" s="3">
        <f t="shared" si="119"/>
        <v>0</v>
      </c>
      <c r="F204" s="4">
        <f t="shared" si="120"/>
        <v>0</v>
      </c>
      <c r="G204" s="4">
        <f t="shared" si="121"/>
        <v>0</v>
      </c>
      <c r="H204" s="3">
        <f t="shared" si="122"/>
        <v>0</v>
      </c>
      <c r="I204" s="3">
        <f t="shared" si="123"/>
        <v>0</v>
      </c>
      <c r="J204" s="3" t="e">
        <f>IF(VLOOKUP(A204,產品AR!A:B,2,0)&lt;65,"A",IF(VLOOKUP(A204,產品AR!A:B,2,0)&lt;80,"B",IF(VLOOKUP(A204,產品AR!A:B,2,0)&lt;100,"C","D")))</f>
        <v>#N/A</v>
      </c>
      <c r="K204" s="5" t="e">
        <f t="shared" si="124"/>
        <v>#DIV/0!</v>
      </c>
      <c r="L204" s="6">
        <f t="shared" si="125"/>
        <v>0</v>
      </c>
      <c r="M204" s="5">
        <f t="shared" si="126"/>
        <v>0</v>
      </c>
      <c r="N204" s="49" t="e">
        <f t="shared" si="127"/>
        <v>#DIV/0!</v>
      </c>
      <c r="O204" s="49" t="e">
        <f t="shared" si="131"/>
        <v>#N/A</v>
      </c>
      <c r="P204" s="49" t="e">
        <f t="shared" si="132"/>
        <v>#N/A</v>
      </c>
      <c r="Q204" s="50" t="e">
        <f t="shared" si="128"/>
        <v>#N/A</v>
      </c>
      <c r="S204" s="110" t="e">
        <f>VLOOKUP(V204,'WSD 產品'!B:B,1,0)</f>
        <v>#N/A</v>
      </c>
      <c r="T204" s="110" t="e">
        <f t="shared" si="129"/>
        <v>#DIV/0!</v>
      </c>
      <c r="U204" s="113"/>
      <c r="V204" s="113"/>
      <c r="W204" s="113"/>
      <c r="X204" s="113"/>
      <c r="Y204" s="113"/>
      <c r="Z204" s="113"/>
      <c r="AA204" s="115"/>
      <c r="AB204" s="115"/>
      <c r="AC204" s="113"/>
      <c r="AD204" s="113"/>
      <c r="AE204" s="113"/>
      <c r="AF204" s="113"/>
      <c r="AG204" s="113"/>
      <c r="AH204" s="113"/>
      <c r="AI204" s="113"/>
      <c r="AJ204" s="113"/>
      <c r="AK204" s="114"/>
      <c r="AL204" s="114"/>
      <c r="AM204" s="114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13"/>
      <c r="BH204" s="110" t="e">
        <f t="shared" si="130"/>
        <v>#VALUE!</v>
      </c>
    </row>
    <row r="205" spans="1:60">
      <c r="A205" s="3">
        <f t="shared" si="115"/>
        <v>0</v>
      </c>
      <c r="B205" s="3">
        <f t="shared" si="116"/>
        <v>0</v>
      </c>
      <c r="C205" s="3">
        <f t="shared" si="117"/>
        <v>0</v>
      </c>
      <c r="D205" s="3">
        <f t="shared" si="118"/>
        <v>0</v>
      </c>
      <c r="E205" s="3">
        <f t="shared" si="119"/>
        <v>0</v>
      </c>
      <c r="F205" s="4">
        <f t="shared" si="120"/>
        <v>0</v>
      </c>
      <c r="G205" s="4">
        <f t="shared" si="121"/>
        <v>0</v>
      </c>
      <c r="H205" s="3">
        <f t="shared" si="122"/>
        <v>0</v>
      </c>
      <c r="I205" s="3">
        <f t="shared" si="123"/>
        <v>0</v>
      </c>
      <c r="J205" s="3" t="e">
        <f>IF(VLOOKUP(A205,產品AR!A:B,2,0)&lt;65,"A",IF(VLOOKUP(A205,產品AR!A:B,2,0)&lt;80,"B",IF(VLOOKUP(A205,產品AR!A:B,2,0)&lt;100,"C","D")))</f>
        <v>#N/A</v>
      </c>
      <c r="K205" s="5" t="e">
        <f t="shared" si="124"/>
        <v>#DIV/0!</v>
      </c>
      <c r="L205" s="6">
        <f t="shared" si="125"/>
        <v>0</v>
      </c>
      <c r="M205" s="5">
        <f t="shared" si="126"/>
        <v>0</v>
      </c>
      <c r="N205" s="49" t="e">
        <f t="shared" si="127"/>
        <v>#DIV/0!</v>
      </c>
      <c r="O205" s="49" t="e">
        <f t="shared" si="131"/>
        <v>#N/A</v>
      </c>
      <c r="P205" s="49" t="e">
        <f t="shared" si="132"/>
        <v>#N/A</v>
      </c>
      <c r="Q205" s="50" t="e">
        <f t="shared" si="128"/>
        <v>#N/A</v>
      </c>
      <c r="S205" s="110" t="e">
        <f>VLOOKUP(V205,'WSD 產品'!B:B,1,0)</f>
        <v>#N/A</v>
      </c>
      <c r="T205" s="110" t="e">
        <f t="shared" si="129"/>
        <v>#DIV/0!</v>
      </c>
      <c r="U205" s="113"/>
      <c r="V205" s="113"/>
      <c r="W205" s="113"/>
      <c r="X205" s="113"/>
      <c r="Y205" s="113"/>
      <c r="Z205" s="113"/>
      <c r="AA205" s="115"/>
      <c r="AB205" s="115"/>
      <c r="AC205" s="113"/>
      <c r="AD205" s="113"/>
      <c r="AE205" s="113"/>
      <c r="AF205" s="113"/>
      <c r="AG205" s="113"/>
      <c r="AH205" s="113"/>
      <c r="AI205" s="113"/>
      <c r="AJ205" s="113"/>
      <c r="AK205" s="114"/>
      <c r="AL205" s="114"/>
      <c r="AM205" s="114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113"/>
      <c r="AZ205" s="113"/>
      <c r="BA205" s="113"/>
      <c r="BB205" s="113"/>
      <c r="BC205" s="113"/>
      <c r="BD205" s="113"/>
      <c r="BE205" s="113"/>
      <c r="BF205" s="113"/>
      <c r="BH205" s="110" t="e">
        <f t="shared" si="130"/>
        <v>#VALUE!</v>
      </c>
    </row>
    <row r="206" spans="1:60">
      <c r="A206" s="3">
        <f t="shared" si="115"/>
        <v>0</v>
      </c>
      <c r="B206" s="3">
        <f t="shared" si="116"/>
        <v>0</v>
      </c>
      <c r="C206" s="3">
        <f t="shared" si="117"/>
        <v>0</v>
      </c>
      <c r="D206" s="3">
        <f t="shared" si="118"/>
        <v>0</v>
      </c>
      <c r="E206" s="3">
        <f t="shared" si="119"/>
        <v>0</v>
      </c>
      <c r="F206" s="4">
        <f t="shared" si="120"/>
        <v>0</v>
      </c>
      <c r="G206" s="4">
        <f t="shared" si="121"/>
        <v>0</v>
      </c>
      <c r="H206" s="3">
        <f t="shared" si="122"/>
        <v>0</v>
      </c>
      <c r="I206" s="3">
        <f t="shared" si="123"/>
        <v>0</v>
      </c>
      <c r="J206" s="3" t="e">
        <f>IF(VLOOKUP(A206,產品AR!A:B,2,0)&lt;65,"A",IF(VLOOKUP(A206,產品AR!A:B,2,0)&lt;80,"B",IF(VLOOKUP(A206,產品AR!A:B,2,0)&lt;100,"C","D")))</f>
        <v>#N/A</v>
      </c>
      <c r="K206" s="5" t="e">
        <f t="shared" si="124"/>
        <v>#DIV/0!</v>
      </c>
      <c r="L206" s="6">
        <f t="shared" si="125"/>
        <v>0</v>
      </c>
      <c r="M206" s="5">
        <f t="shared" si="126"/>
        <v>0</v>
      </c>
      <c r="N206" s="49" t="e">
        <f t="shared" si="127"/>
        <v>#DIV/0!</v>
      </c>
      <c r="O206" s="49" t="e">
        <f t="shared" si="131"/>
        <v>#N/A</v>
      </c>
      <c r="P206" s="49" t="e">
        <f t="shared" si="132"/>
        <v>#N/A</v>
      </c>
      <c r="Q206" s="50" t="e">
        <f t="shared" si="128"/>
        <v>#N/A</v>
      </c>
      <c r="S206" s="110" t="e">
        <f>VLOOKUP(V206,'WSD 產品'!B:B,1,0)</f>
        <v>#N/A</v>
      </c>
      <c r="T206" s="110" t="e">
        <f t="shared" si="129"/>
        <v>#DIV/0!</v>
      </c>
      <c r="U206" s="113"/>
      <c r="V206" s="113"/>
      <c r="W206" s="113"/>
      <c r="X206" s="113"/>
      <c r="Y206" s="113"/>
      <c r="Z206" s="113"/>
      <c r="AA206" s="115"/>
      <c r="AB206" s="115"/>
      <c r="AC206" s="113"/>
      <c r="AD206" s="113"/>
      <c r="AE206" s="113"/>
      <c r="AF206" s="113"/>
      <c r="AG206" s="113"/>
      <c r="AH206" s="113"/>
      <c r="AI206" s="113"/>
      <c r="AJ206" s="113"/>
      <c r="AK206" s="114"/>
      <c r="AL206" s="114"/>
      <c r="AM206" s="114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H206" s="110" t="e">
        <f t="shared" si="130"/>
        <v>#VALUE!</v>
      </c>
    </row>
    <row r="207" spans="1:60">
      <c r="A207" s="3">
        <f t="shared" si="115"/>
        <v>0</v>
      </c>
      <c r="B207" s="3">
        <f t="shared" si="116"/>
        <v>0</v>
      </c>
      <c r="C207" s="3">
        <f t="shared" si="117"/>
        <v>0</v>
      </c>
      <c r="D207" s="3">
        <f t="shared" si="118"/>
        <v>0</v>
      </c>
      <c r="E207" s="3">
        <f t="shared" si="119"/>
        <v>0</v>
      </c>
      <c r="F207" s="4">
        <f t="shared" si="120"/>
        <v>0</v>
      </c>
      <c r="G207" s="4">
        <f t="shared" si="121"/>
        <v>0</v>
      </c>
      <c r="H207" s="3">
        <f t="shared" si="122"/>
        <v>0</v>
      </c>
      <c r="I207" s="3">
        <f t="shared" si="123"/>
        <v>0</v>
      </c>
      <c r="J207" s="3" t="e">
        <f>IF(VLOOKUP(A207,產品AR!A:B,2,0)&lt;65,"A",IF(VLOOKUP(A207,產品AR!A:B,2,0)&lt;80,"B",IF(VLOOKUP(A207,產品AR!A:B,2,0)&lt;100,"C","D")))</f>
        <v>#N/A</v>
      </c>
      <c r="K207" s="5" t="e">
        <f t="shared" si="124"/>
        <v>#DIV/0!</v>
      </c>
      <c r="L207" s="6">
        <f t="shared" si="125"/>
        <v>0</v>
      </c>
      <c r="M207" s="5">
        <f t="shared" si="126"/>
        <v>0</v>
      </c>
      <c r="N207" s="49" t="e">
        <f t="shared" si="127"/>
        <v>#DIV/0!</v>
      </c>
      <c r="O207" s="49" t="e">
        <f t="shared" si="131"/>
        <v>#N/A</v>
      </c>
      <c r="P207" s="49" t="e">
        <f t="shared" si="132"/>
        <v>#N/A</v>
      </c>
      <c r="Q207" s="50" t="e">
        <f t="shared" si="128"/>
        <v>#N/A</v>
      </c>
      <c r="S207" s="110" t="e">
        <f>VLOOKUP(V207,'WSD 產品'!B:B,1,0)</f>
        <v>#N/A</v>
      </c>
      <c r="T207" s="110" t="e">
        <f t="shared" si="129"/>
        <v>#DIV/0!</v>
      </c>
      <c r="U207" s="113"/>
      <c r="V207" s="113"/>
      <c r="W207" s="113"/>
      <c r="X207" s="113"/>
      <c r="Y207" s="113"/>
      <c r="Z207" s="113"/>
      <c r="AA207" s="115"/>
      <c r="AB207" s="115"/>
      <c r="AC207" s="113"/>
      <c r="AD207" s="113"/>
      <c r="AE207" s="113"/>
      <c r="AF207" s="113"/>
      <c r="AG207" s="113"/>
      <c r="AH207" s="113"/>
      <c r="AI207" s="113"/>
      <c r="AJ207" s="113"/>
      <c r="AK207" s="114"/>
      <c r="AL207" s="114"/>
      <c r="AM207" s="114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H207" s="110" t="e">
        <f t="shared" si="130"/>
        <v>#VALUE!</v>
      </c>
    </row>
    <row r="208" spans="1:60">
      <c r="A208" s="3">
        <f t="shared" si="115"/>
        <v>0</v>
      </c>
      <c r="B208" s="3">
        <f t="shared" si="116"/>
        <v>0</v>
      </c>
      <c r="C208" s="3">
        <f t="shared" si="117"/>
        <v>0</v>
      </c>
      <c r="D208" s="3">
        <f t="shared" si="118"/>
        <v>0</v>
      </c>
      <c r="E208" s="3">
        <f t="shared" si="119"/>
        <v>0</v>
      </c>
      <c r="F208" s="4">
        <f t="shared" si="120"/>
        <v>0</v>
      </c>
      <c r="G208" s="4">
        <f t="shared" si="121"/>
        <v>0</v>
      </c>
      <c r="H208" s="3">
        <f t="shared" si="122"/>
        <v>0</v>
      </c>
      <c r="I208" s="3">
        <f t="shared" si="123"/>
        <v>0</v>
      </c>
      <c r="J208" s="3" t="e">
        <f>IF(VLOOKUP(A208,產品AR!A:B,2,0)&lt;65,"A",IF(VLOOKUP(A208,產品AR!A:B,2,0)&lt;80,"B",IF(VLOOKUP(A208,產品AR!A:B,2,0)&lt;100,"C","D")))</f>
        <v>#N/A</v>
      </c>
      <c r="K208" s="5" t="e">
        <f t="shared" si="124"/>
        <v>#DIV/0!</v>
      </c>
      <c r="L208" s="6">
        <f t="shared" si="125"/>
        <v>0</v>
      </c>
      <c r="M208" s="5">
        <f t="shared" si="126"/>
        <v>0</v>
      </c>
      <c r="N208" s="49" t="e">
        <f t="shared" si="127"/>
        <v>#DIV/0!</v>
      </c>
      <c r="O208" s="49" t="e">
        <f t="shared" si="131"/>
        <v>#N/A</v>
      </c>
      <c r="P208" s="49" t="e">
        <f t="shared" si="132"/>
        <v>#N/A</v>
      </c>
      <c r="Q208" s="50" t="e">
        <f t="shared" si="128"/>
        <v>#N/A</v>
      </c>
      <c r="S208" s="110" t="e">
        <f>VLOOKUP(V208,'WSD 產品'!B:B,1,0)</f>
        <v>#N/A</v>
      </c>
      <c r="T208" s="110" t="e">
        <f t="shared" si="129"/>
        <v>#DIV/0!</v>
      </c>
      <c r="U208" s="113"/>
      <c r="V208" s="113"/>
      <c r="W208" s="113"/>
      <c r="X208" s="113"/>
      <c r="Y208" s="113"/>
      <c r="Z208" s="113"/>
      <c r="AA208" s="115"/>
      <c r="AB208" s="115"/>
      <c r="AC208" s="113"/>
      <c r="AD208" s="113"/>
      <c r="AE208" s="113"/>
      <c r="AF208" s="113"/>
      <c r="AG208" s="113"/>
      <c r="AH208" s="113"/>
      <c r="AI208" s="113"/>
      <c r="AJ208" s="113"/>
      <c r="AK208" s="114"/>
      <c r="AL208" s="114"/>
      <c r="AM208" s="114"/>
      <c r="AN208" s="113"/>
      <c r="AO208" s="113"/>
      <c r="AP208" s="113"/>
      <c r="AQ208" s="113"/>
      <c r="AR208" s="113"/>
      <c r="AS208" s="113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H208" s="110" t="e">
        <f t="shared" si="130"/>
        <v>#VALUE!</v>
      </c>
    </row>
    <row r="209" spans="1:60">
      <c r="A209" s="3">
        <f t="shared" si="115"/>
        <v>0</v>
      </c>
      <c r="B209" s="3">
        <f t="shared" si="116"/>
        <v>0</v>
      </c>
      <c r="C209" s="3">
        <f t="shared" si="117"/>
        <v>0</v>
      </c>
      <c r="D209" s="3">
        <f t="shared" si="118"/>
        <v>0</v>
      </c>
      <c r="E209" s="3">
        <f t="shared" si="119"/>
        <v>0</v>
      </c>
      <c r="F209" s="4">
        <f t="shared" si="120"/>
        <v>0</v>
      </c>
      <c r="G209" s="4">
        <f t="shared" si="121"/>
        <v>0</v>
      </c>
      <c r="H209" s="3">
        <f t="shared" si="122"/>
        <v>0</v>
      </c>
      <c r="I209" s="3">
        <f t="shared" si="123"/>
        <v>0</v>
      </c>
      <c r="J209" s="3" t="e">
        <f>IF(VLOOKUP(A209,產品AR!A:B,2,0)&lt;65,"A",IF(VLOOKUP(A209,產品AR!A:B,2,0)&lt;80,"B",IF(VLOOKUP(A209,產品AR!A:B,2,0)&lt;100,"C","D")))</f>
        <v>#N/A</v>
      </c>
      <c r="K209" s="5" t="e">
        <f t="shared" si="124"/>
        <v>#DIV/0!</v>
      </c>
      <c r="L209" s="6">
        <f t="shared" si="125"/>
        <v>0</v>
      </c>
      <c r="M209" s="5">
        <f t="shared" si="126"/>
        <v>0</v>
      </c>
      <c r="N209" s="49" t="e">
        <f t="shared" si="127"/>
        <v>#DIV/0!</v>
      </c>
      <c r="O209" s="49" t="e">
        <f t="shared" si="131"/>
        <v>#N/A</v>
      </c>
      <c r="P209" s="49" t="e">
        <f t="shared" si="132"/>
        <v>#N/A</v>
      </c>
      <c r="Q209" s="50" t="e">
        <f t="shared" si="128"/>
        <v>#N/A</v>
      </c>
      <c r="S209" s="110" t="e">
        <f>VLOOKUP(V209,'WSD 產品'!B:B,1,0)</f>
        <v>#N/A</v>
      </c>
      <c r="T209" s="110" t="e">
        <f t="shared" si="129"/>
        <v>#DIV/0!</v>
      </c>
      <c r="U209" s="113"/>
      <c r="V209" s="113"/>
      <c r="W209" s="113"/>
      <c r="X209" s="113"/>
      <c r="Y209" s="113"/>
      <c r="Z209" s="113"/>
      <c r="AA209" s="115"/>
      <c r="AB209" s="115"/>
      <c r="AC209" s="113"/>
      <c r="AD209" s="113"/>
      <c r="AE209" s="113"/>
      <c r="AF209" s="113"/>
      <c r="AG209" s="113"/>
      <c r="AH209" s="113"/>
      <c r="AI209" s="113"/>
      <c r="AJ209" s="113"/>
      <c r="AK209" s="114"/>
      <c r="AL209" s="114"/>
      <c r="AM209" s="114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H209" s="110" t="e">
        <f t="shared" si="130"/>
        <v>#VALUE!</v>
      </c>
    </row>
    <row r="210" spans="1:60">
      <c r="A210" s="3">
        <f t="shared" si="115"/>
        <v>0</v>
      </c>
      <c r="B210" s="3">
        <f t="shared" si="116"/>
        <v>0</v>
      </c>
      <c r="C210" s="3">
        <f t="shared" si="117"/>
        <v>0</v>
      </c>
      <c r="D210" s="3">
        <f t="shared" si="118"/>
        <v>0</v>
      </c>
      <c r="E210" s="3">
        <f t="shared" si="119"/>
        <v>0</v>
      </c>
      <c r="F210" s="4">
        <f t="shared" si="120"/>
        <v>0</v>
      </c>
      <c r="G210" s="4">
        <f t="shared" si="121"/>
        <v>0</v>
      </c>
      <c r="H210" s="3">
        <f t="shared" si="122"/>
        <v>0</v>
      </c>
      <c r="I210" s="3">
        <f t="shared" si="123"/>
        <v>0</v>
      </c>
      <c r="J210" s="3" t="e">
        <f>IF(VLOOKUP(A210,產品AR!A:B,2,0)&lt;65,"A",IF(VLOOKUP(A210,產品AR!A:B,2,0)&lt;80,"B",IF(VLOOKUP(A210,產品AR!A:B,2,0)&lt;100,"C","D")))</f>
        <v>#N/A</v>
      </c>
      <c r="K210" s="5" t="e">
        <f t="shared" si="124"/>
        <v>#DIV/0!</v>
      </c>
      <c r="L210" s="6">
        <f t="shared" si="125"/>
        <v>0</v>
      </c>
      <c r="M210" s="5">
        <f t="shared" si="126"/>
        <v>0</v>
      </c>
      <c r="N210" s="49" t="e">
        <f t="shared" si="127"/>
        <v>#DIV/0!</v>
      </c>
      <c r="O210" s="49" t="e">
        <f t="shared" si="131"/>
        <v>#N/A</v>
      </c>
      <c r="P210" s="49" t="e">
        <f t="shared" si="132"/>
        <v>#N/A</v>
      </c>
      <c r="Q210" s="50" t="e">
        <f t="shared" si="128"/>
        <v>#N/A</v>
      </c>
      <c r="S210" s="110" t="e">
        <f>VLOOKUP(V210,'WSD 產品'!B:B,1,0)</f>
        <v>#N/A</v>
      </c>
      <c r="T210" s="110" t="e">
        <f t="shared" si="129"/>
        <v>#DIV/0!</v>
      </c>
      <c r="U210" s="113"/>
      <c r="V210" s="113"/>
      <c r="W210" s="113"/>
      <c r="X210" s="113"/>
      <c r="Y210" s="113"/>
      <c r="Z210" s="113"/>
      <c r="AA210" s="115"/>
      <c r="AB210" s="115"/>
      <c r="AC210" s="113"/>
      <c r="AD210" s="113"/>
      <c r="AE210" s="113"/>
      <c r="AF210" s="113"/>
      <c r="AG210" s="113"/>
      <c r="AH210" s="113"/>
      <c r="AI210" s="113"/>
      <c r="AJ210" s="113"/>
      <c r="AK210" s="114"/>
      <c r="AL210" s="114"/>
      <c r="AM210" s="114"/>
      <c r="AN210" s="113"/>
      <c r="AO210" s="113"/>
      <c r="AP210" s="113"/>
      <c r="AQ210" s="113"/>
      <c r="AR210" s="113"/>
      <c r="AS210" s="113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H210" s="110" t="e">
        <f t="shared" si="130"/>
        <v>#VALUE!</v>
      </c>
    </row>
    <row r="211" spans="1:60">
      <c r="A211" s="3">
        <f t="shared" si="115"/>
        <v>0</v>
      </c>
      <c r="B211" s="3">
        <f t="shared" si="116"/>
        <v>0</v>
      </c>
      <c r="C211" s="3">
        <f t="shared" si="117"/>
        <v>0</v>
      </c>
      <c r="D211" s="3">
        <f t="shared" si="118"/>
        <v>0</v>
      </c>
      <c r="E211" s="3">
        <f t="shared" si="119"/>
        <v>0</v>
      </c>
      <c r="F211" s="4">
        <f t="shared" si="120"/>
        <v>0</v>
      </c>
      <c r="G211" s="4">
        <f t="shared" si="121"/>
        <v>0</v>
      </c>
      <c r="H211" s="3">
        <f t="shared" si="122"/>
        <v>0</v>
      </c>
      <c r="I211" s="3">
        <f t="shared" si="123"/>
        <v>0</v>
      </c>
      <c r="J211" s="3" t="e">
        <f>IF(VLOOKUP(A211,產品AR!A:B,2,0)&lt;65,"A",IF(VLOOKUP(A211,產品AR!A:B,2,0)&lt;80,"B",IF(VLOOKUP(A211,產品AR!A:B,2,0)&lt;100,"C","D")))</f>
        <v>#N/A</v>
      </c>
      <c r="K211" s="5" t="e">
        <f t="shared" si="124"/>
        <v>#DIV/0!</v>
      </c>
      <c r="L211" s="6">
        <f t="shared" si="125"/>
        <v>0</v>
      </c>
      <c r="M211" s="5">
        <f t="shared" si="126"/>
        <v>0</v>
      </c>
      <c r="N211" s="49" t="e">
        <f t="shared" si="127"/>
        <v>#DIV/0!</v>
      </c>
      <c r="O211" s="49" t="e">
        <f t="shared" si="131"/>
        <v>#N/A</v>
      </c>
      <c r="P211" s="49" t="e">
        <f t="shared" si="132"/>
        <v>#N/A</v>
      </c>
      <c r="Q211" s="50" t="e">
        <f t="shared" si="128"/>
        <v>#N/A</v>
      </c>
      <c r="S211" s="110" t="e">
        <f>VLOOKUP(V211,'WSD 產品'!B:B,1,0)</f>
        <v>#N/A</v>
      </c>
      <c r="T211" s="110" t="e">
        <f t="shared" si="129"/>
        <v>#DIV/0!</v>
      </c>
      <c r="U211" s="113"/>
      <c r="V211" s="113"/>
      <c r="W211" s="113"/>
      <c r="X211" s="113"/>
      <c r="Y211" s="113"/>
      <c r="Z211" s="113"/>
      <c r="AA211" s="115"/>
      <c r="AB211" s="115"/>
      <c r="AC211" s="113"/>
      <c r="AD211" s="113"/>
      <c r="AE211" s="113"/>
      <c r="AF211" s="113"/>
      <c r="AG211" s="113"/>
      <c r="AH211" s="113"/>
      <c r="AI211" s="113"/>
      <c r="AJ211" s="113"/>
      <c r="AK211" s="114"/>
      <c r="AL211" s="114"/>
      <c r="AM211" s="114"/>
      <c r="AN211" s="113"/>
      <c r="AO211" s="113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113"/>
      <c r="AZ211" s="113"/>
      <c r="BA211" s="113"/>
      <c r="BB211" s="113"/>
      <c r="BC211" s="113"/>
      <c r="BD211" s="113"/>
      <c r="BE211" s="113"/>
      <c r="BF211" s="113"/>
      <c r="BH211" s="110" t="e">
        <f t="shared" si="130"/>
        <v>#VALUE!</v>
      </c>
    </row>
    <row r="212" spans="1:60">
      <c r="A212" s="3">
        <f t="shared" si="115"/>
        <v>0</v>
      </c>
      <c r="B212" s="3">
        <f t="shared" si="116"/>
        <v>0</v>
      </c>
      <c r="C212" s="3">
        <f t="shared" si="117"/>
        <v>0</v>
      </c>
      <c r="D212" s="3">
        <f t="shared" si="118"/>
        <v>0</v>
      </c>
      <c r="E212" s="3">
        <f t="shared" si="119"/>
        <v>0</v>
      </c>
      <c r="F212" s="4">
        <f t="shared" si="120"/>
        <v>0</v>
      </c>
      <c r="G212" s="4">
        <f t="shared" si="121"/>
        <v>0</v>
      </c>
      <c r="H212" s="3">
        <f t="shared" si="122"/>
        <v>0</v>
      </c>
      <c r="I212" s="3">
        <f t="shared" si="123"/>
        <v>0</v>
      </c>
      <c r="J212" s="3" t="e">
        <f>IF(VLOOKUP(A212,產品AR!A:B,2,0)&lt;65,"A",IF(VLOOKUP(A212,產品AR!A:B,2,0)&lt;80,"B",IF(VLOOKUP(A212,產品AR!A:B,2,0)&lt;100,"C","D")))</f>
        <v>#N/A</v>
      </c>
      <c r="K212" s="5" t="e">
        <f t="shared" si="124"/>
        <v>#DIV/0!</v>
      </c>
      <c r="L212" s="6">
        <f t="shared" si="125"/>
        <v>0</v>
      </c>
      <c r="M212" s="5">
        <f t="shared" si="126"/>
        <v>0</v>
      </c>
      <c r="N212" s="49" t="e">
        <f t="shared" si="127"/>
        <v>#DIV/0!</v>
      </c>
      <c r="O212" s="49" t="e">
        <f t="shared" si="131"/>
        <v>#N/A</v>
      </c>
      <c r="P212" s="49" t="e">
        <f t="shared" si="132"/>
        <v>#N/A</v>
      </c>
      <c r="Q212" s="50" t="e">
        <f t="shared" si="128"/>
        <v>#N/A</v>
      </c>
      <c r="S212" s="110" t="e">
        <f>VLOOKUP(V212,'WSD 產品'!B:B,1,0)</f>
        <v>#N/A</v>
      </c>
      <c r="T212" s="110" t="e">
        <f t="shared" si="129"/>
        <v>#DIV/0!</v>
      </c>
      <c r="U212" s="113"/>
      <c r="V212" s="113"/>
      <c r="W212" s="113"/>
      <c r="X212" s="113"/>
      <c r="Y212" s="113"/>
      <c r="Z212" s="113"/>
      <c r="AA212" s="115"/>
      <c r="AB212" s="115"/>
      <c r="AC212" s="113"/>
      <c r="AD212" s="113"/>
      <c r="AE212" s="113"/>
      <c r="AF212" s="113"/>
      <c r="AG212" s="113"/>
      <c r="AH212" s="113"/>
      <c r="AI212" s="113"/>
      <c r="AJ212" s="113"/>
      <c r="AK212" s="114"/>
      <c r="AL212" s="114"/>
      <c r="AM212" s="114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H212" s="110" t="e">
        <f t="shared" si="130"/>
        <v>#VALUE!</v>
      </c>
    </row>
    <row r="213" spans="1:60">
      <c r="A213" s="3">
        <f t="shared" si="115"/>
        <v>0</v>
      </c>
      <c r="B213" s="3">
        <f t="shared" si="116"/>
        <v>0</v>
      </c>
      <c r="C213" s="3">
        <f t="shared" si="117"/>
        <v>0</v>
      </c>
      <c r="D213" s="3">
        <f t="shared" si="118"/>
        <v>0</v>
      </c>
      <c r="E213" s="3">
        <f t="shared" si="119"/>
        <v>0</v>
      </c>
      <c r="F213" s="4">
        <f t="shared" si="120"/>
        <v>0</v>
      </c>
      <c r="G213" s="4">
        <f t="shared" si="121"/>
        <v>0</v>
      </c>
      <c r="H213" s="3">
        <f t="shared" si="122"/>
        <v>0</v>
      </c>
      <c r="I213" s="3">
        <f t="shared" si="123"/>
        <v>0</v>
      </c>
      <c r="J213" s="3" t="e">
        <f>IF(VLOOKUP(A213,產品AR!A:B,2,0)&lt;65,"A",IF(VLOOKUP(A213,產品AR!A:B,2,0)&lt;80,"B",IF(VLOOKUP(A213,產品AR!A:B,2,0)&lt;100,"C","D")))</f>
        <v>#N/A</v>
      </c>
      <c r="K213" s="5" t="e">
        <f t="shared" si="124"/>
        <v>#DIV/0!</v>
      </c>
      <c r="L213" s="6">
        <f t="shared" si="125"/>
        <v>0</v>
      </c>
      <c r="M213" s="5">
        <f t="shared" si="126"/>
        <v>0</v>
      </c>
      <c r="N213" s="49" t="e">
        <f t="shared" si="127"/>
        <v>#DIV/0!</v>
      </c>
      <c r="O213" s="49" t="e">
        <f t="shared" si="131"/>
        <v>#N/A</v>
      </c>
      <c r="P213" s="49" t="e">
        <f t="shared" si="132"/>
        <v>#N/A</v>
      </c>
      <c r="Q213" s="50" t="e">
        <f t="shared" si="128"/>
        <v>#N/A</v>
      </c>
      <c r="S213" s="110" t="e">
        <f>VLOOKUP(V213,'WSD 產品'!B:B,1,0)</f>
        <v>#N/A</v>
      </c>
      <c r="T213" s="110" t="e">
        <f t="shared" si="129"/>
        <v>#DIV/0!</v>
      </c>
      <c r="U213" s="113"/>
      <c r="V213" s="113"/>
      <c r="W213" s="113"/>
      <c r="X213" s="113"/>
      <c r="Y213" s="113"/>
      <c r="Z213" s="113"/>
      <c r="AA213" s="115"/>
      <c r="AB213" s="115"/>
      <c r="AC213" s="113"/>
      <c r="AD213" s="113"/>
      <c r="AE213" s="113"/>
      <c r="AF213" s="113"/>
      <c r="AG213" s="113"/>
      <c r="AH213" s="113"/>
      <c r="AI213" s="113"/>
      <c r="AJ213" s="113"/>
      <c r="AK213" s="114"/>
      <c r="AL213" s="114"/>
      <c r="AM213" s="114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H213" s="110" t="e">
        <f t="shared" si="130"/>
        <v>#VALUE!</v>
      </c>
    </row>
    <row r="214" spans="1:60">
      <c r="A214" s="3">
        <f t="shared" si="115"/>
        <v>0</v>
      </c>
      <c r="B214" s="3">
        <f t="shared" si="116"/>
        <v>0</v>
      </c>
      <c r="C214" s="3">
        <f t="shared" si="117"/>
        <v>0</v>
      </c>
      <c r="D214" s="3">
        <f t="shared" si="118"/>
        <v>0</v>
      </c>
      <c r="E214" s="3">
        <f t="shared" si="119"/>
        <v>0</v>
      </c>
      <c r="F214" s="4">
        <f t="shared" si="120"/>
        <v>0</v>
      </c>
      <c r="G214" s="4">
        <f t="shared" si="121"/>
        <v>0</v>
      </c>
      <c r="H214" s="3">
        <f t="shared" si="122"/>
        <v>0</v>
      </c>
      <c r="I214" s="3">
        <f t="shared" si="123"/>
        <v>0</v>
      </c>
      <c r="J214" s="3" t="e">
        <f>IF(VLOOKUP(A214,產品AR!A:B,2,0)&lt;65,"A",IF(VLOOKUP(A214,產品AR!A:B,2,0)&lt;80,"B",IF(VLOOKUP(A214,產品AR!A:B,2,0)&lt;100,"C","D")))</f>
        <v>#N/A</v>
      </c>
      <c r="K214" s="5" t="e">
        <f t="shared" si="124"/>
        <v>#DIV/0!</v>
      </c>
      <c r="L214" s="6">
        <f t="shared" si="125"/>
        <v>0</v>
      </c>
      <c r="M214" s="5">
        <f t="shared" si="126"/>
        <v>0</v>
      </c>
      <c r="N214" s="49" t="e">
        <f t="shared" si="127"/>
        <v>#DIV/0!</v>
      </c>
      <c r="O214" s="49" t="e">
        <f t="shared" si="131"/>
        <v>#N/A</v>
      </c>
      <c r="P214" s="49" t="e">
        <f t="shared" si="132"/>
        <v>#N/A</v>
      </c>
      <c r="Q214" s="50" t="e">
        <f t="shared" si="128"/>
        <v>#N/A</v>
      </c>
      <c r="S214" s="110" t="e">
        <f>VLOOKUP(V214,'WSD 產品'!B:B,1,0)</f>
        <v>#N/A</v>
      </c>
      <c r="T214" s="110" t="e">
        <f t="shared" si="129"/>
        <v>#DIV/0!</v>
      </c>
      <c r="U214" s="113"/>
      <c r="V214" s="113"/>
      <c r="W214" s="113"/>
      <c r="X214" s="113"/>
      <c r="Y214" s="113"/>
      <c r="Z214" s="113"/>
      <c r="AA214" s="115"/>
      <c r="AB214" s="115"/>
      <c r="AC214" s="113"/>
      <c r="AD214" s="113"/>
      <c r="AE214" s="113"/>
      <c r="AF214" s="113"/>
      <c r="AG214" s="113"/>
      <c r="AH214" s="113"/>
      <c r="AI214" s="113"/>
      <c r="AJ214" s="113"/>
      <c r="AK214" s="114"/>
      <c r="AL214" s="114"/>
      <c r="AM214" s="114"/>
      <c r="AN214" s="113"/>
      <c r="AO214" s="113"/>
      <c r="AP214" s="113"/>
      <c r="AQ214" s="113"/>
      <c r="AR214" s="113"/>
      <c r="AS214" s="113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H214" s="110" t="e">
        <f t="shared" si="130"/>
        <v>#VALUE!</v>
      </c>
    </row>
    <row r="215" spans="1:60">
      <c r="A215" s="3">
        <f t="shared" si="115"/>
        <v>0</v>
      </c>
      <c r="B215" s="3">
        <f t="shared" si="116"/>
        <v>0</v>
      </c>
      <c r="C215" s="3">
        <f t="shared" si="117"/>
        <v>0</v>
      </c>
      <c r="D215" s="3">
        <f t="shared" si="118"/>
        <v>0</v>
      </c>
      <c r="E215" s="3">
        <f t="shared" si="119"/>
        <v>0</v>
      </c>
      <c r="F215" s="4">
        <f t="shared" si="120"/>
        <v>0</v>
      </c>
      <c r="G215" s="4">
        <f t="shared" si="121"/>
        <v>0</v>
      </c>
      <c r="H215" s="3">
        <f t="shared" si="122"/>
        <v>0</v>
      </c>
      <c r="I215" s="3">
        <f t="shared" si="123"/>
        <v>0</v>
      </c>
      <c r="J215" s="3" t="e">
        <f>IF(VLOOKUP(A215,產品AR!A:B,2,0)&lt;65,"A",IF(VLOOKUP(A215,產品AR!A:B,2,0)&lt;80,"B",IF(VLOOKUP(A215,產品AR!A:B,2,0)&lt;100,"C","D")))</f>
        <v>#N/A</v>
      </c>
      <c r="K215" s="5" t="e">
        <f t="shared" si="124"/>
        <v>#DIV/0!</v>
      </c>
      <c r="L215" s="6">
        <f t="shared" si="125"/>
        <v>0</v>
      </c>
      <c r="M215" s="5">
        <f t="shared" si="126"/>
        <v>0</v>
      </c>
      <c r="N215" s="49" t="e">
        <f t="shared" si="127"/>
        <v>#DIV/0!</v>
      </c>
      <c r="O215" s="49" t="e">
        <f t="shared" si="131"/>
        <v>#N/A</v>
      </c>
      <c r="P215" s="49" t="e">
        <f t="shared" si="132"/>
        <v>#N/A</v>
      </c>
      <c r="Q215" s="50" t="e">
        <f t="shared" si="128"/>
        <v>#N/A</v>
      </c>
      <c r="S215" s="110" t="e">
        <f>VLOOKUP(V215,'WSD 產品'!B:B,1,0)</f>
        <v>#N/A</v>
      </c>
      <c r="T215" s="110" t="e">
        <f t="shared" si="129"/>
        <v>#DIV/0!</v>
      </c>
      <c r="U215" s="113"/>
      <c r="V215" s="113"/>
      <c r="W215" s="113"/>
      <c r="X215" s="113"/>
      <c r="Y215" s="113"/>
      <c r="Z215" s="113"/>
      <c r="AA215" s="115"/>
      <c r="AB215" s="115"/>
      <c r="AC215" s="113"/>
      <c r="AD215" s="113"/>
      <c r="AE215" s="113"/>
      <c r="AF215" s="113"/>
      <c r="AG215" s="113"/>
      <c r="AH215" s="113"/>
      <c r="AI215" s="113"/>
      <c r="AJ215" s="113"/>
      <c r="AK215" s="114"/>
      <c r="AL215" s="114"/>
      <c r="AM215" s="114"/>
      <c r="AN215" s="113"/>
      <c r="AO215" s="113"/>
      <c r="AP215" s="113"/>
      <c r="AQ215" s="113"/>
      <c r="AR215" s="113"/>
      <c r="AS215" s="113"/>
      <c r="AT215" s="113"/>
      <c r="AU215" s="113"/>
      <c r="AV215" s="113"/>
      <c r="AW215" s="113"/>
      <c r="AX215" s="113"/>
      <c r="AY215" s="113"/>
      <c r="AZ215" s="113"/>
      <c r="BA215" s="113"/>
      <c r="BB215" s="113"/>
      <c r="BC215" s="113"/>
      <c r="BD215" s="113"/>
      <c r="BE215" s="113"/>
      <c r="BF215" s="113"/>
      <c r="BH215" s="110" t="e">
        <f t="shared" si="130"/>
        <v>#VALUE!</v>
      </c>
    </row>
    <row r="216" spans="1:60">
      <c r="A216" s="3">
        <f t="shared" si="115"/>
        <v>0</v>
      </c>
      <c r="B216" s="3">
        <f t="shared" si="116"/>
        <v>0</v>
      </c>
      <c r="C216" s="3">
        <f t="shared" si="117"/>
        <v>0</v>
      </c>
      <c r="D216" s="3">
        <f t="shared" si="118"/>
        <v>0</v>
      </c>
      <c r="E216" s="3">
        <f t="shared" si="119"/>
        <v>0</v>
      </c>
      <c r="F216" s="4">
        <f t="shared" si="120"/>
        <v>0</v>
      </c>
      <c r="G216" s="4">
        <f t="shared" si="121"/>
        <v>0</v>
      </c>
      <c r="H216" s="3">
        <f t="shared" si="122"/>
        <v>0</v>
      </c>
      <c r="I216" s="3">
        <f t="shared" si="123"/>
        <v>0</v>
      </c>
      <c r="J216" s="3" t="e">
        <f>IF(VLOOKUP(A216,產品AR!A:B,2,0)&lt;65,"A",IF(VLOOKUP(A216,產品AR!A:B,2,0)&lt;80,"B",IF(VLOOKUP(A216,產品AR!A:B,2,0)&lt;100,"C","D")))</f>
        <v>#N/A</v>
      </c>
      <c r="K216" s="5" t="e">
        <f t="shared" si="124"/>
        <v>#DIV/0!</v>
      </c>
      <c r="L216" s="6">
        <f t="shared" si="125"/>
        <v>0</v>
      </c>
      <c r="M216" s="5">
        <f t="shared" si="126"/>
        <v>0</v>
      </c>
      <c r="N216" s="49" t="e">
        <f t="shared" si="127"/>
        <v>#DIV/0!</v>
      </c>
      <c r="O216" s="49" t="e">
        <f t="shared" si="131"/>
        <v>#N/A</v>
      </c>
      <c r="P216" s="49" t="e">
        <f t="shared" si="132"/>
        <v>#N/A</v>
      </c>
      <c r="Q216" s="50" t="e">
        <f t="shared" si="128"/>
        <v>#N/A</v>
      </c>
      <c r="S216" s="110" t="e">
        <f>VLOOKUP(V216,'WSD 產品'!B:B,1,0)</f>
        <v>#N/A</v>
      </c>
      <c r="T216" s="110" t="e">
        <f t="shared" si="129"/>
        <v>#DIV/0!</v>
      </c>
      <c r="U216" s="113"/>
      <c r="V216" s="113"/>
      <c r="W216" s="113"/>
      <c r="X216" s="113"/>
      <c r="Y216" s="113"/>
      <c r="Z216" s="113"/>
      <c r="AA216" s="115"/>
      <c r="AB216" s="115"/>
      <c r="AC216" s="113"/>
      <c r="AD216" s="113"/>
      <c r="AE216" s="113"/>
      <c r="AF216" s="113"/>
      <c r="AG216" s="113"/>
      <c r="AH216" s="113"/>
      <c r="AI216" s="113"/>
      <c r="AJ216" s="113"/>
      <c r="AK216" s="114"/>
      <c r="AL216" s="114"/>
      <c r="AM216" s="114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H216" s="110" t="e">
        <f t="shared" si="130"/>
        <v>#VALUE!</v>
      </c>
    </row>
    <row r="217" spans="1:60">
      <c r="A217" s="3">
        <f t="shared" si="115"/>
        <v>0</v>
      </c>
      <c r="B217" s="3">
        <f t="shared" si="116"/>
        <v>0</v>
      </c>
      <c r="C217" s="3">
        <f t="shared" si="117"/>
        <v>0</v>
      </c>
      <c r="D217" s="3">
        <f t="shared" si="118"/>
        <v>0</v>
      </c>
      <c r="E217" s="3">
        <f t="shared" si="119"/>
        <v>0</v>
      </c>
      <c r="F217" s="4">
        <f t="shared" si="120"/>
        <v>0</v>
      </c>
      <c r="G217" s="4">
        <f t="shared" si="121"/>
        <v>0</v>
      </c>
      <c r="H217" s="3">
        <f t="shared" si="122"/>
        <v>0</v>
      </c>
      <c r="I217" s="3">
        <f t="shared" si="123"/>
        <v>0</v>
      </c>
      <c r="J217" s="3" t="e">
        <f>IF(VLOOKUP(A217,產品AR!A:B,2,0)&lt;65,"A",IF(VLOOKUP(A217,產品AR!A:B,2,0)&lt;80,"B",IF(VLOOKUP(A217,產品AR!A:B,2,0)&lt;100,"C","D")))</f>
        <v>#N/A</v>
      </c>
      <c r="K217" s="5" t="e">
        <f t="shared" si="124"/>
        <v>#DIV/0!</v>
      </c>
      <c r="L217" s="6">
        <f t="shared" si="125"/>
        <v>0</v>
      </c>
      <c r="M217" s="5">
        <f t="shared" si="126"/>
        <v>0</v>
      </c>
      <c r="N217" s="49" t="e">
        <f t="shared" si="127"/>
        <v>#DIV/0!</v>
      </c>
      <c r="O217" s="49" t="e">
        <f t="shared" si="131"/>
        <v>#N/A</v>
      </c>
      <c r="P217" s="49" t="e">
        <f t="shared" si="132"/>
        <v>#N/A</v>
      </c>
      <c r="Q217" s="50" t="e">
        <f t="shared" si="128"/>
        <v>#N/A</v>
      </c>
      <c r="S217" s="110" t="e">
        <f>VLOOKUP(V217,'WSD 產品'!B:B,1,0)</f>
        <v>#N/A</v>
      </c>
      <c r="T217" s="110" t="e">
        <f t="shared" si="129"/>
        <v>#DIV/0!</v>
      </c>
      <c r="U217" s="113"/>
      <c r="V217" s="113"/>
      <c r="W217" s="113"/>
      <c r="X217" s="113"/>
      <c r="Y217" s="113"/>
      <c r="Z217" s="113"/>
      <c r="AA217" s="115"/>
      <c r="AB217" s="115"/>
      <c r="AC217" s="113"/>
      <c r="AD217" s="113"/>
      <c r="AE217" s="113"/>
      <c r="AF217" s="113"/>
      <c r="AG217" s="113"/>
      <c r="AH217" s="113"/>
      <c r="AI217" s="113"/>
      <c r="AJ217" s="113"/>
      <c r="AK217" s="114"/>
      <c r="AL217" s="114"/>
      <c r="AM217" s="114"/>
      <c r="AN217" s="113"/>
      <c r="AO217" s="113"/>
      <c r="AP217" s="113"/>
      <c r="AQ217" s="113"/>
      <c r="AR217" s="113"/>
      <c r="AS217" s="113"/>
      <c r="AT217" s="113"/>
      <c r="AU217" s="113"/>
      <c r="AV217" s="113"/>
      <c r="AW217" s="113"/>
      <c r="AX217" s="113"/>
      <c r="AY217" s="113"/>
      <c r="AZ217" s="113"/>
      <c r="BA217" s="113"/>
      <c r="BB217" s="113"/>
      <c r="BC217" s="113"/>
      <c r="BD217" s="113"/>
      <c r="BE217" s="113"/>
      <c r="BF217" s="113"/>
      <c r="BH217" s="110" t="e">
        <f t="shared" si="130"/>
        <v>#VALUE!</v>
      </c>
    </row>
    <row r="218" spans="1:60">
      <c r="A218" s="3">
        <f t="shared" si="115"/>
        <v>0</v>
      </c>
      <c r="B218" s="3">
        <f t="shared" si="116"/>
        <v>0</v>
      </c>
      <c r="C218" s="3">
        <f t="shared" si="117"/>
        <v>0</v>
      </c>
      <c r="D218" s="3">
        <f t="shared" si="118"/>
        <v>0</v>
      </c>
      <c r="E218" s="3">
        <f t="shared" si="119"/>
        <v>0</v>
      </c>
      <c r="F218" s="4">
        <f t="shared" si="120"/>
        <v>0</v>
      </c>
      <c r="G218" s="4">
        <f t="shared" si="121"/>
        <v>0</v>
      </c>
      <c r="H218" s="3">
        <f t="shared" si="122"/>
        <v>0</v>
      </c>
      <c r="I218" s="3">
        <f t="shared" si="123"/>
        <v>0</v>
      </c>
      <c r="J218" s="3" t="e">
        <f>IF(VLOOKUP(A218,產品AR!A:B,2,0)&lt;65,"A",IF(VLOOKUP(A218,產品AR!A:B,2,0)&lt;80,"B",IF(VLOOKUP(A218,產品AR!A:B,2,0)&lt;100,"C","D")))</f>
        <v>#N/A</v>
      </c>
      <c r="K218" s="5" t="e">
        <f t="shared" si="124"/>
        <v>#DIV/0!</v>
      </c>
      <c r="L218" s="6">
        <f t="shared" si="125"/>
        <v>0</v>
      </c>
      <c r="M218" s="5">
        <f t="shared" si="126"/>
        <v>0</v>
      </c>
      <c r="N218" s="49" t="e">
        <f t="shared" si="127"/>
        <v>#DIV/0!</v>
      </c>
      <c r="O218" s="49" t="e">
        <f t="shared" si="131"/>
        <v>#N/A</v>
      </c>
      <c r="P218" s="49" t="e">
        <f t="shared" si="132"/>
        <v>#N/A</v>
      </c>
      <c r="Q218" s="50" t="e">
        <f t="shared" si="128"/>
        <v>#N/A</v>
      </c>
      <c r="S218" s="110" t="e">
        <f>VLOOKUP(V218,'WSD 產品'!B:B,1,0)</f>
        <v>#N/A</v>
      </c>
      <c r="T218" s="110" t="e">
        <f t="shared" si="129"/>
        <v>#DIV/0!</v>
      </c>
      <c r="U218" s="113"/>
      <c r="V218" s="113"/>
      <c r="W218" s="113"/>
      <c r="X218" s="113"/>
      <c r="Y218" s="113"/>
      <c r="Z218" s="113"/>
      <c r="AA218" s="115"/>
      <c r="AB218" s="115"/>
      <c r="AC218" s="113"/>
      <c r="AD218" s="113"/>
      <c r="AE218" s="113"/>
      <c r="AF218" s="113"/>
      <c r="AG218" s="113"/>
      <c r="AH218" s="113"/>
      <c r="AI218" s="113"/>
      <c r="AJ218" s="113"/>
      <c r="AK218" s="114"/>
      <c r="AL218" s="114"/>
      <c r="AM218" s="114"/>
      <c r="AN218" s="113"/>
      <c r="AO218" s="113"/>
      <c r="AP218" s="113"/>
      <c r="AQ218" s="113"/>
      <c r="AR218" s="113"/>
      <c r="AS218" s="113"/>
      <c r="AT218" s="113"/>
      <c r="AU218" s="113"/>
      <c r="AV218" s="113"/>
      <c r="AW218" s="113"/>
      <c r="AX218" s="113"/>
      <c r="AY218" s="113"/>
      <c r="AZ218" s="113"/>
      <c r="BA218" s="113"/>
      <c r="BB218" s="113"/>
      <c r="BC218" s="113"/>
      <c r="BD218" s="113"/>
      <c r="BE218" s="113"/>
      <c r="BF218" s="113"/>
      <c r="BH218" s="110" t="e">
        <f t="shared" si="130"/>
        <v>#VALUE!</v>
      </c>
    </row>
    <row r="219" spans="1:60">
      <c r="A219" s="3">
        <f t="shared" si="115"/>
        <v>0</v>
      </c>
      <c r="B219" s="3">
        <f t="shared" si="116"/>
        <v>0</v>
      </c>
      <c r="C219" s="3">
        <f t="shared" si="117"/>
        <v>0</v>
      </c>
      <c r="D219" s="3">
        <f t="shared" si="118"/>
        <v>0</v>
      </c>
      <c r="E219" s="3">
        <f t="shared" si="119"/>
        <v>0</v>
      </c>
      <c r="F219" s="4">
        <f t="shared" si="120"/>
        <v>0</v>
      </c>
      <c r="G219" s="4">
        <f t="shared" si="121"/>
        <v>0</v>
      </c>
      <c r="H219" s="3">
        <f t="shared" si="122"/>
        <v>0</v>
      </c>
      <c r="I219" s="3">
        <f t="shared" si="123"/>
        <v>0</v>
      </c>
      <c r="J219" s="3" t="e">
        <f>IF(VLOOKUP(A219,產品AR!A:B,2,0)&lt;65,"A",IF(VLOOKUP(A219,產品AR!A:B,2,0)&lt;80,"B",IF(VLOOKUP(A219,產品AR!A:B,2,0)&lt;100,"C","D")))</f>
        <v>#N/A</v>
      </c>
      <c r="K219" s="5" t="e">
        <f t="shared" si="124"/>
        <v>#DIV/0!</v>
      </c>
      <c r="L219" s="6">
        <f t="shared" si="125"/>
        <v>0</v>
      </c>
      <c r="M219" s="5">
        <f t="shared" si="126"/>
        <v>0</v>
      </c>
      <c r="N219" s="49" t="e">
        <f t="shared" si="127"/>
        <v>#DIV/0!</v>
      </c>
      <c r="O219" s="49" t="e">
        <f t="shared" si="131"/>
        <v>#N/A</v>
      </c>
      <c r="P219" s="49" t="e">
        <f t="shared" si="132"/>
        <v>#N/A</v>
      </c>
      <c r="Q219" s="50" t="e">
        <f t="shared" si="128"/>
        <v>#N/A</v>
      </c>
      <c r="S219" s="110" t="e">
        <f>VLOOKUP(V219,'WSD 產品'!B:B,1,0)</f>
        <v>#N/A</v>
      </c>
      <c r="T219" s="110" t="e">
        <f t="shared" si="129"/>
        <v>#DIV/0!</v>
      </c>
      <c r="U219" s="113"/>
      <c r="V219" s="113"/>
      <c r="W219" s="113"/>
      <c r="X219" s="113"/>
      <c r="Y219" s="113"/>
      <c r="Z219" s="113"/>
      <c r="AA219" s="115"/>
      <c r="AB219" s="115"/>
      <c r="AC219" s="113"/>
      <c r="AD219" s="113"/>
      <c r="AE219" s="113"/>
      <c r="AF219" s="113"/>
      <c r="AG219" s="113"/>
      <c r="AH219" s="113"/>
      <c r="AI219" s="113"/>
      <c r="AJ219" s="113"/>
      <c r="AK219" s="114"/>
      <c r="AL219" s="114"/>
      <c r="AM219" s="114"/>
      <c r="AN219" s="113"/>
      <c r="AO219" s="113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113"/>
      <c r="AZ219" s="113"/>
      <c r="BA219" s="113"/>
      <c r="BB219" s="113"/>
      <c r="BC219" s="113"/>
      <c r="BD219" s="113"/>
      <c r="BE219" s="113"/>
      <c r="BF219" s="113"/>
      <c r="BH219" s="110" t="e">
        <f t="shared" si="130"/>
        <v>#VALUE!</v>
      </c>
    </row>
    <row r="220" spans="1:60">
      <c r="A220" s="3">
        <f t="shared" si="115"/>
        <v>0</v>
      </c>
      <c r="B220" s="3">
        <f t="shared" si="116"/>
        <v>0</v>
      </c>
      <c r="C220" s="3">
        <f t="shared" si="117"/>
        <v>0</v>
      </c>
      <c r="D220" s="3">
        <f t="shared" si="118"/>
        <v>0</v>
      </c>
      <c r="E220" s="3">
        <f t="shared" si="119"/>
        <v>0</v>
      </c>
      <c r="F220" s="4">
        <f t="shared" si="120"/>
        <v>0</v>
      </c>
      <c r="G220" s="4">
        <f t="shared" si="121"/>
        <v>0</v>
      </c>
      <c r="H220" s="3">
        <f t="shared" si="122"/>
        <v>0</v>
      </c>
      <c r="I220" s="3">
        <f t="shared" si="123"/>
        <v>0</v>
      </c>
      <c r="J220" s="3" t="e">
        <f>IF(VLOOKUP(A220,產品AR!A:B,2,0)&lt;65,"A",IF(VLOOKUP(A220,產品AR!A:B,2,0)&lt;80,"B",IF(VLOOKUP(A220,產品AR!A:B,2,0)&lt;100,"C","D")))</f>
        <v>#N/A</v>
      </c>
      <c r="K220" s="5" t="e">
        <f t="shared" si="124"/>
        <v>#DIV/0!</v>
      </c>
      <c r="L220" s="6">
        <f t="shared" si="125"/>
        <v>0</v>
      </c>
      <c r="M220" s="5">
        <f t="shared" si="126"/>
        <v>0</v>
      </c>
      <c r="N220" s="49" t="e">
        <f t="shared" si="127"/>
        <v>#DIV/0!</v>
      </c>
      <c r="O220" s="49" t="e">
        <f t="shared" si="131"/>
        <v>#N/A</v>
      </c>
      <c r="P220" s="49" t="e">
        <f t="shared" si="132"/>
        <v>#N/A</v>
      </c>
      <c r="Q220" s="50" t="e">
        <f t="shared" si="128"/>
        <v>#N/A</v>
      </c>
      <c r="S220" s="110" t="e">
        <f>VLOOKUP(V220,'WSD 產品'!B:B,1,0)</f>
        <v>#N/A</v>
      </c>
      <c r="T220" s="110" t="e">
        <f t="shared" si="129"/>
        <v>#DIV/0!</v>
      </c>
      <c r="U220" s="113"/>
      <c r="V220" s="113"/>
      <c r="W220" s="113"/>
      <c r="X220" s="113"/>
      <c r="Y220" s="113"/>
      <c r="Z220" s="113"/>
      <c r="AA220" s="115"/>
      <c r="AB220" s="115"/>
      <c r="AC220" s="113"/>
      <c r="AD220" s="113"/>
      <c r="AE220" s="113"/>
      <c r="AF220" s="113"/>
      <c r="AG220" s="113"/>
      <c r="AH220" s="113"/>
      <c r="AI220" s="113"/>
      <c r="AJ220" s="113"/>
      <c r="AK220" s="114"/>
      <c r="AL220" s="114"/>
      <c r="AM220" s="114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H220" s="110" t="e">
        <f t="shared" si="130"/>
        <v>#VALUE!</v>
      </c>
    </row>
    <row r="221" spans="1:60">
      <c r="A221" s="3">
        <f t="shared" si="115"/>
        <v>0</v>
      </c>
      <c r="B221" s="3">
        <f t="shared" si="116"/>
        <v>0</v>
      </c>
      <c r="C221" s="3">
        <f t="shared" si="117"/>
        <v>0</v>
      </c>
      <c r="D221" s="3">
        <f t="shared" si="118"/>
        <v>0</v>
      </c>
      <c r="E221" s="3">
        <f t="shared" si="119"/>
        <v>0</v>
      </c>
      <c r="F221" s="4">
        <f t="shared" si="120"/>
        <v>0</v>
      </c>
      <c r="G221" s="4">
        <f t="shared" si="121"/>
        <v>0</v>
      </c>
      <c r="H221" s="3">
        <f t="shared" si="122"/>
        <v>0</v>
      </c>
      <c r="I221" s="3">
        <f t="shared" si="123"/>
        <v>0</v>
      </c>
      <c r="J221" s="3" t="e">
        <f>IF(VLOOKUP(A221,產品AR!A:B,2,0)&lt;65,"A",IF(VLOOKUP(A221,產品AR!A:B,2,0)&lt;80,"B",IF(VLOOKUP(A221,產品AR!A:B,2,0)&lt;100,"C","D")))</f>
        <v>#N/A</v>
      </c>
      <c r="K221" s="5" t="e">
        <f t="shared" si="124"/>
        <v>#DIV/0!</v>
      </c>
      <c r="L221" s="6">
        <f t="shared" si="125"/>
        <v>0</v>
      </c>
      <c r="M221" s="5">
        <f t="shared" si="126"/>
        <v>0</v>
      </c>
      <c r="N221" s="49" t="e">
        <f t="shared" si="127"/>
        <v>#DIV/0!</v>
      </c>
      <c r="O221" s="49" t="e">
        <f t="shared" si="131"/>
        <v>#N/A</v>
      </c>
      <c r="P221" s="49" t="e">
        <f t="shared" si="132"/>
        <v>#N/A</v>
      </c>
      <c r="Q221" s="50" t="e">
        <f t="shared" si="128"/>
        <v>#N/A</v>
      </c>
      <c r="S221" s="110" t="e">
        <f>VLOOKUP(V221,'WSD 產品'!B:B,1,0)</f>
        <v>#N/A</v>
      </c>
      <c r="T221" s="110" t="e">
        <f t="shared" si="129"/>
        <v>#DIV/0!</v>
      </c>
      <c r="U221" s="113"/>
      <c r="V221" s="113"/>
      <c r="W221" s="113"/>
      <c r="X221" s="113"/>
      <c r="Y221" s="113"/>
      <c r="Z221" s="113"/>
      <c r="AA221" s="115"/>
      <c r="AB221" s="115"/>
      <c r="AC221" s="113"/>
      <c r="AD221" s="113"/>
      <c r="AE221" s="113"/>
      <c r="AF221" s="113"/>
      <c r="AG221" s="113"/>
      <c r="AH221" s="113"/>
      <c r="AI221" s="113"/>
      <c r="AJ221" s="113"/>
      <c r="AK221" s="114"/>
      <c r="AL221" s="114"/>
      <c r="AM221" s="114"/>
      <c r="AN221" s="113"/>
      <c r="AO221" s="113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113"/>
      <c r="AZ221" s="113"/>
      <c r="BA221" s="113"/>
      <c r="BB221" s="113"/>
      <c r="BC221" s="113"/>
      <c r="BD221" s="113"/>
      <c r="BE221" s="113"/>
      <c r="BF221" s="113"/>
      <c r="BH221" s="110" t="e">
        <f t="shared" si="130"/>
        <v>#VALUE!</v>
      </c>
    </row>
    <row r="222" spans="1:60">
      <c r="A222" s="3">
        <f t="shared" si="115"/>
        <v>0</v>
      </c>
      <c r="B222" s="3">
        <f t="shared" si="116"/>
        <v>0</v>
      </c>
      <c r="C222" s="3">
        <f t="shared" si="117"/>
        <v>0</v>
      </c>
      <c r="D222" s="3">
        <f t="shared" si="118"/>
        <v>0</v>
      </c>
      <c r="E222" s="3">
        <f t="shared" si="119"/>
        <v>0</v>
      </c>
      <c r="F222" s="4">
        <f t="shared" si="120"/>
        <v>0</v>
      </c>
      <c r="G222" s="4">
        <f t="shared" si="121"/>
        <v>0</v>
      </c>
      <c r="H222" s="3">
        <f t="shared" si="122"/>
        <v>0</v>
      </c>
      <c r="I222" s="3">
        <f t="shared" si="123"/>
        <v>0</v>
      </c>
      <c r="J222" s="3" t="e">
        <f>IF(VLOOKUP(A222,產品AR!A:B,2,0)&lt;65,"A",IF(VLOOKUP(A222,產品AR!A:B,2,0)&lt;80,"B",IF(VLOOKUP(A222,產品AR!A:B,2,0)&lt;100,"C","D")))</f>
        <v>#N/A</v>
      </c>
      <c r="K222" s="5" t="e">
        <f t="shared" si="124"/>
        <v>#DIV/0!</v>
      </c>
      <c r="L222" s="6">
        <f t="shared" si="125"/>
        <v>0</v>
      </c>
      <c r="M222" s="5">
        <f t="shared" si="126"/>
        <v>0</v>
      </c>
      <c r="N222" s="49" t="e">
        <f t="shared" si="127"/>
        <v>#DIV/0!</v>
      </c>
      <c r="O222" s="49" t="e">
        <f t="shared" si="131"/>
        <v>#N/A</v>
      </c>
      <c r="P222" s="49" t="e">
        <f t="shared" si="132"/>
        <v>#N/A</v>
      </c>
      <c r="Q222" s="50" t="e">
        <f t="shared" si="128"/>
        <v>#N/A</v>
      </c>
      <c r="S222" s="110" t="e">
        <f>VLOOKUP(V222,'WSD 產品'!B:B,1,0)</f>
        <v>#N/A</v>
      </c>
      <c r="T222" s="110" t="e">
        <f t="shared" si="129"/>
        <v>#DIV/0!</v>
      </c>
      <c r="U222" s="113"/>
      <c r="V222" s="113"/>
      <c r="W222" s="113"/>
      <c r="X222" s="113"/>
      <c r="Y222" s="113"/>
      <c r="Z222" s="113"/>
      <c r="AA222" s="115"/>
      <c r="AB222" s="115"/>
      <c r="AC222" s="113"/>
      <c r="AD222" s="113"/>
      <c r="AE222" s="113"/>
      <c r="AF222" s="113"/>
      <c r="AG222" s="113"/>
      <c r="AH222" s="113"/>
      <c r="AI222" s="113"/>
      <c r="AJ222" s="113"/>
      <c r="AK222" s="114"/>
      <c r="AL222" s="114"/>
      <c r="AM222" s="114"/>
      <c r="AN222" s="113"/>
      <c r="AO222" s="113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H222" s="110" t="e">
        <f t="shared" si="130"/>
        <v>#VALUE!</v>
      </c>
    </row>
    <row r="223" spans="1:60">
      <c r="A223" s="3">
        <f t="shared" si="115"/>
        <v>0</v>
      </c>
      <c r="B223" s="3">
        <f t="shared" si="116"/>
        <v>0</v>
      </c>
      <c r="C223" s="3">
        <f t="shared" si="117"/>
        <v>0</v>
      </c>
      <c r="D223" s="3">
        <f t="shared" si="118"/>
        <v>0</v>
      </c>
      <c r="E223" s="3">
        <f t="shared" si="119"/>
        <v>0</v>
      </c>
      <c r="F223" s="4">
        <f t="shared" si="120"/>
        <v>0</v>
      </c>
      <c r="G223" s="4">
        <f t="shared" si="121"/>
        <v>0</v>
      </c>
      <c r="H223" s="3">
        <f t="shared" si="122"/>
        <v>0</v>
      </c>
      <c r="I223" s="3">
        <f t="shared" si="123"/>
        <v>0</v>
      </c>
      <c r="J223" s="3" t="e">
        <f>IF(VLOOKUP(A223,產品AR!A:B,2,0)&lt;65,"A",IF(VLOOKUP(A223,產品AR!A:B,2,0)&lt;80,"B",IF(VLOOKUP(A223,產品AR!A:B,2,0)&lt;100,"C","D")))</f>
        <v>#N/A</v>
      </c>
      <c r="K223" s="5" t="e">
        <f t="shared" si="124"/>
        <v>#DIV/0!</v>
      </c>
      <c r="L223" s="6">
        <f t="shared" si="125"/>
        <v>0</v>
      </c>
      <c r="M223" s="5">
        <f t="shared" si="126"/>
        <v>0</v>
      </c>
      <c r="N223" s="49" t="e">
        <f t="shared" si="127"/>
        <v>#DIV/0!</v>
      </c>
      <c r="O223" s="49" t="e">
        <f t="shared" si="131"/>
        <v>#N/A</v>
      </c>
      <c r="P223" s="49" t="e">
        <f t="shared" si="132"/>
        <v>#N/A</v>
      </c>
      <c r="Q223" s="50" t="e">
        <f t="shared" si="128"/>
        <v>#N/A</v>
      </c>
      <c r="S223" s="110" t="e">
        <f>VLOOKUP(V223,'WSD 產品'!B:B,1,0)</f>
        <v>#N/A</v>
      </c>
      <c r="T223" s="110" t="e">
        <f t="shared" si="129"/>
        <v>#DIV/0!</v>
      </c>
      <c r="U223" s="113"/>
      <c r="V223" s="113"/>
      <c r="W223" s="113"/>
      <c r="X223" s="113"/>
      <c r="Y223" s="113"/>
      <c r="Z223" s="113"/>
      <c r="AA223" s="115"/>
      <c r="AB223" s="115"/>
      <c r="AC223" s="113"/>
      <c r="AD223" s="113"/>
      <c r="AE223" s="113"/>
      <c r="AF223" s="113"/>
      <c r="AG223" s="113"/>
      <c r="AH223" s="113"/>
      <c r="AI223" s="113"/>
      <c r="AJ223" s="113"/>
      <c r="AK223" s="114"/>
      <c r="AL223" s="114"/>
      <c r="AM223" s="114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H223" s="110" t="e">
        <f t="shared" si="130"/>
        <v>#VALUE!</v>
      </c>
    </row>
    <row r="224" spans="1:60">
      <c r="A224" s="3">
        <f t="shared" si="115"/>
        <v>0</v>
      </c>
      <c r="B224" s="3">
        <f t="shared" si="116"/>
        <v>0</v>
      </c>
      <c r="C224" s="3">
        <f t="shared" si="117"/>
        <v>0</v>
      </c>
      <c r="D224" s="3">
        <f t="shared" si="118"/>
        <v>0</v>
      </c>
      <c r="E224" s="3">
        <f t="shared" si="119"/>
        <v>0</v>
      </c>
      <c r="F224" s="4">
        <f t="shared" si="120"/>
        <v>0</v>
      </c>
      <c r="G224" s="4">
        <f t="shared" si="121"/>
        <v>0</v>
      </c>
      <c r="H224" s="3">
        <f t="shared" si="122"/>
        <v>0</v>
      </c>
      <c r="I224" s="3">
        <f t="shared" si="123"/>
        <v>0</v>
      </c>
      <c r="J224" s="3" t="e">
        <f>IF(VLOOKUP(A224,產品AR!A:B,2,0)&lt;65,"A",IF(VLOOKUP(A224,產品AR!A:B,2,0)&lt;80,"B",IF(VLOOKUP(A224,產品AR!A:B,2,0)&lt;100,"C","D")))</f>
        <v>#N/A</v>
      </c>
      <c r="K224" s="5" t="e">
        <f t="shared" si="124"/>
        <v>#DIV/0!</v>
      </c>
      <c r="L224" s="6">
        <f t="shared" si="125"/>
        <v>0</v>
      </c>
      <c r="M224" s="5">
        <f t="shared" si="126"/>
        <v>0</v>
      </c>
      <c r="N224" s="49" t="e">
        <f t="shared" si="127"/>
        <v>#DIV/0!</v>
      </c>
      <c r="O224" s="49" t="e">
        <f t="shared" si="131"/>
        <v>#N/A</v>
      </c>
      <c r="P224" s="49" t="e">
        <f t="shared" si="132"/>
        <v>#N/A</v>
      </c>
      <c r="Q224" s="50" t="e">
        <f t="shared" si="128"/>
        <v>#N/A</v>
      </c>
      <c r="S224" s="110" t="e">
        <f>VLOOKUP(V224,'WSD 產品'!B:B,1,0)</f>
        <v>#N/A</v>
      </c>
      <c r="T224" s="110" t="e">
        <f t="shared" si="129"/>
        <v>#DIV/0!</v>
      </c>
      <c r="U224" s="113"/>
      <c r="V224" s="113"/>
      <c r="W224" s="113"/>
      <c r="X224" s="113"/>
      <c r="Y224" s="113"/>
      <c r="Z224" s="113"/>
      <c r="AA224" s="115"/>
      <c r="AB224" s="115"/>
      <c r="AC224" s="113"/>
      <c r="AD224" s="113"/>
      <c r="AE224" s="113"/>
      <c r="AF224" s="113"/>
      <c r="AG224" s="113"/>
      <c r="AH224" s="113"/>
      <c r="AI224" s="113"/>
      <c r="AJ224" s="113"/>
      <c r="AK224" s="114"/>
      <c r="AL224" s="114"/>
      <c r="AM224" s="114"/>
      <c r="AN224" s="113"/>
      <c r="AO224" s="113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H224" s="110" t="e">
        <f t="shared" si="130"/>
        <v>#VALUE!</v>
      </c>
    </row>
    <row r="225" spans="1:60">
      <c r="A225" s="3">
        <f t="shared" si="115"/>
        <v>0</v>
      </c>
      <c r="B225" s="3">
        <f t="shared" si="116"/>
        <v>0</v>
      </c>
      <c r="C225" s="3">
        <f t="shared" si="117"/>
        <v>0</v>
      </c>
      <c r="D225" s="3">
        <f t="shared" si="118"/>
        <v>0</v>
      </c>
      <c r="E225" s="3">
        <f t="shared" si="119"/>
        <v>0</v>
      </c>
      <c r="F225" s="4">
        <f t="shared" si="120"/>
        <v>0</v>
      </c>
      <c r="G225" s="4">
        <f t="shared" si="121"/>
        <v>0</v>
      </c>
      <c r="H225" s="3">
        <f t="shared" si="122"/>
        <v>0</v>
      </c>
      <c r="I225" s="3">
        <f t="shared" si="123"/>
        <v>0</v>
      </c>
      <c r="J225" s="3" t="e">
        <f>IF(VLOOKUP(A225,產品AR!A:B,2,0)&lt;65,"A",IF(VLOOKUP(A225,產品AR!A:B,2,0)&lt;80,"B",IF(VLOOKUP(A225,產品AR!A:B,2,0)&lt;100,"C","D")))</f>
        <v>#N/A</v>
      </c>
      <c r="K225" s="5" t="e">
        <f t="shared" si="124"/>
        <v>#DIV/0!</v>
      </c>
      <c r="L225" s="6">
        <f t="shared" si="125"/>
        <v>0</v>
      </c>
      <c r="M225" s="5">
        <f t="shared" si="126"/>
        <v>0</v>
      </c>
      <c r="N225" s="49" t="e">
        <f t="shared" si="127"/>
        <v>#DIV/0!</v>
      </c>
      <c r="O225" s="49" t="e">
        <f t="shared" si="131"/>
        <v>#N/A</v>
      </c>
      <c r="P225" s="49" t="e">
        <f t="shared" si="132"/>
        <v>#N/A</v>
      </c>
      <c r="Q225" s="50" t="e">
        <f t="shared" si="128"/>
        <v>#N/A</v>
      </c>
      <c r="S225" s="110" t="e">
        <f>VLOOKUP(V225,'WSD 產品'!B:B,1,0)</f>
        <v>#N/A</v>
      </c>
      <c r="T225" s="110" t="e">
        <f t="shared" si="129"/>
        <v>#DIV/0!</v>
      </c>
      <c r="U225" s="113"/>
      <c r="V225" s="113"/>
      <c r="W225" s="113"/>
      <c r="X225" s="113"/>
      <c r="Y225" s="113"/>
      <c r="Z225" s="113"/>
      <c r="AA225" s="115"/>
      <c r="AB225" s="115"/>
      <c r="AC225" s="113"/>
      <c r="AD225" s="113"/>
      <c r="AE225" s="113"/>
      <c r="AF225" s="113"/>
      <c r="AG225" s="113"/>
      <c r="AH225" s="113"/>
      <c r="AI225" s="113"/>
      <c r="AJ225" s="113"/>
      <c r="AK225" s="114"/>
      <c r="AL225" s="114"/>
      <c r="AM225" s="114"/>
      <c r="AN225" s="113"/>
      <c r="AO225" s="113"/>
      <c r="AP225" s="113"/>
      <c r="AQ225" s="113"/>
      <c r="AR225" s="113"/>
      <c r="AS225" s="113"/>
      <c r="AT225" s="113"/>
      <c r="AU225" s="113"/>
      <c r="AV225" s="113"/>
      <c r="AW225" s="113"/>
      <c r="AX225" s="113"/>
      <c r="AY225" s="113"/>
      <c r="AZ225" s="113"/>
      <c r="BA225" s="113"/>
      <c r="BB225" s="113"/>
      <c r="BC225" s="113"/>
      <c r="BD225" s="113"/>
      <c r="BE225" s="113"/>
      <c r="BF225" s="113"/>
      <c r="BH225" s="110" t="e">
        <f t="shared" si="130"/>
        <v>#VALUE!</v>
      </c>
    </row>
    <row r="226" spans="1:60">
      <c r="A226" s="3">
        <f t="shared" si="115"/>
        <v>0</v>
      </c>
      <c r="B226" s="3">
        <f t="shared" si="116"/>
        <v>0</v>
      </c>
      <c r="C226" s="3">
        <f t="shared" si="117"/>
        <v>0</v>
      </c>
      <c r="D226" s="3">
        <f t="shared" si="118"/>
        <v>0</v>
      </c>
      <c r="E226" s="3">
        <f t="shared" si="119"/>
        <v>0</v>
      </c>
      <c r="F226" s="4">
        <f t="shared" si="120"/>
        <v>0</v>
      </c>
      <c r="G226" s="4">
        <f t="shared" si="121"/>
        <v>0</v>
      </c>
      <c r="H226" s="3">
        <f t="shared" si="122"/>
        <v>0</v>
      </c>
      <c r="I226" s="3">
        <f t="shared" si="123"/>
        <v>0</v>
      </c>
      <c r="J226" s="3" t="e">
        <f>IF(VLOOKUP(A226,產品AR!A:B,2,0)&lt;65,"A",IF(VLOOKUP(A226,產品AR!A:B,2,0)&lt;80,"B",IF(VLOOKUP(A226,產品AR!A:B,2,0)&lt;100,"C","D")))</f>
        <v>#N/A</v>
      </c>
      <c r="K226" s="5" t="e">
        <f t="shared" si="124"/>
        <v>#DIV/0!</v>
      </c>
      <c r="L226" s="6">
        <f t="shared" si="125"/>
        <v>0</v>
      </c>
      <c r="M226" s="5">
        <f t="shared" si="126"/>
        <v>0</v>
      </c>
      <c r="N226" s="49" t="e">
        <f t="shared" si="127"/>
        <v>#DIV/0!</v>
      </c>
      <c r="O226" s="49" t="e">
        <f t="shared" si="131"/>
        <v>#N/A</v>
      </c>
      <c r="P226" s="49" t="e">
        <f t="shared" si="132"/>
        <v>#N/A</v>
      </c>
      <c r="Q226" s="50" t="e">
        <f t="shared" si="128"/>
        <v>#N/A</v>
      </c>
      <c r="S226" s="110" t="e">
        <f>VLOOKUP(V226,'WSD 產品'!B:B,1,0)</f>
        <v>#N/A</v>
      </c>
      <c r="T226" s="110" t="e">
        <f t="shared" si="129"/>
        <v>#DIV/0!</v>
      </c>
      <c r="U226" s="113"/>
      <c r="V226" s="113"/>
      <c r="W226" s="113"/>
      <c r="X226" s="113"/>
      <c r="Y226" s="113"/>
      <c r="Z226" s="113"/>
      <c r="AA226" s="115"/>
      <c r="AB226" s="115"/>
      <c r="AC226" s="113"/>
      <c r="AD226" s="113"/>
      <c r="AE226" s="113"/>
      <c r="AF226" s="113"/>
      <c r="AG226" s="113"/>
      <c r="AH226" s="113"/>
      <c r="AI226" s="113"/>
      <c r="AJ226" s="113"/>
      <c r="AK226" s="114"/>
      <c r="AL226" s="114"/>
      <c r="AM226" s="114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H226" s="110" t="e">
        <f t="shared" si="130"/>
        <v>#VALUE!</v>
      </c>
    </row>
    <row r="227" spans="1:60">
      <c r="A227" s="3">
        <f t="shared" si="115"/>
        <v>0</v>
      </c>
      <c r="B227" s="3">
        <f t="shared" si="116"/>
        <v>0</v>
      </c>
      <c r="C227" s="3">
        <f t="shared" si="117"/>
        <v>0</v>
      </c>
      <c r="D227" s="3">
        <f t="shared" si="118"/>
        <v>0</v>
      </c>
      <c r="E227" s="3">
        <f t="shared" si="119"/>
        <v>0</v>
      </c>
      <c r="F227" s="4">
        <f t="shared" si="120"/>
        <v>0</v>
      </c>
      <c r="G227" s="4">
        <f t="shared" si="121"/>
        <v>0</v>
      </c>
      <c r="H227" s="3">
        <f t="shared" si="122"/>
        <v>0</v>
      </c>
      <c r="I227" s="3">
        <f t="shared" si="123"/>
        <v>0</v>
      </c>
      <c r="J227" s="3" t="e">
        <f>IF(VLOOKUP(A227,產品AR!A:B,2,0)&lt;65,"A",IF(VLOOKUP(A227,產品AR!A:B,2,0)&lt;80,"B",IF(VLOOKUP(A227,產品AR!A:B,2,0)&lt;100,"C","D")))</f>
        <v>#N/A</v>
      </c>
      <c r="K227" s="5" t="e">
        <f t="shared" si="124"/>
        <v>#DIV/0!</v>
      </c>
      <c r="L227" s="6">
        <f t="shared" si="125"/>
        <v>0</v>
      </c>
      <c r="M227" s="5">
        <f t="shared" si="126"/>
        <v>0</v>
      </c>
      <c r="N227" s="49" t="e">
        <f t="shared" si="127"/>
        <v>#DIV/0!</v>
      </c>
      <c r="O227" s="49" t="e">
        <f t="shared" si="131"/>
        <v>#N/A</v>
      </c>
      <c r="P227" s="49" t="e">
        <f t="shared" si="132"/>
        <v>#N/A</v>
      </c>
      <c r="Q227" s="50" t="e">
        <f t="shared" si="128"/>
        <v>#N/A</v>
      </c>
      <c r="S227" s="110" t="e">
        <f>VLOOKUP(V227,'WSD 產品'!B:B,1,0)</f>
        <v>#N/A</v>
      </c>
      <c r="T227" s="110" t="e">
        <f t="shared" si="129"/>
        <v>#DIV/0!</v>
      </c>
      <c r="U227" s="113"/>
      <c r="V227" s="113"/>
      <c r="W227" s="113"/>
      <c r="X227" s="113"/>
      <c r="Y227" s="113"/>
      <c r="Z227" s="113"/>
      <c r="AA227" s="115"/>
      <c r="AB227" s="115"/>
      <c r="AC227" s="113"/>
      <c r="AD227" s="113"/>
      <c r="AE227" s="113"/>
      <c r="AF227" s="113"/>
      <c r="AG227" s="113"/>
      <c r="AH227" s="113"/>
      <c r="AI227" s="113"/>
      <c r="AJ227" s="113"/>
      <c r="AK227" s="114"/>
      <c r="AL227" s="114"/>
      <c r="AM227" s="114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H227" s="110" t="e">
        <f t="shared" si="130"/>
        <v>#VALUE!</v>
      </c>
    </row>
    <row r="228" spans="1:60">
      <c r="A228" s="3">
        <f t="shared" si="115"/>
        <v>0</v>
      </c>
      <c r="B228" s="3">
        <f t="shared" si="116"/>
        <v>0</v>
      </c>
      <c r="C228" s="3">
        <f t="shared" si="117"/>
        <v>0</v>
      </c>
      <c r="D228" s="3">
        <f t="shared" si="118"/>
        <v>0</v>
      </c>
      <c r="E228" s="3">
        <f t="shared" si="119"/>
        <v>0</v>
      </c>
      <c r="F228" s="4">
        <f t="shared" si="120"/>
        <v>0</v>
      </c>
      <c r="G228" s="4">
        <f t="shared" si="121"/>
        <v>0</v>
      </c>
      <c r="H228" s="3">
        <f t="shared" si="122"/>
        <v>0</v>
      </c>
      <c r="I228" s="3">
        <f t="shared" si="123"/>
        <v>0</v>
      </c>
      <c r="J228" s="3" t="e">
        <f>IF(VLOOKUP(A228,產品AR!A:B,2,0)&lt;65,"A",IF(VLOOKUP(A228,產品AR!A:B,2,0)&lt;80,"B",IF(VLOOKUP(A228,產品AR!A:B,2,0)&lt;100,"C","D")))</f>
        <v>#N/A</v>
      </c>
      <c r="K228" s="5" t="e">
        <f t="shared" si="124"/>
        <v>#DIV/0!</v>
      </c>
      <c r="L228" s="6">
        <f t="shared" si="125"/>
        <v>0</v>
      </c>
      <c r="M228" s="5">
        <f t="shared" si="126"/>
        <v>0</v>
      </c>
      <c r="N228" s="49" t="e">
        <f t="shared" si="127"/>
        <v>#DIV/0!</v>
      </c>
      <c r="O228" s="49" t="e">
        <f t="shared" si="131"/>
        <v>#N/A</v>
      </c>
      <c r="P228" s="49" t="e">
        <f t="shared" si="132"/>
        <v>#N/A</v>
      </c>
      <c r="Q228" s="50" t="e">
        <f t="shared" si="128"/>
        <v>#N/A</v>
      </c>
      <c r="S228" s="110" t="e">
        <f>VLOOKUP(V228,'WSD 產品'!B:B,1,0)</f>
        <v>#N/A</v>
      </c>
      <c r="T228" s="110" t="e">
        <f t="shared" si="129"/>
        <v>#DIV/0!</v>
      </c>
      <c r="U228" s="113"/>
      <c r="V228" s="113"/>
      <c r="W228" s="113"/>
      <c r="X228" s="113"/>
      <c r="Y228" s="113"/>
      <c r="Z228" s="113"/>
      <c r="AA228" s="115"/>
      <c r="AB228" s="115"/>
      <c r="AC228" s="113"/>
      <c r="AD228" s="113"/>
      <c r="AE228" s="113"/>
      <c r="AF228" s="113"/>
      <c r="AG228" s="113"/>
      <c r="AH228" s="113"/>
      <c r="AI228" s="113"/>
      <c r="AJ228" s="113"/>
      <c r="AK228" s="114"/>
      <c r="AL228" s="114"/>
      <c r="AM228" s="114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H228" s="110" t="e">
        <f t="shared" si="130"/>
        <v>#VALUE!</v>
      </c>
    </row>
    <row r="229" spans="1:60">
      <c r="A229" s="3">
        <f t="shared" si="115"/>
        <v>0</v>
      </c>
      <c r="B229" s="3">
        <f t="shared" si="116"/>
        <v>0</v>
      </c>
      <c r="C229" s="3">
        <f t="shared" si="117"/>
        <v>0</v>
      </c>
      <c r="D229" s="3">
        <f t="shared" si="118"/>
        <v>0</v>
      </c>
      <c r="E229" s="3">
        <f t="shared" si="119"/>
        <v>0</v>
      </c>
      <c r="F229" s="4">
        <f t="shared" si="120"/>
        <v>0</v>
      </c>
      <c r="G229" s="4">
        <f t="shared" si="121"/>
        <v>0</v>
      </c>
      <c r="H229" s="3">
        <f t="shared" si="122"/>
        <v>0</v>
      </c>
      <c r="I229" s="3">
        <f t="shared" si="123"/>
        <v>0</v>
      </c>
      <c r="J229" s="3" t="e">
        <f>IF(VLOOKUP(A229,產品AR!A:B,2,0)&lt;65,"A",IF(VLOOKUP(A229,產品AR!A:B,2,0)&lt;80,"B",IF(VLOOKUP(A229,產品AR!A:B,2,0)&lt;100,"C","D")))</f>
        <v>#N/A</v>
      </c>
      <c r="K229" s="5" t="e">
        <f t="shared" si="124"/>
        <v>#DIV/0!</v>
      </c>
      <c r="L229" s="6">
        <f t="shared" si="125"/>
        <v>0</v>
      </c>
      <c r="M229" s="5">
        <f t="shared" si="126"/>
        <v>0</v>
      </c>
      <c r="N229" s="49" t="e">
        <f t="shared" si="127"/>
        <v>#DIV/0!</v>
      </c>
      <c r="O229" s="49" t="e">
        <f t="shared" si="131"/>
        <v>#N/A</v>
      </c>
      <c r="P229" s="49" t="e">
        <f t="shared" si="132"/>
        <v>#N/A</v>
      </c>
      <c r="Q229" s="50" t="e">
        <f t="shared" si="128"/>
        <v>#N/A</v>
      </c>
      <c r="S229" s="110" t="e">
        <f>VLOOKUP(V229,'WSD 產品'!B:B,1,0)</f>
        <v>#N/A</v>
      </c>
      <c r="T229" s="110" t="e">
        <f t="shared" si="129"/>
        <v>#DIV/0!</v>
      </c>
      <c r="U229" s="113"/>
      <c r="V229" s="113"/>
      <c r="W229" s="113"/>
      <c r="X229" s="113"/>
      <c r="Y229" s="113"/>
      <c r="Z229" s="113"/>
      <c r="AA229" s="115"/>
      <c r="AB229" s="115"/>
      <c r="AC229" s="113"/>
      <c r="AD229" s="113"/>
      <c r="AE229" s="113"/>
      <c r="AF229" s="113"/>
      <c r="AG229" s="113"/>
      <c r="AH229" s="113"/>
      <c r="AI229" s="113"/>
      <c r="AJ229" s="113"/>
      <c r="AK229" s="114"/>
      <c r="AL229" s="114"/>
      <c r="AM229" s="114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13"/>
      <c r="BA229" s="113"/>
      <c r="BB229" s="113"/>
      <c r="BC229" s="113"/>
      <c r="BD229" s="113"/>
      <c r="BE229" s="113"/>
      <c r="BF229" s="113"/>
      <c r="BH229" s="110" t="e">
        <f t="shared" si="130"/>
        <v>#VALUE!</v>
      </c>
    </row>
    <row r="230" spans="1:60">
      <c r="A230" s="3">
        <f t="shared" ref="A230:A281" si="133">V230</f>
        <v>0</v>
      </c>
      <c r="B230" s="3">
        <f t="shared" ref="B230:B281" si="134">W230</f>
        <v>0</v>
      </c>
      <c r="C230" s="3">
        <f t="shared" ref="C230:C281" si="135">X230</f>
        <v>0</v>
      </c>
      <c r="D230" s="3">
        <f t="shared" ref="D230:D281" si="136">Y230</f>
        <v>0</v>
      </c>
      <c r="E230" s="3">
        <f t="shared" ref="E230:E281" si="137">Z230</f>
        <v>0</v>
      </c>
      <c r="F230" s="4">
        <f t="shared" ref="F230:F281" si="138">AA230</f>
        <v>0</v>
      </c>
      <c r="G230" s="4">
        <f t="shared" ref="G230:G281" si="139">AB230</f>
        <v>0</v>
      </c>
      <c r="H230" s="3">
        <f t="shared" ref="H230:H281" si="140">AC230</f>
        <v>0</v>
      </c>
      <c r="I230" s="3">
        <f t="shared" ref="I230:I281" si="141">AD230</f>
        <v>0</v>
      </c>
      <c r="J230" s="3" t="e">
        <f>IF(VLOOKUP(A230,產品AR!A:B,2,0)&lt;65,"A",IF(VLOOKUP(A230,產品AR!A:B,2,0)&lt;80,"B",IF(VLOOKUP(A230,產品AR!A:B,2,0)&lt;100,"C","D")))</f>
        <v>#N/A</v>
      </c>
      <c r="K230" s="5" t="e">
        <f t="shared" ref="K230:K281" si="142">T230</f>
        <v>#DIV/0!</v>
      </c>
      <c r="L230" s="6">
        <f t="shared" ref="L230:L281" si="143">AM230</f>
        <v>0</v>
      </c>
      <c r="M230" s="5">
        <f t="shared" ref="M230:M281" si="144">AP230</f>
        <v>0</v>
      </c>
      <c r="N230" s="49" t="e">
        <f t="shared" ref="N230:N281" si="145">IF(K230&gt;=1.67,"A",IF(K230&gt;=1.33,"B",IF(K230&gt;=1,"C",IF(K230&gt;=0.67,"D","F"))))</f>
        <v>#DIV/0!</v>
      </c>
      <c r="O230" s="49" t="e">
        <f t="shared" si="131"/>
        <v>#N/A</v>
      </c>
      <c r="P230" s="49" t="e">
        <f t="shared" si="132"/>
        <v>#N/A</v>
      </c>
      <c r="Q230" s="50" t="e">
        <f t="shared" ref="Q230:Q281" si="146">IF(CONCATENATE(J230,N230)="AA","A",IF(CONCATENATE(J230,N230)="AB","W",IF(CONCATENATE(J230,N230)="AC","W",IF(CONCATENATE(J230,N230)="AD","W",IF(CONCATENATE(J230,N230)="AF","W",IF(CONCATENATE(J230,N230)="BB","B",IF(CONCATENATE(J230,N230)="BA","B",IF(CONCATENATE(J230,N230)="BC","X",IF(CONCATENATE(J230,N230)="BD","X",IF(CONCATENATE(J230,N230)="BF","X",IF(CONCATENATE(J230,N230)="CA","C",IF(CONCATENATE(J230,N230)="CB","C",IF(CONCATENATE(J230,N230)="CC","C",IF(CONCATENATE(J230,N230)="CD","Y",IF(CONCATENATE(J230,N230)="CF","Y",IF(CONCATENATE(J230,N230)="DA","D",IF(CONCATENATE(J230,N230)="DB","D",IF(CONCATENATE(J230,N230)="DC","D",IF(CONCATENATE(J230,N230)="DD","D",IF(CONCATENATE(J230,N230)="DF","Z"))))))))))))))))))))</f>
        <v>#N/A</v>
      </c>
      <c r="S230" s="110" t="e">
        <f>VLOOKUP(V230,'WSD 產品'!B:B,1,0)</f>
        <v>#N/A</v>
      </c>
      <c r="T230" s="110" t="e">
        <f t="shared" ref="T230:T281" si="147">((35-(AE230^2+AF230^2)^0.5))/AV230</f>
        <v>#DIV/0!</v>
      </c>
      <c r="U230" s="113"/>
      <c r="V230" s="113"/>
      <c r="W230" s="113"/>
      <c r="X230" s="113"/>
      <c r="Y230" s="113"/>
      <c r="Z230" s="113"/>
      <c r="AA230" s="115"/>
      <c r="AB230" s="115"/>
      <c r="AC230" s="113"/>
      <c r="AD230" s="113"/>
      <c r="AE230" s="113"/>
      <c r="AF230" s="113"/>
      <c r="AG230" s="113"/>
      <c r="AH230" s="113"/>
      <c r="AI230" s="113"/>
      <c r="AJ230" s="113"/>
      <c r="AK230" s="114"/>
      <c r="AL230" s="114"/>
      <c r="AM230" s="114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13"/>
      <c r="BA230" s="113"/>
      <c r="BB230" s="113"/>
      <c r="BC230" s="113"/>
      <c r="BD230" s="113"/>
      <c r="BE230" s="113"/>
      <c r="BF230" s="113"/>
      <c r="BH230" s="110" t="e">
        <f t="shared" si="130"/>
        <v>#VALUE!</v>
      </c>
    </row>
    <row r="231" spans="1:60">
      <c r="A231" s="3">
        <f t="shared" si="133"/>
        <v>0</v>
      </c>
      <c r="B231" s="3">
        <f t="shared" si="134"/>
        <v>0</v>
      </c>
      <c r="C231" s="3">
        <f t="shared" si="135"/>
        <v>0</v>
      </c>
      <c r="D231" s="3">
        <f t="shared" si="136"/>
        <v>0</v>
      </c>
      <c r="E231" s="3">
        <f t="shared" si="137"/>
        <v>0</v>
      </c>
      <c r="F231" s="4">
        <f t="shared" si="138"/>
        <v>0</v>
      </c>
      <c r="G231" s="4">
        <f t="shared" si="139"/>
        <v>0</v>
      </c>
      <c r="H231" s="3">
        <f t="shared" si="140"/>
        <v>0</v>
      </c>
      <c r="I231" s="3">
        <f t="shared" si="141"/>
        <v>0</v>
      </c>
      <c r="J231" s="3" t="e">
        <f>IF(VLOOKUP(A231,產品AR!A:B,2,0)&lt;65,"A",IF(VLOOKUP(A231,產品AR!A:B,2,0)&lt;80,"B",IF(VLOOKUP(A231,產品AR!A:B,2,0)&lt;100,"C","D")))</f>
        <v>#N/A</v>
      </c>
      <c r="K231" s="5" t="e">
        <f t="shared" si="142"/>
        <v>#DIV/0!</v>
      </c>
      <c r="L231" s="6">
        <f t="shared" si="143"/>
        <v>0</v>
      </c>
      <c r="M231" s="5">
        <f t="shared" si="144"/>
        <v>0</v>
      </c>
      <c r="N231" s="49" t="e">
        <f t="shared" si="145"/>
        <v>#DIV/0!</v>
      </c>
      <c r="O231" s="49" t="e">
        <f t="shared" si="131"/>
        <v>#N/A</v>
      </c>
      <c r="P231" s="49" t="e">
        <f t="shared" si="132"/>
        <v>#N/A</v>
      </c>
      <c r="Q231" s="50" t="e">
        <f t="shared" si="146"/>
        <v>#N/A</v>
      </c>
      <c r="S231" s="110" t="e">
        <f>VLOOKUP(V231,'WSD 產品'!B:B,1,0)</f>
        <v>#N/A</v>
      </c>
      <c r="T231" s="110" t="e">
        <f t="shared" si="147"/>
        <v>#DIV/0!</v>
      </c>
      <c r="U231" s="113"/>
      <c r="V231" s="113"/>
      <c r="W231" s="113"/>
      <c r="X231" s="113"/>
      <c r="Y231" s="113"/>
      <c r="Z231" s="113"/>
      <c r="AA231" s="115"/>
      <c r="AB231" s="115"/>
      <c r="AC231" s="113"/>
      <c r="AD231" s="113"/>
      <c r="AE231" s="113"/>
      <c r="AF231" s="113"/>
      <c r="AG231" s="113"/>
      <c r="AH231" s="113"/>
      <c r="AI231" s="113"/>
      <c r="AJ231" s="113"/>
      <c r="AK231" s="114"/>
      <c r="AL231" s="114"/>
      <c r="AM231" s="114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H231" s="110" t="e">
        <f t="shared" si="130"/>
        <v>#VALUE!</v>
      </c>
    </row>
    <row r="232" spans="1:60">
      <c r="A232" s="3">
        <f t="shared" si="133"/>
        <v>0</v>
      </c>
      <c r="B232" s="3">
        <f t="shared" si="134"/>
        <v>0</v>
      </c>
      <c r="C232" s="3">
        <f t="shared" si="135"/>
        <v>0</v>
      </c>
      <c r="D232" s="3">
        <f t="shared" si="136"/>
        <v>0</v>
      </c>
      <c r="E232" s="3">
        <f t="shared" si="137"/>
        <v>0</v>
      </c>
      <c r="F232" s="4">
        <f t="shared" si="138"/>
        <v>0</v>
      </c>
      <c r="G232" s="4">
        <f t="shared" si="139"/>
        <v>0</v>
      </c>
      <c r="H232" s="3">
        <f t="shared" si="140"/>
        <v>0</v>
      </c>
      <c r="I232" s="3">
        <f t="shared" si="141"/>
        <v>0</v>
      </c>
      <c r="J232" s="3" t="e">
        <f>IF(VLOOKUP(A232,產品AR!A:B,2,0)&lt;65,"A",IF(VLOOKUP(A232,產品AR!A:B,2,0)&lt;80,"B",IF(VLOOKUP(A232,產品AR!A:B,2,0)&lt;100,"C","D")))</f>
        <v>#N/A</v>
      </c>
      <c r="K232" s="5" t="e">
        <f t="shared" si="142"/>
        <v>#DIV/0!</v>
      </c>
      <c r="L232" s="6">
        <f t="shared" si="143"/>
        <v>0</v>
      </c>
      <c r="M232" s="5">
        <f t="shared" si="144"/>
        <v>0</v>
      </c>
      <c r="N232" s="49" t="e">
        <f t="shared" si="145"/>
        <v>#DIV/0!</v>
      </c>
      <c r="O232" s="49" t="e">
        <f t="shared" si="131"/>
        <v>#N/A</v>
      </c>
      <c r="P232" s="49" t="e">
        <f t="shared" si="132"/>
        <v>#N/A</v>
      </c>
      <c r="Q232" s="50" t="e">
        <f t="shared" si="146"/>
        <v>#N/A</v>
      </c>
      <c r="S232" s="110" t="e">
        <f>VLOOKUP(V232,'WSD 產品'!B:B,1,0)</f>
        <v>#N/A</v>
      </c>
      <c r="T232" s="110" t="e">
        <f t="shared" si="147"/>
        <v>#DIV/0!</v>
      </c>
      <c r="U232" s="113"/>
      <c r="V232" s="113"/>
      <c r="W232" s="113"/>
      <c r="X232" s="113"/>
      <c r="Y232" s="113"/>
      <c r="Z232" s="113"/>
      <c r="AA232" s="115"/>
      <c r="AB232" s="115"/>
      <c r="AC232" s="113"/>
      <c r="AD232" s="113"/>
      <c r="AE232" s="113"/>
      <c r="AF232" s="113"/>
      <c r="AG232" s="113"/>
      <c r="AH232" s="113"/>
      <c r="AI232" s="113"/>
      <c r="AJ232" s="113"/>
      <c r="AK232" s="114"/>
      <c r="AL232" s="114"/>
      <c r="AM232" s="114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13"/>
      <c r="BA232" s="113"/>
      <c r="BB232" s="113"/>
      <c r="BC232" s="113"/>
      <c r="BD232" s="113"/>
      <c r="BE232" s="113"/>
      <c r="BF232" s="113"/>
      <c r="BH232" s="110" t="e">
        <f t="shared" si="130"/>
        <v>#VALUE!</v>
      </c>
    </row>
    <row r="233" spans="1:60">
      <c r="A233" s="3">
        <f t="shared" si="133"/>
        <v>0</v>
      </c>
      <c r="B233" s="3">
        <f t="shared" si="134"/>
        <v>0</v>
      </c>
      <c r="C233" s="3">
        <f t="shared" si="135"/>
        <v>0</v>
      </c>
      <c r="D233" s="3">
        <f t="shared" si="136"/>
        <v>0</v>
      </c>
      <c r="E233" s="3">
        <f t="shared" si="137"/>
        <v>0</v>
      </c>
      <c r="F233" s="4">
        <f t="shared" si="138"/>
        <v>0</v>
      </c>
      <c r="G233" s="4">
        <f t="shared" si="139"/>
        <v>0</v>
      </c>
      <c r="H233" s="3">
        <f t="shared" si="140"/>
        <v>0</v>
      </c>
      <c r="I233" s="3">
        <f t="shared" si="141"/>
        <v>0</v>
      </c>
      <c r="J233" s="3" t="e">
        <f>IF(VLOOKUP(A233,產品AR!A:B,2,0)&lt;65,"A",IF(VLOOKUP(A233,產品AR!A:B,2,0)&lt;80,"B",IF(VLOOKUP(A233,產品AR!A:B,2,0)&lt;100,"C","D")))</f>
        <v>#N/A</v>
      </c>
      <c r="K233" s="5" t="e">
        <f t="shared" si="142"/>
        <v>#DIV/0!</v>
      </c>
      <c r="L233" s="6">
        <f t="shared" si="143"/>
        <v>0</v>
      </c>
      <c r="M233" s="5">
        <f t="shared" si="144"/>
        <v>0</v>
      </c>
      <c r="N233" s="49" t="e">
        <f t="shared" si="145"/>
        <v>#DIV/0!</v>
      </c>
      <c r="O233" s="49" t="e">
        <f t="shared" si="131"/>
        <v>#N/A</v>
      </c>
      <c r="P233" s="49" t="e">
        <f t="shared" si="132"/>
        <v>#N/A</v>
      </c>
      <c r="Q233" s="50" t="e">
        <f t="shared" si="146"/>
        <v>#N/A</v>
      </c>
      <c r="S233" s="110" t="e">
        <f>VLOOKUP(V233,'WSD 產品'!B:B,1,0)</f>
        <v>#N/A</v>
      </c>
      <c r="T233" s="110" t="e">
        <f t="shared" si="147"/>
        <v>#DIV/0!</v>
      </c>
      <c r="U233" s="113"/>
      <c r="V233" s="113"/>
      <c r="W233" s="113"/>
      <c r="X233" s="113"/>
      <c r="Y233" s="113"/>
      <c r="Z233" s="113"/>
      <c r="AA233" s="115"/>
      <c r="AB233" s="115"/>
      <c r="AC233" s="113"/>
      <c r="AD233" s="113"/>
      <c r="AE233" s="113"/>
      <c r="AF233" s="113"/>
      <c r="AG233" s="113"/>
      <c r="AH233" s="113"/>
      <c r="AI233" s="113"/>
      <c r="AJ233" s="113"/>
      <c r="AK233" s="114"/>
      <c r="AL233" s="114"/>
      <c r="AM233" s="114"/>
      <c r="AN233" s="113"/>
      <c r="AO233" s="113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113"/>
      <c r="AZ233" s="113"/>
      <c r="BA233" s="113"/>
      <c r="BB233" s="113"/>
      <c r="BC233" s="113"/>
      <c r="BD233" s="113"/>
      <c r="BE233" s="113"/>
      <c r="BF233" s="113"/>
      <c r="BH233" s="110" t="e">
        <f t="shared" si="130"/>
        <v>#VALUE!</v>
      </c>
    </row>
    <row r="234" spans="1:60">
      <c r="A234" s="3">
        <f t="shared" si="133"/>
        <v>0</v>
      </c>
      <c r="B234" s="3">
        <f t="shared" si="134"/>
        <v>0</v>
      </c>
      <c r="C234" s="3">
        <f t="shared" si="135"/>
        <v>0</v>
      </c>
      <c r="D234" s="3">
        <f t="shared" si="136"/>
        <v>0</v>
      </c>
      <c r="E234" s="3">
        <f t="shared" si="137"/>
        <v>0</v>
      </c>
      <c r="F234" s="4">
        <f t="shared" si="138"/>
        <v>0</v>
      </c>
      <c r="G234" s="4">
        <f t="shared" si="139"/>
        <v>0</v>
      </c>
      <c r="H234" s="3">
        <f t="shared" si="140"/>
        <v>0</v>
      </c>
      <c r="I234" s="3">
        <f t="shared" si="141"/>
        <v>0</v>
      </c>
      <c r="J234" s="3" t="e">
        <f>IF(VLOOKUP(A234,產品AR!A:B,2,0)&lt;65,"A",IF(VLOOKUP(A234,產品AR!A:B,2,0)&lt;80,"B",IF(VLOOKUP(A234,產品AR!A:B,2,0)&lt;100,"C","D")))</f>
        <v>#N/A</v>
      </c>
      <c r="K234" s="5" t="e">
        <f t="shared" si="142"/>
        <v>#DIV/0!</v>
      </c>
      <c r="L234" s="6">
        <f t="shared" si="143"/>
        <v>0</v>
      </c>
      <c r="M234" s="5">
        <f t="shared" si="144"/>
        <v>0</v>
      </c>
      <c r="N234" s="49" t="e">
        <f t="shared" si="145"/>
        <v>#DIV/0!</v>
      </c>
      <c r="O234" s="49" t="e">
        <f t="shared" si="131"/>
        <v>#N/A</v>
      </c>
      <c r="P234" s="49" t="e">
        <f t="shared" si="132"/>
        <v>#N/A</v>
      </c>
      <c r="Q234" s="50" t="e">
        <f t="shared" si="146"/>
        <v>#N/A</v>
      </c>
      <c r="S234" s="110" t="e">
        <f>VLOOKUP(V234,'WSD 產品'!B:B,1,0)</f>
        <v>#N/A</v>
      </c>
      <c r="T234" s="110" t="e">
        <f t="shared" si="147"/>
        <v>#DIV/0!</v>
      </c>
      <c r="U234" s="113"/>
      <c r="V234" s="113"/>
      <c r="W234" s="113"/>
      <c r="X234" s="113"/>
      <c r="Y234" s="113"/>
      <c r="Z234" s="113"/>
      <c r="AA234" s="115"/>
      <c r="AB234" s="115"/>
      <c r="AC234" s="113"/>
      <c r="AD234" s="113"/>
      <c r="AE234" s="113"/>
      <c r="AF234" s="113"/>
      <c r="AG234" s="113"/>
      <c r="AH234" s="113"/>
      <c r="AI234" s="113"/>
      <c r="AJ234" s="113"/>
      <c r="AK234" s="114"/>
      <c r="AL234" s="114"/>
      <c r="AM234" s="114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3"/>
      <c r="BC234" s="113"/>
      <c r="BD234" s="113"/>
      <c r="BE234" s="113"/>
      <c r="BF234" s="113"/>
      <c r="BH234" s="110" t="e">
        <f t="shared" si="130"/>
        <v>#VALUE!</v>
      </c>
    </row>
    <row r="235" spans="1:60">
      <c r="A235" s="3">
        <f t="shared" si="133"/>
        <v>0</v>
      </c>
      <c r="B235" s="3">
        <f t="shared" si="134"/>
        <v>0</v>
      </c>
      <c r="C235" s="3">
        <f t="shared" si="135"/>
        <v>0</v>
      </c>
      <c r="D235" s="3">
        <f t="shared" si="136"/>
        <v>0</v>
      </c>
      <c r="E235" s="3">
        <f t="shared" si="137"/>
        <v>0</v>
      </c>
      <c r="F235" s="4">
        <f t="shared" si="138"/>
        <v>0</v>
      </c>
      <c r="G235" s="4">
        <f t="shared" si="139"/>
        <v>0</v>
      </c>
      <c r="H235" s="3">
        <f t="shared" si="140"/>
        <v>0</v>
      </c>
      <c r="I235" s="3">
        <f t="shared" si="141"/>
        <v>0</v>
      </c>
      <c r="J235" s="3" t="e">
        <f>IF(VLOOKUP(A235,產品AR!A:B,2,0)&lt;65,"A",IF(VLOOKUP(A235,產品AR!A:B,2,0)&lt;80,"B",IF(VLOOKUP(A235,產品AR!A:B,2,0)&lt;100,"C","D")))</f>
        <v>#N/A</v>
      </c>
      <c r="K235" s="5" t="e">
        <f t="shared" si="142"/>
        <v>#DIV/0!</v>
      </c>
      <c r="L235" s="6">
        <f t="shared" si="143"/>
        <v>0</v>
      </c>
      <c r="M235" s="5">
        <f t="shared" si="144"/>
        <v>0</v>
      </c>
      <c r="N235" s="49" t="e">
        <f t="shared" si="145"/>
        <v>#DIV/0!</v>
      </c>
      <c r="O235" s="49" t="e">
        <f t="shared" si="131"/>
        <v>#N/A</v>
      </c>
      <c r="P235" s="49" t="e">
        <f t="shared" si="132"/>
        <v>#N/A</v>
      </c>
      <c r="Q235" s="50" t="e">
        <f t="shared" si="146"/>
        <v>#N/A</v>
      </c>
      <c r="S235" s="110" t="e">
        <f>VLOOKUP(V235,'WSD 產品'!B:B,1,0)</f>
        <v>#N/A</v>
      </c>
      <c r="T235" s="110" t="e">
        <f t="shared" si="147"/>
        <v>#DIV/0!</v>
      </c>
      <c r="U235" s="113"/>
      <c r="V235" s="113"/>
      <c r="W235" s="113"/>
      <c r="X235" s="113"/>
      <c r="Y235" s="113"/>
      <c r="Z235" s="113"/>
      <c r="AA235" s="115"/>
      <c r="AB235" s="115"/>
      <c r="AC235" s="113"/>
      <c r="AD235" s="113"/>
      <c r="AE235" s="113"/>
      <c r="AF235" s="113"/>
      <c r="AG235" s="113"/>
      <c r="AH235" s="113"/>
      <c r="AI235" s="113"/>
      <c r="AJ235" s="113"/>
      <c r="AK235" s="114"/>
      <c r="AL235" s="114"/>
      <c r="AM235" s="114"/>
      <c r="AN235" s="113"/>
      <c r="AO235" s="113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113"/>
      <c r="AZ235" s="113"/>
      <c r="BA235" s="113"/>
      <c r="BB235" s="113"/>
      <c r="BC235" s="113"/>
      <c r="BD235" s="113"/>
      <c r="BE235" s="113"/>
      <c r="BF235" s="113"/>
      <c r="BH235" s="110" t="e">
        <f t="shared" si="130"/>
        <v>#VALUE!</v>
      </c>
    </row>
    <row r="236" spans="1:60">
      <c r="A236" s="3">
        <f t="shared" si="133"/>
        <v>0</v>
      </c>
      <c r="B236" s="3">
        <f t="shared" si="134"/>
        <v>0</v>
      </c>
      <c r="C236" s="3">
        <f t="shared" si="135"/>
        <v>0</v>
      </c>
      <c r="D236" s="3">
        <f t="shared" si="136"/>
        <v>0</v>
      </c>
      <c r="E236" s="3">
        <f t="shared" si="137"/>
        <v>0</v>
      </c>
      <c r="F236" s="4">
        <f t="shared" si="138"/>
        <v>0</v>
      </c>
      <c r="G236" s="4">
        <f t="shared" si="139"/>
        <v>0</v>
      </c>
      <c r="H236" s="3">
        <f t="shared" si="140"/>
        <v>0</v>
      </c>
      <c r="I236" s="3">
        <f t="shared" si="141"/>
        <v>0</v>
      </c>
      <c r="J236" s="3" t="e">
        <f>IF(VLOOKUP(A236,產品AR!A:B,2,0)&lt;65,"A",IF(VLOOKUP(A236,產品AR!A:B,2,0)&lt;80,"B",IF(VLOOKUP(A236,產品AR!A:B,2,0)&lt;100,"C","D")))</f>
        <v>#N/A</v>
      </c>
      <c r="K236" s="5" t="e">
        <f t="shared" si="142"/>
        <v>#DIV/0!</v>
      </c>
      <c r="L236" s="6">
        <f t="shared" si="143"/>
        <v>0</v>
      </c>
      <c r="M236" s="5">
        <f t="shared" si="144"/>
        <v>0</v>
      </c>
      <c r="N236" s="49" t="e">
        <f t="shared" si="145"/>
        <v>#DIV/0!</v>
      </c>
      <c r="O236" s="49" t="e">
        <f t="shared" si="131"/>
        <v>#N/A</v>
      </c>
      <c r="P236" s="49" t="e">
        <f t="shared" si="132"/>
        <v>#N/A</v>
      </c>
      <c r="Q236" s="50" t="e">
        <f t="shared" si="146"/>
        <v>#N/A</v>
      </c>
      <c r="S236" s="110" t="e">
        <f>VLOOKUP(V236,'WSD 產品'!B:B,1,0)</f>
        <v>#N/A</v>
      </c>
      <c r="T236" s="110" t="e">
        <f t="shared" si="147"/>
        <v>#DIV/0!</v>
      </c>
      <c r="U236" s="113"/>
      <c r="V236" s="113"/>
      <c r="W236" s="113"/>
      <c r="X236" s="113"/>
      <c r="Y236" s="113"/>
      <c r="Z236" s="113"/>
      <c r="AA236" s="115"/>
      <c r="AB236" s="115"/>
      <c r="AC236" s="113"/>
      <c r="AD236" s="113"/>
      <c r="AE236" s="113"/>
      <c r="AF236" s="113"/>
      <c r="AG236" s="113"/>
      <c r="AH236" s="113"/>
      <c r="AI236" s="113"/>
      <c r="AJ236" s="113"/>
      <c r="AK236" s="114"/>
      <c r="AL236" s="114"/>
      <c r="AM236" s="114"/>
      <c r="AN236" s="113"/>
      <c r="AO236" s="113"/>
      <c r="AP236" s="113"/>
      <c r="AQ236" s="113"/>
      <c r="AR236" s="113"/>
      <c r="AS236" s="113"/>
      <c r="AT236" s="113"/>
      <c r="AU236" s="113"/>
      <c r="AV236" s="113"/>
      <c r="AW236" s="113"/>
      <c r="AX236" s="113"/>
      <c r="AY236" s="113"/>
      <c r="AZ236" s="113"/>
      <c r="BA236" s="113"/>
      <c r="BB236" s="113"/>
      <c r="BC236" s="113"/>
      <c r="BD236" s="113"/>
      <c r="BE236" s="113"/>
      <c r="BF236" s="113"/>
      <c r="BH236" s="110" t="e">
        <f t="shared" si="130"/>
        <v>#VALUE!</v>
      </c>
    </row>
    <row r="237" spans="1:60">
      <c r="A237" s="3">
        <f t="shared" si="133"/>
        <v>0</v>
      </c>
      <c r="B237" s="3">
        <f t="shared" si="134"/>
        <v>0</v>
      </c>
      <c r="C237" s="3">
        <f t="shared" si="135"/>
        <v>0</v>
      </c>
      <c r="D237" s="3">
        <f t="shared" si="136"/>
        <v>0</v>
      </c>
      <c r="E237" s="3">
        <f t="shared" si="137"/>
        <v>0</v>
      </c>
      <c r="F237" s="4">
        <f t="shared" si="138"/>
        <v>0</v>
      </c>
      <c r="G237" s="4">
        <f t="shared" si="139"/>
        <v>0</v>
      </c>
      <c r="H237" s="3">
        <f t="shared" si="140"/>
        <v>0</v>
      </c>
      <c r="I237" s="3">
        <f t="shared" si="141"/>
        <v>0</v>
      </c>
      <c r="J237" s="3" t="e">
        <f>IF(VLOOKUP(A237,產品AR!A:B,2,0)&lt;65,"A",IF(VLOOKUP(A237,產品AR!A:B,2,0)&lt;80,"B",IF(VLOOKUP(A237,產品AR!A:B,2,0)&lt;100,"C","D")))</f>
        <v>#N/A</v>
      </c>
      <c r="K237" s="5" t="e">
        <f t="shared" si="142"/>
        <v>#DIV/0!</v>
      </c>
      <c r="L237" s="6">
        <f t="shared" si="143"/>
        <v>0</v>
      </c>
      <c r="M237" s="5">
        <f t="shared" si="144"/>
        <v>0</v>
      </c>
      <c r="N237" s="49" t="e">
        <f t="shared" si="145"/>
        <v>#DIV/0!</v>
      </c>
      <c r="O237" s="49" t="e">
        <f t="shared" si="131"/>
        <v>#N/A</v>
      </c>
      <c r="P237" s="49" t="e">
        <f t="shared" si="132"/>
        <v>#N/A</v>
      </c>
      <c r="Q237" s="50" t="e">
        <f t="shared" si="146"/>
        <v>#N/A</v>
      </c>
      <c r="S237" s="110" t="e">
        <f>VLOOKUP(V237,'WSD 產品'!B:B,1,0)</f>
        <v>#N/A</v>
      </c>
      <c r="T237" s="110" t="e">
        <f t="shared" si="147"/>
        <v>#DIV/0!</v>
      </c>
      <c r="U237" s="113"/>
      <c r="V237" s="113"/>
      <c r="W237" s="113"/>
      <c r="X237" s="113"/>
      <c r="Y237" s="113"/>
      <c r="Z237" s="113"/>
      <c r="AA237" s="115"/>
      <c r="AB237" s="115"/>
      <c r="AC237" s="113"/>
      <c r="AD237" s="113"/>
      <c r="AE237" s="113"/>
      <c r="AF237" s="113"/>
      <c r="AG237" s="113"/>
      <c r="AH237" s="113"/>
      <c r="AI237" s="113"/>
      <c r="AJ237" s="113"/>
      <c r="AK237" s="114"/>
      <c r="AL237" s="114"/>
      <c r="AM237" s="114"/>
      <c r="AN237" s="113"/>
      <c r="AO237" s="113"/>
      <c r="AP237" s="113"/>
      <c r="AQ237" s="113"/>
      <c r="AR237" s="113"/>
      <c r="AS237" s="113"/>
      <c r="AT237" s="113"/>
      <c r="AU237" s="113"/>
      <c r="AV237" s="113"/>
      <c r="AW237" s="113"/>
      <c r="AX237" s="113"/>
      <c r="AY237" s="113"/>
      <c r="AZ237" s="113"/>
      <c r="BA237" s="113"/>
      <c r="BB237" s="113"/>
      <c r="BC237" s="113"/>
      <c r="BD237" s="113"/>
      <c r="BE237" s="113"/>
      <c r="BF237" s="113"/>
      <c r="BH237" s="110" t="e">
        <f t="shared" si="130"/>
        <v>#VALUE!</v>
      </c>
    </row>
    <row r="238" spans="1:60">
      <c r="A238" s="3">
        <f t="shared" si="133"/>
        <v>0</v>
      </c>
      <c r="B238" s="3">
        <f t="shared" si="134"/>
        <v>0</v>
      </c>
      <c r="C238" s="3">
        <f t="shared" si="135"/>
        <v>0</v>
      </c>
      <c r="D238" s="3">
        <f t="shared" si="136"/>
        <v>0</v>
      </c>
      <c r="E238" s="3">
        <f t="shared" si="137"/>
        <v>0</v>
      </c>
      <c r="F238" s="4">
        <f t="shared" si="138"/>
        <v>0</v>
      </c>
      <c r="G238" s="4">
        <f t="shared" si="139"/>
        <v>0</v>
      </c>
      <c r="H238" s="3">
        <f t="shared" si="140"/>
        <v>0</v>
      </c>
      <c r="I238" s="3">
        <f t="shared" si="141"/>
        <v>0</v>
      </c>
      <c r="J238" s="3" t="e">
        <f>IF(VLOOKUP(A238,產品AR!A:B,2,0)&lt;65,"A",IF(VLOOKUP(A238,產品AR!A:B,2,0)&lt;80,"B",IF(VLOOKUP(A238,產品AR!A:B,2,0)&lt;100,"C","D")))</f>
        <v>#N/A</v>
      </c>
      <c r="K238" s="5" t="e">
        <f t="shared" si="142"/>
        <v>#DIV/0!</v>
      </c>
      <c r="L238" s="6">
        <f t="shared" si="143"/>
        <v>0</v>
      </c>
      <c r="M238" s="5">
        <f t="shared" si="144"/>
        <v>0</v>
      </c>
      <c r="N238" s="49" t="e">
        <f t="shared" si="145"/>
        <v>#DIV/0!</v>
      </c>
      <c r="O238" s="49" t="e">
        <f t="shared" si="131"/>
        <v>#N/A</v>
      </c>
      <c r="P238" s="49" t="e">
        <f t="shared" si="132"/>
        <v>#N/A</v>
      </c>
      <c r="Q238" s="50" t="e">
        <f t="shared" si="146"/>
        <v>#N/A</v>
      </c>
      <c r="S238" s="110" t="e">
        <f>VLOOKUP(V238,'WSD 產品'!B:B,1,0)</f>
        <v>#N/A</v>
      </c>
      <c r="T238" s="110" t="e">
        <f t="shared" si="147"/>
        <v>#DIV/0!</v>
      </c>
      <c r="U238" s="113"/>
      <c r="V238" s="113"/>
      <c r="W238" s="113"/>
      <c r="X238" s="113"/>
      <c r="Y238" s="113"/>
      <c r="Z238" s="113"/>
      <c r="AA238" s="115"/>
      <c r="AB238" s="115"/>
      <c r="AC238" s="113"/>
      <c r="AD238" s="113"/>
      <c r="AE238" s="113"/>
      <c r="AF238" s="113"/>
      <c r="AG238" s="113"/>
      <c r="AH238" s="113"/>
      <c r="AI238" s="113"/>
      <c r="AJ238" s="113"/>
      <c r="AK238" s="114"/>
      <c r="AL238" s="114"/>
      <c r="AM238" s="114"/>
      <c r="AN238" s="113"/>
      <c r="AO238" s="113"/>
      <c r="AP238" s="113"/>
      <c r="AQ238" s="113"/>
      <c r="AR238" s="113"/>
      <c r="AS238" s="113"/>
      <c r="AT238" s="113"/>
      <c r="AU238" s="113"/>
      <c r="AV238" s="113"/>
      <c r="AW238" s="113"/>
      <c r="AX238" s="113"/>
      <c r="AY238" s="113"/>
      <c r="AZ238" s="113"/>
      <c r="BA238" s="113"/>
      <c r="BB238" s="113"/>
      <c r="BC238" s="113"/>
      <c r="BD238" s="113"/>
      <c r="BE238" s="113"/>
      <c r="BF238" s="113"/>
      <c r="BH238" s="110" t="e">
        <f t="shared" si="130"/>
        <v>#VALUE!</v>
      </c>
    </row>
    <row r="239" spans="1:60">
      <c r="A239" s="3">
        <f t="shared" si="133"/>
        <v>0</v>
      </c>
      <c r="B239" s="3">
        <f t="shared" si="134"/>
        <v>0</v>
      </c>
      <c r="C239" s="3">
        <f t="shared" si="135"/>
        <v>0</v>
      </c>
      <c r="D239" s="3">
        <f t="shared" si="136"/>
        <v>0</v>
      </c>
      <c r="E239" s="3">
        <f t="shared" si="137"/>
        <v>0</v>
      </c>
      <c r="F239" s="4">
        <f t="shared" si="138"/>
        <v>0</v>
      </c>
      <c r="G239" s="4">
        <f t="shared" si="139"/>
        <v>0</v>
      </c>
      <c r="H239" s="3">
        <f t="shared" si="140"/>
        <v>0</v>
      </c>
      <c r="I239" s="3">
        <f t="shared" si="141"/>
        <v>0</v>
      </c>
      <c r="J239" s="3" t="e">
        <f>IF(VLOOKUP(A239,產品AR!A:B,2,0)&lt;65,"A",IF(VLOOKUP(A239,產品AR!A:B,2,0)&lt;80,"B",IF(VLOOKUP(A239,產品AR!A:B,2,0)&lt;100,"C","D")))</f>
        <v>#N/A</v>
      </c>
      <c r="K239" s="5" t="e">
        <f t="shared" si="142"/>
        <v>#DIV/0!</v>
      </c>
      <c r="L239" s="6">
        <f t="shared" si="143"/>
        <v>0</v>
      </c>
      <c r="M239" s="5">
        <f t="shared" si="144"/>
        <v>0</v>
      </c>
      <c r="N239" s="49" t="e">
        <f t="shared" si="145"/>
        <v>#DIV/0!</v>
      </c>
      <c r="O239" s="49" t="e">
        <f t="shared" si="131"/>
        <v>#N/A</v>
      </c>
      <c r="P239" s="49" t="e">
        <f t="shared" si="132"/>
        <v>#N/A</v>
      </c>
      <c r="Q239" s="50" t="e">
        <f t="shared" si="146"/>
        <v>#N/A</v>
      </c>
      <c r="S239" s="110" t="e">
        <f>VLOOKUP(V239,'WSD 產品'!B:B,1,0)</f>
        <v>#N/A</v>
      </c>
      <c r="T239" s="110" t="e">
        <f t="shared" si="147"/>
        <v>#DIV/0!</v>
      </c>
      <c r="U239" s="113"/>
      <c r="V239" s="113"/>
      <c r="W239" s="113"/>
      <c r="X239" s="113"/>
      <c r="Y239" s="113"/>
      <c r="Z239" s="113"/>
      <c r="AA239" s="115"/>
      <c r="AB239" s="115"/>
      <c r="AC239" s="113"/>
      <c r="AD239" s="113"/>
      <c r="AE239" s="113"/>
      <c r="AF239" s="113"/>
      <c r="AG239" s="113"/>
      <c r="AH239" s="113"/>
      <c r="AI239" s="113"/>
      <c r="AJ239" s="113"/>
      <c r="AK239" s="114"/>
      <c r="AL239" s="114"/>
      <c r="AM239" s="114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H239" s="110" t="e">
        <f t="shared" si="130"/>
        <v>#VALUE!</v>
      </c>
    </row>
    <row r="240" spans="1:60">
      <c r="A240" s="3">
        <f t="shared" si="133"/>
        <v>0</v>
      </c>
      <c r="B240" s="3">
        <f t="shared" si="134"/>
        <v>0</v>
      </c>
      <c r="C240" s="3">
        <f t="shared" si="135"/>
        <v>0</v>
      </c>
      <c r="D240" s="3">
        <f t="shared" si="136"/>
        <v>0</v>
      </c>
      <c r="E240" s="3">
        <f t="shared" si="137"/>
        <v>0</v>
      </c>
      <c r="F240" s="4">
        <f t="shared" si="138"/>
        <v>0</v>
      </c>
      <c r="G240" s="4">
        <f t="shared" si="139"/>
        <v>0</v>
      </c>
      <c r="H240" s="3">
        <f t="shared" si="140"/>
        <v>0</v>
      </c>
      <c r="I240" s="3">
        <f t="shared" si="141"/>
        <v>0</v>
      </c>
      <c r="J240" s="3" t="e">
        <f>IF(VLOOKUP(A240,產品AR!A:B,2,0)&lt;65,"A",IF(VLOOKUP(A240,產品AR!A:B,2,0)&lt;80,"B",IF(VLOOKUP(A240,產品AR!A:B,2,0)&lt;100,"C","D")))</f>
        <v>#N/A</v>
      </c>
      <c r="K240" s="5" t="e">
        <f t="shared" si="142"/>
        <v>#DIV/0!</v>
      </c>
      <c r="L240" s="6">
        <f t="shared" si="143"/>
        <v>0</v>
      </c>
      <c r="M240" s="5">
        <f t="shared" si="144"/>
        <v>0</v>
      </c>
      <c r="N240" s="49" t="e">
        <f t="shared" si="145"/>
        <v>#DIV/0!</v>
      </c>
      <c r="O240" s="49" t="e">
        <f t="shared" si="131"/>
        <v>#N/A</v>
      </c>
      <c r="P240" s="49" t="e">
        <f t="shared" si="132"/>
        <v>#N/A</v>
      </c>
      <c r="Q240" s="50" t="e">
        <f t="shared" si="146"/>
        <v>#N/A</v>
      </c>
      <c r="S240" s="110" t="e">
        <f>VLOOKUP(V240,'WSD 產品'!B:B,1,0)</f>
        <v>#N/A</v>
      </c>
      <c r="T240" s="110" t="e">
        <f t="shared" si="147"/>
        <v>#DIV/0!</v>
      </c>
      <c r="U240" s="113"/>
      <c r="V240" s="113"/>
      <c r="W240" s="113"/>
      <c r="X240" s="113"/>
      <c r="Y240" s="113"/>
      <c r="Z240" s="113"/>
      <c r="AA240" s="115"/>
      <c r="AB240" s="115"/>
      <c r="AC240" s="113"/>
      <c r="AD240" s="113"/>
      <c r="AE240" s="113"/>
      <c r="AF240" s="113"/>
      <c r="AG240" s="113"/>
      <c r="AH240" s="113"/>
      <c r="AI240" s="113"/>
      <c r="AJ240" s="113"/>
      <c r="AK240" s="114"/>
      <c r="AL240" s="114"/>
      <c r="AM240" s="114"/>
      <c r="AN240" s="113"/>
      <c r="AO240" s="113"/>
      <c r="AP240" s="113"/>
      <c r="AQ240" s="113"/>
      <c r="AR240" s="113"/>
      <c r="AS240" s="113"/>
      <c r="AT240" s="113"/>
      <c r="AU240" s="113"/>
      <c r="AV240" s="113"/>
      <c r="AW240" s="113"/>
      <c r="AX240" s="113"/>
      <c r="AY240" s="113"/>
      <c r="AZ240" s="113"/>
      <c r="BA240" s="113"/>
      <c r="BB240" s="113"/>
      <c r="BC240" s="113"/>
      <c r="BD240" s="113"/>
      <c r="BE240" s="113"/>
      <c r="BF240" s="113"/>
      <c r="BH240" s="110" t="e">
        <f t="shared" si="130"/>
        <v>#VALUE!</v>
      </c>
    </row>
    <row r="241" spans="1:60">
      <c r="A241" s="3">
        <f t="shared" si="133"/>
        <v>0</v>
      </c>
      <c r="B241" s="3">
        <f t="shared" si="134"/>
        <v>0</v>
      </c>
      <c r="C241" s="3">
        <f t="shared" si="135"/>
        <v>0</v>
      </c>
      <c r="D241" s="3">
        <f t="shared" si="136"/>
        <v>0</v>
      </c>
      <c r="E241" s="3">
        <f t="shared" si="137"/>
        <v>0</v>
      </c>
      <c r="F241" s="4">
        <f t="shared" si="138"/>
        <v>0</v>
      </c>
      <c r="G241" s="4">
        <f t="shared" si="139"/>
        <v>0</v>
      </c>
      <c r="H241" s="3">
        <f t="shared" si="140"/>
        <v>0</v>
      </c>
      <c r="I241" s="3">
        <f t="shared" si="141"/>
        <v>0</v>
      </c>
      <c r="J241" s="3" t="e">
        <f>IF(VLOOKUP(A241,產品AR!A:B,2,0)&lt;65,"A",IF(VLOOKUP(A241,產品AR!A:B,2,0)&lt;80,"B",IF(VLOOKUP(A241,產品AR!A:B,2,0)&lt;100,"C","D")))</f>
        <v>#N/A</v>
      </c>
      <c r="K241" s="5" t="e">
        <f t="shared" si="142"/>
        <v>#DIV/0!</v>
      </c>
      <c r="L241" s="6">
        <f t="shared" si="143"/>
        <v>0</v>
      </c>
      <c r="M241" s="5">
        <f t="shared" si="144"/>
        <v>0</v>
      </c>
      <c r="N241" s="49" t="e">
        <f t="shared" si="145"/>
        <v>#DIV/0!</v>
      </c>
      <c r="O241" s="49" t="e">
        <f t="shared" si="131"/>
        <v>#N/A</v>
      </c>
      <c r="P241" s="49" t="e">
        <f t="shared" si="132"/>
        <v>#N/A</v>
      </c>
      <c r="Q241" s="50" t="e">
        <f t="shared" si="146"/>
        <v>#N/A</v>
      </c>
      <c r="S241" s="110" t="e">
        <f>VLOOKUP(V241,'WSD 產品'!B:B,1,0)</f>
        <v>#N/A</v>
      </c>
      <c r="T241" s="110" t="e">
        <f t="shared" si="147"/>
        <v>#DIV/0!</v>
      </c>
      <c r="U241" s="113"/>
      <c r="V241" s="113"/>
      <c r="W241" s="113"/>
      <c r="X241" s="113"/>
      <c r="Y241" s="113"/>
      <c r="Z241" s="113"/>
      <c r="AA241" s="115"/>
      <c r="AB241" s="115"/>
      <c r="AC241" s="113"/>
      <c r="AD241" s="113"/>
      <c r="AE241" s="113"/>
      <c r="AF241" s="113"/>
      <c r="AG241" s="113"/>
      <c r="AH241" s="113"/>
      <c r="AI241" s="113"/>
      <c r="AJ241" s="113"/>
      <c r="AK241" s="114"/>
      <c r="AL241" s="114"/>
      <c r="AM241" s="114"/>
      <c r="AN241" s="113"/>
      <c r="AO241" s="113"/>
      <c r="AP241" s="113"/>
      <c r="AQ241" s="113"/>
      <c r="AR241" s="113"/>
      <c r="AS241" s="113"/>
      <c r="AT241" s="113"/>
      <c r="AU241" s="113"/>
      <c r="AV241" s="113"/>
      <c r="AW241" s="113"/>
      <c r="AX241" s="113"/>
      <c r="AY241" s="113"/>
      <c r="AZ241" s="113"/>
      <c r="BA241" s="113"/>
      <c r="BB241" s="113"/>
      <c r="BC241" s="113"/>
      <c r="BD241" s="113"/>
      <c r="BE241" s="113"/>
      <c r="BF241" s="113"/>
      <c r="BH241" s="110" t="e">
        <f t="shared" si="130"/>
        <v>#VALUE!</v>
      </c>
    </row>
    <row r="242" spans="1:60">
      <c r="A242" s="3">
        <f t="shared" si="133"/>
        <v>0</v>
      </c>
      <c r="B242" s="3">
        <f t="shared" si="134"/>
        <v>0</v>
      </c>
      <c r="C242" s="3">
        <f t="shared" si="135"/>
        <v>0</v>
      </c>
      <c r="D242" s="3">
        <f t="shared" si="136"/>
        <v>0</v>
      </c>
      <c r="E242" s="3">
        <f t="shared" si="137"/>
        <v>0</v>
      </c>
      <c r="F242" s="4">
        <f t="shared" si="138"/>
        <v>0</v>
      </c>
      <c r="G242" s="4">
        <f t="shared" si="139"/>
        <v>0</v>
      </c>
      <c r="H242" s="3">
        <f t="shared" si="140"/>
        <v>0</v>
      </c>
      <c r="I242" s="3">
        <f t="shared" si="141"/>
        <v>0</v>
      </c>
      <c r="J242" s="3" t="e">
        <f>IF(VLOOKUP(A242,產品AR!A:B,2,0)&lt;65,"A",IF(VLOOKUP(A242,產品AR!A:B,2,0)&lt;80,"B",IF(VLOOKUP(A242,產品AR!A:B,2,0)&lt;100,"C","D")))</f>
        <v>#N/A</v>
      </c>
      <c r="K242" s="5" t="e">
        <f t="shared" si="142"/>
        <v>#DIV/0!</v>
      </c>
      <c r="L242" s="6">
        <f t="shared" si="143"/>
        <v>0</v>
      </c>
      <c r="M242" s="5">
        <f t="shared" si="144"/>
        <v>0</v>
      </c>
      <c r="N242" s="49" t="e">
        <f t="shared" si="145"/>
        <v>#DIV/0!</v>
      </c>
      <c r="O242" s="49" t="e">
        <f t="shared" si="131"/>
        <v>#N/A</v>
      </c>
      <c r="P242" s="49" t="e">
        <f t="shared" si="132"/>
        <v>#N/A</v>
      </c>
      <c r="Q242" s="50" t="e">
        <f t="shared" si="146"/>
        <v>#N/A</v>
      </c>
      <c r="S242" s="110" t="e">
        <f>VLOOKUP(V242,'WSD 產品'!B:B,1,0)</f>
        <v>#N/A</v>
      </c>
      <c r="T242" s="110" t="e">
        <f t="shared" si="147"/>
        <v>#DIV/0!</v>
      </c>
      <c r="U242" s="113"/>
      <c r="V242" s="113"/>
      <c r="W242" s="113"/>
      <c r="X242" s="113"/>
      <c r="Y242" s="113"/>
      <c r="Z242" s="113"/>
      <c r="AA242" s="115"/>
      <c r="AB242" s="115"/>
      <c r="AC242" s="113"/>
      <c r="AD242" s="113"/>
      <c r="AE242" s="113"/>
      <c r="AF242" s="113"/>
      <c r="AG242" s="113"/>
      <c r="AH242" s="113"/>
      <c r="AI242" s="113"/>
      <c r="AJ242" s="113"/>
      <c r="AK242" s="114"/>
      <c r="AL242" s="114"/>
      <c r="AM242" s="114"/>
      <c r="AN242" s="113"/>
      <c r="AO242" s="113"/>
      <c r="AP242" s="113"/>
      <c r="AQ242" s="113"/>
      <c r="AR242" s="113"/>
      <c r="AS242" s="113"/>
      <c r="AT242" s="113"/>
      <c r="AU242" s="113"/>
      <c r="AV242" s="113"/>
      <c r="AW242" s="113"/>
      <c r="AX242" s="113"/>
      <c r="AY242" s="113"/>
      <c r="AZ242" s="113"/>
      <c r="BA242" s="113"/>
      <c r="BB242" s="113"/>
      <c r="BC242" s="113"/>
      <c r="BD242" s="113"/>
      <c r="BE242" s="113"/>
      <c r="BF242" s="113"/>
      <c r="BH242" s="110" t="e">
        <f t="shared" si="130"/>
        <v>#VALUE!</v>
      </c>
    </row>
    <row r="243" spans="1:60">
      <c r="A243" s="3">
        <f t="shared" si="133"/>
        <v>0</v>
      </c>
      <c r="B243" s="3">
        <f t="shared" si="134"/>
        <v>0</v>
      </c>
      <c r="C243" s="3">
        <f t="shared" si="135"/>
        <v>0</v>
      </c>
      <c r="D243" s="3">
        <f t="shared" si="136"/>
        <v>0</v>
      </c>
      <c r="E243" s="3">
        <f t="shared" si="137"/>
        <v>0</v>
      </c>
      <c r="F243" s="4">
        <f t="shared" si="138"/>
        <v>0</v>
      </c>
      <c r="G243" s="4">
        <f t="shared" si="139"/>
        <v>0</v>
      </c>
      <c r="H243" s="3">
        <f t="shared" si="140"/>
        <v>0</v>
      </c>
      <c r="I243" s="3">
        <f t="shared" si="141"/>
        <v>0</v>
      </c>
      <c r="J243" s="3" t="e">
        <f>IF(VLOOKUP(A243,產品AR!A:B,2,0)&lt;65,"A",IF(VLOOKUP(A243,產品AR!A:B,2,0)&lt;80,"B",IF(VLOOKUP(A243,產品AR!A:B,2,0)&lt;100,"C","D")))</f>
        <v>#N/A</v>
      </c>
      <c r="K243" s="5" t="e">
        <f t="shared" si="142"/>
        <v>#DIV/0!</v>
      </c>
      <c r="L243" s="6">
        <f t="shared" si="143"/>
        <v>0</v>
      </c>
      <c r="M243" s="5">
        <f t="shared" si="144"/>
        <v>0</v>
      </c>
      <c r="N243" s="49" t="e">
        <f t="shared" si="145"/>
        <v>#DIV/0!</v>
      </c>
      <c r="O243" s="49" t="e">
        <f t="shared" si="131"/>
        <v>#N/A</v>
      </c>
      <c r="P243" s="49" t="e">
        <f t="shared" si="132"/>
        <v>#N/A</v>
      </c>
      <c r="Q243" s="50" t="e">
        <f t="shared" si="146"/>
        <v>#N/A</v>
      </c>
      <c r="S243" s="110" t="e">
        <f>VLOOKUP(V243,'WSD 產品'!B:B,1,0)</f>
        <v>#N/A</v>
      </c>
      <c r="T243" s="110" t="e">
        <f t="shared" si="147"/>
        <v>#DIV/0!</v>
      </c>
      <c r="U243" s="113"/>
      <c r="V243" s="113"/>
      <c r="W243" s="113"/>
      <c r="X243" s="113"/>
      <c r="Y243" s="113"/>
      <c r="Z243" s="113"/>
      <c r="AA243" s="115"/>
      <c r="AB243" s="115"/>
      <c r="AC243" s="113"/>
      <c r="AD243" s="113"/>
      <c r="AE243" s="113"/>
      <c r="AF243" s="113"/>
      <c r="AG243" s="113"/>
      <c r="AH243" s="113"/>
      <c r="AI243" s="113"/>
      <c r="AJ243" s="113"/>
      <c r="AK243" s="114"/>
      <c r="AL243" s="114"/>
      <c r="AM243" s="114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H243" s="110" t="e">
        <f t="shared" si="130"/>
        <v>#VALUE!</v>
      </c>
    </row>
    <row r="244" spans="1:60">
      <c r="A244" s="3">
        <f t="shared" si="133"/>
        <v>0</v>
      </c>
      <c r="B244" s="3">
        <f t="shared" si="134"/>
        <v>0</v>
      </c>
      <c r="C244" s="3">
        <f t="shared" si="135"/>
        <v>0</v>
      </c>
      <c r="D244" s="3">
        <f t="shared" si="136"/>
        <v>0</v>
      </c>
      <c r="E244" s="3">
        <f t="shared" si="137"/>
        <v>0</v>
      </c>
      <c r="F244" s="4">
        <f t="shared" si="138"/>
        <v>0</v>
      </c>
      <c r="G244" s="4">
        <f t="shared" si="139"/>
        <v>0</v>
      </c>
      <c r="H244" s="3">
        <f t="shared" si="140"/>
        <v>0</v>
      </c>
      <c r="I244" s="3">
        <f t="shared" si="141"/>
        <v>0</v>
      </c>
      <c r="J244" s="3" t="e">
        <f>IF(VLOOKUP(A244,產品AR!A:B,2,0)&lt;65,"A",IF(VLOOKUP(A244,產品AR!A:B,2,0)&lt;80,"B",IF(VLOOKUP(A244,產品AR!A:B,2,0)&lt;100,"C","D")))</f>
        <v>#N/A</v>
      </c>
      <c r="K244" s="5" t="e">
        <f t="shared" si="142"/>
        <v>#DIV/0!</v>
      </c>
      <c r="L244" s="6">
        <f t="shared" si="143"/>
        <v>0</v>
      </c>
      <c r="M244" s="5">
        <f t="shared" si="144"/>
        <v>0</v>
      </c>
      <c r="N244" s="49" t="e">
        <f t="shared" si="145"/>
        <v>#DIV/0!</v>
      </c>
      <c r="O244" s="49" t="e">
        <f t="shared" si="131"/>
        <v>#N/A</v>
      </c>
      <c r="P244" s="49" t="e">
        <f t="shared" si="132"/>
        <v>#N/A</v>
      </c>
      <c r="Q244" s="50" t="e">
        <f t="shared" si="146"/>
        <v>#N/A</v>
      </c>
      <c r="S244" s="110" t="e">
        <f>VLOOKUP(V244,'WSD 產品'!B:B,1,0)</f>
        <v>#N/A</v>
      </c>
      <c r="T244" s="110" t="e">
        <f t="shared" si="147"/>
        <v>#DIV/0!</v>
      </c>
      <c r="U244" s="113"/>
      <c r="V244" s="113"/>
      <c r="W244" s="113"/>
      <c r="X244" s="113"/>
      <c r="Y244" s="113"/>
      <c r="Z244" s="113"/>
      <c r="AA244" s="115"/>
      <c r="AB244" s="115"/>
      <c r="AC244" s="113"/>
      <c r="AD244" s="113"/>
      <c r="AE244" s="113"/>
      <c r="AF244" s="113"/>
      <c r="AG244" s="113"/>
      <c r="AH244" s="113"/>
      <c r="AI244" s="113"/>
      <c r="AJ244" s="113"/>
      <c r="AK244" s="114"/>
      <c r="AL244" s="114"/>
      <c r="AM244" s="114"/>
      <c r="AN244" s="113"/>
      <c r="AO244" s="113"/>
      <c r="AP244" s="113"/>
      <c r="AQ244" s="113"/>
      <c r="AR244" s="113"/>
      <c r="AS244" s="113"/>
      <c r="AT244" s="113"/>
      <c r="AU244" s="113"/>
      <c r="AV244" s="113"/>
      <c r="AW244" s="113"/>
      <c r="AX244" s="113"/>
      <c r="AY244" s="113"/>
      <c r="AZ244" s="113"/>
      <c r="BA244" s="113"/>
      <c r="BB244" s="113"/>
      <c r="BC244" s="113"/>
      <c r="BD244" s="113"/>
      <c r="BE244" s="113"/>
      <c r="BF244" s="113"/>
      <c r="BH244" s="110" t="e">
        <f t="shared" si="130"/>
        <v>#VALUE!</v>
      </c>
    </row>
    <row r="245" spans="1:60">
      <c r="A245" s="3">
        <f t="shared" si="133"/>
        <v>0</v>
      </c>
      <c r="B245" s="3">
        <f t="shared" si="134"/>
        <v>0</v>
      </c>
      <c r="C245" s="3">
        <f t="shared" si="135"/>
        <v>0</v>
      </c>
      <c r="D245" s="3">
        <f t="shared" si="136"/>
        <v>0</v>
      </c>
      <c r="E245" s="3">
        <f t="shared" si="137"/>
        <v>0</v>
      </c>
      <c r="F245" s="4">
        <f t="shared" si="138"/>
        <v>0</v>
      </c>
      <c r="G245" s="4">
        <f t="shared" si="139"/>
        <v>0</v>
      </c>
      <c r="H245" s="3">
        <f t="shared" si="140"/>
        <v>0</v>
      </c>
      <c r="I245" s="3">
        <f t="shared" si="141"/>
        <v>0</v>
      </c>
      <c r="J245" s="3" t="e">
        <f>IF(VLOOKUP(A245,產品AR!A:B,2,0)&lt;65,"A",IF(VLOOKUP(A245,產品AR!A:B,2,0)&lt;80,"B",IF(VLOOKUP(A245,產品AR!A:B,2,0)&lt;100,"C","D")))</f>
        <v>#N/A</v>
      </c>
      <c r="K245" s="5" t="e">
        <f t="shared" si="142"/>
        <v>#DIV/0!</v>
      </c>
      <c r="L245" s="6">
        <f t="shared" si="143"/>
        <v>0</v>
      </c>
      <c r="M245" s="5">
        <f t="shared" si="144"/>
        <v>0</v>
      </c>
      <c r="N245" s="49" t="e">
        <f t="shared" si="145"/>
        <v>#DIV/0!</v>
      </c>
      <c r="O245" s="49" t="e">
        <f t="shared" si="131"/>
        <v>#N/A</v>
      </c>
      <c r="P245" s="49" t="e">
        <f t="shared" si="132"/>
        <v>#N/A</v>
      </c>
      <c r="Q245" s="50" t="e">
        <f t="shared" si="146"/>
        <v>#N/A</v>
      </c>
      <c r="S245" s="110" t="e">
        <f>VLOOKUP(V245,'WSD 產品'!B:B,1,0)</f>
        <v>#N/A</v>
      </c>
      <c r="T245" s="110" t="e">
        <f t="shared" si="147"/>
        <v>#DIV/0!</v>
      </c>
      <c r="U245" s="113"/>
      <c r="V245" s="113"/>
      <c r="W245" s="113"/>
      <c r="X245" s="113"/>
      <c r="Y245" s="113"/>
      <c r="Z245" s="113"/>
      <c r="AA245" s="115"/>
      <c r="AB245" s="115"/>
      <c r="AC245" s="113"/>
      <c r="AD245" s="113"/>
      <c r="AE245" s="113"/>
      <c r="AF245" s="113"/>
      <c r="AG245" s="113"/>
      <c r="AH245" s="113"/>
      <c r="AI245" s="113"/>
      <c r="AJ245" s="113"/>
      <c r="AK245" s="114"/>
      <c r="AL245" s="114"/>
      <c r="AM245" s="114"/>
      <c r="AN245" s="113"/>
      <c r="AO245" s="113"/>
      <c r="AP245" s="113"/>
      <c r="AQ245" s="113"/>
      <c r="AR245" s="113"/>
      <c r="AS245" s="113"/>
      <c r="AT245" s="113"/>
      <c r="AU245" s="113"/>
      <c r="AV245" s="113"/>
      <c r="AW245" s="113"/>
      <c r="AX245" s="113"/>
      <c r="AY245" s="113"/>
      <c r="AZ245" s="113"/>
      <c r="BA245" s="113"/>
      <c r="BB245" s="113"/>
      <c r="BC245" s="113"/>
      <c r="BD245" s="113"/>
      <c r="BE245" s="113"/>
      <c r="BF245" s="113"/>
      <c r="BH245" s="110" t="e">
        <f t="shared" si="130"/>
        <v>#VALUE!</v>
      </c>
    </row>
    <row r="246" spans="1:60">
      <c r="A246" s="3">
        <f t="shared" si="133"/>
        <v>0</v>
      </c>
      <c r="B246" s="3">
        <f t="shared" si="134"/>
        <v>0</v>
      </c>
      <c r="C246" s="3">
        <f t="shared" si="135"/>
        <v>0</v>
      </c>
      <c r="D246" s="3">
        <f t="shared" si="136"/>
        <v>0</v>
      </c>
      <c r="E246" s="3">
        <f t="shared" si="137"/>
        <v>0</v>
      </c>
      <c r="F246" s="4">
        <f t="shared" si="138"/>
        <v>0</v>
      </c>
      <c r="G246" s="4">
        <f t="shared" si="139"/>
        <v>0</v>
      </c>
      <c r="H246" s="3">
        <f t="shared" si="140"/>
        <v>0</v>
      </c>
      <c r="I246" s="3">
        <f t="shared" si="141"/>
        <v>0</v>
      </c>
      <c r="J246" s="3" t="e">
        <f>IF(VLOOKUP(A246,產品AR!A:B,2,0)&lt;65,"A",IF(VLOOKUP(A246,產品AR!A:B,2,0)&lt;80,"B",IF(VLOOKUP(A246,產品AR!A:B,2,0)&lt;100,"C","D")))</f>
        <v>#N/A</v>
      </c>
      <c r="K246" s="5" t="e">
        <f t="shared" si="142"/>
        <v>#DIV/0!</v>
      </c>
      <c r="L246" s="6">
        <f t="shared" si="143"/>
        <v>0</v>
      </c>
      <c r="M246" s="5">
        <f t="shared" si="144"/>
        <v>0</v>
      </c>
      <c r="N246" s="49" t="e">
        <f t="shared" si="145"/>
        <v>#DIV/0!</v>
      </c>
      <c r="O246" s="49" t="e">
        <f t="shared" si="131"/>
        <v>#N/A</v>
      </c>
      <c r="P246" s="49" t="e">
        <f t="shared" si="132"/>
        <v>#N/A</v>
      </c>
      <c r="Q246" s="50" t="e">
        <f t="shared" si="146"/>
        <v>#N/A</v>
      </c>
      <c r="S246" s="110" t="e">
        <f>VLOOKUP(V246,'WSD 產品'!B:B,1,0)</f>
        <v>#N/A</v>
      </c>
      <c r="T246" s="110" t="e">
        <f t="shared" si="147"/>
        <v>#DIV/0!</v>
      </c>
      <c r="U246" s="113"/>
      <c r="V246" s="113"/>
      <c r="W246" s="113"/>
      <c r="X246" s="113"/>
      <c r="Y246" s="113"/>
      <c r="Z246" s="113"/>
      <c r="AA246" s="115"/>
      <c r="AB246" s="115"/>
      <c r="AC246" s="113"/>
      <c r="AD246" s="113"/>
      <c r="AE246" s="113"/>
      <c r="AF246" s="113"/>
      <c r="AG246" s="113"/>
      <c r="AH246" s="113"/>
      <c r="AI246" s="113"/>
      <c r="AJ246" s="113"/>
      <c r="AK246" s="114"/>
      <c r="AL246" s="114"/>
      <c r="AM246" s="114"/>
      <c r="AN246" s="113"/>
      <c r="AO246" s="113"/>
      <c r="AP246" s="113"/>
      <c r="AQ246" s="113"/>
      <c r="AR246" s="113"/>
      <c r="AS246" s="113"/>
      <c r="AT246" s="113"/>
      <c r="AU246" s="113"/>
      <c r="AV246" s="113"/>
      <c r="AW246" s="113"/>
      <c r="AX246" s="113"/>
      <c r="AY246" s="113"/>
      <c r="AZ246" s="113"/>
      <c r="BA246" s="113"/>
      <c r="BB246" s="113"/>
      <c r="BC246" s="113"/>
      <c r="BD246" s="113"/>
      <c r="BE246" s="113"/>
      <c r="BF246" s="113"/>
      <c r="BH246" s="110" t="e">
        <f t="shared" si="130"/>
        <v>#VALUE!</v>
      </c>
    </row>
    <row r="247" spans="1:60">
      <c r="A247" s="3">
        <f t="shared" si="133"/>
        <v>0</v>
      </c>
      <c r="B247" s="3">
        <f t="shared" si="134"/>
        <v>0</v>
      </c>
      <c r="C247" s="3">
        <f t="shared" si="135"/>
        <v>0</v>
      </c>
      <c r="D247" s="3">
        <f t="shared" si="136"/>
        <v>0</v>
      </c>
      <c r="E247" s="3">
        <f t="shared" si="137"/>
        <v>0</v>
      </c>
      <c r="F247" s="4">
        <f t="shared" si="138"/>
        <v>0</v>
      </c>
      <c r="G247" s="4">
        <f t="shared" si="139"/>
        <v>0</v>
      </c>
      <c r="H247" s="3">
        <f t="shared" si="140"/>
        <v>0</v>
      </c>
      <c r="I247" s="3">
        <f t="shared" si="141"/>
        <v>0</v>
      </c>
      <c r="J247" s="3" t="e">
        <f>IF(VLOOKUP(A247,產品AR!A:B,2,0)&lt;65,"A",IF(VLOOKUP(A247,產品AR!A:B,2,0)&lt;80,"B",IF(VLOOKUP(A247,產品AR!A:B,2,0)&lt;100,"C","D")))</f>
        <v>#N/A</v>
      </c>
      <c r="K247" s="5" t="e">
        <f t="shared" si="142"/>
        <v>#DIV/0!</v>
      </c>
      <c r="L247" s="6">
        <f t="shared" si="143"/>
        <v>0</v>
      </c>
      <c r="M247" s="5">
        <f t="shared" si="144"/>
        <v>0</v>
      </c>
      <c r="N247" s="49" t="e">
        <f t="shared" si="145"/>
        <v>#DIV/0!</v>
      </c>
      <c r="O247" s="49" t="e">
        <f t="shared" si="131"/>
        <v>#N/A</v>
      </c>
      <c r="P247" s="49" t="e">
        <f t="shared" si="132"/>
        <v>#N/A</v>
      </c>
      <c r="Q247" s="50" t="e">
        <f t="shared" si="146"/>
        <v>#N/A</v>
      </c>
      <c r="S247" s="110" t="e">
        <f>VLOOKUP(V247,'WSD 產品'!B:B,1,0)</f>
        <v>#N/A</v>
      </c>
      <c r="T247" s="110" t="e">
        <f t="shared" si="147"/>
        <v>#DIV/0!</v>
      </c>
      <c r="U247" s="113"/>
      <c r="V247" s="113"/>
      <c r="W247" s="113"/>
      <c r="X247" s="113"/>
      <c r="Y247" s="113"/>
      <c r="Z247" s="113"/>
      <c r="AA247" s="115"/>
      <c r="AB247" s="115"/>
      <c r="AC247" s="113"/>
      <c r="AD247" s="113"/>
      <c r="AE247" s="113"/>
      <c r="AF247" s="113"/>
      <c r="AG247" s="113"/>
      <c r="AH247" s="113"/>
      <c r="AI247" s="113"/>
      <c r="AJ247" s="113"/>
      <c r="AK247" s="114"/>
      <c r="AL247" s="114"/>
      <c r="AM247" s="114"/>
      <c r="AN247" s="113"/>
      <c r="AO247" s="113"/>
      <c r="AP247" s="113"/>
      <c r="AQ247" s="113"/>
      <c r="AR247" s="113"/>
      <c r="AS247" s="113"/>
      <c r="AT247" s="113"/>
      <c r="AU247" s="113"/>
      <c r="AV247" s="113"/>
      <c r="AW247" s="113"/>
      <c r="AX247" s="113"/>
      <c r="AY247" s="113"/>
      <c r="AZ247" s="113"/>
      <c r="BA247" s="113"/>
      <c r="BB247" s="113"/>
      <c r="BC247" s="113"/>
      <c r="BD247" s="113"/>
      <c r="BE247" s="113"/>
      <c r="BF247" s="113"/>
      <c r="BH247" s="110" t="e">
        <f t="shared" si="130"/>
        <v>#VALUE!</v>
      </c>
    </row>
    <row r="248" spans="1:60">
      <c r="A248" s="3">
        <f t="shared" si="133"/>
        <v>0</v>
      </c>
      <c r="B248" s="3">
        <f t="shared" si="134"/>
        <v>0</v>
      </c>
      <c r="C248" s="3">
        <f t="shared" si="135"/>
        <v>0</v>
      </c>
      <c r="D248" s="3">
        <f t="shared" si="136"/>
        <v>0</v>
      </c>
      <c r="E248" s="3">
        <f t="shared" si="137"/>
        <v>0</v>
      </c>
      <c r="F248" s="4">
        <f t="shared" si="138"/>
        <v>0</v>
      </c>
      <c r="G248" s="4">
        <f t="shared" si="139"/>
        <v>0</v>
      </c>
      <c r="H248" s="3">
        <f t="shared" si="140"/>
        <v>0</v>
      </c>
      <c r="I248" s="3">
        <f t="shared" si="141"/>
        <v>0</v>
      </c>
      <c r="J248" s="3" t="e">
        <f>IF(VLOOKUP(A248,產品AR!A:B,2,0)&lt;65,"A",IF(VLOOKUP(A248,產品AR!A:B,2,0)&lt;80,"B",IF(VLOOKUP(A248,產品AR!A:B,2,0)&lt;100,"C","D")))</f>
        <v>#N/A</v>
      </c>
      <c r="K248" s="5" t="e">
        <f t="shared" si="142"/>
        <v>#DIV/0!</v>
      </c>
      <c r="L248" s="6">
        <f t="shared" si="143"/>
        <v>0</v>
      </c>
      <c r="M248" s="5">
        <f t="shared" si="144"/>
        <v>0</v>
      </c>
      <c r="N248" s="49" t="e">
        <f t="shared" si="145"/>
        <v>#DIV/0!</v>
      </c>
      <c r="O248" s="49" t="e">
        <f t="shared" si="131"/>
        <v>#N/A</v>
      </c>
      <c r="P248" s="49" t="e">
        <f t="shared" si="132"/>
        <v>#N/A</v>
      </c>
      <c r="Q248" s="50" t="e">
        <f t="shared" si="146"/>
        <v>#N/A</v>
      </c>
      <c r="S248" s="110" t="e">
        <f>VLOOKUP(V248,'WSD 產品'!B:B,1,0)</f>
        <v>#N/A</v>
      </c>
      <c r="T248" s="110" t="e">
        <f t="shared" si="147"/>
        <v>#DIV/0!</v>
      </c>
      <c r="U248" s="113"/>
      <c r="V248" s="113"/>
      <c r="W248" s="113"/>
      <c r="X248" s="113"/>
      <c r="Y248" s="113"/>
      <c r="Z248" s="113"/>
      <c r="AA248" s="115"/>
      <c r="AB248" s="115"/>
      <c r="AC248" s="113"/>
      <c r="AD248" s="113"/>
      <c r="AE248" s="113"/>
      <c r="AF248" s="113"/>
      <c r="AG248" s="113"/>
      <c r="AH248" s="113"/>
      <c r="AI248" s="113"/>
      <c r="AJ248" s="113"/>
      <c r="AK248" s="114"/>
      <c r="AL248" s="114"/>
      <c r="AM248" s="114"/>
      <c r="AN248" s="113"/>
      <c r="AO248" s="113"/>
      <c r="AP248" s="113"/>
      <c r="AQ248" s="113"/>
      <c r="AR248" s="113"/>
      <c r="AS248" s="113"/>
      <c r="AT248" s="113"/>
      <c r="AU248" s="113"/>
      <c r="AV248" s="113"/>
      <c r="AW248" s="113"/>
      <c r="AX248" s="113"/>
      <c r="AY248" s="113"/>
      <c r="AZ248" s="113"/>
      <c r="BA248" s="113"/>
      <c r="BB248" s="113"/>
      <c r="BC248" s="113"/>
      <c r="BD248" s="113"/>
      <c r="BE248" s="113"/>
      <c r="BF248" s="113"/>
      <c r="BH248" s="110" t="e">
        <f t="shared" si="130"/>
        <v>#VALUE!</v>
      </c>
    </row>
    <row r="249" spans="1:60">
      <c r="A249" s="3">
        <f t="shared" si="133"/>
        <v>0</v>
      </c>
      <c r="B249" s="3">
        <f t="shared" si="134"/>
        <v>0</v>
      </c>
      <c r="C249" s="3">
        <f t="shared" si="135"/>
        <v>0</v>
      </c>
      <c r="D249" s="3">
        <f t="shared" si="136"/>
        <v>0</v>
      </c>
      <c r="E249" s="3">
        <f t="shared" si="137"/>
        <v>0</v>
      </c>
      <c r="F249" s="4">
        <f t="shared" si="138"/>
        <v>0</v>
      </c>
      <c r="G249" s="4">
        <f t="shared" si="139"/>
        <v>0</v>
      </c>
      <c r="H249" s="3">
        <f t="shared" si="140"/>
        <v>0</v>
      </c>
      <c r="I249" s="3">
        <f t="shared" si="141"/>
        <v>0</v>
      </c>
      <c r="J249" s="3" t="e">
        <f>IF(VLOOKUP(A249,產品AR!A:B,2,0)&lt;65,"A",IF(VLOOKUP(A249,產品AR!A:B,2,0)&lt;80,"B",IF(VLOOKUP(A249,產品AR!A:B,2,0)&lt;100,"C","D")))</f>
        <v>#N/A</v>
      </c>
      <c r="K249" s="5" t="e">
        <f t="shared" si="142"/>
        <v>#DIV/0!</v>
      </c>
      <c r="L249" s="6">
        <f t="shared" si="143"/>
        <v>0</v>
      </c>
      <c r="M249" s="5">
        <f t="shared" si="144"/>
        <v>0</v>
      </c>
      <c r="N249" s="49" t="e">
        <f t="shared" si="145"/>
        <v>#DIV/0!</v>
      </c>
      <c r="O249" s="49" t="e">
        <f t="shared" si="131"/>
        <v>#N/A</v>
      </c>
      <c r="P249" s="49" t="e">
        <f t="shared" si="132"/>
        <v>#N/A</v>
      </c>
      <c r="Q249" s="50" t="e">
        <f t="shared" si="146"/>
        <v>#N/A</v>
      </c>
      <c r="S249" s="110" t="e">
        <f>VLOOKUP(V249,'WSD 產品'!B:B,1,0)</f>
        <v>#N/A</v>
      </c>
      <c r="T249" s="110" t="e">
        <f t="shared" si="147"/>
        <v>#DIV/0!</v>
      </c>
      <c r="U249" s="113"/>
      <c r="V249" s="113"/>
      <c r="W249" s="113"/>
      <c r="X249" s="113"/>
      <c r="Y249" s="113"/>
      <c r="Z249" s="113"/>
      <c r="AA249" s="115"/>
      <c r="AB249" s="115"/>
      <c r="AC249" s="113"/>
      <c r="AD249" s="113"/>
      <c r="AE249" s="113"/>
      <c r="AF249" s="113"/>
      <c r="AG249" s="113"/>
      <c r="AH249" s="113"/>
      <c r="AI249" s="113"/>
      <c r="AJ249" s="113"/>
      <c r="AK249" s="114"/>
      <c r="AL249" s="114"/>
      <c r="AM249" s="114"/>
      <c r="AN249" s="113"/>
      <c r="AO249" s="113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113"/>
      <c r="AZ249" s="113"/>
      <c r="BA249" s="113"/>
      <c r="BB249" s="113"/>
      <c r="BC249" s="113"/>
      <c r="BD249" s="113"/>
      <c r="BE249" s="113"/>
      <c r="BF249" s="113"/>
      <c r="BH249" s="110" t="e">
        <f t="shared" si="130"/>
        <v>#VALUE!</v>
      </c>
    </row>
    <row r="250" spans="1:60">
      <c r="A250" s="3">
        <f t="shared" si="133"/>
        <v>0</v>
      </c>
      <c r="B250" s="3">
        <f t="shared" si="134"/>
        <v>0</v>
      </c>
      <c r="C250" s="3">
        <f t="shared" si="135"/>
        <v>0</v>
      </c>
      <c r="D250" s="3">
        <f t="shared" si="136"/>
        <v>0</v>
      </c>
      <c r="E250" s="3">
        <f t="shared" si="137"/>
        <v>0</v>
      </c>
      <c r="F250" s="4">
        <f t="shared" si="138"/>
        <v>0</v>
      </c>
      <c r="G250" s="4">
        <f t="shared" si="139"/>
        <v>0</v>
      </c>
      <c r="H250" s="3">
        <f t="shared" si="140"/>
        <v>0</v>
      </c>
      <c r="I250" s="3">
        <f t="shared" si="141"/>
        <v>0</v>
      </c>
      <c r="J250" s="3" t="e">
        <f>IF(VLOOKUP(A250,產品AR!A:B,2,0)&lt;65,"A",IF(VLOOKUP(A250,產品AR!A:B,2,0)&lt;80,"B",IF(VLOOKUP(A250,產品AR!A:B,2,0)&lt;100,"C","D")))</f>
        <v>#N/A</v>
      </c>
      <c r="K250" s="5" t="e">
        <f t="shared" si="142"/>
        <v>#DIV/0!</v>
      </c>
      <c r="L250" s="6">
        <f t="shared" si="143"/>
        <v>0</v>
      </c>
      <c r="M250" s="5">
        <f t="shared" si="144"/>
        <v>0</v>
      </c>
      <c r="N250" s="49" t="e">
        <f t="shared" si="145"/>
        <v>#DIV/0!</v>
      </c>
      <c r="O250" s="49" t="e">
        <f t="shared" si="131"/>
        <v>#N/A</v>
      </c>
      <c r="P250" s="49" t="e">
        <f t="shared" si="132"/>
        <v>#N/A</v>
      </c>
      <c r="Q250" s="50" t="e">
        <f t="shared" si="146"/>
        <v>#N/A</v>
      </c>
      <c r="S250" s="110" t="e">
        <f>VLOOKUP(V250,'WSD 產品'!B:B,1,0)</f>
        <v>#N/A</v>
      </c>
      <c r="T250" s="110" t="e">
        <f t="shared" si="147"/>
        <v>#DIV/0!</v>
      </c>
      <c r="U250" s="113"/>
      <c r="V250" s="113"/>
      <c r="W250" s="113"/>
      <c r="X250" s="113"/>
      <c r="Y250" s="113"/>
      <c r="Z250" s="113"/>
      <c r="AA250" s="115"/>
      <c r="AB250" s="115"/>
      <c r="AC250" s="113"/>
      <c r="AD250" s="113"/>
      <c r="AE250" s="113"/>
      <c r="AF250" s="113"/>
      <c r="AG250" s="113"/>
      <c r="AH250" s="113"/>
      <c r="AI250" s="113"/>
      <c r="AJ250" s="113"/>
      <c r="AK250" s="114"/>
      <c r="AL250" s="114"/>
      <c r="AM250" s="114"/>
      <c r="AN250" s="113"/>
      <c r="AO250" s="113"/>
      <c r="AP250" s="113"/>
      <c r="AQ250" s="113"/>
      <c r="AR250" s="113"/>
      <c r="AS250" s="113"/>
      <c r="AT250" s="113"/>
      <c r="AU250" s="113"/>
      <c r="AV250" s="113"/>
      <c r="AW250" s="113"/>
      <c r="AX250" s="113"/>
      <c r="AY250" s="113"/>
      <c r="AZ250" s="113"/>
      <c r="BA250" s="113"/>
      <c r="BB250" s="113"/>
      <c r="BC250" s="113"/>
      <c r="BD250" s="113"/>
      <c r="BE250" s="113"/>
      <c r="BF250" s="113"/>
      <c r="BH250" s="110" t="e">
        <f t="shared" si="130"/>
        <v>#VALUE!</v>
      </c>
    </row>
    <row r="251" spans="1:60">
      <c r="A251" s="3">
        <f t="shared" si="133"/>
        <v>0</v>
      </c>
      <c r="B251" s="3">
        <f t="shared" si="134"/>
        <v>0</v>
      </c>
      <c r="C251" s="3">
        <f t="shared" si="135"/>
        <v>0</v>
      </c>
      <c r="D251" s="3">
        <f t="shared" si="136"/>
        <v>0</v>
      </c>
      <c r="E251" s="3">
        <f t="shared" si="137"/>
        <v>0</v>
      </c>
      <c r="F251" s="4">
        <f t="shared" si="138"/>
        <v>0</v>
      </c>
      <c r="G251" s="4">
        <f t="shared" si="139"/>
        <v>0</v>
      </c>
      <c r="H251" s="3">
        <f t="shared" si="140"/>
        <v>0</v>
      </c>
      <c r="I251" s="3">
        <f t="shared" si="141"/>
        <v>0</v>
      </c>
      <c r="J251" s="3" t="e">
        <f>IF(VLOOKUP(A251,產品AR!A:B,2,0)&lt;65,"A",IF(VLOOKUP(A251,產品AR!A:B,2,0)&lt;80,"B",IF(VLOOKUP(A251,產品AR!A:B,2,0)&lt;100,"C","D")))</f>
        <v>#N/A</v>
      </c>
      <c r="K251" s="5" t="e">
        <f t="shared" si="142"/>
        <v>#DIV/0!</v>
      </c>
      <c r="L251" s="6">
        <f t="shared" si="143"/>
        <v>0</v>
      </c>
      <c r="M251" s="5">
        <f t="shared" si="144"/>
        <v>0</v>
      </c>
      <c r="N251" s="49" t="e">
        <f t="shared" si="145"/>
        <v>#DIV/0!</v>
      </c>
      <c r="O251" s="49" t="e">
        <f t="shared" si="131"/>
        <v>#N/A</v>
      </c>
      <c r="P251" s="49" t="e">
        <f t="shared" si="132"/>
        <v>#N/A</v>
      </c>
      <c r="Q251" s="50" t="e">
        <f t="shared" si="146"/>
        <v>#N/A</v>
      </c>
      <c r="S251" s="110" t="e">
        <f>VLOOKUP(V251,'WSD 產品'!B:B,1,0)</f>
        <v>#N/A</v>
      </c>
      <c r="T251" s="110" t="e">
        <f t="shared" si="147"/>
        <v>#DIV/0!</v>
      </c>
      <c r="U251" s="113"/>
      <c r="V251" s="113"/>
      <c r="W251" s="113"/>
      <c r="X251" s="113"/>
      <c r="Y251" s="113"/>
      <c r="Z251" s="113"/>
      <c r="AA251" s="115"/>
      <c r="AB251" s="115"/>
      <c r="AC251" s="113"/>
      <c r="AD251" s="113"/>
      <c r="AE251" s="113"/>
      <c r="AF251" s="113"/>
      <c r="AG251" s="113"/>
      <c r="AH251" s="113"/>
      <c r="AI251" s="113"/>
      <c r="AJ251" s="113"/>
      <c r="AK251" s="114"/>
      <c r="AL251" s="114"/>
      <c r="AM251" s="114"/>
      <c r="AN251" s="113"/>
      <c r="AO251" s="113"/>
      <c r="AP251" s="113"/>
      <c r="AQ251" s="113"/>
      <c r="AR251" s="113"/>
      <c r="AS251" s="113"/>
      <c r="AT251" s="113"/>
      <c r="AU251" s="113"/>
      <c r="AV251" s="113"/>
      <c r="AW251" s="113"/>
      <c r="AX251" s="113"/>
      <c r="AY251" s="113"/>
      <c r="AZ251" s="113"/>
      <c r="BA251" s="113"/>
      <c r="BB251" s="113"/>
      <c r="BC251" s="113"/>
      <c r="BD251" s="113"/>
      <c r="BE251" s="113"/>
      <c r="BF251" s="113"/>
      <c r="BH251" s="110" t="e">
        <f t="shared" si="130"/>
        <v>#VALUE!</v>
      </c>
    </row>
    <row r="252" spans="1:60">
      <c r="A252" s="3">
        <f t="shared" si="133"/>
        <v>0</v>
      </c>
      <c r="B252" s="3">
        <f t="shared" si="134"/>
        <v>0</v>
      </c>
      <c r="C252" s="3">
        <f t="shared" si="135"/>
        <v>0</v>
      </c>
      <c r="D252" s="3">
        <f t="shared" si="136"/>
        <v>0</v>
      </c>
      <c r="E252" s="3">
        <f t="shared" si="137"/>
        <v>0</v>
      </c>
      <c r="F252" s="4">
        <f t="shared" si="138"/>
        <v>0</v>
      </c>
      <c r="G252" s="4">
        <f t="shared" si="139"/>
        <v>0</v>
      </c>
      <c r="H252" s="3">
        <f t="shared" si="140"/>
        <v>0</v>
      </c>
      <c r="I252" s="3">
        <f t="shared" si="141"/>
        <v>0</v>
      </c>
      <c r="J252" s="3" t="e">
        <f>IF(VLOOKUP(A252,產品AR!A:B,2,0)&lt;65,"A",IF(VLOOKUP(A252,產品AR!A:B,2,0)&lt;80,"B",IF(VLOOKUP(A252,產品AR!A:B,2,0)&lt;100,"C","D")))</f>
        <v>#N/A</v>
      </c>
      <c r="K252" s="5" t="e">
        <f t="shared" si="142"/>
        <v>#DIV/0!</v>
      </c>
      <c r="L252" s="6">
        <f t="shared" si="143"/>
        <v>0</v>
      </c>
      <c r="M252" s="5">
        <f t="shared" si="144"/>
        <v>0</v>
      </c>
      <c r="N252" s="49" t="e">
        <f t="shared" si="145"/>
        <v>#DIV/0!</v>
      </c>
      <c r="O252" s="49" t="e">
        <f t="shared" si="131"/>
        <v>#N/A</v>
      </c>
      <c r="P252" s="49" t="e">
        <f t="shared" si="132"/>
        <v>#N/A</v>
      </c>
      <c r="Q252" s="50" t="e">
        <f t="shared" si="146"/>
        <v>#N/A</v>
      </c>
      <c r="S252" s="110" t="e">
        <f>VLOOKUP(V252,'WSD 產品'!B:B,1,0)</f>
        <v>#N/A</v>
      </c>
      <c r="T252" s="110" t="e">
        <f t="shared" si="147"/>
        <v>#DIV/0!</v>
      </c>
      <c r="U252" s="113"/>
      <c r="V252" s="113"/>
      <c r="W252" s="113"/>
      <c r="X252" s="113"/>
      <c r="Y252" s="113"/>
      <c r="Z252" s="113"/>
      <c r="AA252" s="115"/>
      <c r="AB252" s="115"/>
      <c r="AC252" s="113"/>
      <c r="AD252" s="113"/>
      <c r="AE252" s="113"/>
      <c r="AF252" s="113"/>
      <c r="AG252" s="113"/>
      <c r="AH252" s="113"/>
      <c r="AI252" s="113"/>
      <c r="AJ252" s="113"/>
      <c r="AK252" s="114"/>
      <c r="AL252" s="114"/>
      <c r="AM252" s="114"/>
      <c r="AN252" s="113"/>
      <c r="AO252" s="113"/>
      <c r="AP252" s="113"/>
      <c r="AQ252" s="113"/>
      <c r="AR252" s="113"/>
      <c r="AS252" s="113"/>
      <c r="AT252" s="113"/>
      <c r="AU252" s="113"/>
      <c r="AV252" s="113"/>
      <c r="AW252" s="113"/>
      <c r="AX252" s="113"/>
      <c r="AY252" s="113"/>
      <c r="AZ252" s="113"/>
      <c r="BA252" s="113"/>
      <c r="BB252" s="113"/>
      <c r="BC252" s="113"/>
      <c r="BD252" s="113"/>
      <c r="BE252" s="113"/>
      <c r="BF252" s="113"/>
      <c r="BH252" s="110" t="e">
        <f t="shared" si="130"/>
        <v>#VALUE!</v>
      </c>
    </row>
    <row r="253" spans="1:60">
      <c r="A253" s="3">
        <f t="shared" si="133"/>
        <v>0</v>
      </c>
      <c r="B253" s="3">
        <f t="shared" si="134"/>
        <v>0</v>
      </c>
      <c r="C253" s="3">
        <f t="shared" si="135"/>
        <v>0</v>
      </c>
      <c r="D253" s="3">
        <f t="shared" si="136"/>
        <v>0</v>
      </c>
      <c r="E253" s="3">
        <f t="shared" si="137"/>
        <v>0</v>
      </c>
      <c r="F253" s="4">
        <f t="shared" si="138"/>
        <v>0</v>
      </c>
      <c r="G253" s="4">
        <f t="shared" si="139"/>
        <v>0</v>
      </c>
      <c r="H253" s="3">
        <f t="shared" si="140"/>
        <v>0</v>
      </c>
      <c r="I253" s="3">
        <f t="shared" si="141"/>
        <v>0</v>
      </c>
      <c r="J253" s="3" t="e">
        <f>IF(VLOOKUP(A253,產品AR!A:B,2,0)&lt;65,"A",IF(VLOOKUP(A253,產品AR!A:B,2,0)&lt;80,"B",IF(VLOOKUP(A253,產品AR!A:B,2,0)&lt;100,"C","D")))</f>
        <v>#N/A</v>
      </c>
      <c r="K253" s="5" t="e">
        <f t="shared" si="142"/>
        <v>#DIV/0!</v>
      </c>
      <c r="L253" s="6">
        <f t="shared" si="143"/>
        <v>0</v>
      </c>
      <c r="M253" s="5">
        <f t="shared" si="144"/>
        <v>0</v>
      </c>
      <c r="N253" s="49" t="e">
        <f t="shared" si="145"/>
        <v>#DIV/0!</v>
      </c>
      <c r="O253" s="49" t="e">
        <f t="shared" si="131"/>
        <v>#N/A</v>
      </c>
      <c r="P253" s="49" t="e">
        <f t="shared" si="132"/>
        <v>#N/A</v>
      </c>
      <c r="Q253" s="50" t="e">
        <f t="shared" si="146"/>
        <v>#N/A</v>
      </c>
      <c r="S253" s="110" t="e">
        <f>VLOOKUP(V253,'WSD 產品'!B:B,1,0)</f>
        <v>#N/A</v>
      </c>
      <c r="T253" s="110" t="e">
        <f t="shared" si="147"/>
        <v>#DIV/0!</v>
      </c>
      <c r="U253" s="113"/>
      <c r="V253" s="113"/>
      <c r="W253" s="113"/>
      <c r="X253" s="113"/>
      <c r="Y253" s="113"/>
      <c r="Z253" s="113"/>
      <c r="AA253" s="115"/>
      <c r="AB253" s="115"/>
      <c r="AC253" s="113"/>
      <c r="AD253" s="113"/>
      <c r="AE253" s="113"/>
      <c r="AF253" s="113"/>
      <c r="AG253" s="113"/>
      <c r="AH253" s="113"/>
      <c r="AI253" s="113"/>
      <c r="AJ253" s="113"/>
      <c r="AK253" s="114"/>
      <c r="AL253" s="114"/>
      <c r="AM253" s="114"/>
      <c r="AN253" s="113"/>
      <c r="AO253" s="113"/>
      <c r="AP253" s="113"/>
      <c r="AQ253" s="113"/>
      <c r="AR253" s="113"/>
      <c r="AS253" s="113"/>
      <c r="AT253" s="113"/>
      <c r="AU253" s="113"/>
      <c r="AV253" s="113"/>
      <c r="AW253" s="113"/>
      <c r="AX253" s="113"/>
      <c r="AY253" s="113"/>
      <c r="AZ253" s="113"/>
      <c r="BA253" s="113"/>
      <c r="BB253" s="113"/>
      <c r="BC253" s="113"/>
      <c r="BD253" s="113"/>
      <c r="BE253" s="113"/>
      <c r="BF253" s="113"/>
      <c r="BH253" s="110" t="e">
        <f t="shared" si="130"/>
        <v>#VALUE!</v>
      </c>
    </row>
    <row r="254" spans="1:60">
      <c r="A254" s="3">
        <f t="shared" si="133"/>
        <v>0</v>
      </c>
      <c r="B254" s="3">
        <f t="shared" si="134"/>
        <v>0</v>
      </c>
      <c r="C254" s="3">
        <f t="shared" si="135"/>
        <v>0</v>
      </c>
      <c r="D254" s="3">
        <f t="shared" si="136"/>
        <v>0</v>
      </c>
      <c r="E254" s="3">
        <f t="shared" si="137"/>
        <v>0</v>
      </c>
      <c r="F254" s="4">
        <f t="shared" si="138"/>
        <v>0</v>
      </c>
      <c r="G254" s="4">
        <f t="shared" si="139"/>
        <v>0</v>
      </c>
      <c r="H254" s="3">
        <f t="shared" si="140"/>
        <v>0</v>
      </c>
      <c r="I254" s="3">
        <f t="shared" si="141"/>
        <v>0</v>
      </c>
      <c r="J254" s="3" t="e">
        <f>IF(VLOOKUP(A254,產品AR!A:B,2,0)&lt;65,"A",IF(VLOOKUP(A254,產品AR!A:B,2,0)&lt;80,"B",IF(VLOOKUP(A254,產品AR!A:B,2,0)&lt;100,"C","D")))</f>
        <v>#N/A</v>
      </c>
      <c r="K254" s="5" t="e">
        <f t="shared" si="142"/>
        <v>#DIV/0!</v>
      </c>
      <c r="L254" s="6">
        <f t="shared" si="143"/>
        <v>0</v>
      </c>
      <c r="M254" s="5">
        <f t="shared" si="144"/>
        <v>0</v>
      </c>
      <c r="N254" s="49" t="e">
        <f t="shared" si="145"/>
        <v>#DIV/0!</v>
      </c>
      <c r="O254" s="49" t="e">
        <f t="shared" si="131"/>
        <v>#N/A</v>
      </c>
      <c r="P254" s="49" t="e">
        <f t="shared" si="132"/>
        <v>#N/A</v>
      </c>
      <c r="Q254" s="50" t="e">
        <f t="shared" si="146"/>
        <v>#N/A</v>
      </c>
      <c r="S254" s="110" t="e">
        <f>VLOOKUP(V254,'WSD 產品'!B:B,1,0)</f>
        <v>#N/A</v>
      </c>
      <c r="T254" s="110" t="e">
        <f t="shared" si="147"/>
        <v>#DIV/0!</v>
      </c>
      <c r="U254" s="113"/>
      <c r="V254" s="113"/>
      <c r="W254" s="113"/>
      <c r="X254" s="113"/>
      <c r="Y254" s="113"/>
      <c r="Z254" s="113"/>
      <c r="AA254" s="115"/>
      <c r="AB254" s="115"/>
      <c r="AC254" s="113"/>
      <c r="AD254" s="113"/>
      <c r="AE254" s="113"/>
      <c r="AF254" s="113"/>
      <c r="AG254" s="113"/>
      <c r="AH254" s="113"/>
      <c r="AI254" s="113"/>
      <c r="AJ254" s="113"/>
      <c r="AK254" s="114"/>
      <c r="AL254" s="114"/>
      <c r="AM254" s="114"/>
      <c r="AN254" s="113"/>
      <c r="AO254" s="113"/>
      <c r="AP254" s="113"/>
      <c r="AQ254" s="113"/>
      <c r="AR254" s="113"/>
      <c r="AS254" s="113"/>
      <c r="AT254" s="113"/>
      <c r="AU254" s="113"/>
      <c r="AV254" s="113"/>
      <c r="AW254" s="113"/>
      <c r="AX254" s="113"/>
      <c r="AY254" s="113"/>
      <c r="AZ254" s="113"/>
      <c r="BA254" s="113"/>
      <c r="BB254" s="113"/>
      <c r="BC254" s="113"/>
      <c r="BD254" s="113"/>
      <c r="BE254" s="113"/>
      <c r="BF254" s="113"/>
      <c r="BH254" s="110" t="e">
        <f t="shared" si="130"/>
        <v>#VALUE!</v>
      </c>
    </row>
    <row r="255" spans="1:60">
      <c r="A255" s="3">
        <f t="shared" si="133"/>
        <v>0</v>
      </c>
      <c r="B255" s="3">
        <f t="shared" si="134"/>
        <v>0</v>
      </c>
      <c r="C255" s="3">
        <f t="shared" si="135"/>
        <v>0</v>
      </c>
      <c r="D255" s="3">
        <f t="shared" si="136"/>
        <v>0</v>
      </c>
      <c r="E255" s="3">
        <f t="shared" si="137"/>
        <v>0</v>
      </c>
      <c r="F255" s="4">
        <f t="shared" si="138"/>
        <v>0</v>
      </c>
      <c r="G255" s="4">
        <f t="shared" si="139"/>
        <v>0</v>
      </c>
      <c r="H255" s="3">
        <f t="shared" si="140"/>
        <v>0</v>
      </c>
      <c r="I255" s="3">
        <f t="shared" si="141"/>
        <v>0</v>
      </c>
      <c r="J255" s="3" t="e">
        <f>IF(VLOOKUP(A255,產品AR!A:B,2,0)&lt;65,"A",IF(VLOOKUP(A255,產品AR!A:B,2,0)&lt;80,"B",IF(VLOOKUP(A255,產品AR!A:B,2,0)&lt;100,"C","D")))</f>
        <v>#N/A</v>
      </c>
      <c r="K255" s="5" t="e">
        <f t="shared" si="142"/>
        <v>#DIV/0!</v>
      </c>
      <c r="L255" s="6">
        <f t="shared" si="143"/>
        <v>0</v>
      </c>
      <c r="M255" s="5">
        <f t="shared" si="144"/>
        <v>0</v>
      </c>
      <c r="N255" s="49" t="e">
        <f t="shared" si="145"/>
        <v>#DIV/0!</v>
      </c>
      <c r="O255" s="49" t="e">
        <f t="shared" si="131"/>
        <v>#N/A</v>
      </c>
      <c r="P255" s="49" t="e">
        <f t="shared" si="132"/>
        <v>#N/A</v>
      </c>
      <c r="Q255" s="50" t="e">
        <f t="shared" si="146"/>
        <v>#N/A</v>
      </c>
      <c r="S255" s="110" t="e">
        <f>VLOOKUP(V255,'WSD 產品'!B:B,1,0)</f>
        <v>#N/A</v>
      </c>
      <c r="T255" s="110" t="e">
        <f t="shared" si="147"/>
        <v>#DIV/0!</v>
      </c>
      <c r="U255" s="113"/>
      <c r="V255" s="113"/>
      <c r="W255" s="113"/>
      <c r="X255" s="113"/>
      <c r="Y255" s="113"/>
      <c r="Z255" s="113"/>
      <c r="AA255" s="115"/>
      <c r="AB255" s="115"/>
      <c r="AC255" s="113"/>
      <c r="AD255" s="113"/>
      <c r="AE255" s="113"/>
      <c r="AF255" s="113"/>
      <c r="AG255" s="113"/>
      <c r="AH255" s="113"/>
      <c r="AI255" s="113"/>
      <c r="AJ255" s="113"/>
      <c r="AK255" s="114"/>
      <c r="AL255" s="114"/>
      <c r="AM255" s="114"/>
      <c r="AN255" s="113"/>
      <c r="AO255" s="113"/>
      <c r="AP255" s="113"/>
      <c r="AQ255" s="113"/>
      <c r="AR255" s="113"/>
      <c r="AS255" s="113"/>
      <c r="AT255" s="113"/>
      <c r="AU255" s="113"/>
      <c r="AV255" s="113"/>
      <c r="AW255" s="113"/>
      <c r="AX255" s="113"/>
      <c r="AY255" s="113"/>
      <c r="AZ255" s="113"/>
      <c r="BA255" s="113"/>
      <c r="BB255" s="113"/>
      <c r="BC255" s="113"/>
      <c r="BD255" s="113"/>
      <c r="BE255" s="113"/>
      <c r="BF255" s="113"/>
      <c r="BH255" s="110" t="e">
        <f t="shared" si="130"/>
        <v>#VALUE!</v>
      </c>
    </row>
    <row r="256" spans="1:60">
      <c r="A256" s="3">
        <f t="shared" si="133"/>
        <v>0</v>
      </c>
      <c r="B256" s="3">
        <f t="shared" si="134"/>
        <v>0</v>
      </c>
      <c r="C256" s="3">
        <f t="shared" si="135"/>
        <v>0</v>
      </c>
      <c r="D256" s="3">
        <f t="shared" si="136"/>
        <v>0</v>
      </c>
      <c r="E256" s="3">
        <f t="shared" si="137"/>
        <v>0</v>
      </c>
      <c r="F256" s="4">
        <f t="shared" si="138"/>
        <v>0</v>
      </c>
      <c r="G256" s="4">
        <f t="shared" si="139"/>
        <v>0</v>
      </c>
      <c r="H256" s="3">
        <f t="shared" si="140"/>
        <v>0</v>
      </c>
      <c r="I256" s="3">
        <f t="shared" si="141"/>
        <v>0</v>
      </c>
      <c r="J256" s="3" t="e">
        <f>IF(VLOOKUP(A256,產品AR!A:B,2,0)&lt;65,"A",IF(VLOOKUP(A256,產品AR!A:B,2,0)&lt;80,"B",IF(VLOOKUP(A256,產品AR!A:B,2,0)&lt;100,"C","D")))</f>
        <v>#N/A</v>
      </c>
      <c r="K256" s="5" t="e">
        <f t="shared" si="142"/>
        <v>#DIV/0!</v>
      </c>
      <c r="L256" s="6">
        <f t="shared" si="143"/>
        <v>0</v>
      </c>
      <c r="M256" s="5">
        <f t="shared" si="144"/>
        <v>0</v>
      </c>
      <c r="N256" s="49" t="e">
        <f t="shared" si="145"/>
        <v>#DIV/0!</v>
      </c>
      <c r="O256" s="49" t="e">
        <f t="shared" si="131"/>
        <v>#N/A</v>
      </c>
      <c r="P256" s="49" t="e">
        <f t="shared" si="132"/>
        <v>#N/A</v>
      </c>
      <c r="Q256" s="50" t="e">
        <f t="shared" si="146"/>
        <v>#N/A</v>
      </c>
      <c r="S256" s="110" t="e">
        <f>VLOOKUP(V256,'WSD 產品'!B:B,1,0)</f>
        <v>#N/A</v>
      </c>
      <c r="T256" s="110" t="e">
        <f t="shared" si="147"/>
        <v>#DIV/0!</v>
      </c>
      <c r="U256" s="113"/>
      <c r="V256" s="113"/>
      <c r="W256" s="113"/>
      <c r="X256" s="113"/>
      <c r="Y256" s="113"/>
      <c r="Z256" s="113"/>
      <c r="AA256" s="115"/>
      <c r="AB256" s="115"/>
      <c r="AC256" s="113"/>
      <c r="AD256" s="113"/>
      <c r="AE256" s="113"/>
      <c r="AF256" s="113"/>
      <c r="AG256" s="113"/>
      <c r="AH256" s="113"/>
      <c r="AI256" s="113"/>
      <c r="AJ256" s="113"/>
      <c r="AK256" s="114"/>
      <c r="AL256" s="114"/>
      <c r="AM256" s="114"/>
      <c r="AN256" s="113"/>
      <c r="AO256" s="113"/>
      <c r="AP256" s="113"/>
      <c r="AQ256" s="113"/>
      <c r="AR256" s="113"/>
      <c r="AS256" s="113"/>
      <c r="AT256" s="113"/>
      <c r="AU256" s="113"/>
      <c r="AV256" s="113"/>
      <c r="AW256" s="113"/>
      <c r="AX256" s="113"/>
      <c r="AY256" s="113"/>
      <c r="AZ256" s="113"/>
      <c r="BA256" s="113"/>
      <c r="BB256" s="113"/>
      <c r="BC256" s="113"/>
      <c r="BD256" s="113"/>
      <c r="BE256" s="113"/>
      <c r="BF256" s="113"/>
      <c r="BH256" s="110" t="e">
        <f t="shared" si="130"/>
        <v>#VALUE!</v>
      </c>
    </row>
    <row r="257" spans="1:60">
      <c r="A257" s="3">
        <f t="shared" si="133"/>
        <v>0</v>
      </c>
      <c r="B257" s="3">
        <f t="shared" si="134"/>
        <v>0</v>
      </c>
      <c r="C257" s="3">
        <f t="shared" si="135"/>
        <v>0</v>
      </c>
      <c r="D257" s="3">
        <f t="shared" si="136"/>
        <v>0</v>
      </c>
      <c r="E257" s="3">
        <f t="shared" si="137"/>
        <v>0</v>
      </c>
      <c r="F257" s="4">
        <f t="shared" si="138"/>
        <v>0</v>
      </c>
      <c r="G257" s="4">
        <f t="shared" si="139"/>
        <v>0</v>
      </c>
      <c r="H257" s="3">
        <f t="shared" si="140"/>
        <v>0</v>
      </c>
      <c r="I257" s="3">
        <f t="shared" si="141"/>
        <v>0</v>
      </c>
      <c r="J257" s="3" t="e">
        <f>IF(VLOOKUP(A257,產品AR!A:B,2,0)&lt;65,"A",IF(VLOOKUP(A257,產品AR!A:B,2,0)&lt;80,"B",IF(VLOOKUP(A257,產品AR!A:B,2,0)&lt;100,"C","D")))</f>
        <v>#N/A</v>
      </c>
      <c r="K257" s="5" t="e">
        <f t="shared" si="142"/>
        <v>#DIV/0!</v>
      </c>
      <c r="L257" s="6">
        <f t="shared" si="143"/>
        <v>0</v>
      </c>
      <c r="M257" s="5">
        <f t="shared" si="144"/>
        <v>0</v>
      </c>
      <c r="N257" s="49" t="e">
        <f t="shared" si="145"/>
        <v>#DIV/0!</v>
      </c>
      <c r="O257" s="49" t="e">
        <f t="shared" si="131"/>
        <v>#N/A</v>
      </c>
      <c r="P257" s="49" t="e">
        <f t="shared" si="132"/>
        <v>#N/A</v>
      </c>
      <c r="Q257" s="50" t="e">
        <f t="shared" si="146"/>
        <v>#N/A</v>
      </c>
      <c r="S257" s="110" t="e">
        <f>VLOOKUP(V257,'WSD 產品'!B:B,1,0)</f>
        <v>#N/A</v>
      </c>
      <c r="T257" s="110" t="e">
        <f t="shared" si="147"/>
        <v>#DIV/0!</v>
      </c>
      <c r="U257" s="113"/>
      <c r="V257" s="113"/>
      <c r="W257" s="113"/>
      <c r="X257" s="113"/>
      <c r="Y257" s="113"/>
      <c r="Z257" s="113"/>
      <c r="AA257" s="115"/>
      <c r="AB257" s="115"/>
      <c r="AC257" s="113"/>
      <c r="AD257" s="113"/>
      <c r="AE257" s="113"/>
      <c r="AF257" s="113"/>
      <c r="AG257" s="113"/>
      <c r="AH257" s="113"/>
      <c r="AI257" s="113"/>
      <c r="AJ257" s="113"/>
      <c r="AK257" s="114"/>
      <c r="AL257" s="114"/>
      <c r="AM257" s="114"/>
      <c r="AN257" s="113"/>
      <c r="AO257" s="113"/>
      <c r="AP257" s="113"/>
      <c r="AQ257" s="113"/>
      <c r="AR257" s="113"/>
      <c r="AS257" s="113"/>
      <c r="AT257" s="113"/>
      <c r="AU257" s="113"/>
      <c r="AV257" s="113"/>
      <c r="AW257" s="113"/>
      <c r="AX257" s="113"/>
      <c r="AY257" s="113"/>
      <c r="AZ257" s="113"/>
      <c r="BA257" s="113"/>
      <c r="BB257" s="113"/>
      <c r="BC257" s="113"/>
      <c r="BD257" s="113"/>
      <c r="BE257" s="113"/>
      <c r="BF257" s="113"/>
      <c r="BH257" s="110" t="e">
        <f t="shared" si="130"/>
        <v>#VALUE!</v>
      </c>
    </row>
    <row r="258" spans="1:60">
      <c r="A258" s="3">
        <f t="shared" si="133"/>
        <v>0</v>
      </c>
      <c r="B258" s="3">
        <f t="shared" si="134"/>
        <v>0</v>
      </c>
      <c r="C258" s="3">
        <f t="shared" si="135"/>
        <v>0</v>
      </c>
      <c r="D258" s="3">
        <f t="shared" si="136"/>
        <v>0</v>
      </c>
      <c r="E258" s="3">
        <f t="shared" si="137"/>
        <v>0</v>
      </c>
      <c r="F258" s="4">
        <f t="shared" si="138"/>
        <v>0</v>
      </c>
      <c r="G258" s="4">
        <f t="shared" si="139"/>
        <v>0</v>
      </c>
      <c r="H258" s="3">
        <f t="shared" si="140"/>
        <v>0</v>
      </c>
      <c r="I258" s="3">
        <f t="shared" si="141"/>
        <v>0</v>
      </c>
      <c r="J258" s="3" t="e">
        <f>IF(VLOOKUP(A258,產品AR!A:B,2,0)&lt;65,"A",IF(VLOOKUP(A258,產品AR!A:B,2,0)&lt;80,"B",IF(VLOOKUP(A258,產品AR!A:B,2,0)&lt;100,"C","D")))</f>
        <v>#N/A</v>
      </c>
      <c r="K258" s="5" t="e">
        <f t="shared" si="142"/>
        <v>#DIV/0!</v>
      </c>
      <c r="L258" s="6">
        <f t="shared" si="143"/>
        <v>0</v>
      </c>
      <c r="M258" s="5">
        <f t="shared" si="144"/>
        <v>0</v>
      </c>
      <c r="N258" s="49" t="e">
        <f t="shared" si="145"/>
        <v>#DIV/0!</v>
      </c>
      <c r="O258" s="49" t="e">
        <f t="shared" si="131"/>
        <v>#N/A</v>
      </c>
      <c r="P258" s="49" t="e">
        <f t="shared" si="132"/>
        <v>#N/A</v>
      </c>
      <c r="Q258" s="50" t="e">
        <f t="shared" si="146"/>
        <v>#N/A</v>
      </c>
      <c r="S258" s="110" t="e">
        <f>VLOOKUP(V258,'WSD 產品'!B:B,1,0)</f>
        <v>#N/A</v>
      </c>
      <c r="T258" s="110" t="e">
        <f t="shared" si="147"/>
        <v>#DIV/0!</v>
      </c>
      <c r="U258" s="113"/>
      <c r="V258" s="113"/>
      <c r="W258" s="113"/>
      <c r="X258" s="113"/>
      <c r="Y258" s="113"/>
      <c r="Z258" s="113"/>
      <c r="AA258" s="115"/>
      <c r="AB258" s="115"/>
      <c r="AC258" s="113"/>
      <c r="AD258" s="113"/>
      <c r="AE258" s="113"/>
      <c r="AF258" s="113"/>
      <c r="AG258" s="113"/>
      <c r="AH258" s="113"/>
      <c r="AI258" s="113"/>
      <c r="AJ258" s="113"/>
      <c r="AK258" s="114"/>
      <c r="AL258" s="114"/>
      <c r="AM258" s="114"/>
      <c r="AN258" s="113"/>
      <c r="AO258" s="113"/>
      <c r="AP258" s="113"/>
      <c r="AQ258" s="113"/>
      <c r="AR258" s="113"/>
      <c r="AS258" s="113"/>
      <c r="AT258" s="113"/>
      <c r="AU258" s="113"/>
      <c r="AV258" s="113"/>
      <c r="AW258" s="113"/>
      <c r="AX258" s="113"/>
      <c r="AY258" s="113"/>
      <c r="AZ258" s="113"/>
      <c r="BA258" s="113"/>
      <c r="BB258" s="113"/>
      <c r="BC258" s="113"/>
      <c r="BD258" s="113"/>
      <c r="BE258" s="113"/>
      <c r="BF258" s="113"/>
      <c r="BH258" s="110" t="e">
        <f t="shared" ref="BH258:BH321" si="148">LEFT(RIGHT(BF258,LEN(BF258)-LEN(MID(BF258,1,SEARCH("L",BF258,1)-1))),FIND("_",RIGHT(BF258,LEN(BF258)-LEN(MID(BF258,1,SEARCH("L",BF258,1)-1))))-1)</f>
        <v>#VALUE!</v>
      </c>
    </row>
    <row r="259" spans="1:60">
      <c r="A259" s="3">
        <f t="shared" si="133"/>
        <v>0</v>
      </c>
      <c r="B259" s="3">
        <f t="shared" si="134"/>
        <v>0</v>
      </c>
      <c r="C259" s="3">
        <f t="shared" si="135"/>
        <v>0</v>
      </c>
      <c r="D259" s="3">
        <f t="shared" si="136"/>
        <v>0</v>
      </c>
      <c r="E259" s="3">
        <f t="shared" si="137"/>
        <v>0</v>
      </c>
      <c r="F259" s="4">
        <f t="shared" si="138"/>
        <v>0</v>
      </c>
      <c r="G259" s="4">
        <f t="shared" si="139"/>
        <v>0</v>
      </c>
      <c r="H259" s="3">
        <f t="shared" si="140"/>
        <v>0</v>
      </c>
      <c r="I259" s="3">
        <f t="shared" si="141"/>
        <v>0</v>
      </c>
      <c r="J259" s="3" t="e">
        <f>IF(VLOOKUP(A259,產品AR!A:B,2,0)&lt;65,"A",IF(VLOOKUP(A259,產品AR!A:B,2,0)&lt;80,"B",IF(VLOOKUP(A259,產品AR!A:B,2,0)&lt;100,"C","D")))</f>
        <v>#N/A</v>
      </c>
      <c r="K259" s="5" t="e">
        <f t="shared" si="142"/>
        <v>#DIV/0!</v>
      </c>
      <c r="L259" s="6">
        <f t="shared" si="143"/>
        <v>0</v>
      </c>
      <c r="M259" s="5">
        <f t="shared" si="144"/>
        <v>0</v>
      </c>
      <c r="N259" s="49" t="e">
        <f t="shared" si="145"/>
        <v>#DIV/0!</v>
      </c>
      <c r="O259" s="49" t="e">
        <f t="shared" ref="O259:O322" si="149">J259&amp;N259</f>
        <v>#N/A</v>
      </c>
      <c r="P259" s="49" t="e">
        <f t="shared" ref="P259:P322" si="150">IF(O259="AB","A")</f>
        <v>#N/A</v>
      </c>
      <c r="Q259" s="50" t="e">
        <f t="shared" si="146"/>
        <v>#N/A</v>
      </c>
      <c r="S259" s="110" t="e">
        <f>VLOOKUP(V259,'WSD 產品'!B:B,1,0)</f>
        <v>#N/A</v>
      </c>
      <c r="T259" s="110" t="e">
        <f t="shared" si="147"/>
        <v>#DIV/0!</v>
      </c>
      <c r="U259" s="113"/>
      <c r="V259" s="113"/>
      <c r="W259" s="113"/>
      <c r="X259" s="113"/>
      <c r="Y259" s="113"/>
      <c r="Z259" s="113"/>
      <c r="AA259" s="115"/>
      <c r="AB259" s="115"/>
      <c r="AC259" s="113"/>
      <c r="AD259" s="113"/>
      <c r="AE259" s="113"/>
      <c r="AF259" s="113"/>
      <c r="AG259" s="113"/>
      <c r="AH259" s="113"/>
      <c r="AI259" s="113"/>
      <c r="AJ259" s="113"/>
      <c r="AK259" s="114"/>
      <c r="AL259" s="114"/>
      <c r="AM259" s="114"/>
      <c r="AN259" s="113"/>
      <c r="AO259" s="113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113"/>
      <c r="AZ259" s="113"/>
      <c r="BA259" s="113"/>
      <c r="BB259" s="113"/>
      <c r="BC259" s="113"/>
      <c r="BD259" s="113"/>
      <c r="BE259" s="113"/>
      <c r="BF259" s="113"/>
      <c r="BH259" s="110" t="e">
        <f t="shared" si="148"/>
        <v>#VALUE!</v>
      </c>
    </row>
    <row r="260" spans="1:60">
      <c r="A260" s="3">
        <f t="shared" si="133"/>
        <v>0</v>
      </c>
      <c r="B260" s="3">
        <f t="shared" si="134"/>
        <v>0</v>
      </c>
      <c r="C260" s="3">
        <f t="shared" si="135"/>
        <v>0</v>
      </c>
      <c r="D260" s="3">
        <f t="shared" si="136"/>
        <v>0</v>
      </c>
      <c r="E260" s="3">
        <f t="shared" si="137"/>
        <v>0</v>
      </c>
      <c r="F260" s="4">
        <f t="shared" si="138"/>
        <v>0</v>
      </c>
      <c r="G260" s="4">
        <f t="shared" si="139"/>
        <v>0</v>
      </c>
      <c r="H260" s="3">
        <f t="shared" si="140"/>
        <v>0</v>
      </c>
      <c r="I260" s="3">
        <f t="shared" si="141"/>
        <v>0</v>
      </c>
      <c r="J260" s="3" t="e">
        <f>IF(VLOOKUP(A260,產品AR!A:B,2,0)&lt;65,"A",IF(VLOOKUP(A260,產品AR!A:B,2,0)&lt;80,"B",IF(VLOOKUP(A260,產品AR!A:B,2,0)&lt;100,"C","D")))</f>
        <v>#N/A</v>
      </c>
      <c r="K260" s="5" t="e">
        <f t="shared" si="142"/>
        <v>#DIV/0!</v>
      </c>
      <c r="L260" s="6">
        <f t="shared" si="143"/>
        <v>0</v>
      </c>
      <c r="M260" s="5">
        <f t="shared" si="144"/>
        <v>0</v>
      </c>
      <c r="N260" s="49" t="e">
        <f t="shared" si="145"/>
        <v>#DIV/0!</v>
      </c>
      <c r="O260" s="49" t="e">
        <f t="shared" si="149"/>
        <v>#N/A</v>
      </c>
      <c r="P260" s="49" t="e">
        <f t="shared" si="150"/>
        <v>#N/A</v>
      </c>
      <c r="Q260" s="50" t="e">
        <f t="shared" si="146"/>
        <v>#N/A</v>
      </c>
      <c r="S260" s="110" t="e">
        <f>VLOOKUP(V260,'WSD 產品'!B:B,1,0)</f>
        <v>#N/A</v>
      </c>
      <c r="T260" s="110" t="e">
        <f t="shared" si="147"/>
        <v>#DIV/0!</v>
      </c>
      <c r="U260" s="113"/>
      <c r="V260" s="113"/>
      <c r="W260" s="113"/>
      <c r="X260" s="113"/>
      <c r="Y260" s="113"/>
      <c r="Z260" s="113"/>
      <c r="AA260" s="115"/>
      <c r="AB260" s="115"/>
      <c r="AC260" s="113"/>
      <c r="AD260" s="113"/>
      <c r="AE260" s="113"/>
      <c r="AF260" s="113"/>
      <c r="AG260" s="113"/>
      <c r="AH260" s="113"/>
      <c r="AI260" s="113"/>
      <c r="AJ260" s="113"/>
      <c r="AK260" s="114"/>
      <c r="AL260" s="114"/>
      <c r="AM260" s="114"/>
      <c r="AN260" s="113"/>
      <c r="AO260" s="113"/>
      <c r="AP260" s="113"/>
      <c r="AQ260" s="113"/>
      <c r="AR260" s="113"/>
      <c r="AS260" s="113"/>
      <c r="AT260" s="113"/>
      <c r="AU260" s="113"/>
      <c r="AV260" s="113"/>
      <c r="AW260" s="113"/>
      <c r="AX260" s="113"/>
      <c r="AY260" s="113"/>
      <c r="AZ260" s="113"/>
      <c r="BA260" s="113"/>
      <c r="BB260" s="113"/>
      <c r="BC260" s="113"/>
      <c r="BD260" s="113"/>
      <c r="BE260" s="113"/>
      <c r="BF260" s="113"/>
      <c r="BH260" s="110" t="e">
        <f t="shared" si="148"/>
        <v>#VALUE!</v>
      </c>
    </row>
    <row r="261" spans="1:60">
      <c r="A261" s="3">
        <f t="shared" si="133"/>
        <v>0</v>
      </c>
      <c r="B261" s="3">
        <f t="shared" si="134"/>
        <v>0</v>
      </c>
      <c r="C261" s="3">
        <f t="shared" si="135"/>
        <v>0</v>
      </c>
      <c r="D261" s="3">
        <f t="shared" si="136"/>
        <v>0</v>
      </c>
      <c r="E261" s="3">
        <f t="shared" si="137"/>
        <v>0</v>
      </c>
      <c r="F261" s="4">
        <f t="shared" si="138"/>
        <v>0</v>
      </c>
      <c r="G261" s="4">
        <f t="shared" si="139"/>
        <v>0</v>
      </c>
      <c r="H261" s="3">
        <f t="shared" si="140"/>
        <v>0</v>
      </c>
      <c r="I261" s="3">
        <f t="shared" si="141"/>
        <v>0</v>
      </c>
      <c r="J261" s="3" t="e">
        <f>IF(VLOOKUP(A261,產品AR!A:B,2,0)&lt;65,"A",IF(VLOOKUP(A261,產品AR!A:B,2,0)&lt;80,"B",IF(VLOOKUP(A261,產品AR!A:B,2,0)&lt;100,"C","D")))</f>
        <v>#N/A</v>
      </c>
      <c r="K261" s="5" t="e">
        <f t="shared" si="142"/>
        <v>#DIV/0!</v>
      </c>
      <c r="L261" s="6">
        <f t="shared" si="143"/>
        <v>0</v>
      </c>
      <c r="M261" s="5">
        <f t="shared" si="144"/>
        <v>0</v>
      </c>
      <c r="N261" s="49" t="e">
        <f t="shared" si="145"/>
        <v>#DIV/0!</v>
      </c>
      <c r="O261" s="49" t="e">
        <f t="shared" si="149"/>
        <v>#N/A</v>
      </c>
      <c r="P261" s="49" t="e">
        <f t="shared" si="150"/>
        <v>#N/A</v>
      </c>
      <c r="Q261" s="50" t="e">
        <f t="shared" si="146"/>
        <v>#N/A</v>
      </c>
      <c r="S261" s="110" t="e">
        <f>VLOOKUP(V261,'WSD 產品'!B:B,1,0)</f>
        <v>#N/A</v>
      </c>
      <c r="T261" s="110" t="e">
        <f t="shared" si="147"/>
        <v>#DIV/0!</v>
      </c>
      <c r="U261" s="113"/>
      <c r="V261" s="113"/>
      <c r="W261" s="113"/>
      <c r="X261" s="113"/>
      <c r="Y261" s="113"/>
      <c r="Z261" s="113"/>
      <c r="AA261" s="115"/>
      <c r="AB261" s="115"/>
      <c r="AC261" s="113"/>
      <c r="AD261" s="113"/>
      <c r="AE261" s="113"/>
      <c r="AF261" s="113"/>
      <c r="AG261" s="113"/>
      <c r="AH261" s="113"/>
      <c r="AI261" s="113"/>
      <c r="AJ261" s="113"/>
      <c r="AK261" s="114"/>
      <c r="AL261" s="114"/>
      <c r="AM261" s="114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113"/>
      <c r="AZ261" s="113"/>
      <c r="BA261" s="113"/>
      <c r="BB261" s="113"/>
      <c r="BC261" s="113"/>
      <c r="BD261" s="113"/>
      <c r="BE261" s="113"/>
      <c r="BF261" s="113"/>
      <c r="BH261" s="110" t="e">
        <f t="shared" si="148"/>
        <v>#VALUE!</v>
      </c>
    </row>
    <row r="262" spans="1:60">
      <c r="A262" s="3">
        <f t="shared" si="133"/>
        <v>0</v>
      </c>
      <c r="B262" s="3">
        <f t="shared" si="134"/>
        <v>0</v>
      </c>
      <c r="C262" s="3">
        <f t="shared" si="135"/>
        <v>0</v>
      </c>
      <c r="D262" s="3">
        <f t="shared" si="136"/>
        <v>0</v>
      </c>
      <c r="E262" s="3">
        <f t="shared" si="137"/>
        <v>0</v>
      </c>
      <c r="F262" s="4">
        <f t="shared" si="138"/>
        <v>0</v>
      </c>
      <c r="G262" s="4">
        <f t="shared" si="139"/>
        <v>0</v>
      </c>
      <c r="H262" s="3">
        <f t="shared" si="140"/>
        <v>0</v>
      </c>
      <c r="I262" s="3">
        <f t="shared" si="141"/>
        <v>0</v>
      </c>
      <c r="J262" s="3" t="e">
        <f>IF(VLOOKUP(A262,產品AR!A:B,2,0)&lt;65,"A",IF(VLOOKUP(A262,產品AR!A:B,2,0)&lt;80,"B",IF(VLOOKUP(A262,產品AR!A:B,2,0)&lt;100,"C","D")))</f>
        <v>#N/A</v>
      </c>
      <c r="K262" s="5" t="e">
        <f t="shared" si="142"/>
        <v>#DIV/0!</v>
      </c>
      <c r="L262" s="6">
        <f t="shared" si="143"/>
        <v>0</v>
      </c>
      <c r="M262" s="5">
        <f t="shared" si="144"/>
        <v>0</v>
      </c>
      <c r="N262" s="49" t="e">
        <f t="shared" si="145"/>
        <v>#DIV/0!</v>
      </c>
      <c r="O262" s="49" t="e">
        <f t="shared" si="149"/>
        <v>#N/A</v>
      </c>
      <c r="P262" s="49" t="e">
        <f t="shared" si="150"/>
        <v>#N/A</v>
      </c>
      <c r="Q262" s="50" t="e">
        <f t="shared" si="146"/>
        <v>#N/A</v>
      </c>
      <c r="S262" s="110" t="e">
        <f>VLOOKUP(V262,'WSD 產品'!B:B,1,0)</f>
        <v>#N/A</v>
      </c>
      <c r="T262" s="110" t="e">
        <f t="shared" si="147"/>
        <v>#DIV/0!</v>
      </c>
      <c r="U262" s="113"/>
      <c r="V262" s="113"/>
      <c r="W262" s="113"/>
      <c r="X262" s="113"/>
      <c r="Y262" s="113"/>
      <c r="Z262" s="113"/>
      <c r="AA262" s="115"/>
      <c r="AB262" s="115"/>
      <c r="AC262" s="113"/>
      <c r="AD262" s="113"/>
      <c r="AE262" s="113"/>
      <c r="AF262" s="113"/>
      <c r="AG262" s="113"/>
      <c r="AH262" s="113"/>
      <c r="AI262" s="113"/>
      <c r="AJ262" s="113"/>
      <c r="AK262" s="114"/>
      <c r="AL262" s="114"/>
      <c r="AM262" s="114"/>
      <c r="AN262" s="113"/>
      <c r="AO262" s="113"/>
      <c r="AP262" s="113"/>
      <c r="AQ262" s="113"/>
      <c r="AR262" s="113"/>
      <c r="AS262" s="113"/>
      <c r="AT262" s="113"/>
      <c r="AU262" s="113"/>
      <c r="AV262" s="113"/>
      <c r="AW262" s="113"/>
      <c r="AX262" s="113"/>
      <c r="AY262" s="113"/>
      <c r="AZ262" s="113"/>
      <c r="BA262" s="113"/>
      <c r="BB262" s="113"/>
      <c r="BC262" s="113"/>
      <c r="BD262" s="113"/>
      <c r="BE262" s="113"/>
      <c r="BF262" s="113"/>
      <c r="BH262" s="110" t="e">
        <f t="shared" si="148"/>
        <v>#VALUE!</v>
      </c>
    </row>
    <row r="263" spans="1:60">
      <c r="A263" s="3">
        <f t="shared" si="133"/>
        <v>0</v>
      </c>
      <c r="B263" s="3">
        <f t="shared" si="134"/>
        <v>0</v>
      </c>
      <c r="C263" s="3">
        <f t="shared" si="135"/>
        <v>0</v>
      </c>
      <c r="D263" s="3">
        <f t="shared" si="136"/>
        <v>0</v>
      </c>
      <c r="E263" s="3">
        <f t="shared" si="137"/>
        <v>0</v>
      </c>
      <c r="F263" s="4">
        <f t="shared" si="138"/>
        <v>0</v>
      </c>
      <c r="G263" s="4">
        <f t="shared" si="139"/>
        <v>0</v>
      </c>
      <c r="H263" s="3">
        <f t="shared" si="140"/>
        <v>0</v>
      </c>
      <c r="I263" s="3">
        <f t="shared" si="141"/>
        <v>0</v>
      </c>
      <c r="J263" s="3" t="e">
        <f>IF(VLOOKUP(A263,產品AR!A:B,2,0)&lt;65,"A",IF(VLOOKUP(A263,產品AR!A:B,2,0)&lt;80,"B",IF(VLOOKUP(A263,產品AR!A:B,2,0)&lt;100,"C","D")))</f>
        <v>#N/A</v>
      </c>
      <c r="K263" s="5" t="e">
        <f t="shared" si="142"/>
        <v>#DIV/0!</v>
      </c>
      <c r="L263" s="6">
        <f t="shared" si="143"/>
        <v>0</v>
      </c>
      <c r="M263" s="5">
        <f t="shared" si="144"/>
        <v>0</v>
      </c>
      <c r="N263" s="49" t="e">
        <f t="shared" si="145"/>
        <v>#DIV/0!</v>
      </c>
      <c r="O263" s="49" t="e">
        <f t="shared" si="149"/>
        <v>#N/A</v>
      </c>
      <c r="P263" s="49" t="e">
        <f t="shared" si="150"/>
        <v>#N/A</v>
      </c>
      <c r="Q263" s="50" t="e">
        <f t="shared" si="146"/>
        <v>#N/A</v>
      </c>
      <c r="S263" s="110" t="e">
        <f>VLOOKUP(V263,'WSD 產品'!B:B,1,0)</f>
        <v>#N/A</v>
      </c>
      <c r="T263" s="110" t="e">
        <f t="shared" si="147"/>
        <v>#DIV/0!</v>
      </c>
      <c r="U263" s="113"/>
      <c r="V263" s="113"/>
      <c r="W263" s="113"/>
      <c r="X263" s="113"/>
      <c r="Y263" s="113"/>
      <c r="Z263" s="113"/>
      <c r="AA263" s="115"/>
      <c r="AB263" s="115"/>
      <c r="AC263" s="113"/>
      <c r="AD263" s="113"/>
      <c r="AE263" s="113"/>
      <c r="AF263" s="113"/>
      <c r="AG263" s="113"/>
      <c r="AH263" s="113"/>
      <c r="AI263" s="113"/>
      <c r="AJ263" s="113"/>
      <c r="AK263" s="114"/>
      <c r="AL263" s="114"/>
      <c r="AM263" s="114"/>
      <c r="AN263" s="113"/>
      <c r="AO263" s="113"/>
      <c r="AP263" s="113"/>
      <c r="AQ263" s="113"/>
      <c r="AR263" s="113"/>
      <c r="AS263" s="113"/>
      <c r="AT263" s="113"/>
      <c r="AU263" s="113"/>
      <c r="AV263" s="113"/>
      <c r="AW263" s="113"/>
      <c r="AX263" s="113"/>
      <c r="AY263" s="113"/>
      <c r="AZ263" s="113"/>
      <c r="BA263" s="113"/>
      <c r="BB263" s="113"/>
      <c r="BC263" s="113"/>
      <c r="BD263" s="113"/>
      <c r="BE263" s="113"/>
      <c r="BF263" s="113"/>
      <c r="BH263" s="110" t="e">
        <f t="shared" si="148"/>
        <v>#VALUE!</v>
      </c>
    </row>
    <row r="264" spans="1:60">
      <c r="A264" s="3">
        <f t="shared" si="133"/>
        <v>0</v>
      </c>
      <c r="B264" s="3">
        <f t="shared" si="134"/>
        <v>0</v>
      </c>
      <c r="C264" s="3">
        <f t="shared" si="135"/>
        <v>0</v>
      </c>
      <c r="D264" s="3">
        <f t="shared" si="136"/>
        <v>0</v>
      </c>
      <c r="E264" s="3">
        <f t="shared" si="137"/>
        <v>0</v>
      </c>
      <c r="F264" s="4">
        <f t="shared" si="138"/>
        <v>0</v>
      </c>
      <c r="G264" s="4">
        <f t="shared" si="139"/>
        <v>0</v>
      </c>
      <c r="H264" s="3">
        <f t="shared" si="140"/>
        <v>0</v>
      </c>
      <c r="I264" s="3">
        <f t="shared" si="141"/>
        <v>0</v>
      </c>
      <c r="J264" s="3" t="e">
        <f>IF(VLOOKUP(A264,產品AR!A:B,2,0)&lt;65,"A",IF(VLOOKUP(A264,產品AR!A:B,2,0)&lt;80,"B",IF(VLOOKUP(A264,產品AR!A:B,2,0)&lt;100,"C","D")))</f>
        <v>#N/A</v>
      </c>
      <c r="K264" s="5" t="e">
        <f t="shared" si="142"/>
        <v>#DIV/0!</v>
      </c>
      <c r="L264" s="6">
        <f t="shared" si="143"/>
        <v>0</v>
      </c>
      <c r="M264" s="5">
        <f t="shared" si="144"/>
        <v>0</v>
      </c>
      <c r="N264" s="49" t="e">
        <f t="shared" si="145"/>
        <v>#DIV/0!</v>
      </c>
      <c r="O264" s="49" t="e">
        <f t="shared" si="149"/>
        <v>#N/A</v>
      </c>
      <c r="P264" s="49" t="e">
        <f t="shared" si="150"/>
        <v>#N/A</v>
      </c>
      <c r="Q264" s="50" t="e">
        <f t="shared" si="146"/>
        <v>#N/A</v>
      </c>
      <c r="S264" s="110" t="e">
        <f>VLOOKUP(V264,'WSD 產品'!B:B,1,0)</f>
        <v>#N/A</v>
      </c>
      <c r="T264" s="110" t="e">
        <f t="shared" si="147"/>
        <v>#DIV/0!</v>
      </c>
      <c r="U264" s="113"/>
      <c r="V264" s="113"/>
      <c r="W264" s="113"/>
      <c r="X264" s="113"/>
      <c r="Y264" s="113"/>
      <c r="Z264" s="113"/>
      <c r="AA264" s="115"/>
      <c r="AB264" s="115"/>
      <c r="AC264" s="113"/>
      <c r="AD264" s="113"/>
      <c r="AE264" s="113"/>
      <c r="AF264" s="113"/>
      <c r="AG264" s="113"/>
      <c r="AH264" s="113"/>
      <c r="AI264" s="113"/>
      <c r="AJ264" s="113"/>
      <c r="AK264" s="114"/>
      <c r="AL264" s="114"/>
      <c r="AM264" s="114"/>
      <c r="AN264" s="113"/>
      <c r="AO264" s="113"/>
      <c r="AP264" s="113"/>
      <c r="AQ264" s="113"/>
      <c r="AR264" s="113"/>
      <c r="AS264" s="113"/>
      <c r="AT264" s="113"/>
      <c r="AU264" s="113"/>
      <c r="AV264" s="113"/>
      <c r="AW264" s="113"/>
      <c r="AX264" s="113"/>
      <c r="AY264" s="113"/>
      <c r="AZ264" s="113"/>
      <c r="BA264" s="113"/>
      <c r="BB264" s="113"/>
      <c r="BC264" s="113"/>
      <c r="BD264" s="113"/>
      <c r="BE264" s="113"/>
      <c r="BF264" s="113"/>
      <c r="BH264" s="110" t="e">
        <f t="shared" si="148"/>
        <v>#VALUE!</v>
      </c>
    </row>
    <row r="265" spans="1:60">
      <c r="A265" s="3">
        <f t="shared" si="133"/>
        <v>0</v>
      </c>
      <c r="B265" s="3">
        <f t="shared" si="134"/>
        <v>0</v>
      </c>
      <c r="C265" s="3">
        <f t="shared" si="135"/>
        <v>0</v>
      </c>
      <c r="D265" s="3">
        <f t="shared" si="136"/>
        <v>0</v>
      </c>
      <c r="E265" s="3">
        <f t="shared" si="137"/>
        <v>0</v>
      </c>
      <c r="F265" s="4">
        <f t="shared" si="138"/>
        <v>0</v>
      </c>
      <c r="G265" s="4">
        <f t="shared" si="139"/>
        <v>0</v>
      </c>
      <c r="H265" s="3">
        <f t="shared" si="140"/>
        <v>0</v>
      </c>
      <c r="I265" s="3">
        <f t="shared" si="141"/>
        <v>0</v>
      </c>
      <c r="J265" s="3" t="e">
        <f>IF(VLOOKUP(A265,產品AR!A:B,2,0)&lt;65,"A",IF(VLOOKUP(A265,產品AR!A:B,2,0)&lt;80,"B",IF(VLOOKUP(A265,產品AR!A:B,2,0)&lt;100,"C","D")))</f>
        <v>#N/A</v>
      </c>
      <c r="K265" s="5" t="e">
        <f t="shared" si="142"/>
        <v>#DIV/0!</v>
      </c>
      <c r="L265" s="6">
        <f t="shared" si="143"/>
        <v>0</v>
      </c>
      <c r="M265" s="5">
        <f t="shared" si="144"/>
        <v>0</v>
      </c>
      <c r="N265" s="49" t="e">
        <f t="shared" si="145"/>
        <v>#DIV/0!</v>
      </c>
      <c r="O265" s="49" t="e">
        <f t="shared" si="149"/>
        <v>#N/A</v>
      </c>
      <c r="P265" s="49" t="e">
        <f t="shared" si="150"/>
        <v>#N/A</v>
      </c>
      <c r="Q265" s="50" t="e">
        <f t="shared" si="146"/>
        <v>#N/A</v>
      </c>
      <c r="S265" s="110" t="e">
        <f>VLOOKUP(V265,'WSD 產品'!B:B,1,0)</f>
        <v>#N/A</v>
      </c>
      <c r="T265" s="110" t="e">
        <f t="shared" si="147"/>
        <v>#DIV/0!</v>
      </c>
      <c r="U265" s="113"/>
      <c r="V265" s="113"/>
      <c r="W265" s="113"/>
      <c r="X265" s="113"/>
      <c r="Y265" s="113"/>
      <c r="Z265" s="113"/>
      <c r="AA265" s="115"/>
      <c r="AB265" s="115"/>
      <c r="AC265" s="113"/>
      <c r="AD265" s="113"/>
      <c r="AE265" s="113"/>
      <c r="AF265" s="113"/>
      <c r="AG265" s="113"/>
      <c r="AH265" s="113"/>
      <c r="AI265" s="113"/>
      <c r="AJ265" s="113"/>
      <c r="AK265" s="114"/>
      <c r="AL265" s="114"/>
      <c r="AM265" s="114"/>
      <c r="AN265" s="113"/>
      <c r="AO265" s="113"/>
      <c r="AP265" s="113"/>
      <c r="AQ265" s="113"/>
      <c r="AR265" s="113"/>
      <c r="AS265" s="113"/>
      <c r="AT265" s="113"/>
      <c r="AU265" s="113"/>
      <c r="AV265" s="113"/>
      <c r="AW265" s="113"/>
      <c r="AX265" s="113"/>
      <c r="AY265" s="113"/>
      <c r="AZ265" s="113"/>
      <c r="BA265" s="113"/>
      <c r="BB265" s="113"/>
      <c r="BC265" s="113"/>
      <c r="BD265" s="113"/>
      <c r="BE265" s="113"/>
      <c r="BF265" s="113"/>
      <c r="BH265" s="110" t="e">
        <f t="shared" si="148"/>
        <v>#VALUE!</v>
      </c>
    </row>
    <row r="266" spans="1:60">
      <c r="A266" s="3">
        <f t="shared" si="133"/>
        <v>0</v>
      </c>
      <c r="B266" s="3">
        <f t="shared" si="134"/>
        <v>0</v>
      </c>
      <c r="C266" s="3">
        <f t="shared" si="135"/>
        <v>0</v>
      </c>
      <c r="D266" s="3">
        <f t="shared" si="136"/>
        <v>0</v>
      </c>
      <c r="E266" s="3">
        <f t="shared" si="137"/>
        <v>0</v>
      </c>
      <c r="F266" s="4">
        <f t="shared" si="138"/>
        <v>0</v>
      </c>
      <c r="G266" s="4">
        <f t="shared" si="139"/>
        <v>0</v>
      </c>
      <c r="H266" s="3">
        <f t="shared" si="140"/>
        <v>0</v>
      </c>
      <c r="I266" s="3">
        <f t="shared" si="141"/>
        <v>0</v>
      </c>
      <c r="J266" s="3" t="e">
        <f>IF(VLOOKUP(A266,產品AR!A:B,2,0)&lt;65,"A",IF(VLOOKUP(A266,產品AR!A:B,2,0)&lt;80,"B",IF(VLOOKUP(A266,產品AR!A:B,2,0)&lt;100,"C","D")))</f>
        <v>#N/A</v>
      </c>
      <c r="K266" s="5" t="e">
        <f t="shared" si="142"/>
        <v>#DIV/0!</v>
      </c>
      <c r="L266" s="6">
        <f t="shared" si="143"/>
        <v>0</v>
      </c>
      <c r="M266" s="5">
        <f t="shared" si="144"/>
        <v>0</v>
      </c>
      <c r="N266" s="49" t="e">
        <f t="shared" si="145"/>
        <v>#DIV/0!</v>
      </c>
      <c r="O266" s="49" t="e">
        <f t="shared" si="149"/>
        <v>#N/A</v>
      </c>
      <c r="P266" s="49" t="e">
        <f t="shared" si="150"/>
        <v>#N/A</v>
      </c>
      <c r="Q266" s="50" t="e">
        <f t="shared" si="146"/>
        <v>#N/A</v>
      </c>
      <c r="S266" s="110" t="e">
        <f>VLOOKUP(V266,'WSD 產品'!B:B,1,0)</f>
        <v>#N/A</v>
      </c>
      <c r="T266" s="110" t="e">
        <f t="shared" si="147"/>
        <v>#DIV/0!</v>
      </c>
      <c r="U266" s="113"/>
      <c r="V266" s="113"/>
      <c r="W266" s="113"/>
      <c r="X266" s="113"/>
      <c r="Y266" s="113"/>
      <c r="Z266" s="113"/>
      <c r="AA266" s="115"/>
      <c r="AB266" s="115"/>
      <c r="AC266" s="113"/>
      <c r="AD266" s="113"/>
      <c r="AE266" s="113"/>
      <c r="AF266" s="113"/>
      <c r="AG266" s="113"/>
      <c r="AH266" s="113"/>
      <c r="AI266" s="113"/>
      <c r="AJ266" s="113"/>
      <c r="AK266" s="114"/>
      <c r="AL266" s="114"/>
      <c r="AM266" s="114"/>
      <c r="AN266" s="113"/>
      <c r="AO266" s="113"/>
      <c r="AP266" s="113"/>
      <c r="AQ266" s="113"/>
      <c r="AR266" s="113"/>
      <c r="AS266" s="113"/>
      <c r="AT266" s="113"/>
      <c r="AU266" s="113"/>
      <c r="AV266" s="113"/>
      <c r="AW266" s="113"/>
      <c r="AX266" s="113"/>
      <c r="AY266" s="113"/>
      <c r="AZ266" s="113"/>
      <c r="BA266" s="113"/>
      <c r="BB266" s="113"/>
      <c r="BC266" s="113"/>
      <c r="BD266" s="113"/>
      <c r="BE266" s="113"/>
      <c r="BF266" s="113"/>
      <c r="BH266" s="110" t="e">
        <f t="shared" si="148"/>
        <v>#VALUE!</v>
      </c>
    </row>
    <row r="267" spans="1:60">
      <c r="A267" s="3">
        <f t="shared" si="133"/>
        <v>0</v>
      </c>
      <c r="B267" s="3">
        <f t="shared" si="134"/>
        <v>0</v>
      </c>
      <c r="C267" s="3">
        <f t="shared" si="135"/>
        <v>0</v>
      </c>
      <c r="D267" s="3">
        <f t="shared" si="136"/>
        <v>0</v>
      </c>
      <c r="E267" s="3">
        <f t="shared" si="137"/>
        <v>0</v>
      </c>
      <c r="F267" s="4">
        <f t="shared" si="138"/>
        <v>0</v>
      </c>
      <c r="G267" s="4">
        <f t="shared" si="139"/>
        <v>0</v>
      </c>
      <c r="H267" s="3">
        <f t="shared" si="140"/>
        <v>0</v>
      </c>
      <c r="I267" s="3">
        <f t="shared" si="141"/>
        <v>0</v>
      </c>
      <c r="J267" s="3" t="e">
        <f>IF(VLOOKUP(A267,產品AR!A:B,2,0)&lt;65,"A",IF(VLOOKUP(A267,產品AR!A:B,2,0)&lt;80,"B",IF(VLOOKUP(A267,產品AR!A:B,2,0)&lt;100,"C","D")))</f>
        <v>#N/A</v>
      </c>
      <c r="K267" s="5" t="e">
        <f t="shared" si="142"/>
        <v>#DIV/0!</v>
      </c>
      <c r="L267" s="6">
        <f t="shared" si="143"/>
        <v>0</v>
      </c>
      <c r="M267" s="5">
        <f t="shared" si="144"/>
        <v>0</v>
      </c>
      <c r="N267" s="49" t="e">
        <f t="shared" si="145"/>
        <v>#DIV/0!</v>
      </c>
      <c r="O267" s="49" t="e">
        <f t="shared" si="149"/>
        <v>#N/A</v>
      </c>
      <c r="P267" s="49" t="e">
        <f t="shared" si="150"/>
        <v>#N/A</v>
      </c>
      <c r="Q267" s="50" t="e">
        <f t="shared" si="146"/>
        <v>#N/A</v>
      </c>
      <c r="S267" s="110" t="e">
        <f>VLOOKUP(V267,'WSD 產品'!B:B,1,0)</f>
        <v>#N/A</v>
      </c>
      <c r="T267" s="110" t="e">
        <f t="shared" si="147"/>
        <v>#DIV/0!</v>
      </c>
      <c r="U267" s="113"/>
      <c r="V267" s="113"/>
      <c r="W267" s="113"/>
      <c r="X267" s="113"/>
      <c r="Y267" s="113"/>
      <c r="Z267" s="113"/>
      <c r="AA267" s="115"/>
      <c r="AB267" s="115"/>
      <c r="AC267" s="113"/>
      <c r="AD267" s="113"/>
      <c r="AE267" s="113"/>
      <c r="AF267" s="113"/>
      <c r="AG267" s="113"/>
      <c r="AH267" s="113"/>
      <c r="AI267" s="113"/>
      <c r="AJ267" s="113"/>
      <c r="AK267" s="114"/>
      <c r="AL267" s="114"/>
      <c r="AM267" s="114"/>
      <c r="AN267" s="113"/>
      <c r="AO267" s="113"/>
      <c r="AP267" s="113"/>
      <c r="AQ267" s="113"/>
      <c r="AR267" s="113"/>
      <c r="AS267" s="113"/>
      <c r="AT267" s="113"/>
      <c r="AU267" s="113"/>
      <c r="AV267" s="113"/>
      <c r="AW267" s="113"/>
      <c r="AX267" s="113"/>
      <c r="AY267" s="113"/>
      <c r="AZ267" s="113"/>
      <c r="BA267" s="113"/>
      <c r="BB267" s="113"/>
      <c r="BC267" s="113"/>
      <c r="BD267" s="113"/>
      <c r="BE267" s="113"/>
      <c r="BF267" s="113"/>
      <c r="BH267" s="110" t="e">
        <f t="shared" si="148"/>
        <v>#VALUE!</v>
      </c>
    </row>
    <row r="268" spans="1:60">
      <c r="A268" s="3">
        <f t="shared" si="133"/>
        <v>0</v>
      </c>
      <c r="B268" s="3">
        <f t="shared" si="134"/>
        <v>0</v>
      </c>
      <c r="C268" s="3">
        <f t="shared" si="135"/>
        <v>0</v>
      </c>
      <c r="D268" s="3">
        <f t="shared" si="136"/>
        <v>0</v>
      </c>
      <c r="E268" s="3">
        <f t="shared" si="137"/>
        <v>0</v>
      </c>
      <c r="F268" s="4">
        <f t="shared" si="138"/>
        <v>0</v>
      </c>
      <c r="G268" s="4">
        <f t="shared" si="139"/>
        <v>0</v>
      </c>
      <c r="H268" s="3">
        <f t="shared" si="140"/>
        <v>0</v>
      </c>
      <c r="I268" s="3">
        <f t="shared" si="141"/>
        <v>0</v>
      </c>
      <c r="J268" s="3" t="e">
        <f>IF(VLOOKUP(A268,產品AR!A:B,2,0)&lt;65,"A",IF(VLOOKUP(A268,產品AR!A:B,2,0)&lt;80,"B",IF(VLOOKUP(A268,產品AR!A:B,2,0)&lt;100,"C","D")))</f>
        <v>#N/A</v>
      </c>
      <c r="K268" s="5" t="e">
        <f t="shared" si="142"/>
        <v>#DIV/0!</v>
      </c>
      <c r="L268" s="6">
        <f t="shared" si="143"/>
        <v>0</v>
      </c>
      <c r="M268" s="5">
        <f t="shared" si="144"/>
        <v>0</v>
      </c>
      <c r="N268" s="49" t="e">
        <f t="shared" si="145"/>
        <v>#DIV/0!</v>
      </c>
      <c r="O268" s="49" t="e">
        <f t="shared" si="149"/>
        <v>#N/A</v>
      </c>
      <c r="P268" s="49" t="e">
        <f t="shared" si="150"/>
        <v>#N/A</v>
      </c>
      <c r="Q268" s="50" t="e">
        <f t="shared" si="146"/>
        <v>#N/A</v>
      </c>
      <c r="S268" s="110" t="e">
        <f>VLOOKUP(V268,'WSD 產品'!B:B,1,0)</f>
        <v>#N/A</v>
      </c>
      <c r="T268" s="110" t="e">
        <f t="shared" si="147"/>
        <v>#DIV/0!</v>
      </c>
      <c r="U268" s="113"/>
      <c r="V268" s="113"/>
      <c r="W268" s="113"/>
      <c r="X268" s="113"/>
      <c r="Y268" s="113"/>
      <c r="Z268" s="113"/>
      <c r="AA268" s="115"/>
      <c r="AB268" s="115"/>
      <c r="AC268" s="113"/>
      <c r="AD268" s="113"/>
      <c r="AE268" s="113"/>
      <c r="AF268" s="113"/>
      <c r="AG268" s="113"/>
      <c r="AH268" s="113"/>
      <c r="AI268" s="113"/>
      <c r="AJ268" s="113"/>
      <c r="AK268" s="114"/>
      <c r="AL268" s="114"/>
      <c r="AM268" s="114"/>
      <c r="AN268" s="113"/>
      <c r="AO268" s="113"/>
      <c r="AP268" s="113"/>
      <c r="AQ268" s="113"/>
      <c r="AR268" s="113"/>
      <c r="AS268" s="113"/>
      <c r="AT268" s="113"/>
      <c r="AU268" s="113"/>
      <c r="AV268" s="113"/>
      <c r="AW268" s="113"/>
      <c r="AX268" s="113"/>
      <c r="AY268" s="113"/>
      <c r="AZ268" s="113"/>
      <c r="BA268" s="113"/>
      <c r="BB268" s="113"/>
      <c r="BC268" s="113"/>
      <c r="BD268" s="113"/>
      <c r="BE268" s="113"/>
      <c r="BF268" s="113"/>
      <c r="BH268" s="110" t="e">
        <f t="shared" si="148"/>
        <v>#VALUE!</v>
      </c>
    </row>
    <row r="269" spans="1:60">
      <c r="A269" s="3">
        <f t="shared" si="133"/>
        <v>0</v>
      </c>
      <c r="B269" s="3">
        <f t="shared" si="134"/>
        <v>0</v>
      </c>
      <c r="C269" s="3">
        <f t="shared" si="135"/>
        <v>0</v>
      </c>
      <c r="D269" s="3">
        <f t="shared" si="136"/>
        <v>0</v>
      </c>
      <c r="E269" s="3">
        <f t="shared" si="137"/>
        <v>0</v>
      </c>
      <c r="F269" s="4">
        <f t="shared" si="138"/>
        <v>0</v>
      </c>
      <c r="G269" s="4">
        <f t="shared" si="139"/>
        <v>0</v>
      </c>
      <c r="H269" s="3">
        <f t="shared" si="140"/>
        <v>0</v>
      </c>
      <c r="I269" s="3">
        <f t="shared" si="141"/>
        <v>0</v>
      </c>
      <c r="J269" s="3" t="e">
        <f>IF(VLOOKUP(A269,產品AR!A:B,2,0)&lt;65,"A",IF(VLOOKUP(A269,產品AR!A:B,2,0)&lt;80,"B",IF(VLOOKUP(A269,產品AR!A:B,2,0)&lt;100,"C","D")))</f>
        <v>#N/A</v>
      </c>
      <c r="K269" s="5" t="e">
        <f t="shared" si="142"/>
        <v>#DIV/0!</v>
      </c>
      <c r="L269" s="6">
        <f t="shared" si="143"/>
        <v>0</v>
      </c>
      <c r="M269" s="5">
        <f t="shared" si="144"/>
        <v>0</v>
      </c>
      <c r="N269" s="49" t="e">
        <f t="shared" si="145"/>
        <v>#DIV/0!</v>
      </c>
      <c r="O269" s="49" t="e">
        <f t="shared" si="149"/>
        <v>#N/A</v>
      </c>
      <c r="P269" s="49" t="e">
        <f t="shared" si="150"/>
        <v>#N/A</v>
      </c>
      <c r="Q269" s="50" t="e">
        <f t="shared" si="146"/>
        <v>#N/A</v>
      </c>
      <c r="S269" s="110" t="e">
        <f>VLOOKUP(V269,'WSD 產品'!B:B,1,0)</f>
        <v>#N/A</v>
      </c>
      <c r="T269" s="110" t="e">
        <f t="shared" si="147"/>
        <v>#DIV/0!</v>
      </c>
      <c r="U269" s="113"/>
      <c r="V269" s="113"/>
      <c r="W269" s="113"/>
      <c r="X269" s="113"/>
      <c r="Y269" s="113"/>
      <c r="Z269" s="113"/>
      <c r="AA269" s="115"/>
      <c r="AB269" s="115"/>
      <c r="AC269" s="113"/>
      <c r="AD269" s="113"/>
      <c r="AE269" s="113"/>
      <c r="AF269" s="113"/>
      <c r="AG269" s="113"/>
      <c r="AH269" s="113"/>
      <c r="AI269" s="113"/>
      <c r="AJ269" s="113"/>
      <c r="AK269" s="114"/>
      <c r="AL269" s="114"/>
      <c r="AM269" s="114"/>
      <c r="AN269" s="113"/>
      <c r="AO269" s="113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113"/>
      <c r="AZ269" s="113"/>
      <c r="BA269" s="113"/>
      <c r="BB269" s="113"/>
      <c r="BC269" s="113"/>
      <c r="BD269" s="113"/>
      <c r="BE269" s="113"/>
      <c r="BF269" s="113"/>
      <c r="BH269" s="110" t="e">
        <f t="shared" si="148"/>
        <v>#VALUE!</v>
      </c>
    </row>
    <row r="270" spans="1:60">
      <c r="A270" s="3">
        <f t="shared" si="133"/>
        <v>0</v>
      </c>
      <c r="B270" s="3">
        <f t="shared" si="134"/>
        <v>0</v>
      </c>
      <c r="C270" s="3">
        <f t="shared" si="135"/>
        <v>0</v>
      </c>
      <c r="D270" s="3">
        <f t="shared" si="136"/>
        <v>0</v>
      </c>
      <c r="E270" s="3">
        <f t="shared" si="137"/>
        <v>0</v>
      </c>
      <c r="F270" s="4">
        <f t="shared" si="138"/>
        <v>0</v>
      </c>
      <c r="G270" s="4">
        <f t="shared" si="139"/>
        <v>0</v>
      </c>
      <c r="H270" s="3">
        <f t="shared" si="140"/>
        <v>0</v>
      </c>
      <c r="I270" s="3">
        <f t="shared" si="141"/>
        <v>0</v>
      </c>
      <c r="J270" s="3" t="e">
        <f>IF(VLOOKUP(A270,產品AR!A:B,2,0)&lt;65,"A",IF(VLOOKUP(A270,產品AR!A:B,2,0)&lt;80,"B",IF(VLOOKUP(A270,產品AR!A:B,2,0)&lt;100,"C","D")))</f>
        <v>#N/A</v>
      </c>
      <c r="K270" s="5" t="e">
        <f t="shared" si="142"/>
        <v>#DIV/0!</v>
      </c>
      <c r="L270" s="6">
        <f t="shared" si="143"/>
        <v>0</v>
      </c>
      <c r="M270" s="5">
        <f t="shared" si="144"/>
        <v>0</v>
      </c>
      <c r="N270" s="49" t="e">
        <f t="shared" si="145"/>
        <v>#DIV/0!</v>
      </c>
      <c r="O270" s="49" t="e">
        <f t="shared" si="149"/>
        <v>#N/A</v>
      </c>
      <c r="P270" s="49" t="e">
        <f t="shared" si="150"/>
        <v>#N/A</v>
      </c>
      <c r="Q270" s="50" t="e">
        <f t="shared" si="146"/>
        <v>#N/A</v>
      </c>
      <c r="S270" s="110" t="e">
        <f>VLOOKUP(V270,'WSD 產品'!B:B,1,0)</f>
        <v>#N/A</v>
      </c>
      <c r="T270" s="110" t="e">
        <f t="shared" si="147"/>
        <v>#DIV/0!</v>
      </c>
      <c r="U270" s="113"/>
      <c r="V270" s="113"/>
      <c r="W270" s="113"/>
      <c r="X270" s="113"/>
      <c r="Y270" s="113"/>
      <c r="Z270" s="113"/>
      <c r="AA270" s="115"/>
      <c r="AB270" s="115"/>
      <c r="AC270" s="113"/>
      <c r="AD270" s="113"/>
      <c r="AE270" s="113"/>
      <c r="AF270" s="113"/>
      <c r="AG270" s="113"/>
      <c r="AH270" s="113"/>
      <c r="AI270" s="113"/>
      <c r="AJ270" s="113"/>
      <c r="AK270" s="114"/>
      <c r="AL270" s="114"/>
      <c r="AM270" s="114"/>
      <c r="AN270" s="113"/>
      <c r="AO270" s="113"/>
      <c r="AP270" s="113"/>
      <c r="AQ270" s="113"/>
      <c r="AR270" s="113"/>
      <c r="AS270" s="113"/>
      <c r="AT270" s="113"/>
      <c r="AU270" s="113"/>
      <c r="AV270" s="113"/>
      <c r="AW270" s="113"/>
      <c r="AX270" s="113"/>
      <c r="AY270" s="113"/>
      <c r="AZ270" s="113"/>
      <c r="BA270" s="113"/>
      <c r="BB270" s="113"/>
      <c r="BC270" s="113"/>
      <c r="BD270" s="113"/>
      <c r="BE270" s="113"/>
      <c r="BF270" s="113"/>
      <c r="BH270" s="110" t="e">
        <f t="shared" si="148"/>
        <v>#VALUE!</v>
      </c>
    </row>
    <row r="271" spans="1:60">
      <c r="A271" s="3">
        <f t="shared" si="133"/>
        <v>0</v>
      </c>
      <c r="B271" s="3">
        <f t="shared" si="134"/>
        <v>0</v>
      </c>
      <c r="C271" s="3">
        <f t="shared" si="135"/>
        <v>0</v>
      </c>
      <c r="D271" s="3">
        <f t="shared" si="136"/>
        <v>0</v>
      </c>
      <c r="E271" s="3">
        <f t="shared" si="137"/>
        <v>0</v>
      </c>
      <c r="F271" s="4">
        <f t="shared" si="138"/>
        <v>0</v>
      </c>
      <c r="G271" s="4">
        <f t="shared" si="139"/>
        <v>0</v>
      </c>
      <c r="H271" s="3">
        <f t="shared" si="140"/>
        <v>0</v>
      </c>
      <c r="I271" s="3">
        <f t="shared" si="141"/>
        <v>0</v>
      </c>
      <c r="J271" s="3" t="e">
        <f>IF(VLOOKUP(A271,產品AR!A:B,2,0)&lt;65,"A",IF(VLOOKUP(A271,產品AR!A:B,2,0)&lt;80,"B",IF(VLOOKUP(A271,產品AR!A:B,2,0)&lt;100,"C","D")))</f>
        <v>#N/A</v>
      </c>
      <c r="K271" s="5" t="e">
        <f t="shared" si="142"/>
        <v>#DIV/0!</v>
      </c>
      <c r="L271" s="6">
        <f t="shared" si="143"/>
        <v>0</v>
      </c>
      <c r="M271" s="5">
        <f t="shared" si="144"/>
        <v>0</v>
      </c>
      <c r="N271" s="49" t="e">
        <f t="shared" si="145"/>
        <v>#DIV/0!</v>
      </c>
      <c r="O271" s="49" t="e">
        <f t="shared" si="149"/>
        <v>#N/A</v>
      </c>
      <c r="P271" s="49" t="e">
        <f t="shared" si="150"/>
        <v>#N/A</v>
      </c>
      <c r="Q271" s="50" t="e">
        <f t="shared" si="146"/>
        <v>#N/A</v>
      </c>
      <c r="S271" s="110" t="e">
        <f>VLOOKUP(V271,'WSD 產品'!B:B,1,0)</f>
        <v>#N/A</v>
      </c>
      <c r="T271" s="110" t="e">
        <f t="shared" si="147"/>
        <v>#DIV/0!</v>
      </c>
      <c r="U271" s="113"/>
      <c r="V271" s="113"/>
      <c r="W271" s="113"/>
      <c r="X271" s="113"/>
      <c r="Y271" s="113"/>
      <c r="Z271" s="113"/>
      <c r="AA271" s="115"/>
      <c r="AB271" s="115"/>
      <c r="AC271" s="113"/>
      <c r="AD271" s="113"/>
      <c r="AE271" s="113"/>
      <c r="AF271" s="113"/>
      <c r="AG271" s="113"/>
      <c r="AH271" s="113"/>
      <c r="AI271" s="113"/>
      <c r="AJ271" s="113"/>
      <c r="AK271" s="114"/>
      <c r="AL271" s="114"/>
      <c r="AM271" s="114"/>
      <c r="AN271" s="113"/>
      <c r="AO271" s="113"/>
      <c r="AP271" s="113"/>
      <c r="AQ271" s="113"/>
      <c r="AR271" s="113"/>
      <c r="AS271" s="113"/>
      <c r="AT271" s="113"/>
      <c r="AU271" s="113"/>
      <c r="AV271" s="113"/>
      <c r="AW271" s="113"/>
      <c r="AX271" s="113"/>
      <c r="AY271" s="113"/>
      <c r="AZ271" s="113"/>
      <c r="BA271" s="113"/>
      <c r="BB271" s="113"/>
      <c r="BC271" s="113"/>
      <c r="BD271" s="113"/>
      <c r="BE271" s="113"/>
      <c r="BF271" s="113"/>
      <c r="BH271" s="110" t="e">
        <f t="shared" si="148"/>
        <v>#VALUE!</v>
      </c>
    </row>
    <row r="272" spans="1:60">
      <c r="A272" s="3">
        <f t="shared" si="133"/>
        <v>0</v>
      </c>
      <c r="B272" s="3">
        <f t="shared" si="134"/>
        <v>0</v>
      </c>
      <c r="C272" s="3">
        <f t="shared" si="135"/>
        <v>0</v>
      </c>
      <c r="D272" s="3">
        <f t="shared" si="136"/>
        <v>0</v>
      </c>
      <c r="E272" s="3">
        <f t="shared" si="137"/>
        <v>0</v>
      </c>
      <c r="F272" s="4">
        <f t="shared" si="138"/>
        <v>0</v>
      </c>
      <c r="G272" s="4">
        <f t="shared" si="139"/>
        <v>0</v>
      </c>
      <c r="H272" s="3">
        <f t="shared" si="140"/>
        <v>0</v>
      </c>
      <c r="I272" s="3">
        <f t="shared" si="141"/>
        <v>0</v>
      </c>
      <c r="J272" s="3" t="e">
        <f>IF(VLOOKUP(A272,產品AR!A:B,2,0)&lt;65,"A",IF(VLOOKUP(A272,產品AR!A:B,2,0)&lt;80,"B",IF(VLOOKUP(A272,產品AR!A:B,2,0)&lt;100,"C","D")))</f>
        <v>#N/A</v>
      </c>
      <c r="K272" s="5" t="e">
        <f t="shared" si="142"/>
        <v>#DIV/0!</v>
      </c>
      <c r="L272" s="6">
        <f t="shared" si="143"/>
        <v>0</v>
      </c>
      <c r="M272" s="5">
        <f t="shared" si="144"/>
        <v>0</v>
      </c>
      <c r="N272" s="49" t="e">
        <f t="shared" si="145"/>
        <v>#DIV/0!</v>
      </c>
      <c r="O272" s="49" t="e">
        <f t="shared" si="149"/>
        <v>#N/A</v>
      </c>
      <c r="P272" s="49" t="e">
        <f t="shared" si="150"/>
        <v>#N/A</v>
      </c>
      <c r="Q272" s="50" t="e">
        <f t="shared" si="146"/>
        <v>#N/A</v>
      </c>
      <c r="S272" s="110" t="e">
        <f>VLOOKUP(V272,'WSD 產品'!B:B,1,0)</f>
        <v>#N/A</v>
      </c>
      <c r="T272" s="110" t="e">
        <f t="shared" si="147"/>
        <v>#DIV/0!</v>
      </c>
      <c r="U272" s="113"/>
      <c r="V272" s="113"/>
      <c r="W272" s="113"/>
      <c r="X272" s="113"/>
      <c r="Y272" s="113"/>
      <c r="Z272" s="113"/>
      <c r="AA272" s="115"/>
      <c r="AB272" s="115"/>
      <c r="AC272" s="113"/>
      <c r="AD272" s="113"/>
      <c r="AE272" s="113"/>
      <c r="AF272" s="113"/>
      <c r="AG272" s="113"/>
      <c r="AH272" s="113"/>
      <c r="AI272" s="113"/>
      <c r="AJ272" s="113"/>
      <c r="AK272" s="114"/>
      <c r="AL272" s="114"/>
      <c r="AM272" s="114"/>
      <c r="AN272" s="113"/>
      <c r="AO272" s="113"/>
      <c r="AP272" s="113"/>
      <c r="AQ272" s="113"/>
      <c r="AR272" s="113"/>
      <c r="AS272" s="113"/>
      <c r="AT272" s="113"/>
      <c r="AU272" s="113"/>
      <c r="AV272" s="113"/>
      <c r="AW272" s="113"/>
      <c r="AX272" s="113"/>
      <c r="AY272" s="113"/>
      <c r="AZ272" s="113"/>
      <c r="BA272" s="113"/>
      <c r="BB272" s="113"/>
      <c r="BC272" s="113"/>
      <c r="BD272" s="113"/>
      <c r="BE272" s="113"/>
      <c r="BF272" s="113"/>
      <c r="BH272" s="110" t="e">
        <f t="shared" si="148"/>
        <v>#VALUE!</v>
      </c>
    </row>
    <row r="273" spans="1:60">
      <c r="A273" s="3">
        <f t="shared" si="133"/>
        <v>0</v>
      </c>
      <c r="B273" s="3">
        <f t="shared" si="134"/>
        <v>0</v>
      </c>
      <c r="C273" s="3">
        <f t="shared" si="135"/>
        <v>0</v>
      </c>
      <c r="D273" s="3">
        <f t="shared" si="136"/>
        <v>0</v>
      </c>
      <c r="E273" s="3">
        <f t="shared" si="137"/>
        <v>0</v>
      </c>
      <c r="F273" s="4">
        <f t="shared" si="138"/>
        <v>0</v>
      </c>
      <c r="G273" s="4">
        <f t="shared" si="139"/>
        <v>0</v>
      </c>
      <c r="H273" s="3">
        <f t="shared" si="140"/>
        <v>0</v>
      </c>
      <c r="I273" s="3">
        <f t="shared" si="141"/>
        <v>0</v>
      </c>
      <c r="J273" s="3" t="e">
        <f>IF(VLOOKUP(A273,產品AR!A:B,2,0)&lt;65,"A",IF(VLOOKUP(A273,產品AR!A:B,2,0)&lt;80,"B",IF(VLOOKUP(A273,產品AR!A:B,2,0)&lt;100,"C","D")))</f>
        <v>#N/A</v>
      </c>
      <c r="K273" s="5" t="e">
        <f t="shared" si="142"/>
        <v>#DIV/0!</v>
      </c>
      <c r="L273" s="6">
        <f t="shared" si="143"/>
        <v>0</v>
      </c>
      <c r="M273" s="5">
        <f t="shared" si="144"/>
        <v>0</v>
      </c>
      <c r="N273" s="49" t="e">
        <f t="shared" si="145"/>
        <v>#DIV/0!</v>
      </c>
      <c r="O273" s="49" t="e">
        <f t="shared" si="149"/>
        <v>#N/A</v>
      </c>
      <c r="P273" s="49" t="e">
        <f t="shared" si="150"/>
        <v>#N/A</v>
      </c>
      <c r="Q273" s="50" t="e">
        <f t="shared" si="146"/>
        <v>#N/A</v>
      </c>
      <c r="S273" s="110" t="e">
        <f>VLOOKUP(V273,'WSD 產品'!B:B,1,0)</f>
        <v>#N/A</v>
      </c>
      <c r="T273" s="110" t="e">
        <f t="shared" si="147"/>
        <v>#DIV/0!</v>
      </c>
      <c r="U273" s="113"/>
      <c r="V273" s="113"/>
      <c r="W273" s="113"/>
      <c r="X273" s="113"/>
      <c r="Y273" s="113"/>
      <c r="Z273" s="113"/>
      <c r="AA273" s="115"/>
      <c r="AB273" s="115"/>
      <c r="AC273" s="113"/>
      <c r="AD273" s="113"/>
      <c r="AE273" s="113"/>
      <c r="AF273" s="113"/>
      <c r="AG273" s="113"/>
      <c r="AH273" s="113"/>
      <c r="AI273" s="113"/>
      <c r="AJ273" s="113"/>
      <c r="AK273" s="114"/>
      <c r="AL273" s="114"/>
      <c r="AM273" s="114"/>
      <c r="AN273" s="113"/>
      <c r="AO273" s="113"/>
      <c r="AP273" s="113"/>
      <c r="AQ273" s="113"/>
      <c r="AR273" s="113"/>
      <c r="AS273" s="113"/>
      <c r="AT273" s="113"/>
      <c r="AU273" s="113"/>
      <c r="AV273" s="113"/>
      <c r="AW273" s="113"/>
      <c r="AX273" s="113"/>
      <c r="AY273" s="113"/>
      <c r="AZ273" s="113"/>
      <c r="BA273" s="113"/>
      <c r="BB273" s="113"/>
      <c r="BC273" s="113"/>
      <c r="BD273" s="113"/>
      <c r="BE273" s="113"/>
      <c r="BF273" s="113"/>
      <c r="BH273" s="110" t="e">
        <f t="shared" si="148"/>
        <v>#VALUE!</v>
      </c>
    </row>
    <row r="274" spans="1:60">
      <c r="A274" s="3">
        <f t="shared" si="133"/>
        <v>0</v>
      </c>
      <c r="B274" s="3">
        <f t="shared" si="134"/>
        <v>0</v>
      </c>
      <c r="C274" s="3">
        <f t="shared" si="135"/>
        <v>0</v>
      </c>
      <c r="D274" s="3">
        <f t="shared" si="136"/>
        <v>0</v>
      </c>
      <c r="E274" s="3">
        <f t="shared" si="137"/>
        <v>0</v>
      </c>
      <c r="F274" s="4">
        <f t="shared" si="138"/>
        <v>0</v>
      </c>
      <c r="G274" s="4">
        <f t="shared" si="139"/>
        <v>0</v>
      </c>
      <c r="H274" s="3">
        <f t="shared" si="140"/>
        <v>0</v>
      </c>
      <c r="I274" s="3">
        <f t="shared" si="141"/>
        <v>0</v>
      </c>
      <c r="J274" s="3" t="e">
        <f>IF(VLOOKUP(A274,產品AR!A:B,2,0)&lt;65,"A",IF(VLOOKUP(A274,產品AR!A:B,2,0)&lt;80,"B",IF(VLOOKUP(A274,產品AR!A:B,2,0)&lt;100,"C","D")))</f>
        <v>#N/A</v>
      </c>
      <c r="K274" s="5" t="e">
        <f t="shared" si="142"/>
        <v>#DIV/0!</v>
      </c>
      <c r="L274" s="6">
        <f t="shared" si="143"/>
        <v>0</v>
      </c>
      <c r="M274" s="5">
        <f t="shared" si="144"/>
        <v>0</v>
      </c>
      <c r="N274" s="49" t="e">
        <f t="shared" si="145"/>
        <v>#DIV/0!</v>
      </c>
      <c r="O274" s="49" t="e">
        <f t="shared" si="149"/>
        <v>#N/A</v>
      </c>
      <c r="P274" s="49" t="e">
        <f t="shared" si="150"/>
        <v>#N/A</v>
      </c>
      <c r="Q274" s="50" t="e">
        <f t="shared" si="146"/>
        <v>#N/A</v>
      </c>
      <c r="S274" s="110" t="e">
        <f>VLOOKUP(V274,'WSD 產品'!B:B,1,0)</f>
        <v>#N/A</v>
      </c>
      <c r="T274" s="110" t="e">
        <f t="shared" si="147"/>
        <v>#DIV/0!</v>
      </c>
      <c r="U274" s="113"/>
      <c r="V274" s="113"/>
      <c r="W274" s="113"/>
      <c r="X274" s="113"/>
      <c r="Y274" s="113"/>
      <c r="Z274" s="113"/>
      <c r="AA274" s="115"/>
      <c r="AB274" s="115"/>
      <c r="AC274" s="113"/>
      <c r="AD274" s="113"/>
      <c r="AE274" s="113"/>
      <c r="AF274" s="113"/>
      <c r="AG274" s="113"/>
      <c r="AH274" s="113"/>
      <c r="AI274" s="113"/>
      <c r="AJ274" s="113"/>
      <c r="AK274" s="114"/>
      <c r="AL274" s="114"/>
      <c r="AM274" s="114"/>
      <c r="AN274" s="113"/>
      <c r="AO274" s="113"/>
      <c r="AP274" s="113"/>
      <c r="AQ274" s="113"/>
      <c r="AR274" s="113"/>
      <c r="AS274" s="113"/>
      <c r="AT274" s="113"/>
      <c r="AU274" s="113"/>
      <c r="AV274" s="113"/>
      <c r="AW274" s="113"/>
      <c r="AX274" s="113"/>
      <c r="AY274" s="113"/>
      <c r="AZ274" s="113"/>
      <c r="BA274" s="113"/>
      <c r="BB274" s="113"/>
      <c r="BC274" s="113"/>
      <c r="BD274" s="113"/>
      <c r="BE274" s="113"/>
      <c r="BF274" s="113"/>
      <c r="BH274" s="110" t="e">
        <f t="shared" si="148"/>
        <v>#VALUE!</v>
      </c>
    </row>
    <row r="275" spans="1:60">
      <c r="A275" s="3">
        <f t="shared" si="133"/>
        <v>0</v>
      </c>
      <c r="B275" s="3">
        <f t="shared" si="134"/>
        <v>0</v>
      </c>
      <c r="C275" s="3">
        <f t="shared" si="135"/>
        <v>0</v>
      </c>
      <c r="D275" s="3">
        <f t="shared" si="136"/>
        <v>0</v>
      </c>
      <c r="E275" s="3">
        <f t="shared" si="137"/>
        <v>0</v>
      </c>
      <c r="F275" s="4">
        <f t="shared" si="138"/>
        <v>0</v>
      </c>
      <c r="G275" s="4">
        <f t="shared" si="139"/>
        <v>0</v>
      </c>
      <c r="H275" s="3">
        <f t="shared" si="140"/>
        <v>0</v>
      </c>
      <c r="I275" s="3">
        <f t="shared" si="141"/>
        <v>0</v>
      </c>
      <c r="J275" s="3" t="e">
        <f>IF(VLOOKUP(A275,產品AR!A:B,2,0)&lt;65,"A",IF(VLOOKUP(A275,產品AR!A:B,2,0)&lt;80,"B",IF(VLOOKUP(A275,產品AR!A:B,2,0)&lt;100,"C","D")))</f>
        <v>#N/A</v>
      </c>
      <c r="K275" s="5" t="e">
        <f t="shared" si="142"/>
        <v>#DIV/0!</v>
      </c>
      <c r="L275" s="6">
        <f t="shared" si="143"/>
        <v>0</v>
      </c>
      <c r="M275" s="5">
        <f t="shared" si="144"/>
        <v>0</v>
      </c>
      <c r="N275" s="49" t="e">
        <f t="shared" si="145"/>
        <v>#DIV/0!</v>
      </c>
      <c r="O275" s="49" t="e">
        <f t="shared" si="149"/>
        <v>#N/A</v>
      </c>
      <c r="P275" s="49" t="e">
        <f t="shared" si="150"/>
        <v>#N/A</v>
      </c>
      <c r="Q275" s="50" t="e">
        <f t="shared" si="146"/>
        <v>#N/A</v>
      </c>
      <c r="S275" s="110" t="e">
        <f>VLOOKUP(V275,'WSD 產品'!B:B,1,0)</f>
        <v>#N/A</v>
      </c>
      <c r="T275" s="110" t="e">
        <f t="shared" si="147"/>
        <v>#DIV/0!</v>
      </c>
      <c r="U275" s="113"/>
      <c r="V275" s="113"/>
      <c r="W275" s="113"/>
      <c r="X275" s="113"/>
      <c r="Y275" s="113"/>
      <c r="Z275" s="113"/>
      <c r="AA275" s="115"/>
      <c r="AB275" s="115"/>
      <c r="AC275" s="113"/>
      <c r="AD275" s="113"/>
      <c r="AE275" s="113"/>
      <c r="AF275" s="113"/>
      <c r="AG275" s="113"/>
      <c r="AH275" s="113"/>
      <c r="AI275" s="113"/>
      <c r="AJ275" s="113"/>
      <c r="AK275" s="114"/>
      <c r="AL275" s="114"/>
      <c r="AM275" s="114"/>
      <c r="AN275" s="113"/>
      <c r="AO275" s="113"/>
      <c r="AP275" s="113"/>
      <c r="AQ275" s="113"/>
      <c r="AR275" s="113"/>
      <c r="AS275" s="113"/>
      <c r="AT275" s="113"/>
      <c r="AU275" s="113"/>
      <c r="AV275" s="113"/>
      <c r="AW275" s="113"/>
      <c r="AX275" s="113"/>
      <c r="AY275" s="113"/>
      <c r="AZ275" s="113"/>
      <c r="BA275" s="113"/>
      <c r="BB275" s="113"/>
      <c r="BC275" s="113"/>
      <c r="BD275" s="113"/>
      <c r="BE275" s="113"/>
      <c r="BF275" s="113"/>
      <c r="BH275" s="110" t="e">
        <f t="shared" si="148"/>
        <v>#VALUE!</v>
      </c>
    </row>
    <row r="276" spans="1:60">
      <c r="A276" s="3">
        <f t="shared" si="133"/>
        <v>0</v>
      </c>
      <c r="B276" s="3">
        <f t="shared" si="134"/>
        <v>0</v>
      </c>
      <c r="C276" s="3">
        <f t="shared" si="135"/>
        <v>0</v>
      </c>
      <c r="D276" s="3">
        <f t="shared" si="136"/>
        <v>0</v>
      </c>
      <c r="E276" s="3">
        <f t="shared" si="137"/>
        <v>0</v>
      </c>
      <c r="F276" s="4">
        <f t="shared" si="138"/>
        <v>0</v>
      </c>
      <c r="G276" s="4">
        <f t="shared" si="139"/>
        <v>0</v>
      </c>
      <c r="H276" s="3">
        <f t="shared" si="140"/>
        <v>0</v>
      </c>
      <c r="I276" s="3">
        <f t="shared" si="141"/>
        <v>0</v>
      </c>
      <c r="J276" s="3" t="e">
        <f>IF(VLOOKUP(A276,產品AR!A:B,2,0)&lt;65,"A",IF(VLOOKUP(A276,產品AR!A:B,2,0)&lt;80,"B",IF(VLOOKUP(A276,產品AR!A:B,2,0)&lt;100,"C","D")))</f>
        <v>#N/A</v>
      </c>
      <c r="K276" s="5" t="e">
        <f t="shared" si="142"/>
        <v>#DIV/0!</v>
      </c>
      <c r="L276" s="6">
        <f t="shared" si="143"/>
        <v>0</v>
      </c>
      <c r="M276" s="5">
        <f t="shared" si="144"/>
        <v>0</v>
      </c>
      <c r="N276" s="49" t="e">
        <f t="shared" si="145"/>
        <v>#DIV/0!</v>
      </c>
      <c r="O276" s="49" t="e">
        <f t="shared" si="149"/>
        <v>#N/A</v>
      </c>
      <c r="P276" s="49" t="e">
        <f t="shared" si="150"/>
        <v>#N/A</v>
      </c>
      <c r="Q276" s="50" t="e">
        <f t="shared" si="146"/>
        <v>#N/A</v>
      </c>
      <c r="S276" s="110" t="e">
        <f>VLOOKUP(V276,'WSD 產品'!B:B,1,0)</f>
        <v>#N/A</v>
      </c>
      <c r="T276" s="110" t="e">
        <f t="shared" si="147"/>
        <v>#DIV/0!</v>
      </c>
      <c r="U276" s="113"/>
      <c r="V276" s="113"/>
      <c r="W276" s="113"/>
      <c r="X276" s="113"/>
      <c r="Y276" s="113"/>
      <c r="Z276" s="113"/>
      <c r="AA276" s="115"/>
      <c r="AB276" s="115"/>
      <c r="AC276" s="113"/>
      <c r="AD276" s="113"/>
      <c r="AE276" s="113"/>
      <c r="AF276" s="113"/>
      <c r="AG276" s="113"/>
      <c r="AH276" s="113"/>
      <c r="AI276" s="113"/>
      <c r="AJ276" s="113"/>
      <c r="AK276" s="114"/>
      <c r="AL276" s="114"/>
      <c r="AM276" s="114"/>
      <c r="AN276" s="113"/>
      <c r="AO276" s="113"/>
      <c r="AP276" s="113"/>
      <c r="AQ276" s="113"/>
      <c r="AR276" s="113"/>
      <c r="AS276" s="113"/>
      <c r="AT276" s="113"/>
      <c r="AU276" s="113"/>
      <c r="AV276" s="113"/>
      <c r="AW276" s="113"/>
      <c r="AX276" s="113"/>
      <c r="AY276" s="113"/>
      <c r="AZ276" s="113"/>
      <c r="BA276" s="113"/>
      <c r="BB276" s="113"/>
      <c r="BC276" s="113"/>
      <c r="BD276" s="113"/>
      <c r="BE276" s="113"/>
      <c r="BF276" s="113"/>
      <c r="BH276" s="110" t="e">
        <f t="shared" si="148"/>
        <v>#VALUE!</v>
      </c>
    </row>
    <row r="277" spans="1:60">
      <c r="A277" s="3">
        <f t="shared" si="133"/>
        <v>0</v>
      </c>
      <c r="B277" s="3">
        <f t="shared" si="134"/>
        <v>0</v>
      </c>
      <c r="C277" s="3">
        <f t="shared" si="135"/>
        <v>0</v>
      </c>
      <c r="D277" s="3">
        <f t="shared" si="136"/>
        <v>0</v>
      </c>
      <c r="E277" s="3">
        <f t="shared" si="137"/>
        <v>0</v>
      </c>
      <c r="F277" s="4">
        <f t="shared" si="138"/>
        <v>0</v>
      </c>
      <c r="G277" s="4">
        <f t="shared" si="139"/>
        <v>0</v>
      </c>
      <c r="H277" s="3">
        <f t="shared" si="140"/>
        <v>0</v>
      </c>
      <c r="I277" s="3">
        <f t="shared" si="141"/>
        <v>0</v>
      </c>
      <c r="J277" s="3" t="e">
        <f>IF(VLOOKUP(A277,產品AR!A:B,2,0)&lt;65,"A",IF(VLOOKUP(A277,產品AR!A:B,2,0)&lt;80,"B",IF(VLOOKUP(A277,產品AR!A:B,2,0)&lt;100,"C","D")))</f>
        <v>#N/A</v>
      </c>
      <c r="K277" s="5" t="e">
        <f t="shared" si="142"/>
        <v>#DIV/0!</v>
      </c>
      <c r="L277" s="6">
        <f t="shared" si="143"/>
        <v>0</v>
      </c>
      <c r="M277" s="5">
        <f t="shared" si="144"/>
        <v>0</v>
      </c>
      <c r="N277" s="49" t="e">
        <f t="shared" si="145"/>
        <v>#DIV/0!</v>
      </c>
      <c r="O277" s="49" t="e">
        <f t="shared" si="149"/>
        <v>#N/A</v>
      </c>
      <c r="P277" s="49" t="e">
        <f t="shared" si="150"/>
        <v>#N/A</v>
      </c>
      <c r="Q277" s="50" t="e">
        <f t="shared" si="146"/>
        <v>#N/A</v>
      </c>
      <c r="S277" s="110" t="e">
        <f>VLOOKUP(V277,'WSD 產品'!B:B,1,0)</f>
        <v>#N/A</v>
      </c>
      <c r="T277" s="110" t="e">
        <f t="shared" si="147"/>
        <v>#DIV/0!</v>
      </c>
      <c r="U277" s="113"/>
      <c r="V277" s="113"/>
      <c r="W277" s="113"/>
      <c r="X277" s="113"/>
      <c r="Y277" s="113"/>
      <c r="Z277" s="113"/>
      <c r="AA277" s="115"/>
      <c r="AB277" s="115"/>
      <c r="AC277" s="113"/>
      <c r="AD277" s="113"/>
      <c r="AE277" s="113"/>
      <c r="AF277" s="113"/>
      <c r="AG277" s="113"/>
      <c r="AH277" s="113"/>
      <c r="AI277" s="113"/>
      <c r="AJ277" s="113"/>
      <c r="AK277" s="114"/>
      <c r="AL277" s="114"/>
      <c r="AM277" s="114"/>
      <c r="AN277" s="113"/>
      <c r="AO277" s="113"/>
      <c r="AP277" s="113"/>
      <c r="AQ277" s="113"/>
      <c r="AR277" s="113"/>
      <c r="AS277" s="113"/>
      <c r="AT277" s="113"/>
      <c r="AU277" s="113"/>
      <c r="AV277" s="113"/>
      <c r="AW277" s="113"/>
      <c r="AX277" s="113"/>
      <c r="AY277" s="113"/>
      <c r="AZ277" s="113"/>
      <c r="BA277" s="113"/>
      <c r="BB277" s="113"/>
      <c r="BC277" s="113"/>
      <c r="BD277" s="113"/>
      <c r="BE277" s="113"/>
      <c r="BF277" s="113"/>
      <c r="BH277" s="110" t="e">
        <f t="shared" si="148"/>
        <v>#VALUE!</v>
      </c>
    </row>
    <row r="278" spans="1:60">
      <c r="A278" s="3">
        <f t="shared" si="133"/>
        <v>0</v>
      </c>
      <c r="B278" s="3">
        <f t="shared" si="134"/>
        <v>0</v>
      </c>
      <c r="C278" s="3">
        <f t="shared" si="135"/>
        <v>0</v>
      </c>
      <c r="D278" s="3">
        <f t="shared" si="136"/>
        <v>0</v>
      </c>
      <c r="E278" s="3">
        <f t="shared" si="137"/>
        <v>0</v>
      </c>
      <c r="F278" s="4">
        <f t="shared" si="138"/>
        <v>0</v>
      </c>
      <c r="G278" s="4">
        <f t="shared" si="139"/>
        <v>0</v>
      </c>
      <c r="H278" s="3">
        <f t="shared" si="140"/>
        <v>0</v>
      </c>
      <c r="I278" s="3">
        <f t="shared" si="141"/>
        <v>0</v>
      </c>
      <c r="J278" s="3" t="e">
        <f>IF(VLOOKUP(A278,產品AR!A:B,2,0)&lt;65,"A",IF(VLOOKUP(A278,產品AR!A:B,2,0)&lt;80,"B",IF(VLOOKUP(A278,產品AR!A:B,2,0)&lt;100,"C","D")))</f>
        <v>#N/A</v>
      </c>
      <c r="K278" s="5" t="e">
        <f t="shared" si="142"/>
        <v>#DIV/0!</v>
      </c>
      <c r="L278" s="6">
        <f t="shared" si="143"/>
        <v>0</v>
      </c>
      <c r="M278" s="5">
        <f t="shared" si="144"/>
        <v>0</v>
      </c>
      <c r="N278" s="49" t="e">
        <f t="shared" si="145"/>
        <v>#DIV/0!</v>
      </c>
      <c r="O278" s="49" t="e">
        <f t="shared" si="149"/>
        <v>#N/A</v>
      </c>
      <c r="P278" s="49" t="e">
        <f t="shared" si="150"/>
        <v>#N/A</v>
      </c>
      <c r="Q278" s="50" t="e">
        <f t="shared" si="146"/>
        <v>#N/A</v>
      </c>
      <c r="S278" s="110" t="e">
        <f>VLOOKUP(V278,'WSD 產品'!B:B,1,0)</f>
        <v>#N/A</v>
      </c>
      <c r="T278" s="110" t="e">
        <f t="shared" si="147"/>
        <v>#DIV/0!</v>
      </c>
      <c r="U278" s="113"/>
      <c r="V278" s="113"/>
      <c r="W278" s="113"/>
      <c r="X278" s="113"/>
      <c r="Y278" s="113"/>
      <c r="Z278" s="113"/>
      <c r="AA278" s="115"/>
      <c r="AB278" s="115"/>
      <c r="AC278" s="113"/>
      <c r="AD278" s="113"/>
      <c r="AE278" s="113"/>
      <c r="AF278" s="113"/>
      <c r="AG278" s="113"/>
      <c r="AH278" s="113"/>
      <c r="AI278" s="113"/>
      <c r="AJ278" s="113"/>
      <c r="AK278" s="114"/>
      <c r="AL278" s="114"/>
      <c r="AM278" s="114"/>
      <c r="AN278" s="113"/>
      <c r="AO278" s="113"/>
      <c r="AP278" s="113"/>
      <c r="AQ278" s="113"/>
      <c r="AR278" s="113"/>
      <c r="AS278" s="113"/>
      <c r="AT278" s="113"/>
      <c r="AU278" s="113"/>
      <c r="AV278" s="113"/>
      <c r="AW278" s="113"/>
      <c r="AX278" s="113"/>
      <c r="AY278" s="113"/>
      <c r="AZ278" s="113"/>
      <c r="BA278" s="113"/>
      <c r="BB278" s="113"/>
      <c r="BC278" s="113"/>
      <c r="BD278" s="113"/>
      <c r="BE278" s="113"/>
      <c r="BF278" s="113"/>
      <c r="BH278" s="110" t="e">
        <f t="shared" si="148"/>
        <v>#VALUE!</v>
      </c>
    </row>
    <row r="279" spans="1:60">
      <c r="A279" s="3">
        <f t="shared" si="133"/>
        <v>0</v>
      </c>
      <c r="B279" s="3">
        <f t="shared" si="134"/>
        <v>0</v>
      </c>
      <c r="C279" s="3">
        <f t="shared" si="135"/>
        <v>0</v>
      </c>
      <c r="D279" s="3">
        <f t="shared" si="136"/>
        <v>0</v>
      </c>
      <c r="E279" s="3">
        <f t="shared" si="137"/>
        <v>0</v>
      </c>
      <c r="F279" s="4">
        <f t="shared" si="138"/>
        <v>0</v>
      </c>
      <c r="G279" s="4">
        <f t="shared" si="139"/>
        <v>0</v>
      </c>
      <c r="H279" s="3">
        <f t="shared" si="140"/>
        <v>0</v>
      </c>
      <c r="I279" s="3">
        <f t="shared" si="141"/>
        <v>0</v>
      </c>
      <c r="J279" s="3" t="e">
        <f>IF(VLOOKUP(A279,產品AR!A:B,2,0)&lt;65,"A",IF(VLOOKUP(A279,產品AR!A:B,2,0)&lt;80,"B",IF(VLOOKUP(A279,產品AR!A:B,2,0)&lt;100,"C","D")))</f>
        <v>#N/A</v>
      </c>
      <c r="K279" s="5" t="e">
        <f t="shared" si="142"/>
        <v>#DIV/0!</v>
      </c>
      <c r="L279" s="6">
        <f t="shared" si="143"/>
        <v>0</v>
      </c>
      <c r="M279" s="5">
        <f t="shared" si="144"/>
        <v>0</v>
      </c>
      <c r="N279" s="49" t="e">
        <f t="shared" si="145"/>
        <v>#DIV/0!</v>
      </c>
      <c r="O279" s="49" t="e">
        <f t="shared" si="149"/>
        <v>#N/A</v>
      </c>
      <c r="P279" s="49" t="e">
        <f t="shared" si="150"/>
        <v>#N/A</v>
      </c>
      <c r="Q279" s="50" t="e">
        <f t="shared" si="146"/>
        <v>#N/A</v>
      </c>
      <c r="S279" s="110" t="e">
        <f>VLOOKUP(V279,'WSD 產品'!B:B,1,0)</f>
        <v>#N/A</v>
      </c>
      <c r="T279" s="110" t="e">
        <f t="shared" si="147"/>
        <v>#DIV/0!</v>
      </c>
      <c r="U279" s="113"/>
      <c r="V279" s="113"/>
      <c r="W279" s="113"/>
      <c r="X279" s="113"/>
      <c r="Y279" s="113"/>
      <c r="Z279" s="113"/>
      <c r="AA279" s="115"/>
      <c r="AB279" s="115"/>
      <c r="AC279" s="113"/>
      <c r="AD279" s="113"/>
      <c r="AE279" s="113"/>
      <c r="AF279" s="113"/>
      <c r="AG279" s="113"/>
      <c r="AH279" s="113"/>
      <c r="AI279" s="113"/>
      <c r="AJ279" s="113"/>
      <c r="AK279" s="114"/>
      <c r="AL279" s="114"/>
      <c r="AM279" s="114"/>
      <c r="AN279" s="113"/>
      <c r="AO279" s="113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113"/>
      <c r="AZ279" s="113"/>
      <c r="BA279" s="113"/>
      <c r="BB279" s="113"/>
      <c r="BC279" s="113"/>
      <c r="BD279" s="113"/>
      <c r="BE279" s="113"/>
      <c r="BF279" s="113"/>
      <c r="BH279" s="110" t="e">
        <f t="shared" si="148"/>
        <v>#VALUE!</v>
      </c>
    </row>
    <row r="280" spans="1:60">
      <c r="A280" s="3">
        <f t="shared" si="133"/>
        <v>0</v>
      </c>
      <c r="B280" s="3">
        <f t="shared" si="134"/>
        <v>0</v>
      </c>
      <c r="C280" s="3">
        <f t="shared" si="135"/>
        <v>0</v>
      </c>
      <c r="D280" s="3">
        <f t="shared" si="136"/>
        <v>0</v>
      </c>
      <c r="E280" s="3">
        <f t="shared" si="137"/>
        <v>0</v>
      </c>
      <c r="F280" s="4">
        <f t="shared" si="138"/>
        <v>0</v>
      </c>
      <c r="G280" s="4">
        <f t="shared" si="139"/>
        <v>0</v>
      </c>
      <c r="H280" s="3">
        <f t="shared" si="140"/>
        <v>0</v>
      </c>
      <c r="I280" s="3">
        <f t="shared" si="141"/>
        <v>0</v>
      </c>
      <c r="J280" s="3" t="e">
        <f>IF(VLOOKUP(A280,產品AR!A:B,2,0)&lt;65,"A",IF(VLOOKUP(A280,產品AR!A:B,2,0)&lt;80,"B",IF(VLOOKUP(A280,產品AR!A:B,2,0)&lt;100,"C","D")))</f>
        <v>#N/A</v>
      </c>
      <c r="K280" s="5" t="e">
        <f t="shared" si="142"/>
        <v>#DIV/0!</v>
      </c>
      <c r="L280" s="6">
        <f t="shared" si="143"/>
        <v>0</v>
      </c>
      <c r="M280" s="5">
        <f t="shared" si="144"/>
        <v>0</v>
      </c>
      <c r="N280" s="49" t="e">
        <f t="shared" si="145"/>
        <v>#DIV/0!</v>
      </c>
      <c r="O280" s="49" t="e">
        <f t="shared" si="149"/>
        <v>#N/A</v>
      </c>
      <c r="P280" s="49" t="e">
        <f t="shared" si="150"/>
        <v>#N/A</v>
      </c>
      <c r="Q280" s="50" t="e">
        <f t="shared" si="146"/>
        <v>#N/A</v>
      </c>
      <c r="S280" s="110" t="e">
        <f>VLOOKUP(V280,'WSD 產品'!B:B,1,0)</f>
        <v>#N/A</v>
      </c>
      <c r="T280" s="110" t="e">
        <f t="shared" si="147"/>
        <v>#DIV/0!</v>
      </c>
      <c r="U280" s="113"/>
      <c r="V280" s="113"/>
      <c r="W280" s="113"/>
      <c r="X280" s="113"/>
      <c r="Y280" s="113"/>
      <c r="Z280" s="113"/>
      <c r="AA280" s="115"/>
      <c r="AB280" s="115"/>
      <c r="AC280" s="113"/>
      <c r="AD280" s="113"/>
      <c r="AE280" s="113"/>
      <c r="AF280" s="113"/>
      <c r="AG280" s="113"/>
      <c r="AH280" s="113"/>
      <c r="AI280" s="113"/>
      <c r="AJ280" s="113"/>
      <c r="AK280" s="114"/>
      <c r="AL280" s="114"/>
      <c r="AM280" s="114"/>
      <c r="AN280" s="113"/>
      <c r="AO280" s="113"/>
      <c r="AP280" s="113"/>
      <c r="AQ280" s="113"/>
      <c r="AR280" s="113"/>
      <c r="AS280" s="113"/>
      <c r="AT280" s="113"/>
      <c r="AU280" s="113"/>
      <c r="AV280" s="113"/>
      <c r="AW280" s="113"/>
      <c r="AX280" s="113"/>
      <c r="AY280" s="113"/>
      <c r="AZ280" s="113"/>
      <c r="BA280" s="113"/>
      <c r="BB280" s="113"/>
      <c r="BC280" s="113"/>
      <c r="BD280" s="113"/>
      <c r="BE280" s="113"/>
      <c r="BF280" s="113"/>
      <c r="BH280" s="110" t="e">
        <f t="shared" si="148"/>
        <v>#VALUE!</v>
      </c>
    </row>
    <row r="281" spans="1:60">
      <c r="A281" s="3">
        <f t="shared" si="133"/>
        <v>0</v>
      </c>
      <c r="B281" s="3">
        <f t="shared" si="134"/>
        <v>0</v>
      </c>
      <c r="C281" s="3">
        <f t="shared" si="135"/>
        <v>0</v>
      </c>
      <c r="D281" s="3">
        <f t="shared" si="136"/>
        <v>0</v>
      </c>
      <c r="E281" s="3">
        <f t="shared" si="137"/>
        <v>0</v>
      </c>
      <c r="F281" s="4">
        <f t="shared" si="138"/>
        <v>0</v>
      </c>
      <c r="G281" s="4">
        <f t="shared" si="139"/>
        <v>0</v>
      </c>
      <c r="H281" s="3">
        <f t="shared" si="140"/>
        <v>0</v>
      </c>
      <c r="I281" s="3">
        <f t="shared" si="141"/>
        <v>0</v>
      </c>
      <c r="J281" s="3" t="e">
        <f>IF(VLOOKUP(A281,產品AR!A:B,2,0)&lt;65,"A",IF(VLOOKUP(A281,產品AR!A:B,2,0)&lt;80,"B",IF(VLOOKUP(A281,產品AR!A:B,2,0)&lt;100,"C","D")))</f>
        <v>#N/A</v>
      </c>
      <c r="K281" s="5" t="e">
        <f t="shared" si="142"/>
        <v>#DIV/0!</v>
      </c>
      <c r="L281" s="6">
        <f t="shared" si="143"/>
        <v>0</v>
      </c>
      <c r="M281" s="5">
        <f t="shared" si="144"/>
        <v>0</v>
      </c>
      <c r="N281" s="49" t="e">
        <f t="shared" si="145"/>
        <v>#DIV/0!</v>
      </c>
      <c r="O281" s="49" t="e">
        <f t="shared" si="149"/>
        <v>#N/A</v>
      </c>
      <c r="P281" s="49" t="e">
        <f t="shared" si="150"/>
        <v>#N/A</v>
      </c>
      <c r="Q281" s="50" t="e">
        <f t="shared" si="146"/>
        <v>#N/A</v>
      </c>
      <c r="S281" s="110" t="e">
        <f>VLOOKUP(V281,'WSD 產品'!B:B,1,0)</f>
        <v>#N/A</v>
      </c>
      <c r="T281" s="110" t="e">
        <f t="shared" si="147"/>
        <v>#DIV/0!</v>
      </c>
      <c r="U281" s="113"/>
      <c r="V281" s="113"/>
      <c r="W281" s="113"/>
      <c r="X281" s="113"/>
      <c r="Y281" s="113"/>
      <c r="Z281" s="113"/>
      <c r="AA281" s="115"/>
      <c r="AB281" s="115"/>
      <c r="AC281" s="113"/>
      <c r="AD281" s="113"/>
      <c r="AE281" s="113"/>
      <c r="AF281" s="113"/>
      <c r="AG281" s="113"/>
      <c r="AH281" s="113"/>
      <c r="AI281" s="113"/>
      <c r="AJ281" s="113"/>
      <c r="AK281" s="114"/>
      <c r="AL281" s="114"/>
      <c r="AM281" s="114"/>
      <c r="AN281" s="113"/>
      <c r="AO281" s="113"/>
      <c r="AP281" s="113"/>
      <c r="AQ281" s="113"/>
      <c r="AR281" s="113"/>
      <c r="AS281" s="113"/>
      <c r="AT281" s="113"/>
      <c r="AU281" s="113"/>
      <c r="AV281" s="113"/>
      <c r="AW281" s="113"/>
      <c r="AX281" s="113"/>
      <c r="AY281" s="113"/>
      <c r="AZ281" s="113"/>
      <c r="BA281" s="113"/>
      <c r="BB281" s="113"/>
      <c r="BC281" s="113"/>
      <c r="BD281" s="113"/>
      <c r="BE281" s="113"/>
      <c r="BF281" s="113"/>
      <c r="BH281" s="110" t="e">
        <f t="shared" si="148"/>
        <v>#VALUE!</v>
      </c>
    </row>
    <row r="282" spans="1:60">
      <c r="A282" s="3">
        <f t="shared" ref="A282:A345" si="151">V282</f>
        <v>0</v>
      </c>
      <c r="B282" s="3">
        <f t="shared" ref="B282:B345" si="152">W282</f>
        <v>0</v>
      </c>
      <c r="C282" s="3">
        <f t="shared" ref="C282:C345" si="153">X282</f>
        <v>0</v>
      </c>
      <c r="D282" s="3">
        <f t="shared" ref="D282:D345" si="154">Y282</f>
        <v>0</v>
      </c>
      <c r="E282" s="3">
        <f t="shared" ref="E282:E345" si="155">Z282</f>
        <v>0</v>
      </c>
      <c r="F282" s="4">
        <f t="shared" ref="F282:F345" si="156">AA282</f>
        <v>0</v>
      </c>
      <c r="G282" s="4">
        <f t="shared" ref="G282:G345" si="157">AB282</f>
        <v>0</v>
      </c>
      <c r="H282" s="3">
        <f t="shared" ref="H282:H345" si="158">AC282</f>
        <v>0</v>
      </c>
      <c r="I282" s="3">
        <f t="shared" ref="I282:I345" si="159">AD282</f>
        <v>0</v>
      </c>
      <c r="J282" s="3" t="e">
        <f>IF(VLOOKUP(A282,產品AR!A:B,2,0)&lt;65,"A",IF(VLOOKUP(A282,產品AR!A:B,2,0)&lt;80,"B",IF(VLOOKUP(A282,產品AR!A:B,2,0)&lt;100,"C","D")))</f>
        <v>#N/A</v>
      </c>
      <c r="K282" s="5" t="e">
        <f t="shared" ref="K282:K345" si="160">T282</f>
        <v>#DIV/0!</v>
      </c>
      <c r="L282" s="6">
        <f t="shared" ref="L282:L345" si="161">AM282</f>
        <v>0</v>
      </c>
      <c r="M282" s="5">
        <f t="shared" ref="M282:M345" si="162">AP282</f>
        <v>0</v>
      </c>
      <c r="N282" s="49" t="e">
        <f t="shared" ref="N282:N345" si="163">IF(K282&gt;=1.67,"A",IF(K282&gt;=1.33,"B",IF(K282&gt;=1,"C",IF(K282&gt;=0.67,"D","F"))))</f>
        <v>#DIV/0!</v>
      </c>
      <c r="O282" s="49" t="e">
        <f t="shared" si="149"/>
        <v>#N/A</v>
      </c>
      <c r="P282" s="49" t="e">
        <f t="shared" si="150"/>
        <v>#N/A</v>
      </c>
      <c r="Q282" s="50" t="e">
        <f t="shared" ref="Q282:Q345" si="164">IF(CONCATENATE(J282,N282)="AA","A",IF(CONCATENATE(J282,N282)="AB","W",IF(CONCATENATE(J282,N282)="AC","W",IF(CONCATENATE(J282,N282)="AD","W",IF(CONCATENATE(J282,N282)="AF","W",IF(CONCATENATE(J282,N282)="BB","B",IF(CONCATENATE(J282,N282)="BA","B",IF(CONCATENATE(J282,N282)="BC","X",IF(CONCATENATE(J282,N282)="BD","X",IF(CONCATENATE(J282,N282)="BF","X",IF(CONCATENATE(J282,N282)="CA","C",IF(CONCATENATE(J282,N282)="CB","C",IF(CONCATENATE(J282,N282)="CC","C",IF(CONCATENATE(J282,N282)="CD","Y",IF(CONCATENATE(J282,N282)="CF","Y",IF(CONCATENATE(J282,N282)="DA","D",IF(CONCATENATE(J282,N282)="DB","D",IF(CONCATENATE(J282,N282)="DC","D",IF(CONCATENATE(J282,N282)="DD","D",IF(CONCATENATE(J282,N282)="DF","Z"))))))))))))))))))))</f>
        <v>#N/A</v>
      </c>
      <c r="S282" s="110" t="e">
        <f>VLOOKUP(V282,'WSD 產品'!B:B,1,0)</f>
        <v>#N/A</v>
      </c>
      <c r="T282" s="110" t="e">
        <f t="shared" ref="T282:T345" si="165">((35-(AE282^2+AF282^2)^0.5))/AV282</f>
        <v>#DIV/0!</v>
      </c>
      <c r="U282" s="113"/>
      <c r="V282" s="113"/>
      <c r="W282" s="113"/>
      <c r="X282" s="113"/>
      <c r="Y282" s="113"/>
      <c r="Z282" s="113"/>
      <c r="AA282" s="115"/>
      <c r="AB282" s="115"/>
      <c r="AC282" s="113"/>
      <c r="AD282" s="113"/>
      <c r="AE282" s="113"/>
      <c r="AF282" s="113"/>
      <c r="AG282" s="113"/>
      <c r="AH282" s="113"/>
      <c r="AI282" s="113"/>
      <c r="AJ282" s="113"/>
      <c r="AK282" s="114"/>
      <c r="AL282" s="114"/>
      <c r="AM282" s="114"/>
      <c r="AN282" s="113"/>
      <c r="AO282" s="113"/>
      <c r="AP282" s="113"/>
      <c r="AQ282" s="113"/>
      <c r="AR282" s="113"/>
      <c r="AS282" s="113"/>
      <c r="AT282" s="113"/>
      <c r="AU282" s="113"/>
      <c r="AV282" s="113"/>
      <c r="AW282" s="113"/>
      <c r="AX282" s="113"/>
      <c r="AY282" s="113"/>
      <c r="AZ282" s="113"/>
      <c r="BA282" s="113"/>
      <c r="BB282" s="113"/>
      <c r="BC282" s="113"/>
      <c r="BD282" s="113"/>
      <c r="BE282" s="113"/>
      <c r="BF282" s="113"/>
      <c r="BH282" s="110" t="e">
        <f t="shared" si="148"/>
        <v>#VALUE!</v>
      </c>
    </row>
    <row r="283" spans="1:60">
      <c r="A283" s="3">
        <f t="shared" si="151"/>
        <v>0</v>
      </c>
      <c r="B283" s="3">
        <f t="shared" si="152"/>
        <v>0</v>
      </c>
      <c r="C283" s="3">
        <f t="shared" si="153"/>
        <v>0</v>
      </c>
      <c r="D283" s="3">
        <f t="shared" si="154"/>
        <v>0</v>
      </c>
      <c r="E283" s="3">
        <f t="shared" si="155"/>
        <v>0</v>
      </c>
      <c r="F283" s="4">
        <f t="shared" si="156"/>
        <v>0</v>
      </c>
      <c r="G283" s="4">
        <f t="shared" si="157"/>
        <v>0</v>
      </c>
      <c r="H283" s="3">
        <f t="shared" si="158"/>
        <v>0</v>
      </c>
      <c r="I283" s="3">
        <f t="shared" si="159"/>
        <v>0</v>
      </c>
      <c r="J283" s="3" t="e">
        <f>IF(VLOOKUP(A283,產品AR!A:B,2,0)&lt;65,"A",IF(VLOOKUP(A283,產品AR!A:B,2,0)&lt;80,"B",IF(VLOOKUP(A283,產品AR!A:B,2,0)&lt;100,"C","D")))</f>
        <v>#N/A</v>
      </c>
      <c r="K283" s="5" t="e">
        <f t="shared" si="160"/>
        <v>#DIV/0!</v>
      </c>
      <c r="L283" s="6">
        <f t="shared" si="161"/>
        <v>0</v>
      </c>
      <c r="M283" s="5">
        <f t="shared" si="162"/>
        <v>0</v>
      </c>
      <c r="N283" s="49" t="e">
        <f t="shared" si="163"/>
        <v>#DIV/0!</v>
      </c>
      <c r="O283" s="49" t="e">
        <f t="shared" si="149"/>
        <v>#N/A</v>
      </c>
      <c r="P283" s="49" t="e">
        <f t="shared" si="150"/>
        <v>#N/A</v>
      </c>
      <c r="Q283" s="50" t="e">
        <f t="shared" si="164"/>
        <v>#N/A</v>
      </c>
      <c r="S283" s="110" t="e">
        <f>VLOOKUP(V283,'WSD 產品'!B:B,1,0)</f>
        <v>#N/A</v>
      </c>
      <c r="T283" s="110" t="e">
        <f t="shared" si="165"/>
        <v>#DIV/0!</v>
      </c>
      <c r="U283" s="113"/>
      <c r="V283" s="113"/>
      <c r="W283" s="113"/>
      <c r="X283" s="113"/>
      <c r="Y283" s="113"/>
      <c r="Z283" s="113"/>
      <c r="AA283" s="115"/>
      <c r="AB283" s="115"/>
      <c r="AC283" s="113"/>
      <c r="AD283" s="113"/>
      <c r="AE283" s="113"/>
      <c r="AF283" s="113"/>
      <c r="AG283" s="113"/>
      <c r="AH283" s="113"/>
      <c r="AI283" s="113"/>
      <c r="AJ283" s="113"/>
      <c r="AK283" s="114"/>
      <c r="AL283" s="114"/>
      <c r="AM283" s="114"/>
      <c r="AN283" s="113"/>
      <c r="AO283" s="113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113"/>
      <c r="AZ283" s="113"/>
      <c r="BA283" s="113"/>
      <c r="BB283" s="113"/>
      <c r="BC283" s="113"/>
      <c r="BD283" s="113"/>
      <c r="BE283" s="113"/>
      <c r="BF283" s="113"/>
      <c r="BH283" s="110" t="e">
        <f t="shared" si="148"/>
        <v>#VALUE!</v>
      </c>
    </row>
    <row r="284" spans="1:60">
      <c r="A284" s="3">
        <f t="shared" si="151"/>
        <v>0</v>
      </c>
      <c r="B284" s="3">
        <f t="shared" si="152"/>
        <v>0</v>
      </c>
      <c r="C284" s="3">
        <f t="shared" si="153"/>
        <v>0</v>
      </c>
      <c r="D284" s="3">
        <f t="shared" si="154"/>
        <v>0</v>
      </c>
      <c r="E284" s="3">
        <f t="shared" si="155"/>
        <v>0</v>
      </c>
      <c r="F284" s="4">
        <f t="shared" si="156"/>
        <v>0</v>
      </c>
      <c r="G284" s="4">
        <f t="shared" si="157"/>
        <v>0</v>
      </c>
      <c r="H284" s="3">
        <f t="shared" si="158"/>
        <v>0</v>
      </c>
      <c r="I284" s="3">
        <f t="shared" si="159"/>
        <v>0</v>
      </c>
      <c r="J284" s="3" t="e">
        <f>IF(VLOOKUP(A284,產品AR!A:B,2,0)&lt;65,"A",IF(VLOOKUP(A284,產品AR!A:B,2,0)&lt;80,"B",IF(VLOOKUP(A284,產品AR!A:B,2,0)&lt;100,"C","D")))</f>
        <v>#N/A</v>
      </c>
      <c r="K284" s="5" t="e">
        <f t="shared" si="160"/>
        <v>#DIV/0!</v>
      </c>
      <c r="L284" s="6">
        <f t="shared" si="161"/>
        <v>0</v>
      </c>
      <c r="M284" s="5">
        <f t="shared" si="162"/>
        <v>0</v>
      </c>
      <c r="N284" s="49" t="e">
        <f t="shared" si="163"/>
        <v>#DIV/0!</v>
      </c>
      <c r="O284" s="49" t="e">
        <f t="shared" si="149"/>
        <v>#N/A</v>
      </c>
      <c r="P284" s="49" t="e">
        <f t="shared" si="150"/>
        <v>#N/A</v>
      </c>
      <c r="Q284" s="50" t="e">
        <f t="shared" si="164"/>
        <v>#N/A</v>
      </c>
      <c r="S284" s="110" t="e">
        <f>VLOOKUP(V284,'WSD 產品'!B:B,1,0)</f>
        <v>#N/A</v>
      </c>
      <c r="T284" s="110" t="e">
        <f t="shared" si="165"/>
        <v>#DIV/0!</v>
      </c>
      <c r="U284" s="113"/>
      <c r="V284" s="113"/>
      <c r="W284" s="113"/>
      <c r="X284" s="113"/>
      <c r="Y284" s="113"/>
      <c r="Z284" s="113"/>
      <c r="AA284" s="115"/>
      <c r="AB284" s="115"/>
      <c r="AC284" s="113"/>
      <c r="AD284" s="113"/>
      <c r="AE284" s="113"/>
      <c r="AF284" s="113"/>
      <c r="AG284" s="113"/>
      <c r="AH284" s="113"/>
      <c r="AI284" s="113"/>
      <c r="AJ284" s="113"/>
      <c r="AK284" s="114"/>
      <c r="AL284" s="114"/>
      <c r="AM284" s="114"/>
      <c r="AN284" s="113"/>
      <c r="AO284" s="113"/>
      <c r="AP284" s="113"/>
      <c r="AQ284" s="113"/>
      <c r="AR284" s="113"/>
      <c r="AS284" s="113"/>
      <c r="AT284" s="113"/>
      <c r="AU284" s="113"/>
      <c r="AV284" s="113"/>
      <c r="AW284" s="113"/>
      <c r="AX284" s="113"/>
      <c r="AY284" s="113"/>
      <c r="AZ284" s="113"/>
      <c r="BA284" s="113"/>
      <c r="BB284" s="113"/>
      <c r="BC284" s="113"/>
      <c r="BD284" s="113"/>
      <c r="BE284" s="113"/>
      <c r="BF284" s="113"/>
      <c r="BH284" s="110" t="e">
        <f t="shared" si="148"/>
        <v>#VALUE!</v>
      </c>
    </row>
    <row r="285" spans="1:60">
      <c r="A285" s="3">
        <f t="shared" si="151"/>
        <v>0</v>
      </c>
      <c r="B285" s="3">
        <f t="shared" si="152"/>
        <v>0</v>
      </c>
      <c r="C285" s="3">
        <f t="shared" si="153"/>
        <v>0</v>
      </c>
      <c r="D285" s="3">
        <f t="shared" si="154"/>
        <v>0</v>
      </c>
      <c r="E285" s="3">
        <f t="shared" si="155"/>
        <v>0</v>
      </c>
      <c r="F285" s="4">
        <f t="shared" si="156"/>
        <v>0</v>
      </c>
      <c r="G285" s="4">
        <f t="shared" si="157"/>
        <v>0</v>
      </c>
      <c r="H285" s="3">
        <f t="shared" si="158"/>
        <v>0</v>
      </c>
      <c r="I285" s="3">
        <f t="shared" si="159"/>
        <v>0</v>
      </c>
      <c r="J285" s="3" t="e">
        <f>IF(VLOOKUP(A285,產品AR!A:B,2,0)&lt;65,"A",IF(VLOOKUP(A285,產品AR!A:B,2,0)&lt;80,"B",IF(VLOOKUP(A285,產品AR!A:B,2,0)&lt;100,"C","D")))</f>
        <v>#N/A</v>
      </c>
      <c r="K285" s="5" t="e">
        <f t="shared" si="160"/>
        <v>#DIV/0!</v>
      </c>
      <c r="L285" s="6">
        <f t="shared" si="161"/>
        <v>0</v>
      </c>
      <c r="M285" s="5">
        <f t="shared" si="162"/>
        <v>0</v>
      </c>
      <c r="N285" s="49" t="e">
        <f t="shared" si="163"/>
        <v>#DIV/0!</v>
      </c>
      <c r="O285" s="49" t="e">
        <f t="shared" si="149"/>
        <v>#N/A</v>
      </c>
      <c r="P285" s="49" t="e">
        <f t="shared" si="150"/>
        <v>#N/A</v>
      </c>
      <c r="Q285" s="50" t="e">
        <f t="shared" si="164"/>
        <v>#N/A</v>
      </c>
      <c r="S285" s="110" t="e">
        <f>VLOOKUP(V285,'WSD 產品'!B:B,1,0)</f>
        <v>#N/A</v>
      </c>
      <c r="T285" s="110" t="e">
        <f t="shared" si="165"/>
        <v>#DIV/0!</v>
      </c>
      <c r="U285" s="113"/>
      <c r="V285" s="113"/>
      <c r="W285" s="113"/>
      <c r="X285" s="113"/>
      <c r="Y285" s="113"/>
      <c r="Z285" s="113"/>
      <c r="AA285" s="115"/>
      <c r="AB285" s="115"/>
      <c r="AC285" s="113"/>
      <c r="AD285" s="113"/>
      <c r="AE285" s="113"/>
      <c r="AF285" s="113"/>
      <c r="AG285" s="113"/>
      <c r="AH285" s="113"/>
      <c r="AI285" s="113"/>
      <c r="AJ285" s="113"/>
      <c r="AK285" s="114"/>
      <c r="AL285" s="114"/>
      <c r="AM285" s="114"/>
      <c r="AN285" s="113"/>
      <c r="AO285" s="113"/>
      <c r="AP285" s="113"/>
      <c r="AQ285" s="113"/>
      <c r="AR285" s="113"/>
      <c r="AS285" s="113"/>
      <c r="AT285" s="113"/>
      <c r="AU285" s="113"/>
      <c r="AV285" s="113"/>
      <c r="AW285" s="113"/>
      <c r="AX285" s="113"/>
      <c r="AY285" s="113"/>
      <c r="AZ285" s="113"/>
      <c r="BA285" s="113"/>
      <c r="BB285" s="113"/>
      <c r="BC285" s="113"/>
      <c r="BD285" s="113"/>
      <c r="BE285" s="113"/>
      <c r="BF285" s="113"/>
      <c r="BH285" s="110" t="e">
        <f t="shared" si="148"/>
        <v>#VALUE!</v>
      </c>
    </row>
    <row r="286" spans="1:60">
      <c r="A286" s="3">
        <f t="shared" si="151"/>
        <v>0</v>
      </c>
      <c r="B286" s="3">
        <f t="shared" si="152"/>
        <v>0</v>
      </c>
      <c r="C286" s="3">
        <f t="shared" si="153"/>
        <v>0</v>
      </c>
      <c r="D286" s="3">
        <f t="shared" si="154"/>
        <v>0</v>
      </c>
      <c r="E286" s="3">
        <f t="shared" si="155"/>
        <v>0</v>
      </c>
      <c r="F286" s="4">
        <f t="shared" si="156"/>
        <v>0</v>
      </c>
      <c r="G286" s="4">
        <f t="shared" si="157"/>
        <v>0</v>
      </c>
      <c r="H286" s="3">
        <f t="shared" si="158"/>
        <v>0</v>
      </c>
      <c r="I286" s="3">
        <f t="shared" si="159"/>
        <v>0</v>
      </c>
      <c r="J286" s="3" t="e">
        <f>IF(VLOOKUP(A286,產品AR!A:B,2,0)&lt;65,"A",IF(VLOOKUP(A286,產品AR!A:B,2,0)&lt;80,"B",IF(VLOOKUP(A286,產品AR!A:B,2,0)&lt;100,"C","D")))</f>
        <v>#N/A</v>
      </c>
      <c r="K286" s="5" t="e">
        <f t="shared" si="160"/>
        <v>#DIV/0!</v>
      </c>
      <c r="L286" s="6">
        <f t="shared" si="161"/>
        <v>0</v>
      </c>
      <c r="M286" s="5">
        <f t="shared" si="162"/>
        <v>0</v>
      </c>
      <c r="N286" s="49" t="e">
        <f t="shared" si="163"/>
        <v>#DIV/0!</v>
      </c>
      <c r="O286" s="49" t="e">
        <f t="shared" si="149"/>
        <v>#N/A</v>
      </c>
      <c r="P286" s="49" t="e">
        <f t="shared" si="150"/>
        <v>#N/A</v>
      </c>
      <c r="Q286" s="50" t="e">
        <f t="shared" si="164"/>
        <v>#N/A</v>
      </c>
      <c r="S286" s="110" t="e">
        <f>VLOOKUP(V286,'WSD 產品'!B:B,1,0)</f>
        <v>#N/A</v>
      </c>
      <c r="T286" s="110" t="e">
        <f t="shared" si="165"/>
        <v>#DIV/0!</v>
      </c>
      <c r="U286" s="113"/>
      <c r="V286" s="113"/>
      <c r="W286" s="113"/>
      <c r="X286" s="113"/>
      <c r="Y286" s="113"/>
      <c r="Z286" s="113"/>
      <c r="AA286" s="115"/>
      <c r="AB286" s="115"/>
      <c r="AC286" s="113"/>
      <c r="AD286" s="113"/>
      <c r="AE286" s="113"/>
      <c r="AF286" s="113"/>
      <c r="AG286" s="113"/>
      <c r="AH286" s="113"/>
      <c r="AI286" s="113"/>
      <c r="AJ286" s="113"/>
      <c r="AK286" s="114"/>
      <c r="AL286" s="114"/>
      <c r="AM286" s="114"/>
      <c r="AN286" s="113"/>
      <c r="AO286" s="113"/>
      <c r="AP286" s="113"/>
      <c r="AQ286" s="113"/>
      <c r="AR286" s="113"/>
      <c r="AS286" s="113"/>
      <c r="AT286" s="113"/>
      <c r="AU286" s="113"/>
      <c r="AV286" s="113"/>
      <c r="AW286" s="113"/>
      <c r="AX286" s="113"/>
      <c r="AY286" s="113"/>
      <c r="AZ286" s="113"/>
      <c r="BA286" s="113"/>
      <c r="BB286" s="113"/>
      <c r="BC286" s="113"/>
      <c r="BD286" s="113"/>
      <c r="BE286" s="113"/>
      <c r="BF286" s="113"/>
      <c r="BH286" s="110" t="e">
        <f t="shared" si="148"/>
        <v>#VALUE!</v>
      </c>
    </row>
    <row r="287" spans="1:60">
      <c r="A287" s="3">
        <f t="shared" si="151"/>
        <v>0</v>
      </c>
      <c r="B287" s="3">
        <f t="shared" si="152"/>
        <v>0</v>
      </c>
      <c r="C287" s="3">
        <f t="shared" si="153"/>
        <v>0</v>
      </c>
      <c r="D287" s="3">
        <f t="shared" si="154"/>
        <v>0</v>
      </c>
      <c r="E287" s="3">
        <f t="shared" si="155"/>
        <v>0</v>
      </c>
      <c r="F287" s="4">
        <f t="shared" si="156"/>
        <v>0</v>
      </c>
      <c r="G287" s="4">
        <f t="shared" si="157"/>
        <v>0</v>
      </c>
      <c r="H287" s="3">
        <f t="shared" si="158"/>
        <v>0</v>
      </c>
      <c r="I287" s="3">
        <f t="shared" si="159"/>
        <v>0</v>
      </c>
      <c r="J287" s="3" t="e">
        <f>IF(VLOOKUP(A287,產品AR!A:B,2,0)&lt;65,"A",IF(VLOOKUP(A287,產品AR!A:B,2,0)&lt;80,"B",IF(VLOOKUP(A287,產品AR!A:B,2,0)&lt;100,"C","D")))</f>
        <v>#N/A</v>
      </c>
      <c r="K287" s="5" t="e">
        <f t="shared" si="160"/>
        <v>#DIV/0!</v>
      </c>
      <c r="L287" s="6">
        <f t="shared" si="161"/>
        <v>0</v>
      </c>
      <c r="M287" s="5">
        <f t="shared" si="162"/>
        <v>0</v>
      </c>
      <c r="N287" s="49" t="e">
        <f t="shared" si="163"/>
        <v>#DIV/0!</v>
      </c>
      <c r="O287" s="49" t="e">
        <f t="shared" si="149"/>
        <v>#N/A</v>
      </c>
      <c r="P287" s="49" t="e">
        <f t="shared" si="150"/>
        <v>#N/A</v>
      </c>
      <c r="Q287" s="50" t="e">
        <f t="shared" si="164"/>
        <v>#N/A</v>
      </c>
      <c r="S287" s="110" t="e">
        <f>VLOOKUP(V287,'WSD 產品'!B:B,1,0)</f>
        <v>#N/A</v>
      </c>
      <c r="T287" s="110" t="e">
        <f t="shared" si="165"/>
        <v>#DIV/0!</v>
      </c>
      <c r="U287" s="113"/>
      <c r="V287" s="113"/>
      <c r="W287" s="113"/>
      <c r="X287" s="113"/>
      <c r="Y287" s="113"/>
      <c r="Z287" s="113"/>
      <c r="AA287" s="115"/>
      <c r="AB287" s="115"/>
      <c r="AC287" s="113"/>
      <c r="AD287" s="113"/>
      <c r="AE287" s="113"/>
      <c r="AF287" s="113"/>
      <c r="AG287" s="113"/>
      <c r="AH287" s="113"/>
      <c r="AI287" s="113"/>
      <c r="AJ287" s="113"/>
      <c r="AK287" s="114"/>
      <c r="AL287" s="114"/>
      <c r="AM287" s="114"/>
      <c r="AN287" s="113"/>
      <c r="AO287" s="113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113"/>
      <c r="AZ287" s="113"/>
      <c r="BA287" s="113"/>
      <c r="BB287" s="113"/>
      <c r="BC287" s="113"/>
      <c r="BD287" s="113"/>
      <c r="BE287" s="113"/>
      <c r="BF287" s="113"/>
      <c r="BH287" s="110" t="e">
        <f t="shared" si="148"/>
        <v>#VALUE!</v>
      </c>
    </row>
    <row r="288" spans="1:60">
      <c r="A288" s="3">
        <f t="shared" si="151"/>
        <v>0</v>
      </c>
      <c r="B288" s="3">
        <f t="shared" si="152"/>
        <v>0</v>
      </c>
      <c r="C288" s="3">
        <f t="shared" si="153"/>
        <v>0</v>
      </c>
      <c r="D288" s="3">
        <f t="shared" si="154"/>
        <v>0</v>
      </c>
      <c r="E288" s="3">
        <f t="shared" si="155"/>
        <v>0</v>
      </c>
      <c r="F288" s="4">
        <f t="shared" si="156"/>
        <v>0</v>
      </c>
      <c r="G288" s="4">
        <f t="shared" si="157"/>
        <v>0</v>
      </c>
      <c r="H288" s="3">
        <f t="shared" si="158"/>
        <v>0</v>
      </c>
      <c r="I288" s="3">
        <f t="shared" si="159"/>
        <v>0</v>
      </c>
      <c r="J288" s="3" t="e">
        <f>IF(VLOOKUP(A288,產品AR!A:B,2,0)&lt;65,"A",IF(VLOOKUP(A288,產品AR!A:B,2,0)&lt;80,"B",IF(VLOOKUP(A288,產品AR!A:B,2,0)&lt;100,"C","D")))</f>
        <v>#N/A</v>
      </c>
      <c r="K288" s="5" t="e">
        <f t="shared" si="160"/>
        <v>#DIV/0!</v>
      </c>
      <c r="L288" s="6">
        <f t="shared" si="161"/>
        <v>0</v>
      </c>
      <c r="M288" s="5">
        <f t="shared" si="162"/>
        <v>0</v>
      </c>
      <c r="N288" s="49" t="e">
        <f t="shared" si="163"/>
        <v>#DIV/0!</v>
      </c>
      <c r="O288" s="49" t="e">
        <f t="shared" si="149"/>
        <v>#N/A</v>
      </c>
      <c r="P288" s="49" t="e">
        <f t="shared" si="150"/>
        <v>#N/A</v>
      </c>
      <c r="Q288" s="50" t="e">
        <f t="shared" si="164"/>
        <v>#N/A</v>
      </c>
      <c r="S288" s="110" t="e">
        <f>VLOOKUP(V288,'WSD 產品'!B:B,1,0)</f>
        <v>#N/A</v>
      </c>
      <c r="T288" s="110" t="e">
        <f t="shared" si="165"/>
        <v>#DIV/0!</v>
      </c>
      <c r="U288" s="113"/>
      <c r="V288" s="113"/>
      <c r="W288" s="113"/>
      <c r="X288" s="113"/>
      <c r="Y288" s="113"/>
      <c r="Z288" s="113"/>
      <c r="AA288" s="115"/>
      <c r="AB288" s="115"/>
      <c r="AC288" s="113"/>
      <c r="AD288" s="113"/>
      <c r="AE288" s="113"/>
      <c r="AF288" s="113"/>
      <c r="AG288" s="113"/>
      <c r="AH288" s="113"/>
      <c r="AI288" s="113"/>
      <c r="AJ288" s="113"/>
      <c r="AK288" s="114"/>
      <c r="AL288" s="114"/>
      <c r="AM288" s="114"/>
      <c r="AN288" s="113"/>
      <c r="AO288" s="113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113"/>
      <c r="AZ288" s="113"/>
      <c r="BA288" s="113"/>
      <c r="BB288" s="113"/>
      <c r="BC288" s="113"/>
      <c r="BD288" s="113"/>
      <c r="BE288" s="113"/>
      <c r="BF288" s="113"/>
      <c r="BH288" s="110" t="e">
        <f t="shared" si="148"/>
        <v>#VALUE!</v>
      </c>
    </row>
    <row r="289" spans="1:60">
      <c r="A289" s="3">
        <f t="shared" si="151"/>
        <v>0</v>
      </c>
      <c r="B289" s="3">
        <f t="shared" si="152"/>
        <v>0</v>
      </c>
      <c r="C289" s="3">
        <f t="shared" si="153"/>
        <v>0</v>
      </c>
      <c r="D289" s="3">
        <f t="shared" si="154"/>
        <v>0</v>
      </c>
      <c r="E289" s="3">
        <f t="shared" si="155"/>
        <v>0</v>
      </c>
      <c r="F289" s="4">
        <f t="shared" si="156"/>
        <v>0</v>
      </c>
      <c r="G289" s="4">
        <f t="shared" si="157"/>
        <v>0</v>
      </c>
      <c r="H289" s="3">
        <f t="shared" si="158"/>
        <v>0</v>
      </c>
      <c r="I289" s="3">
        <f t="shared" si="159"/>
        <v>0</v>
      </c>
      <c r="J289" s="3" t="e">
        <f>IF(VLOOKUP(A289,產品AR!A:B,2,0)&lt;65,"A",IF(VLOOKUP(A289,產品AR!A:B,2,0)&lt;80,"B",IF(VLOOKUP(A289,產品AR!A:B,2,0)&lt;100,"C","D")))</f>
        <v>#N/A</v>
      </c>
      <c r="K289" s="5" t="e">
        <f t="shared" si="160"/>
        <v>#DIV/0!</v>
      </c>
      <c r="L289" s="6">
        <f t="shared" si="161"/>
        <v>0</v>
      </c>
      <c r="M289" s="5">
        <f t="shared" si="162"/>
        <v>0</v>
      </c>
      <c r="N289" s="49" t="e">
        <f t="shared" si="163"/>
        <v>#DIV/0!</v>
      </c>
      <c r="O289" s="49" t="e">
        <f t="shared" si="149"/>
        <v>#N/A</v>
      </c>
      <c r="P289" s="49" t="e">
        <f t="shared" si="150"/>
        <v>#N/A</v>
      </c>
      <c r="Q289" s="50" t="e">
        <f t="shared" si="164"/>
        <v>#N/A</v>
      </c>
      <c r="S289" s="110" t="e">
        <f>VLOOKUP(V289,'WSD 產品'!B:B,1,0)</f>
        <v>#N/A</v>
      </c>
      <c r="T289" s="110" t="e">
        <f t="shared" si="165"/>
        <v>#DIV/0!</v>
      </c>
      <c r="U289" s="113"/>
      <c r="V289" s="113"/>
      <c r="W289" s="113"/>
      <c r="X289" s="113"/>
      <c r="Y289" s="113"/>
      <c r="Z289" s="113"/>
      <c r="AA289" s="115"/>
      <c r="AB289" s="115"/>
      <c r="AC289" s="113"/>
      <c r="AD289" s="113"/>
      <c r="AE289" s="113"/>
      <c r="AF289" s="113"/>
      <c r="AG289" s="113"/>
      <c r="AH289" s="113"/>
      <c r="AI289" s="113"/>
      <c r="AJ289" s="113"/>
      <c r="AK289" s="114"/>
      <c r="AL289" s="114"/>
      <c r="AM289" s="114"/>
      <c r="AN289" s="113"/>
      <c r="AO289" s="113"/>
      <c r="AP289" s="113"/>
      <c r="AQ289" s="113"/>
      <c r="AR289" s="113"/>
      <c r="AS289" s="113"/>
      <c r="AT289" s="113"/>
      <c r="AU289" s="113"/>
      <c r="AV289" s="113"/>
      <c r="AW289" s="113"/>
      <c r="AX289" s="113"/>
      <c r="AY289" s="113"/>
      <c r="AZ289" s="113"/>
      <c r="BA289" s="113"/>
      <c r="BB289" s="113"/>
      <c r="BC289" s="113"/>
      <c r="BD289" s="113"/>
      <c r="BE289" s="113"/>
      <c r="BF289" s="113"/>
      <c r="BH289" s="110" t="e">
        <f t="shared" si="148"/>
        <v>#VALUE!</v>
      </c>
    </row>
    <row r="290" spans="1:60">
      <c r="A290" s="3">
        <f t="shared" si="151"/>
        <v>0</v>
      </c>
      <c r="B290" s="3">
        <f t="shared" si="152"/>
        <v>0</v>
      </c>
      <c r="C290" s="3">
        <f t="shared" si="153"/>
        <v>0</v>
      </c>
      <c r="D290" s="3">
        <f t="shared" si="154"/>
        <v>0</v>
      </c>
      <c r="E290" s="3">
        <f t="shared" si="155"/>
        <v>0</v>
      </c>
      <c r="F290" s="4">
        <f t="shared" si="156"/>
        <v>0</v>
      </c>
      <c r="G290" s="4">
        <f t="shared" si="157"/>
        <v>0</v>
      </c>
      <c r="H290" s="3">
        <f t="shared" si="158"/>
        <v>0</v>
      </c>
      <c r="I290" s="3">
        <f t="shared" si="159"/>
        <v>0</v>
      </c>
      <c r="J290" s="3" t="e">
        <f>IF(VLOOKUP(A290,產品AR!A:B,2,0)&lt;65,"A",IF(VLOOKUP(A290,產品AR!A:B,2,0)&lt;80,"B",IF(VLOOKUP(A290,產品AR!A:B,2,0)&lt;100,"C","D")))</f>
        <v>#N/A</v>
      </c>
      <c r="K290" s="5" t="e">
        <f t="shared" si="160"/>
        <v>#DIV/0!</v>
      </c>
      <c r="L290" s="6">
        <f t="shared" si="161"/>
        <v>0</v>
      </c>
      <c r="M290" s="5">
        <f t="shared" si="162"/>
        <v>0</v>
      </c>
      <c r="N290" s="49" t="e">
        <f t="shared" si="163"/>
        <v>#DIV/0!</v>
      </c>
      <c r="O290" s="49" t="e">
        <f t="shared" si="149"/>
        <v>#N/A</v>
      </c>
      <c r="P290" s="49" t="e">
        <f t="shared" si="150"/>
        <v>#N/A</v>
      </c>
      <c r="Q290" s="50" t="e">
        <f t="shared" si="164"/>
        <v>#N/A</v>
      </c>
      <c r="S290" s="110" t="e">
        <f>VLOOKUP(V290,'WSD 產品'!B:B,1,0)</f>
        <v>#N/A</v>
      </c>
      <c r="T290" s="110" t="e">
        <f t="shared" si="165"/>
        <v>#DIV/0!</v>
      </c>
      <c r="U290" s="113"/>
      <c r="V290" s="113"/>
      <c r="W290" s="113"/>
      <c r="X290" s="113"/>
      <c r="Y290" s="113"/>
      <c r="Z290" s="113"/>
      <c r="AA290" s="115"/>
      <c r="AB290" s="115"/>
      <c r="AC290" s="113"/>
      <c r="AD290" s="113"/>
      <c r="AE290" s="113"/>
      <c r="AF290" s="113"/>
      <c r="AG290" s="113"/>
      <c r="AH290" s="113"/>
      <c r="AI290" s="113"/>
      <c r="AJ290" s="113"/>
      <c r="AK290" s="114"/>
      <c r="AL290" s="114"/>
      <c r="AM290" s="114"/>
      <c r="AN290" s="113"/>
      <c r="AO290" s="113"/>
      <c r="AP290" s="113"/>
      <c r="AQ290" s="113"/>
      <c r="AR290" s="113"/>
      <c r="AS290" s="113"/>
      <c r="AT290" s="113"/>
      <c r="AU290" s="113"/>
      <c r="AV290" s="113"/>
      <c r="AW290" s="113"/>
      <c r="AX290" s="113"/>
      <c r="AY290" s="113"/>
      <c r="AZ290" s="113"/>
      <c r="BA290" s="113"/>
      <c r="BB290" s="113"/>
      <c r="BC290" s="113"/>
      <c r="BD290" s="113"/>
      <c r="BE290" s="113"/>
      <c r="BF290" s="113"/>
      <c r="BH290" s="110" t="e">
        <f t="shared" si="148"/>
        <v>#VALUE!</v>
      </c>
    </row>
    <row r="291" spans="1:60">
      <c r="A291" s="3">
        <f t="shared" si="151"/>
        <v>0</v>
      </c>
      <c r="B291" s="3">
        <f t="shared" si="152"/>
        <v>0</v>
      </c>
      <c r="C291" s="3">
        <f t="shared" si="153"/>
        <v>0</v>
      </c>
      <c r="D291" s="3">
        <f t="shared" si="154"/>
        <v>0</v>
      </c>
      <c r="E291" s="3">
        <f t="shared" si="155"/>
        <v>0</v>
      </c>
      <c r="F291" s="4">
        <f t="shared" si="156"/>
        <v>0</v>
      </c>
      <c r="G291" s="4">
        <f t="shared" si="157"/>
        <v>0</v>
      </c>
      <c r="H291" s="3">
        <f t="shared" si="158"/>
        <v>0</v>
      </c>
      <c r="I291" s="3">
        <f t="shared" si="159"/>
        <v>0</v>
      </c>
      <c r="J291" s="3" t="e">
        <f>IF(VLOOKUP(A291,產品AR!A:B,2,0)&lt;65,"A",IF(VLOOKUP(A291,產品AR!A:B,2,0)&lt;80,"B",IF(VLOOKUP(A291,產品AR!A:B,2,0)&lt;100,"C","D")))</f>
        <v>#N/A</v>
      </c>
      <c r="K291" s="5" t="e">
        <f t="shared" si="160"/>
        <v>#DIV/0!</v>
      </c>
      <c r="L291" s="6">
        <f t="shared" si="161"/>
        <v>0</v>
      </c>
      <c r="M291" s="5">
        <f t="shared" si="162"/>
        <v>0</v>
      </c>
      <c r="N291" s="49" t="e">
        <f t="shared" si="163"/>
        <v>#DIV/0!</v>
      </c>
      <c r="O291" s="49" t="e">
        <f t="shared" si="149"/>
        <v>#N/A</v>
      </c>
      <c r="P291" s="49" t="e">
        <f t="shared" si="150"/>
        <v>#N/A</v>
      </c>
      <c r="Q291" s="50" t="e">
        <f t="shared" si="164"/>
        <v>#N/A</v>
      </c>
      <c r="S291" s="110" t="e">
        <f>VLOOKUP(V291,'WSD 產品'!B:B,1,0)</f>
        <v>#N/A</v>
      </c>
      <c r="T291" s="110" t="e">
        <f t="shared" si="165"/>
        <v>#DIV/0!</v>
      </c>
      <c r="U291" s="113"/>
      <c r="V291" s="113"/>
      <c r="W291" s="113"/>
      <c r="X291" s="113"/>
      <c r="Y291" s="113"/>
      <c r="Z291" s="113"/>
      <c r="AA291" s="115"/>
      <c r="AB291" s="115"/>
      <c r="AC291" s="113"/>
      <c r="AD291" s="113"/>
      <c r="AE291" s="113"/>
      <c r="AF291" s="113"/>
      <c r="AG291" s="113"/>
      <c r="AH291" s="113"/>
      <c r="AI291" s="113"/>
      <c r="AJ291" s="113"/>
      <c r="AK291" s="114"/>
      <c r="AL291" s="114"/>
      <c r="AM291" s="114"/>
      <c r="AN291" s="113"/>
      <c r="AO291" s="113"/>
      <c r="AP291" s="113"/>
      <c r="AQ291" s="113"/>
      <c r="AR291" s="113"/>
      <c r="AS291" s="113"/>
      <c r="AT291" s="113"/>
      <c r="AU291" s="113"/>
      <c r="AV291" s="113"/>
      <c r="AW291" s="113"/>
      <c r="AX291" s="113"/>
      <c r="AY291" s="113"/>
      <c r="AZ291" s="113"/>
      <c r="BA291" s="113"/>
      <c r="BB291" s="113"/>
      <c r="BC291" s="113"/>
      <c r="BD291" s="113"/>
      <c r="BE291" s="113"/>
      <c r="BF291" s="113"/>
      <c r="BH291" s="110" t="e">
        <f t="shared" si="148"/>
        <v>#VALUE!</v>
      </c>
    </row>
    <row r="292" spans="1:60">
      <c r="A292" s="3">
        <f t="shared" si="151"/>
        <v>0</v>
      </c>
      <c r="B292" s="3">
        <f t="shared" si="152"/>
        <v>0</v>
      </c>
      <c r="C292" s="3">
        <f t="shared" si="153"/>
        <v>0</v>
      </c>
      <c r="D292" s="3">
        <f t="shared" si="154"/>
        <v>0</v>
      </c>
      <c r="E292" s="3">
        <f t="shared" si="155"/>
        <v>0</v>
      </c>
      <c r="F292" s="4">
        <f t="shared" si="156"/>
        <v>0</v>
      </c>
      <c r="G292" s="4">
        <f t="shared" si="157"/>
        <v>0</v>
      </c>
      <c r="H292" s="3">
        <f t="shared" si="158"/>
        <v>0</v>
      </c>
      <c r="I292" s="3">
        <f t="shared" si="159"/>
        <v>0</v>
      </c>
      <c r="J292" s="3" t="e">
        <f>IF(VLOOKUP(A292,產品AR!A:B,2,0)&lt;65,"A",IF(VLOOKUP(A292,產品AR!A:B,2,0)&lt;80,"B",IF(VLOOKUP(A292,產品AR!A:B,2,0)&lt;100,"C","D")))</f>
        <v>#N/A</v>
      </c>
      <c r="K292" s="5" t="e">
        <f t="shared" si="160"/>
        <v>#DIV/0!</v>
      </c>
      <c r="L292" s="6">
        <f t="shared" si="161"/>
        <v>0</v>
      </c>
      <c r="M292" s="5">
        <f t="shared" si="162"/>
        <v>0</v>
      </c>
      <c r="N292" s="49" t="e">
        <f t="shared" si="163"/>
        <v>#DIV/0!</v>
      </c>
      <c r="O292" s="49" t="e">
        <f t="shared" si="149"/>
        <v>#N/A</v>
      </c>
      <c r="P292" s="49" t="e">
        <f t="shared" si="150"/>
        <v>#N/A</v>
      </c>
      <c r="Q292" s="50" t="e">
        <f t="shared" si="164"/>
        <v>#N/A</v>
      </c>
      <c r="S292" s="110" t="e">
        <f>VLOOKUP(V292,'WSD 產品'!B:B,1,0)</f>
        <v>#N/A</v>
      </c>
      <c r="T292" s="110" t="e">
        <f t="shared" si="165"/>
        <v>#DIV/0!</v>
      </c>
      <c r="U292" s="113"/>
      <c r="V292" s="113"/>
      <c r="W292" s="113"/>
      <c r="X292" s="113"/>
      <c r="Y292" s="113"/>
      <c r="Z292" s="113"/>
      <c r="AA292" s="115"/>
      <c r="AB292" s="115"/>
      <c r="AC292" s="113"/>
      <c r="AD292" s="113"/>
      <c r="AE292" s="113"/>
      <c r="AF292" s="113"/>
      <c r="AG292" s="113"/>
      <c r="AH292" s="113"/>
      <c r="AI292" s="113"/>
      <c r="AJ292" s="113"/>
      <c r="AK292" s="114"/>
      <c r="AL292" s="114"/>
      <c r="AM292" s="114"/>
      <c r="AN292" s="113"/>
      <c r="AO292" s="113"/>
      <c r="AP292" s="113"/>
      <c r="AQ292" s="113"/>
      <c r="AR292" s="113"/>
      <c r="AS292" s="113"/>
      <c r="AT292" s="113"/>
      <c r="AU292" s="113"/>
      <c r="AV292" s="113"/>
      <c r="AW292" s="113"/>
      <c r="AX292" s="113"/>
      <c r="AY292" s="113"/>
      <c r="AZ292" s="113"/>
      <c r="BA292" s="113"/>
      <c r="BB292" s="113"/>
      <c r="BC292" s="113"/>
      <c r="BD292" s="113"/>
      <c r="BE292" s="113"/>
      <c r="BF292" s="113"/>
      <c r="BH292" s="110" t="e">
        <f t="shared" si="148"/>
        <v>#VALUE!</v>
      </c>
    </row>
    <row r="293" spans="1:60">
      <c r="A293" s="3">
        <f t="shared" si="151"/>
        <v>0</v>
      </c>
      <c r="B293" s="3">
        <f t="shared" si="152"/>
        <v>0</v>
      </c>
      <c r="C293" s="3">
        <f t="shared" si="153"/>
        <v>0</v>
      </c>
      <c r="D293" s="3">
        <f t="shared" si="154"/>
        <v>0</v>
      </c>
      <c r="E293" s="3">
        <f t="shared" si="155"/>
        <v>0</v>
      </c>
      <c r="F293" s="4">
        <f t="shared" si="156"/>
        <v>0</v>
      </c>
      <c r="G293" s="4">
        <f t="shared" si="157"/>
        <v>0</v>
      </c>
      <c r="H293" s="3">
        <f t="shared" si="158"/>
        <v>0</v>
      </c>
      <c r="I293" s="3">
        <f t="shared" si="159"/>
        <v>0</v>
      </c>
      <c r="J293" s="3" t="e">
        <f>IF(VLOOKUP(A293,產品AR!A:B,2,0)&lt;65,"A",IF(VLOOKUP(A293,產品AR!A:B,2,0)&lt;80,"B",IF(VLOOKUP(A293,產品AR!A:B,2,0)&lt;100,"C","D")))</f>
        <v>#N/A</v>
      </c>
      <c r="K293" s="5" t="e">
        <f t="shared" si="160"/>
        <v>#DIV/0!</v>
      </c>
      <c r="L293" s="6">
        <f t="shared" si="161"/>
        <v>0</v>
      </c>
      <c r="M293" s="5">
        <f t="shared" si="162"/>
        <v>0</v>
      </c>
      <c r="N293" s="49" t="e">
        <f t="shared" si="163"/>
        <v>#DIV/0!</v>
      </c>
      <c r="O293" s="49" t="e">
        <f t="shared" si="149"/>
        <v>#N/A</v>
      </c>
      <c r="P293" s="49" t="e">
        <f t="shared" si="150"/>
        <v>#N/A</v>
      </c>
      <c r="Q293" s="50" t="e">
        <f t="shared" si="164"/>
        <v>#N/A</v>
      </c>
      <c r="S293" s="110" t="e">
        <f>VLOOKUP(V293,'WSD 產品'!B:B,1,0)</f>
        <v>#N/A</v>
      </c>
      <c r="T293" s="110" t="e">
        <f t="shared" si="165"/>
        <v>#DIV/0!</v>
      </c>
      <c r="U293" s="113"/>
      <c r="V293" s="113"/>
      <c r="W293" s="113"/>
      <c r="X293" s="113"/>
      <c r="Y293" s="113"/>
      <c r="Z293" s="113"/>
      <c r="AA293" s="115"/>
      <c r="AB293" s="115"/>
      <c r="AC293" s="113"/>
      <c r="AD293" s="113"/>
      <c r="AE293" s="113"/>
      <c r="AF293" s="113"/>
      <c r="AG293" s="113"/>
      <c r="AH293" s="113"/>
      <c r="AI293" s="113"/>
      <c r="AJ293" s="113"/>
      <c r="AK293" s="114"/>
      <c r="AL293" s="114"/>
      <c r="AM293" s="114"/>
      <c r="AN293" s="113"/>
      <c r="AO293" s="113"/>
      <c r="AP293" s="113"/>
      <c r="AQ293" s="113"/>
      <c r="AR293" s="113"/>
      <c r="AS293" s="113"/>
      <c r="AT293" s="113"/>
      <c r="AU293" s="113"/>
      <c r="AV293" s="113"/>
      <c r="AW293" s="113"/>
      <c r="AX293" s="113"/>
      <c r="AY293" s="113"/>
      <c r="AZ293" s="113"/>
      <c r="BA293" s="113"/>
      <c r="BB293" s="113"/>
      <c r="BC293" s="113"/>
      <c r="BD293" s="113"/>
      <c r="BE293" s="113"/>
      <c r="BF293" s="113"/>
      <c r="BH293" s="110" t="e">
        <f t="shared" si="148"/>
        <v>#VALUE!</v>
      </c>
    </row>
    <row r="294" spans="1:60">
      <c r="A294" s="3">
        <f t="shared" si="151"/>
        <v>0</v>
      </c>
      <c r="B294" s="3">
        <f t="shared" si="152"/>
        <v>0</v>
      </c>
      <c r="C294" s="3">
        <f t="shared" si="153"/>
        <v>0</v>
      </c>
      <c r="D294" s="3">
        <f t="shared" si="154"/>
        <v>0</v>
      </c>
      <c r="E294" s="3">
        <f t="shared" si="155"/>
        <v>0</v>
      </c>
      <c r="F294" s="4">
        <f t="shared" si="156"/>
        <v>0</v>
      </c>
      <c r="G294" s="4">
        <f t="shared" si="157"/>
        <v>0</v>
      </c>
      <c r="H294" s="3">
        <f t="shared" si="158"/>
        <v>0</v>
      </c>
      <c r="I294" s="3">
        <f t="shared" si="159"/>
        <v>0</v>
      </c>
      <c r="J294" s="3" t="e">
        <f>IF(VLOOKUP(A294,產品AR!A:B,2,0)&lt;65,"A",IF(VLOOKUP(A294,產品AR!A:B,2,0)&lt;80,"B",IF(VLOOKUP(A294,產品AR!A:B,2,0)&lt;100,"C","D")))</f>
        <v>#N/A</v>
      </c>
      <c r="K294" s="5" t="e">
        <f t="shared" si="160"/>
        <v>#DIV/0!</v>
      </c>
      <c r="L294" s="6">
        <f t="shared" si="161"/>
        <v>0</v>
      </c>
      <c r="M294" s="5">
        <f t="shared" si="162"/>
        <v>0</v>
      </c>
      <c r="N294" s="49" t="e">
        <f t="shared" si="163"/>
        <v>#DIV/0!</v>
      </c>
      <c r="O294" s="49" t="e">
        <f t="shared" si="149"/>
        <v>#N/A</v>
      </c>
      <c r="P294" s="49" t="e">
        <f t="shared" si="150"/>
        <v>#N/A</v>
      </c>
      <c r="Q294" s="50" t="e">
        <f t="shared" si="164"/>
        <v>#N/A</v>
      </c>
      <c r="S294" s="110" t="e">
        <f>VLOOKUP(V294,'WSD 產品'!B:B,1,0)</f>
        <v>#N/A</v>
      </c>
      <c r="T294" s="110" t="e">
        <f t="shared" si="165"/>
        <v>#DIV/0!</v>
      </c>
      <c r="U294" s="113"/>
      <c r="V294" s="113"/>
      <c r="W294" s="113"/>
      <c r="X294" s="113"/>
      <c r="Y294" s="113"/>
      <c r="Z294" s="113"/>
      <c r="AA294" s="115"/>
      <c r="AB294" s="115"/>
      <c r="AC294" s="113"/>
      <c r="AD294" s="113"/>
      <c r="AE294" s="113"/>
      <c r="AF294" s="113"/>
      <c r="AG294" s="113"/>
      <c r="AH294" s="113"/>
      <c r="AI294" s="113"/>
      <c r="AJ294" s="113"/>
      <c r="AK294" s="114"/>
      <c r="AL294" s="114"/>
      <c r="AM294" s="114"/>
      <c r="AN294" s="113"/>
      <c r="AO294" s="113"/>
      <c r="AP294" s="113"/>
      <c r="AQ294" s="113"/>
      <c r="AR294" s="113"/>
      <c r="AS294" s="113"/>
      <c r="AT294" s="113"/>
      <c r="AU294" s="113"/>
      <c r="AV294" s="113"/>
      <c r="AW294" s="113"/>
      <c r="AX294" s="113"/>
      <c r="AY294" s="113"/>
      <c r="AZ294" s="113"/>
      <c r="BA294" s="113"/>
      <c r="BB294" s="113"/>
      <c r="BC294" s="113"/>
      <c r="BD294" s="113"/>
      <c r="BE294" s="113"/>
      <c r="BF294" s="113"/>
      <c r="BH294" s="110" t="e">
        <f t="shared" si="148"/>
        <v>#VALUE!</v>
      </c>
    </row>
    <row r="295" spans="1:60">
      <c r="A295" s="3">
        <f t="shared" si="151"/>
        <v>0</v>
      </c>
      <c r="B295" s="3">
        <f t="shared" si="152"/>
        <v>0</v>
      </c>
      <c r="C295" s="3">
        <f t="shared" si="153"/>
        <v>0</v>
      </c>
      <c r="D295" s="3">
        <f t="shared" si="154"/>
        <v>0</v>
      </c>
      <c r="E295" s="3">
        <f t="shared" si="155"/>
        <v>0</v>
      </c>
      <c r="F295" s="4">
        <f t="shared" si="156"/>
        <v>0</v>
      </c>
      <c r="G295" s="4">
        <f t="shared" si="157"/>
        <v>0</v>
      </c>
      <c r="H295" s="3">
        <f t="shared" si="158"/>
        <v>0</v>
      </c>
      <c r="I295" s="3">
        <f t="shared" si="159"/>
        <v>0</v>
      </c>
      <c r="J295" s="3" t="e">
        <f>IF(VLOOKUP(A295,產品AR!A:B,2,0)&lt;65,"A",IF(VLOOKUP(A295,產品AR!A:B,2,0)&lt;80,"B",IF(VLOOKUP(A295,產品AR!A:B,2,0)&lt;100,"C","D")))</f>
        <v>#N/A</v>
      </c>
      <c r="K295" s="5" t="e">
        <f t="shared" si="160"/>
        <v>#DIV/0!</v>
      </c>
      <c r="L295" s="6">
        <f t="shared" si="161"/>
        <v>0</v>
      </c>
      <c r="M295" s="5">
        <f t="shared" si="162"/>
        <v>0</v>
      </c>
      <c r="N295" s="49" t="e">
        <f t="shared" si="163"/>
        <v>#DIV/0!</v>
      </c>
      <c r="O295" s="49" t="e">
        <f t="shared" si="149"/>
        <v>#N/A</v>
      </c>
      <c r="P295" s="49" t="e">
        <f t="shared" si="150"/>
        <v>#N/A</v>
      </c>
      <c r="Q295" s="50" t="e">
        <f t="shared" si="164"/>
        <v>#N/A</v>
      </c>
      <c r="S295" s="110" t="e">
        <f>VLOOKUP(V295,'WSD 產品'!B:B,1,0)</f>
        <v>#N/A</v>
      </c>
      <c r="T295" s="110" t="e">
        <f t="shared" si="165"/>
        <v>#DIV/0!</v>
      </c>
      <c r="U295" s="113"/>
      <c r="V295" s="113"/>
      <c r="W295" s="113"/>
      <c r="X295" s="113"/>
      <c r="Y295" s="113"/>
      <c r="Z295" s="113"/>
      <c r="AA295" s="115"/>
      <c r="AB295" s="115"/>
      <c r="AC295" s="113"/>
      <c r="AD295" s="113"/>
      <c r="AE295" s="113"/>
      <c r="AF295" s="113"/>
      <c r="AG295" s="113"/>
      <c r="AH295" s="113"/>
      <c r="AI295" s="113"/>
      <c r="AJ295" s="113"/>
      <c r="AK295" s="114"/>
      <c r="AL295" s="114"/>
      <c r="AM295" s="114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13"/>
      <c r="BA295" s="113"/>
      <c r="BB295" s="113"/>
      <c r="BC295" s="113"/>
      <c r="BD295" s="113"/>
      <c r="BE295" s="113"/>
      <c r="BF295" s="113"/>
      <c r="BH295" s="110" t="e">
        <f t="shared" si="148"/>
        <v>#VALUE!</v>
      </c>
    </row>
    <row r="296" spans="1:60">
      <c r="A296" s="3">
        <f t="shared" si="151"/>
        <v>0</v>
      </c>
      <c r="B296" s="3">
        <f t="shared" si="152"/>
        <v>0</v>
      </c>
      <c r="C296" s="3">
        <f t="shared" si="153"/>
        <v>0</v>
      </c>
      <c r="D296" s="3">
        <f t="shared" si="154"/>
        <v>0</v>
      </c>
      <c r="E296" s="3">
        <f t="shared" si="155"/>
        <v>0</v>
      </c>
      <c r="F296" s="4">
        <f t="shared" si="156"/>
        <v>0</v>
      </c>
      <c r="G296" s="4">
        <f t="shared" si="157"/>
        <v>0</v>
      </c>
      <c r="H296" s="3">
        <f t="shared" si="158"/>
        <v>0</v>
      </c>
      <c r="I296" s="3">
        <f t="shared" si="159"/>
        <v>0</v>
      </c>
      <c r="J296" s="3" t="e">
        <f>IF(VLOOKUP(A296,產品AR!A:B,2,0)&lt;65,"A",IF(VLOOKUP(A296,產品AR!A:B,2,0)&lt;80,"B",IF(VLOOKUP(A296,產品AR!A:B,2,0)&lt;100,"C","D")))</f>
        <v>#N/A</v>
      </c>
      <c r="K296" s="5" t="e">
        <f t="shared" si="160"/>
        <v>#DIV/0!</v>
      </c>
      <c r="L296" s="6">
        <f t="shared" si="161"/>
        <v>0</v>
      </c>
      <c r="M296" s="5">
        <f t="shared" si="162"/>
        <v>0</v>
      </c>
      <c r="N296" s="49" t="e">
        <f t="shared" si="163"/>
        <v>#DIV/0!</v>
      </c>
      <c r="O296" s="49" t="e">
        <f t="shared" si="149"/>
        <v>#N/A</v>
      </c>
      <c r="P296" s="49" t="e">
        <f t="shared" si="150"/>
        <v>#N/A</v>
      </c>
      <c r="Q296" s="50" t="e">
        <f t="shared" si="164"/>
        <v>#N/A</v>
      </c>
      <c r="S296" s="110" t="e">
        <f>VLOOKUP(V296,'WSD 產品'!B:B,1,0)</f>
        <v>#N/A</v>
      </c>
      <c r="T296" s="110" t="e">
        <f t="shared" si="165"/>
        <v>#DIV/0!</v>
      </c>
      <c r="U296" s="113"/>
      <c r="V296" s="113"/>
      <c r="W296" s="113"/>
      <c r="X296" s="113"/>
      <c r="Y296" s="113"/>
      <c r="Z296" s="113"/>
      <c r="AA296" s="115"/>
      <c r="AB296" s="115"/>
      <c r="AC296" s="113"/>
      <c r="AD296" s="113"/>
      <c r="AE296" s="113"/>
      <c r="AF296" s="113"/>
      <c r="AG296" s="113"/>
      <c r="AH296" s="113"/>
      <c r="AI296" s="113"/>
      <c r="AJ296" s="113"/>
      <c r="AK296" s="114"/>
      <c r="AL296" s="114"/>
      <c r="AM296" s="114"/>
      <c r="AN296" s="113"/>
      <c r="AO296" s="113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113"/>
      <c r="AZ296" s="113"/>
      <c r="BA296" s="113"/>
      <c r="BB296" s="113"/>
      <c r="BC296" s="113"/>
      <c r="BD296" s="113"/>
      <c r="BE296" s="113"/>
      <c r="BF296" s="113"/>
      <c r="BH296" s="110" t="e">
        <f t="shared" si="148"/>
        <v>#VALUE!</v>
      </c>
    </row>
    <row r="297" spans="1:60">
      <c r="A297" s="3">
        <f t="shared" si="151"/>
        <v>0</v>
      </c>
      <c r="B297" s="3">
        <f t="shared" si="152"/>
        <v>0</v>
      </c>
      <c r="C297" s="3">
        <f t="shared" si="153"/>
        <v>0</v>
      </c>
      <c r="D297" s="3">
        <f t="shared" si="154"/>
        <v>0</v>
      </c>
      <c r="E297" s="3">
        <f t="shared" si="155"/>
        <v>0</v>
      </c>
      <c r="F297" s="4">
        <f t="shared" si="156"/>
        <v>0</v>
      </c>
      <c r="G297" s="4">
        <f t="shared" si="157"/>
        <v>0</v>
      </c>
      <c r="H297" s="3">
        <f t="shared" si="158"/>
        <v>0</v>
      </c>
      <c r="I297" s="3">
        <f t="shared" si="159"/>
        <v>0</v>
      </c>
      <c r="J297" s="3" t="e">
        <f>IF(VLOOKUP(A297,產品AR!A:B,2,0)&lt;65,"A",IF(VLOOKUP(A297,產品AR!A:B,2,0)&lt;80,"B",IF(VLOOKUP(A297,產品AR!A:B,2,0)&lt;100,"C","D")))</f>
        <v>#N/A</v>
      </c>
      <c r="K297" s="5" t="e">
        <f t="shared" si="160"/>
        <v>#DIV/0!</v>
      </c>
      <c r="L297" s="6">
        <f t="shared" si="161"/>
        <v>0</v>
      </c>
      <c r="M297" s="5">
        <f t="shared" si="162"/>
        <v>0</v>
      </c>
      <c r="N297" s="49" t="e">
        <f t="shared" si="163"/>
        <v>#DIV/0!</v>
      </c>
      <c r="O297" s="49" t="e">
        <f t="shared" si="149"/>
        <v>#N/A</v>
      </c>
      <c r="P297" s="49" t="e">
        <f t="shared" si="150"/>
        <v>#N/A</v>
      </c>
      <c r="Q297" s="50" t="e">
        <f t="shared" si="164"/>
        <v>#N/A</v>
      </c>
      <c r="S297" s="110" t="e">
        <f>VLOOKUP(V297,'WSD 產品'!B:B,1,0)</f>
        <v>#N/A</v>
      </c>
      <c r="T297" s="110" t="e">
        <f t="shared" si="165"/>
        <v>#DIV/0!</v>
      </c>
      <c r="U297" s="113"/>
      <c r="V297" s="113"/>
      <c r="W297" s="113"/>
      <c r="X297" s="113"/>
      <c r="Y297" s="113"/>
      <c r="Z297" s="113"/>
      <c r="AA297" s="115"/>
      <c r="AB297" s="115"/>
      <c r="AC297" s="113"/>
      <c r="AD297" s="113"/>
      <c r="AE297" s="113"/>
      <c r="AF297" s="113"/>
      <c r="AG297" s="113"/>
      <c r="AH297" s="113"/>
      <c r="AI297" s="113"/>
      <c r="AJ297" s="113"/>
      <c r="AK297" s="114"/>
      <c r="AL297" s="114"/>
      <c r="AM297" s="114"/>
      <c r="AN297" s="113"/>
      <c r="AO297" s="113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113"/>
      <c r="AZ297" s="113"/>
      <c r="BA297" s="113"/>
      <c r="BB297" s="113"/>
      <c r="BC297" s="113"/>
      <c r="BD297" s="113"/>
      <c r="BE297" s="113"/>
      <c r="BF297" s="113"/>
      <c r="BH297" s="110" t="e">
        <f t="shared" si="148"/>
        <v>#VALUE!</v>
      </c>
    </row>
    <row r="298" spans="1:60">
      <c r="A298" s="3">
        <f t="shared" si="151"/>
        <v>0</v>
      </c>
      <c r="B298" s="3">
        <f t="shared" si="152"/>
        <v>0</v>
      </c>
      <c r="C298" s="3">
        <f t="shared" si="153"/>
        <v>0</v>
      </c>
      <c r="D298" s="3">
        <f t="shared" si="154"/>
        <v>0</v>
      </c>
      <c r="E298" s="3">
        <f t="shared" si="155"/>
        <v>0</v>
      </c>
      <c r="F298" s="4">
        <f t="shared" si="156"/>
        <v>0</v>
      </c>
      <c r="G298" s="4">
        <f t="shared" si="157"/>
        <v>0</v>
      </c>
      <c r="H298" s="3">
        <f t="shared" si="158"/>
        <v>0</v>
      </c>
      <c r="I298" s="3">
        <f t="shared" si="159"/>
        <v>0</v>
      </c>
      <c r="J298" s="3" t="e">
        <f>IF(VLOOKUP(A298,產品AR!A:B,2,0)&lt;65,"A",IF(VLOOKUP(A298,產品AR!A:B,2,0)&lt;80,"B",IF(VLOOKUP(A298,產品AR!A:B,2,0)&lt;100,"C","D")))</f>
        <v>#N/A</v>
      </c>
      <c r="K298" s="5" t="e">
        <f t="shared" si="160"/>
        <v>#DIV/0!</v>
      </c>
      <c r="L298" s="6">
        <f t="shared" si="161"/>
        <v>0</v>
      </c>
      <c r="M298" s="5">
        <f t="shared" si="162"/>
        <v>0</v>
      </c>
      <c r="N298" s="49" t="e">
        <f t="shared" si="163"/>
        <v>#DIV/0!</v>
      </c>
      <c r="O298" s="49" t="e">
        <f t="shared" si="149"/>
        <v>#N/A</v>
      </c>
      <c r="P298" s="49" t="e">
        <f t="shared" si="150"/>
        <v>#N/A</v>
      </c>
      <c r="Q298" s="50" t="e">
        <f t="shared" si="164"/>
        <v>#N/A</v>
      </c>
      <c r="S298" s="110" t="e">
        <f>VLOOKUP(V298,'WSD 產品'!B:B,1,0)</f>
        <v>#N/A</v>
      </c>
      <c r="T298" s="110" t="e">
        <f t="shared" si="165"/>
        <v>#DIV/0!</v>
      </c>
      <c r="U298" s="113"/>
      <c r="V298" s="113"/>
      <c r="W298" s="113"/>
      <c r="X298" s="113"/>
      <c r="Y298" s="113"/>
      <c r="Z298" s="113"/>
      <c r="AA298" s="115"/>
      <c r="AB298" s="115"/>
      <c r="AC298" s="113"/>
      <c r="AD298" s="113"/>
      <c r="AE298" s="113"/>
      <c r="AF298" s="113"/>
      <c r="AG298" s="113"/>
      <c r="AH298" s="113"/>
      <c r="AI298" s="113"/>
      <c r="AJ298" s="113"/>
      <c r="AK298" s="114"/>
      <c r="AL298" s="114"/>
      <c r="AM298" s="114"/>
      <c r="AN298" s="113"/>
      <c r="AO298" s="113"/>
      <c r="AP298" s="113"/>
      <c r="AQ298" s="113"/>
      <c r="AR298" s="113"/>
      <c r="AS298" s="113"/>
      <c r="AT298" s="113"/>
      <c r="AU298" s="113"/>
      <c r="AV298" s="113"/>
      <c r="AW298" s="113"/>
      <c r="AX298" s="113"/>
      <c r="AY298" s="113"/>
      <c r="AZ298" s="113"/>
      <c r="BA298" s="113"/>
      <c r="BB298" s="113"/>
      <c r="BC298" s="113"/>
      <c r="BD298" s="113"/>
      <c r="BE298" s="113"/>
      <c r="BF298" s="113"/>
      <c r="BH298" s="110" t="e">
        <f t="shared" si="148"/>
        <v>#VALUE!</v>
      </c>
    </row>
    <row r="299" spans="1:60">
      <c r="A299" s="3">
        <f t="shared" si="151"/>
        <v>0</v>
      </c>
      <c r="B299" s="3">
        <f t="shared" si="152"/>
        <v>0</v>
      </c>
      <c r="C299" s="3">
        <f t="shared" si="153"/>
        <v>0</v>
      </c>
      <c r="D299" s="3">
        <f t="shared" si="154"/>
        <v>0</v>
      </c>
      <c r="E299" s="3">
        <f t="shared" si="155"/>
        <v>0</v>
      </c>
      <c r="F299" s="4">
        <f t="shared" si="156"/>
        <v>0</v>
      </c>
      <c r="G299" s="4">
        <f t="shared" si="157"/>
        <v>0</v>
      </c>
      <c r="H299" s="3">
        <f t="shared" si="158"/>
        <v>0</v>
      </c>
      <c r="I299" s="3">
        <f t="shared" si="159"/>
        <v>0</v>
      </c>
      <c r="J299" s="3" t="e">
        <f>IF(VLOOKUP(A299,產品AR!A:B,2,0)&lt;65,"A",IF(VLOOKUP(A299,產品AR!A:B,2,0)&lt;80,"B",IF(VLOOKUP(A299,產品AR!A:B,2,0)&lt;100,"C","D")))</f>
        <v>#N/A</v>
      </c>
      <c r="K299" s="5" t="e">
        <f t="shared" si="160"/>
        <v>#DIV/0!</v>
      </c>
      <c r="L299" s="6">
        <f t="shared" si="161"/>
        <v>0</v>
      </c>
      <c r="M299" s="5">
        <f t="shared" si="162"/>
        <v>0</v>
      </c>
      <c r="N299" s="49" t="e">
        <f t="shared" si="163"/>
        <v>#DIV/0!</v>
      </c>
      <c r="O299" s="49" t="e">
        <f t="shared" si="149"/>
        <v>#N/A</v>
      </c>
      <c r="P299" s="49" t="e">
        <f t="shared" si="150"/>
        <v>#N/A</v>
      </c>
      <c r="Q299" s="50" t="e">
        <f t="shared" si="164"/>
        <v>#N/A</v>
      </c>
      <c r="S299" s="110" t="e">
        <f>VLOOKUP(V299,'WSD 產品'!B:B,1,0)</f>
        <v>#N/A</v>
      </c>
      <c r="T299" s="110" t="e">
        <f t="shared" si="165"/>
        <v>#DIV/0!</v>
      </c>
      <c r="U299" s="113"/>
      <c r="V299" s="113"/>
      <c r="W299" s="113"/>
      <c r="X299" s="113"/>
      <c r="Y299" s="113"/>
      <c r="Z299" s="113"/>
      <c r="AA299" s="115"/>
      <c r="AB299" s="115"/>
      <c r="AC299" s="113"/>
      <c r="AD299" s="113"/>
      <c r="AE299" s="113"/>
      <c r="AF299" s="113"/>
      <c r="AG299" s="113"/>
      <c r="AH299" s="113"/>
      <c r="AI299" s="113"/>
      <c r="AJ299" s="113"/>
      <c r="AK299" s="114"/>
      <c r="AL299" s="114"/>
      <c r="AM299" s="114"/>
      <c r="AN299" s="113"/>
      <c r="AO299" s="113"/>
      <c r="AP299" s="113"/>
      <c r="AQ299" s="113"/>
      <c r="AR299" s="113"/>
      <c r="AS299" s="113"/>
      <c r="AT299" s="113"/>
      <c r="AU299" s="113"/>
      <c r="AV299" s="113"/>
      <c r="AW299" s="113"/>
      <c r="AX299" s="113"/>
      <c r="AY299" s="113"/>
      <c r="AZ299" s="113"/>
      <c r="BA299" s="113"/>
      <c r="BB299" s="113"/>
      <c r="BC299" s="113"/>
      <c r="BD299" s="113"/>
      <c r="BE299" s="113"/>
      <c r="BF299" s="113"/>
      <c r="BH299" s="110" t="e">
        <f t="shared" si="148"/>
        <v>#VALUE!</v>
      </c>
    </row>
    <row r="300" spans="1:60">
      <c r="A300" s="3">
        <f t="shared" si="151"/>
        <v>0</v>
      </c>
      <c r="B300" s="3">
        <f t="shared" si="152"/>
        <v>0</v>
      </c>
      <c r="C300" s="3">
        <f t="shared" si="153"/>
        <v>0</v>
      </c>
      <c r="D300" s="3">
        <f t="shared" si="154"/>
        <v>0</v>
      </c>
      <c r="E300" s="3">
        <f t="shared" si="155"/>
        <v>0</v>
      </c>
      <c r="F300" s="4">
        <f t="shared" si="156"/>
        <v>0</v>
      </c>
      <c r="G300" s="4">
        <f t="shared" si="157"/>
        <v>0</v>
      </c>
      <c r="H300" s="3">
        <f t="shared" si="158"/>
        <v>0</v>
      </c>
      <c r="I300" s="3">
        <f t="shared" si="159"/>
        <v>0</v>
      </c>
      <c r="J300" s="3" t="e">
        <f>IF(VLOOKUP(A300,產品AR!A:B,2,0)&lt;65,"A",IF(VLOOKUP(A300,產品AR!A:B,2,0)&lt;80,"B",IF(VLOOKUP(A300,產品AR!A:B,2,0)&lt;100,"C","D")))</f>
        <v>#N/A</v>
      </c>
      <c r="K300" s="5" t="e">
        <f t="shared" si="160"/>
        <v>#DIV/0!</v>
      </c>
      <c r="L300" s="6">
        <f t="shared" si="161"/>
        <v>0</v>
      </c>
      <c r="M300" s="5">
        <f t="shared" si="162"/>
        <v>0</v>
      </c>
      <c r="N300" s="49" t="e">
        <f t="shared" si="163"/>
        <v>#DIV/0!</v>
      </c>
      <c r="O300" s="49" t="e">
        <f t="shared" si="149"/>
        <v>#N/A</v>
      </c>
      <c r="P300" s="49" t="e">
        <f t="shared" si="150"/>
        <v>#N/A</v>
      </c>
      <c r="Q300" s="50" t="e">
        <f t="shared" si="164"/>
        <v>#N/A</v>
      </c>
      <c r="S300" s="110" t="e">
        <f>VLOOKUP(V300,'WSD 產品'!B:B,1,0)</f>
        <v>#N/A</v>
      </c>
      <c r="T300" s="110" t="e">
        <f t="shared" si="165"/>
        <v>#DIV/0!</v>
      </c>
      <c r="U300" s="113"/>
      <c r="V300" s="113"/>
      <c r="W300" s="113"/>
      <c r="X300" s="113"/>
      <c r="Y300" s="113"/>
      <c r="Z300" s="113"/>
      <c r="AA300" s="115"/>
      <c r="AB300" s="115"/>
      <c r="AC300" s="113"/>
      <c r="AD300" s="113"/>
      <c r="AE300" s="113"/>
      <c r="AF300" s="113"/>
      <c r="AG300" s="113"/>
      <c r="AH300" s="113"/>
      <c r="AI300" s="113"/>
      <c r="AJ300" s="113"/>
      <c r="AK300" s="114"/>
      <c r="AL300" s="114"/>
      <c r="AM300" s="114"/>
      <c r="AN300" s="113"/>
      <c r="AO300" s="113"/>
      <c r="AP300" s="113"/>
      <c r="AQ300" s="113"/>
      <c r="AR300" s="113"/>
      <c r="AS300" s="113"/>
      <c r="AT300" s="113"/>
      <c r="AU300" s="113"/>
      <c r="AV300" s="113"/>
      <c r="AW300" s="113"/>
      <c r="AX300" s="113"/>
      <c r="AY300" s="113"/>
      <c r="AZ300" s="113"/>
      <c r="BA300" s="113"/>
      <c r="BB300" s="113"/>
      <c r="BC300" s="113"/>
      <c r="BD300" s="113"/>
      <c r="BE300" s="113"/>
      <c r="BF300" s="113"/>
      <c r="BH300" s="110" t="e">
        <f t="shared" si="148"/>
        <v>#VALUE!</v>
      </c>
    </row>
    <row r="301" spans="1:60">
      <c r="A301" s="3">
        <f t="shared" si="151"/>
        <v>0</v>
      </c>
      <c r="B301" s="3">
        <f t="shared" si="152"/>
        <v>0</v>
      </c>
      <c r="C301" s="3">
        <f t="shared" si="153"/>
        <v>0</v>
      </c>
      <c r="D301" s="3">
        <f t="shared" si="154"/>
        <v>0</v>
      </c>
      <c r="E301" s="3">
        <f t="shared" si="155"/>
        <v>0</v>
      </c>
      <c r="F301" s="4">
        <f t="shared" si="156"/>
        <v>0</v>
      </c>
      <c r="G301" s="4">
        <f t="shared" si="157"/>
        <v>0</v>
      </c>
      <c r="H301" s="3">
        <f t="shared" si="158"/>
        <v>0</v>
      </c>
      <c r="I301" s="3">
        <f t="shared" si="159"/>
        <v>0</v>
      </c>
      <c r="J301" s="3" t="e">
        <f>IF(VLOOKUP(A301,產品AR!A:B,2,0)&lt;65,"A",IF(VLOOKUP(A301,產品AR!A:B,2,0)&lt;80,"B",IF(VLOOKUP(A301,產品AR!A:B,2,0)&lt;100,"C","D")))</f>
        <v>#N/A</v>
      </c>
      <c r="K301" s="5" t="e">
        <f t="shared" si="160"/>
        <v>#DIV/0!</v>
      </c>
      <c r="L301" s="6">
        <f t="shared" si="161"/>
        <v>0</v>
      </c>
      <c r="M301" s="5">
        <f t="shared" si="162"/>
        <v>0</v>
      </c>
      <c r="N301" s="49" t="e">
        <f t="shared" si="163"/>
        <v>#DIV/0!</v>
      </c>
      <c r="O301" s="49" t="e">
        <f t="shared" si="149"/>
        <v>#N/A</v>
      </c>
      <c r="P301" s="49" t="e">
        <f t="shared" si="150"/>
        <v>#N/A</v>
      </c>
      <c r="Q301" s="50" t="e">
        <f t="shared" si="164"/>
        <v>#N/A</v>
      </c>
      <c r="S301" s="110" t="e">
        <f>VLOOKUP(V301,'WSD 產品'!B:B,1,0)</f>
        <v>#N/A</v>
      </c>
      <c r="T301" s="110" t="e">
        <f t="shared" si="165"/>
        <v>#DIV/0!</v>
      </c>
      <c r="U301" s="113"/>
      <c r="V301" s="113"/>
      <c r="W301" s="113"/>
      <c r="X301" s="113"/>
      <c r="Y301" s="113"/>
      <c r="Z301" s="113"/>
      <c r="AA301" s="115"/>
      <c r="AB301" s="115"/>
      <c r="AC301" s="113"/>
      <c r="AD301" s="113"/>
      <c r="AE301" s="113"/>
      <c r="AF301" s="113"/>
      <c r="AG301" s="113"/>
      <c r="AH301" s="113"/>
      <c r="AI301" s="113"/>
      <c r="AJ301" s="113"/>
      <c r="AK301" s="114"/>
      <c r="AL301" s="114"/>
      <c r="AM301" s="114"/>
      <c r="AN301" s="113"/>
      <c r="AO301" s="113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113"/>
      <c r="AZ301" s="113"/>
      <c r="BA301" s="113"/>
      <c r="BB301" s="113"/>
      <c r="BC301" s="113"/>
      <c r="BD301" s="113"/>
      <c r="BE301" s="113"/>
      <c r="BF301" s="113"/>
      <c r="BH301" s="110" t="e">
        <f t="shared" si="148"/>
        <v>#VALUE!</v>
      </c>
    </row>
    <row r="302" spans="1:60">
      <c r="A302" s="3">
        <f t="shared" si="151"/>
        <v>0</v>
      </c>
      <c r="B302" s="3">
        <f t="shared" si="152"/>
        <v>0</v>
      </c>
      <c r="C302" s="3">
        <f t="shared" si="153"/>
        <v>0</v>
      </c>
      <c r="D302" s="3">
        <f t="shared" si="154"/>
        <v>0</v>
      </c>
      <c r="E302" s="3">
        <f t="shared" si="155"/>
        <v>0</v>
      </c>
      <c r="F302" s="4">
        <f t="shared" si="156"/>
        <v>0</v>
      </c>
      <c r="G302" s="4">
        <f t="shared" si="157"/>
        <v>0</v>
      </c>
      <c r="H302" s="3">
        <f t="shared" si="158"/>
        <v>0</v>
      </c>
      <c r="I302" s="3">
        <f t="shared" si="159"/>
        <v>0</v>
      </c>
      <c r="J302" s="3" t="e">
        <f>IF(VLOOKUP(A302,產品AR!A:B,2,0)&lt;65,"A",IF(VLOOKUP(A302,產品AR!A:B,2,0)&lt;80,"B",IF(VLOOKUP(A302,產品AR!A:B,2,0)&lt;100,"C","D")))</f>
        <v>#N/A</v>
      </c>
      <c r="K302" s="5" t="e">
        <f t="shared" si="160"/>
        <v>#DIV/0!</v>
      </c>
      <c r="L302" s="6">
        <f t="shared" si="161"/>
        <v>0</v>
      </c>
      <c r="M302" s="5">
        <f t="shared" si="162"/>
        <v>0</v>
      </c>
      <c r="N302" s="49" t="e">
        <f t="shared" si="163"/>
        <v>#DIV/0!</v>
      </c>
      <c r="O302" s="49" t="e">
        <f t="shared" si="149"/>
        <v>#N/A</v>
      </c>
      <c r="P302" s="49" t="e">
        <f t="shared" si="150"/>
        <v>#N/A</v>
      </c>
      <c r="Q302" s="50" t="e">
        <f t="shared" si="164"/>
        <v>#N/A</v>
      </c>
      <c r="S302" s="110" t="e">
        <f>VLOOKUP(V302,'WSD 產品'!B:B,1,0)</f>
        <v>#N/A</v>
      </c>
      <c r="T302" s="110" t="e">
        <f t="shared" si="165"/>
        <v>#DIV/0!</v>
      </c>
      <c r="U302" s="113"/>
      <c r="V302" s="113"/>
      <c r="W302" s="113"/>
      <c r="X302" s="113"/>
      <c r="Y302" s="113"/>
      <c r="Z302" s="113"/>
      <c r="AA302" s="115"/>
      <c r="AB302" s="115"/>
      <c r="AC302" s="113"/>
      <c r="AD302" s="113"/>
      <c r="AE302" s="113"/>
      <c r="AF302" s="113"/>
      <c r="AG302" s="113"/>
      <c r="AH302" s="113"/>
      <c r="AI302" s="113"/>
      <c r="AJ302" s="113"/>
      <c r="AK302" s="114"/>
      <c r="AL302" s="114"/>
      <c r="AM302" s="114"/>
      <c r="AN302" s="113"/>
      <c r="AO302" s="113"/>
      <c r="AP302" s="113"/>
      <c r="AQ302" s="113"/>
      <c r="AR302" s="113"/>
      <c r="AS302" s="113"/>
      <c r="AT302" s="113"/>
      <c r="AU302" s="113"/>
      <c r="AV302" s="113"/>
      <c r="AW302" s="113"/>
      <c r="AX302" s="113"/>
      <c r="AY302" s="113"/>
      <c r="AZ302" s="113"/>
      <c r="BA302" s="113"/>
      <c r="BB302" s="113"/>
      <c r="BC302" s="113"/>
      <c r="BD302" s="113"/>
      <c r="BE302" s="113"/>
      <c r="BF302" s="113"/>
      <c r="BH302" s="110" t="e">
        <f t="shared" si="148"/>
        <v>#VALUE!</v>
      </c>
    </row>
    <row r="303" spans="1:60">
      <c r="A303" s="3">
        <f t="shared" si="151"/>
        <v>0</v>
      </c>
      <c r="B303" s="3">
        <f t="shared" si="152"/>
        <v>0</v>
      </c>
      <c r="C303" s="3">
        <f t="shared" si="153"/>
        <v>0</v>
      </c>
      <c r="D303" s="3">
        <f t="shared" si="154"/>
        <v>0</v>
      </c>
      <c r="E303" s="3">
        <f t="shared" si="155"/>
        <v>0</v>
      </c>
      <c r="F303" s="4">
        <f t="shared" si="156"/>
        <v>0</v>
      </c>
      <c r="G303" s="4">
        <f t="shared" si="157"/>
        <v>0</v>
      </c>
      <c r="H303" s="3">
        <f t="shared" si="158"/>
        <v>0</v>
      </c>
      <c r="I303" s="3">
        <f t="shared" si="159"/>
        <v>0</v>
      </c>
      <c r="J303" s="3" t="e">
        <f>IF(VLOOKUP(A303,產品AR!A:B,2,0)&lt;65,"A",IF(VLOOKUP(A303,產品AR!A:B,2,0)&lt;80,"B",IF(VLOOKUP(A303,產品AR!A:B,2,0)&lt;100,"C","D")))</f>
        <v>#N/A</v>
      </c>
      <c r="K303" s="5" t="e">
        <f t="shared" si="160"/>
        <v>#DIV/0!</v>
      </c>
      <c r="L303" s="6">
        <f t="shared" si="161"/>
        <v>0</v>
      </c>
      <c r="M303" s="5">
        <f t="shared" si="162"/>
        <v>0</v>
      </c>
      <c r="N303" s="49" t="e">
        <f t="shared" si="163"/>
        <v>#DIV/0!</v>
      </c>
      <c r="O303" s="49" t="e">
        <f t="shared" si="149"/>
        <v>#N/A</v>
      </c>
      <c r="P303" s="49" t="e">
        <f t="shared" si="150"/>
        <v>#N/A</v>
      </c>
      <c r="Q303" s="50" t="e">
        <f t="shared" si="164"/>
        <v>#N/A</v>
      </c>
      <c r="S303" s="110" t="e">
        <f>VLOOKUP(V303,'WSD 產品'!B:B,1,0)</f>
        <v>#N/A</v>
      </c>
      <c r="T303" s="110" t="e">
        <f t="shared" si="165"/>
        <v>#DIV/0!</v>
      </c>
      <c r="U303" s="113"/>
      <c r="V303" s="113"/>
      <c r="W303" s="113"/>
      <c r="X303" s="113"/>
      <c r="Y303" s="113"/>
      <c r="Z303" s="113"/>
      <c r="AA303" s="115"/>
      <c r="AB303" s="115"/>
      <c r="AC303" s="113"/>
      <c r="AD303" s="113"/>
      <c r="AE303" s="113"/>
      <c r="AF303" s="113"/>
      <c r="AG303" s="113"/>
      <c r="AH303" s="113"/>
      <c r="AI303" s="113"/>
      <c r="AJ303" s="113"/>
      <c r="AK303" s="114"/>
      <c r="AL303" s="114"/>
      <c r="AM303" s="114"/>
      <c r="AN303" s="113"/>
      <c r="AO303" s="113"/>
      <c r="AP303" s="113"/>
      <c r="AQ303" s="113"/>
      <c r="AR303" s="113"/>
      <c r="AS303" s="113"/>
      <c r="AT303" s="113"/>
      <c r="AU303" s="113"/>
      <c r="AV303" s="113"/>
      <c r="AW303" s="113"/>
      <c r="AX303" s="113"/>
      <c r="AY303" s="113"/>
      <c r="AZ303" s="113"/>
      <c r="BA303" s="113"/>
      <c r="BB303" s="113"/>
      <c r="BC303" s="113"/>
      <c r="BD303" s="113"/>
      <c r="BE303" s="113"/>
      <c r="BF303" s="113"/>
      <c r="BH303" s="110" t="e">
        <f t="shared" si="148"/>
        <v>#VALUE!</v>
      </c>
    </row>
    <row r="304" spans="1:60">
      <c r="A304" s="3">
        <f t="shared" si="151"/>
        <v>0</v>
      </c>
      <c r="B304" s="3">
        <f t="shared" si="152"/>
        <v>0</v>
      </c>
      <c r="C304" s="3">
        <f t="shared" si="153"/>
        <v>0</v>
      </c>
      <c r="D304" s="3">
        <f t="shared" si="154"/>
        <v>0</v>
      </c>
      <c r="E304" s="3">
        <f t="shared" si="155"/>
        <v>0</v>
      </c>
      <c r="F304" s="4">
        <f t="shared" si="156"/>
        <v>0</v>
      </c>
      <c r="G304" s="4">
        <f t="shared" si="157"/>
        <v>0</v>
      </c>
      <c r="H304" s="3">
        <f t="shared" si="158"/>
        <v>0</v>
      </c>
      <c r="I304" s="3">
        <f t="shared" si="159"/>
        <v>0</v>
      </c>
      <c r="J304" s="3" t="e">
        <f>IF(VLOOKUP(A304,產品AR!A:B,2,0)&lt;65,"A",IF(VLOOKUP(A304,產品AR!A:B,2,0)&lt;80,"B",IF(VLOOKUP(A304,產品AR!A:B,2,0)&lt;100,"C","D")))</f>
        <v>#N/A</v>
      </c>
      <c r="K304" s="5" t="e">
        <f t="shared" si="160"/>
        <v>#DIV/0!</v>
      </c>
      <c r="L304" s="6">
        <f t="shared" si="161"/>
        <v>0</v>
      </c>
      <c r="M304" s="5">
        <f t="shared" si="162"/>
        <v>0</v>
      </c>
      <c r="N304" s="49" t="e">
        <f t="shared" si="163"/>
        <v>#DIV/0!</v>
      </c>
      <c r="O304" s="49" t="e">
        <f t="shared" si="149"/>
        <v>#N/A</v>
      </c>
      <c r="P304" s="49" t="e">
        <f t="shared" si="150"/>
        <v>#N/A</v>
      </c>
      <c r="Q304" s="50" t="e">
        <f t="shared" si="164"/>
        <v>#N/A</v>
      </c>
      <c r="S304" s="110" t="e">
        <f>VLOOKUP(V304,'WSD 產品'!B:B,1,0)</f>
        <v>#N/A</v>
      </c>
      <c r="T304" s="110" t="e">
        <f t="shared" si="165"/>
        <v>#DIV/0!</v>
      </c>
      <c r="U304" s="113"/>
      <c r="V304" s="113"/>
      <c r="W304" s="113"/>
      <c r="X304" s="113"/>
      <c r="Y304" s="113"/>
      <c r="Z304" s="113"/>
      <c r="AA304" s="115"/>
      <c r="AB304" s="115"/>
      <c r="AC304" s="113"/>
      <c r="AD304" s="113"/>
      <c r="AE304" s="113"/>
      <c r="AF304" s="113"/>
      <c r="AG304" s="113"/>
      <c r="AH304" s="113"/>
      <c r="AI304" s="113"/>
      <c r="AJ304" s="113"/>
      <c r="AK304" s="114"/>
      <c r="AL304" s="114"/>
      <c r="AM304" s="114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113"/>
      <c r="AZ304" s="113"/>
      <c r="BA304" s="113"/>
      <c r="BB304" s="113"/>
      <c r="BC304" s="113"/>
      <c r="BD304" s="113"/>
      <c r="BE304" s="113"/>
      <c r="BF304" s="113"/>
      <c r="BH304" s="110" t="e">
        <f t="shared" si="148"/>
        <v>#VALUE!</v>
      </c>
    </row>
    <row r="305" spans="1:60">
      <c r="A305" s="3">
        <f t="shared" si="151"/>
        <v>0</v>
      </c>
      <c r="B305" s="3">
        <f t="shared" si="152"/>
        <v>0</v>
      </c>
      <c r="C305" s="3">
        <f t="shared" si="153"/>
        <v>0</v>
      </c>
      <c r="D305" s="3">
        <f t="shared" si="154"/>
        <v>0</v>
      </c>
      <c r="E305" s="3">
        <f t="shared" si="155"/>
        <v>0</v>
      </c>
      <c r="F305" s="4">
        <f t="shared" si="156"/>
        <v>0</v>
      </c>
      <c r="G305" s="4">
        <f t="shared" si="157"/>
        <v>0</v>
      </c>
      <c r="H305" s="3">
        <f t="shared" si="158"/>
        <v>0</v>
      </c>
      <c r="I305" s="3">
        <f t="shared" si="159"/>
        <v>0</v>
      </c>
      <c r="J305" s="3" t="e">
        <f>IF(VLOOKUP(A305,產品AR!A:B,2,0)&lt;65,"A",IF(VLOOKUP(A305,產品AR!A:B,2,0)&lt;80,"B",IF(VLOOKUP(A305,產品AR!A:B,2,0)&lt;100,"C","D")))</f>
        <v>#N/A</v>
      </c>
      <c r="K305" s="5" t="e">
        <f t="shared" si="160"/>
        <v>#DIV/0!</v>
      </c>
      <c r="L305" s="6">
        <f t="shared" si="161"/>
        <v>0</v>
      </c>
      <c r="M305" s="5">
        <f t="shared" si="162"/>
        <v>0</v>
      </c>
      <c r="N305" s="49" t="e">
        <f t="shared" si="163"/>
        <v>#DIV/0!</v>
      </c>
      <c r="O305" s="49" t="e">
        <f t="shared" si="149"/>
        <v>#N/A</v>
      </c>
      <c r="P305" s="49" t="e">
        <f t="shared" si="150"/>
        <v>#N/A</v>
      </c>
      <c r="Q305" s="50" t="e">
        <f t="shared" si="164"/>
        <v>#N/A</v>
      </c>
      <c r="S305" s="110" t="e">
        <f>VLOOKUP(V305,'WSD 產品'!B:B,1,0)</f>
        <v>#N/A</v>
      </c>
      <c r="T305" s="110" t="e">
        <f t="shared" si="165"/>
        <v>#DIV/0!</v>
      </c>
      <c r="U305" s="113"/>
      <c r="V305" s="113"/>
      <c r="W305" s="113"/>
      <c r="X305" s="113"/>
      <c r="Y305" s="113"/>
      <c r="Z305" s="113"/>
      <c r="AA305" s="115"/>
      <c r="AB305" s="115"/>
      <c r="AC305" s="113"/>
      <c r="AD305" s="113"/>
      <c r="AE305" s="113"/>
      <c r="AF305" s="113"/>
      <c r="AG305" s="113"/>
      <c r="AH305" s="113"/>
      <c r="AI305" s="113"/>
      <c r="AJ305" s="113"/>
      <c r="AK305" s="114"/>
      <c r="AL305" s="114"/>
      <c r="AM305" s="114"/>
      <c r="AN305" s="113"/>
      <c r="AO305" s="113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113"/>
      <c r="AZ305" s="113"/>
      <c r="BA305" s="113"/>
      <c r="BB305" s="113"/>
      <c r="BC305" s="113"/>
      <c r="BD305" s="113"/>
      <c r="BE305" s="113"/>
      <c r="BF305" s="113"/>
      <c r="BH305" s="110" t="e">
        <f t="shared" si="148"/>
        <v>#VALUE!</v>
      </c>
    </row>
    <row r="306" spans="1:60">
      <c r="A306" s="3">
        <f t="shared" si="151"/>
        <v>0</v>
      </c>
      <c r="B306" s="3">
        <f t="shared" si="152"/>
        <v>0</v>
      </c>
      <c r="C306" s="3">
        <f t="shared" si="153"/>
        <v>0</v>
      </c>
      <c r="D306" s="3">
        <f t="shared" si="154"/>
        <v>0</v>
      </c>
      <c r="E306" s="3">
        <f t="shared" si="155"/>
        <v>0</v>
      </c>
      <c r="F306" s="4">
        <f t="shared" si="156"/>
        <v>0</v>
      </c>
      <c r="G306" s="4">
        <f t="shared" si="157"/>
        <v>0</v>
      </c>
      <c r="H306" s="3">
        <f t="shared" si="158"/>
        <v>0</v>
      </c>
      <c r="I306" s="3">
        <f t="shared" si="159"/>
        <v>0</v>
      </c>
      <c r="J306" s="3" t="e">
        <f>IF(VLOOKUP(A306,產品AR!A:B,2,0)&lt;65,"A",IF(VLOOKUP(A306,產品AR!A:B,2,0)&lt;80,"B",IF(VLOOKUP(A306,產品AR!A:B,2,0)&lt;100,"C","D")))</f>
        <v>#N/A</v>
      </c>
      <c r="K306" s="5" t="e">
        <f t="shared" si="160"/>
        <v>#DIV/0!</v>
      </c>
      <c r="L306" s="6">
        <f t="shared" si="161"/>
        <v>0</v>
      </c>
      <c r="M306" s="5">
        <f t="shared" si="162"/>
        <v>0</v>
      </c>
      <c r="N306" s="49" t="e">
        <f t="shared" si="163"/>
        <v>#DIV/0!</v>
      </c>
      <c r="O306" s="49" t="e">
        <f t="shared" si="149"/>
        <v>#N/A</v>
      </c>
      <c r="P306" s="49" t="e">
        <f t="shared" si="150"/>
        <v>#N/A</v>
      </c>
      <c r="Q306" s="50" t="e">
        <f t="shared" si="164"/>
        <v>#N/A</v>
      </c>
      <c r="S306" s="110" t="e">
        <f>VLOOKUP(V306,'WSD 產品'!B:B,1,0)</f>
        <v>#N/A</v>
      </c>
      <c r="T306" s="110" t="e">
        <f t="shared" si="165"/>
        <v>#DIV/0!</v>
      </c>
      <c r="U306" s="113"/>
      <c r="V306" s="113"/>
      <c r="W306" s="113"/>
      <c r="X306" s="113"/>
      <c r="Y306" s="113"/>
      <c r="Z306" s="113"/>
      <c r="AA306" s="115"/>
      <c r="AB306" s="115"/>
      <c r="AC306" s="113"/>
      <c r="AD306" s="113"/>
      <c r="AE306" s="113"/>
      <c r="AF306" s="113"/>
      <c r="AG306" s="113"/>
      <c r="AH306" s="113"/>
      <c r="AI306" s="113"/>
      <c r="AJ306" s="113"/>
      <c r="AK306" s="114"/>
      <c r="AL306" s="114"/>
      <c r="AM306" s="114"/>
      <c r="AN306" s="113"/>
      <c r="AO306" s="113"/>
      <c r="AP306" s="113"/>
      <c r="AQ306" s="113"/>
      <c r="AR306" s="113"/>
      <c r="AS306" s="113"/>
      <c r="AT306" s="113"/>
      <c r="AU306" s="113"/>
      <c r="AV306" s="113"/>
      <c r="AW306" s="113"/>
      <c r="AX306" s="113"/>
      <c r="AY306" s="113"/>
      <c r="AZ306" s="113"/>
      <c r="BA306" s="113"/>
      <c r="BB306" s="113"/>
      <c r="BC306" s="113"/>
      <c r="BD306" s="113"/>
      <c r="BE306" s="113"/>
      <c r="BF306" s="113"/>
      <c r="BH306" s="110" t="e">
        <f t="shared" si="148"/>
        <v>#VALUE!</v>
      </c>
    </row>
    <row r="307" spans="1:60">
      <c r="A307" s="3">
        <f t="shared" si="151"/>
        <v>0</v>
      </c>
      <c r="B307" s="3">
        <f t="shared" si="152"/>
        <v>0</v>
      </c>
      <c r="C307" s="3">
        <f t="shared" si="153"/>
        <v>0</v>
      </c>
      <c r="D307" s="3">
        <f t="shared" si="154"/>
        <v>0</v>
      </c>
      <c r="E307" s="3">
        <f t="shared" si="155"/>
        <v>0</v>
      </c>
      <c r="F307" s="4">
        <f t="shared" si="156"/>
        <v>0</v>
      </c>
      <c r="G307" s="4">
        <f t="shared" si="157"/>
        <v>0</v>
      </c>
      <c r="H307" s="3">
        <f t="shared" si="158"/>
        <v>0</v>
      </c>
      <c r="I307" s="3">
        <f t="shared" si="159"/>
        <v>0</v>
      </c>
      <c r="J307" s="3" t="e">
        <f>IF(VLOOKUP(A307,產品AR!A:B,2,0)&lt;65,"A",IF(VLOOKUP(A307,產品AR!A:B,2,0)&lt;80,"B",IF(VLOOKUP(A307,產品AR!A:B,2,0)&lt;100,"C","D")))</f>
        <v>#N/A</v>
      </c>
      <c r="K307" s="5" t="e">
        <f t="shared" si="160"/>
        <v>#DIV/0!</v>
      </c>
      <c r="L307" s="6">
        <f t="shared" si="161"/>
        <v>0</v>
      </c>
      <c r="M307" s="5">
        <f t="shared" si="162"/>
        <v>0</v>
      </c>
      <c r="N307" s="49" t="e">
        <f t="shared" si="163"/>
        <v>#DIV/0!</v>
      </c>
      <c r="O307" s="49" t="e">
        <f t="shared" si="149"/>
        <v>#N/A</v>
      </c>
      <c r="P307" s="49" t="e">
        <f t="shared" si="150"/>
        <v>#N/A</v>
      </c>
      <c r="Q307" s="50" t="e">
        <f t="shared" si="164"/>
        <v>#N/A</v>
      </c>
      <c r="S307" s="110" t="e">
        <f>VLOOKUP(V307,'WSD 產品'!B:B,1,0)</f>
        <v>#N/A</v>
      </c>
      <c r="T307" s="110" t="e">
        <f t="shared" si="165"/>
        <v>#DIV/0!</v>
      </c>
      <c r="U307" s="113"/>
      <c r="V307" s="113"/>
      <c r="W307" s="113"/>
      <c r="X307" s="113"/>
      <c r="Y307" s="113"/>
      <c r="Z307" s="113"/>
      <c r="AA307" s="115"/>
      <c r="AB307" s="115"/>
      <c r="AC307" s="113"/>
      <c r="AD307" s="113"/>
      <c r="AE307" s="113"/>
      <c r="AF307" s="113"/>
      <c r="AG307" s="113"/>
      <c r="AH307" s="113"/>
      <c r="AI307" s="113"/>
      <c r="AJ307" s="113"/>
      <c r="AK307" s="114"/>
      <c r="AL307" s="114"/>
      <c r="AM307" s="114"/>
      <c r="AN307" s="113"/>
      <c r="AO307" s="113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113"/>
      <c r="AZ307" s="113"/>
      <c r="BA307" s="113"/>
      <c r="BB307" s="113"/>
      <c r="BC307" s="113"/>
      <c r="BD307" s="113"/>
      <c r="BE307" s="113"/>
      <c r="BF307" s="113"/>
      <c r="BH307" s="110" t="e">
        <f t="shared" si="148"/>
        <v>#VALUE!</v>
      </c>
    </row>
    <row r="308" spans="1:60">
      <c r="A308" s="3">
        <f t="shared" si="151"/>
        <v>0</v>
      </c>
      <c r="B308" s="3">
        <f t="shared" si="152"/>
        <v>0</v>
      </c>
      <c r="C308" s="3">
        <f t="shared" si="153"/>
        <v>0</v>
      </c>
      <c r="D308" s="3">
        <f t="shared" si="154"/>
        <v>0</v>
      </c>
      <c r="E308" s="3">
        <f t="shared" si="155"/>
        <v>0</v>
      </c>
      <c r="F308" s="4">
        <f t="shared" si="156"/>
        <v>0</v>
      </c>
      <c r="G308" s="4">
        <f t="shared" si="157"/>
        <v>0</v>
      </c>
      <c r="H308" s="3">
        <f t="shared" si="158"/>
        <v>0</v>
      </c>
      <c r="I308" s="3">
        <f t="shared" si="159"/>
        <v>0</v>
      </c>
      <c r="J308" s="3" t="e">
        <f>IF(VLOOKUP(A308,產品AR!A:B,2,0)&lt;65,"A",IF(VLOOKUP(A308,產品AR!A:B,2,0)&lt;80,"B",IF(VLOOKUP(A308,產品AR!A:B,2,0)&lt;100,"C","D")))</f>
        <v>#N/A</v>
      </c>
      <c r="K308" s="5" t="e">
        <f t="shared" si="160"/>
        <v>#DIV/0!</v>
      </c>
      <c r="L308" s="6">
        <f t="shared" si="161"/>
        <v>0</v>
      </c>
      <c r="M308" s="5">
        <f t="shared" si="162"/>
        <v>0</v>
      </c>
      <c r="N308" s="49" t="e">
        <f t="shared" si="163"/>
        <v>#DIV/0!</v>
      </c>
      <c r="O308" s="49" t="e">
        <f t="shared" si="149"/>
        <v>#N/A</v>
      </c>
      <c r="P308" s="49" t="e">
        <f t="shared" si="150"/>
        <v>#N/A</v>
      </c>
      <c r="Q308" s="50" t="e">
        <f t="shared" si="164"/>
        <v>#N/A</v>
      </c>
      <c r="S308" s="110" t="e">
        <f>VLOOKUP(V308,'WSD 產品'!B:B,1,0)</f>
        <v>#N/A</v>
      </c>
      <c r="T308" s="110" t="e">
        <f t="shared" si="165"/>
        <v>#DIV/0!</v>
      </c>
      <c r="U308" s="113"/>
      <c r="V308" s="113"/>
      <c r="W308" s="113"/>
      <c r="X308" s="113"/>
      <c r="Y308" s="113"/>
      <c r="Z308" s="113"/>
      <c r="AA308" s="115"/>
      <c r="AB308" s="115"/>
      <c r="AC308" s="113"/>
      <c r="AD308" s="113"/>
      <c r="AE308" s="113"/>
      <c r="AF308" s="113"/>
      <c r="AG308" s="113"/>
      <c r="AH308" s="113"/>
      <c r="AI308" s="113"/>
      <c r="AJ308" s="113"/>
      <c r="AK308" s="114"/>
      <c r="AL308" s="114"/>
      <c r="AM308" s="114"/>
      <c r="AN308" s="113"/>
      <c r="AO308" s="113"/>
      <c r="AP308" s="113"/>
      <c r="AQ308" s="113"/>
      <c r="AR308" s="113"/>
      <c r="AS308" s="113"/>
      <c r="AT308" s="113"/>
      <c r="AU308" s="113"/>
      <c r="AV308" s="113"/>
      <c r="AW308" s="113"/>
      <c r="AX308" s="113"/>
      <c r="AY308" s="113"/>
      <c r="AZ308" s="113"/>
      <c r="BA308" s="113"/>
      <c r="BB308" s="113"/>
      <c r="BC308" s="113"/>
      <c r="BD308" s="113"/>
      <c r="BE308" s="113"/>
      <c r="BF308" s="113"/>
      <c r="BH308" s="110" t="e">
        <f t="shared" si="148"/>
        <v>#VALUE!</v>
      </c>
    </row>
    <row r="309" spans="1:60">
      <c r="A309" s="3">
        <f t="shared" si="151"/>
        <v>0</v>
      </c>
      <c r="B309" s="3">
        <f t="shared" si="152"/>
        <v>0</v>
      </c>
      <c r="C309" s="3">
        <f t="shared" si="153"/>
        <v>0</v>
      </c>
      <c r="D309" s="3">
        <f t="shared" si="154"/>
        <v>0</v>
      </c>
      <c r="E309" s="3">
        <f t="shared" si="155"/>
        <v>0</v>
      </c>
      <c r="F309" s="4">
        <f t="shared" si="156"/>
        <v>0</v>
      </c>
      <c r="G309" s="4">
        <f t="shared" si="157"/>
        <v>0</v>
      </c>
      <c r="H309" s="3">
        <f t="shared" si="158"/>
        <v>0</v>
      </c>
      <c r="I309" s="3">
        <f t="shared" si="159"/>
        <v>0</v>
      </c>
      <c r="J309" s="3" t="e">
        <f>IF(VLOOKUP(A309,產品AR!A:B,2,0)&lt;65,"A",IF(VLOOKUP(A309,產品AR!A:B,2,0)&lt;80,"B",IF(VLOOKUP(A309,產品AR!A:B,2,0)&lt;100,"C","D")))</f>
        <v>#N/A</v>
      </c>
      <c r="K309" s="5" t="e">
        <f t="shared" si="160"/>
        <v>#DIV/0!</v>
      </c>
      <c r="L309" s="6">
        <f t="shared" si="161"/>
        <v>0</v>
      </c>
      <c r="M309" s="5">
        <f t="shared" si="162"/>
        <v>0</v>
      </c>
      <c r="N309" s="49" t="e">
        <f t="shared" si="163"/>
        <v>#DIV/0!</v>
      </c>
      <c r="O309" s="49" t="e">
        <f t="shared" si="149"/>
        <v>#N/A</v>
      </c>
      <c r="P309" s="49" t="e">
        <f t="shared" si="150"/>
        <v>#N/A</v>
      </c>
      <c r="Q309" s="50" t="e">
        <f t="shared" si="164"/>
        <v>#N/A</v>
      </c>
      <c r="S309" s="110" t="e">
        <f>VLOOKUP(V309,'WSD 產品'!B:B,1,0)</f>
        <v>#N/A</v>
      </c>
      <c r="T309" s="110" t="e">
        <f t="shared" si="165"/>
        <v>#DIV/0!</v>
      </c>
      <c r="U309" s="113"/>
      <c r="V309" s="113"/>
      <c r="W309" s="113"/>
      <c r="X309" s="113"/>
      <c r="Y309" s="113"/>
      <c r="Z309" s="113"/>
      <c r="AA309" s="115"/>
      <c r="AB309" s="115"/>
      <c r="AC309" s="113"/>
      <c r="AD309" s="113"/>
      <c r="AE309" s="113"/>
      <c r="AF309" s="113"/>
      <c r="AG309" s="113"/>
      <c r="AH309" s="113"/>
      <c r="AI309" s="113"/>
      <c r="AJ309" s="113"/>
      <c r="AK309" s="114"/>
      <c r="AL309" s="114"/>
      <c r="AM309" s="114"/>
      <c r="AN309" s="113"/>
      <c r="AO309" s="113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113"/>
      <c r="AZ309" s="113"/>
      <c r="BA309" s="113"/>
      <c r="BB309" s="113"/>
      <c r="BC309" s="113"/>
      <c r="BD309" s="113"/>
      <c r="BE309" s="113"/>
      <c r="BF309" s="113"/>
      <c r="BH309" s="110" t="e">
        <f t="shared" si="148"/>
        <v>#VALUE!</v>
      </c>
    </row>
    <row r="310" spans="1:60">
      <c r="A310" s="3">
        <f t="shared" si="151"/>
        <v>0</v>
      </c>
      <c r="B310" s="3">
        <f t="shared" si="152"/>
        <v>0</v>
      </c>
      <c r="C310" s="3">
        <f t="shared" si="153"/>
        <v>0</v>
      </c>
      <c r="D310" s="3">
        <f t="shared" si="154"/>
        <v>0</v>
      </c>
      <c r="E310" s="3">
        <f t="shared" si="155"/>
        <v>0</v>
      </c>
      <c r="F310" s="4">
        <f t="shared" si="156"/>
        <v>0</v>
      </c>
      <c r="G310" s="4">
        <f t="shared" si="157"/>
        <v>0</v>
      </c>
      <c r="H310" s="3">
        <f t="shared" si="158"/>
        <v>0</v>
      </c>
      <c r="I310" s="3">
        <f t="shared" si="159"/>
        <v>0</v>
      </c>
      <c r="J310" s="3" t="e">
        <f>IF(VLOOKUP(A310,產品AR!A:B,2,0)&lt;65,"A",IF(VLOOKUP(A310,產品AR!A:B,2,0)&lt;80,"B",IF(VLOOKUP(A310,產品AR!A:B,2,0)&lt;100,"C","D")))</f>
        <v>#N/A</v>
      </c>
      <c r="K310" s="5" t="e">
        <f t="shared" si="160"/>
        <v>#DIV/0!</v>
      </c>
      <c r="L310" s="6">
        <f t="shared" si="161"/>
        <v>0</v>
      </c>
      <c r="M310" s="5">
        <f t="shared" si="162"/>
        <v>0</v>
      </c>
      <c r="N310" s="49" t="e">
        <f t="shared" si="163"/>
        <v>#DIV/0!</v>
      </c>
      <c r="O310" s="49" t="e">
        <f t="shared" si="149"/>
        <v>#N/A</v>
      </c>
      <c r="P310" s="49" t="e">
        <f t="shared" si="150"/>
        <v>#N/A</v>
      </c>
      <c r="Q310" s="50" t="e">
        <f t="shared" si="164"/>
        <v>#N/A</v>
      </c>
      <c r="S310" s="110" t="e">
        <f>VLOOKUP(V310,'WSD 產品'!B:B,1,0)</f>
        <v>#N/A</v>
      </c>
      <c r="T310" s="110" t="e">
        <f t="shared" si="165"/>
        <v>#DIV/0!</v>
      </c>
      <c r="U310" s="113"/>
      <c r="V310" s="113"/>
      <c r="W310" s="113"/>
      <c r="X310" s="113"/>
      <c r="Y310" s="113"/>
      <c r="Z310" s="113"/>
      <c r="AA310" s="115"/>
      <c r="AB310" s="115"/>
      <c r="AC310" s="113"/>
      <c r="AD310" s="113"/>
      <c r="AE310" s="113"/>
      <c r="AF310" s="113"/>
      <c r="AG310" s="113"/>
      <c r="AH310" s="113"/>
      <c r="AI310" s="113"/>
      <c r="AJ310" s="113"/>
      <c r="AK310" s="114"/>
      <c r="AL310" s="114"/>
      <c r="AM310" s="114"/>
      <c r="AN310" s="113"/>
      <c r="AO310" s="113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113"/>
      <c r="AZ310" s="113"/>
      <c r="BA310" s="113"/>
      <c r="BB310" s="113"/>
      <c r="BC310" s="113"/>
      <c r="BD310" s="113"/>
      <c r="BE310" s="113"/>
      <c r="BF310" s="113"/>
      <c r="BH310" s="110" t="e">
        <f t="shared" si="148"/>
        <v>#VALUE!</v>
      </c>
    </row>
    <row r="311" spans="1:60">
      <c r="A311" s="3">
        <f t="shared" si="151"/>
        <v>0</v>
      </c>
      <c r="B311" s="3">
        <f t="shared" si="152"/>
        <v>0</v>
      </c>
      <c r="C311" s="3">
        <f t="shared" si="153"/>
        <v>0</v>
      </c>
      <c r="D311" s="3">
        <f t="shared" si="154"/>
        <v>0</v>
      </c>
      <c r="E311" s="3">
        <f t="shared" si="155"/>
        <v>0</v>
      </c>
      <c r="F311" s="4">
        <f t="shared" si="156"/>
        <v>0</v>
      </c>
      <c r="G311" s="4">
        <f t="shared" si="157"/>
        <v>0</v>
      </c>
      <c r="H311" s="3">
        <f t="shared" si="158"/>
        <v>0</v>
      </c>
      <c r="I311" s="3">
        <f t="shared" si="159"/>
        <v>0</v>
      </c>
      <c r="J311" s="3" t="e">
        <f>IF(VLOOKUP(A311,產品AR!A:B,2,0)&lt;65,"A",IF(VLOOKUP(A311,產品AR!A:B,2,0)&lt;80,"B",IF(VLOOKUP(A311,產品AR!A:B,2,0)&lt;100,"C","D")))</f>
        <v>#N/A</v>
      </c>
      <c r="K311" s="5" t="e">
        <f t="shared" si="160"/>
        <v>#DIV/0!</v>
      </c>
      <c r="L311" s="6">
        <f t="shared" si="161"/>
        <v>0</v>
      </c>
      <c r="M311" s="5">
        <f t="shared" si="162"/>
        <v>0</v>
      </c>
      <c r="N311" s="49" t="e">
        <f t="shared" si="163"/>
        <v>#DIV/0!</v>
      </c>
      <c r="O311" s="49" t="e">
        <f t="shared" si="149"/>
        <v>#N/A</v>
      </c>
      <c r="P311" s="49" t="e">
        <f t="shared" si="150"/>
        <v>#N/A</v>
      </c>
      <c r="Q311" s="50" t="e">
        <f t="shared" si="164"/>
        <v>#N/A</v>
      </c>
      <c r="S311" s="110" t="e">
        <f>VLOOKUP(V311,'WSD 產品'!B:B,1,0)</f>
        <v>#N/A</v>
      </c>
      <c r="T311" s="110" t="e">
        <f t="shared" si="165"/>
        <v>#DIV/0!</v>
      </c>
      <c r="U311" s="113"/>
      <c r="V311" s="113"/>
      <c r="W311" s="113"/>
      <c r="X311" s="113"/>
      <c r="Y311" s="113"/>
      <c r="Z311" s="113"/>
      <c r="AA311" s="115"/>
      <c r="AB311" s="115"/>
      <c r="AC311" s="113"/>
      <c r="AD311" s="113"/>
      <c r="AE311" s="113"/>
      <c r="AF311" s="113"/>
      <c r="AG311" s="113"/>
      <c r="AH311" s="113"/>
      <c r="AI311" s="113"/>
      <c r="AJ311" s="113"/>
      <c r="AK311" s="114"/>
      <c r="AL311" s="114"/>
      <c r="AM311" s="114"/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113"/>
      <c r="AZ311" s="113"/>
      <c r="BA311" s="113"/>
      <c r="BB311" s="113"/>
      <c r="BC311" s="113"/>
      <c r="BD311" s="113"/>
      <c r="BE311" s="113"/>
      <c r="BF311" s="113"/>
      <c r="BH311" s="110" t="e">
        <f t="shared" si="148"/>
        <v>#VALUE!</v>
      </c>
    </row>
    <row r="312" spans="1:60">
      <c r="A312" s="3">
        <f t="shared" si="151"/>
        <v>0</v>
      </c>
      <c r="B312" s="3">
        <f t="shared" si="152"/>
        <v>0</v>
      </c>
      <c r="C312" s="3">
        <f t="shared" si="153"/>
        <v>0</v>
      </c>
      <c r="D312" s="3">
        <f t="shared" si="154"/>
        <v>0</v>
      </c>
      <c r="E312" s="3">
        <f t="shared" si="155"/>
        <v>0</v>
      </c>
      <c r="F312" s="4">
        <f t="shared" si="156"/>
        <v>0</v>
      </c>
      <c r="G312" s="4">
        <f t="shared" si="157"/>
        <v>0</v>
      </c>
      <c r="H312" s="3">
        <f t="shared" si="158"/>
        <v>0</v>
      </c>
      <c r="I312" s="3">
        <f t="shared" si="159"/>
        <v>0</v>
      </c>
      <c r="J312" s="3" t="e">
        <f>IF(VLOOKUP(A312,產品AR!A:B,2,0)&lt;65,"A",IF(VLOOKUP(A312,產品AR!A:B,2,0)&lt;80,"B",IF(VLOOKUP(A312,產品AR!A:B,2,0)&lt;100,"C","D")))</f>
        <v>#N/A</v>
      </c>
      <c r="K312" s="5" t="e">
        <f t="shared" si="160"/>
        <v>#DIV/0!</v>
      </c>
      <c r="L312" s="6">
        <f t="shared" si="161"/>
        <v>0</v>
      </c>
      <c r="M312" s="5">
        <f t="shared" si="162"/>
        <v>0</v>
      </c>
      <c r="N312" s="49" t="e">
        <f t="shared" si="163"/>
        <v>#DIV/0!</v>
      </c>
      <c r="O312" s="49" t="e">
        <f t="shared" si="149"/>
        <v>#N/A</v>
      </c>
      <c r="P312" s="49" t="e">
        <f t="shared" si="150"/>
        <v>#N/A</v>
      </c>
      <c r="Q312" s="50" t="e">
        <f t="shared" si="164"/>
        <v>#N/A</v>
      </c>
      <c r="S312" s="110" t="e">
        <f>VLOOKUP(V312,'WSD 產品'!B:B,1,0)</f>
        <v>#N/A</v>
      </c>
      <c r="T312" s="110" t="e">
        <f t="shared" si="165"/>
        <v>#DIV/0!</v>
      </c>
      <c r="U312" s="113"/>
      <c r="V312" s="113"/>
      <c r="W312" s="113"/>
      <c r="X312" s="113"/>
      <c r="Y312" s="113"/>
      <c r="Z312" s="113"/>
      <c r="AA312" s="115"/>
      <c r="AB312" s="115"/>
      <c r="AC312" s="113"/>
      <c r="AD312" s="113"/>
      <c r="AE312" s="113"/>
      <c r="AF312" s="113"/>
      <c r="AG312" s="113"/>
      <c r="AH312" s="113"/>
      <c r="AI312" s="113"/>
      <c r="AJ312" s="113"/>
      <c r="AK312" s="114"/>
      <c r="AL312" s="114"/>
      <c r="AM312" s="114"/>
      <c r="AN312" s="113"/>
      <c r="AO312" s="113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113"/>
      <c r="AZ312" s="113"/>
      <c r="BA312" s="113"/>
      <c r="BB312" s="113"/>
      <c r="BC312" s="113"/>
      <c r="BD312" s="113"/>
      <c r="BE312" s="113"/>
      <c r="BF312" s="113"/>
      <c r="BH312" s="110" t="e">
        <f t="shared" si="148"/>
        <v>#VALUE!</v>
      </c>
    </row>
    <row r="313" spans="1:60">
      <c r="A313" s="3">
        <f t="shared" si="151"/>
        <v>0</v>
      </c>
      <c r="B313" s="3">
        <f t="shared" si="152"/>
        <v>0</v>
      </c>
      <c r="C313" s="3">
        <f t="shared" si="153"/>
        <v>0</v>
      </c>
      <c r="D313" s="3">
        <f t="shared" si="154"/>
        <v>0</v>
      </c>
      <c r="E313" s="3">
        <f t="shared" si="155"/>
        <v>0</v>
      </c>
      <c r="F313" s="4">
        <f t="shared" si="156"/>
        <v>0</v>
      </c>
      <c r="G313" s="4">
        <f t="shared" si="157"/>
        <v>0</v>
      </c>
      <c r="H313" s="3">
        <f t="shared" si="158"/>
        <v>0</v>
      </c>
      <c r="I313" s="3">
        <f t="shared" si="159"/>
        <v>0</v>
      </c>
      <c r="J313" s="3" t="e">
        <f>IF(VLOOKUP(A313,產品AR!A:B,2,0)&lt;65,"A",IF(VLOOKUP(A313,產品AR!A:B,2,0)&lt;80,"B",IF(VLOOKUP(A313,產品AR!A:B,2,0)&lt;100,"C","D")))</f>
        <v>#N/A</v>
      </c>
      <c r="K313" s="5" t="e">
        <f t="shared" si="160"/>
        <v>#DIV/0!</v>
      </c>
      <c r="L313" s="6">
        <f t="shared" si="161"/>
        <v>0</v>
      </c>
      <c r="M313" s="5">
        <f t="shared" si="162"/>
        <v>0</v>
      </c>
      <c r="N313" s="49" t="e">
        <f t="shared" si="163"/>
        <v>#DIV/0!</v>
      </c>
      <c r="O313" s="49" t="e">
        <f t="shared" si="149"/>
        <v>#N/A</v>
      </c>
      <c r="P313" s="49" t="e">
        <f t="shared" si="150"/>
        <v>#N/A</v>
      </c>
      <c r="Q313" s="50" t="e">
        <f t="shared" si="164"/>
        <v>#N/A</v>
      </c>
      <c r="S313" s="110" t="e">
        <f>VLOOKUP(V313,'WSD 產品'!B:B,1,0)</f>
        <v>#N/A</v>
      </c>
      <c r="T313" s="110" t="e">
        <f t="shared" si="165"/>
        <v>#DIV/0!</v>
      </c>
      <c r="U313" s="113"/>
      <c r="V313" s="113"/>
      <c r="W313" s="113"/>
      <c r="X313" s="113"/>
      <c r="Y313" s="113"/>
      <c r="Z313" s="113"/>
      <c r="AA313" s="115"/>
      <c r="AB313" s="115"/>
      <c r="AC313" s="113"/>
      <c r="AD313" s="113"/>
      <c r="AE313" s="113"/>
      <c r="AF313" s="113"/>
      <c r="AG313" s="113"/>
      <c r="AH313" s="113"/>
      <c r="AI313" s="113"/>
      <c r="AJ313" s="113"/>
      <c r="AK313" s="114"/>
      <c r="AL313" s="114"/>
      <c r="AM313" s="114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13"/>
      <c r="BA313" s="113"/>
      <c r="BB313" s="113"/>
      <c r="BC313" s="113"/>
      <c r="BD313" s="113"/>
      <c r="BE313" s="113"/>
      <c r="BF313" s="113"/>
      <c r="BH313" s="110" t="e">
        <f t="shared" si="148"/>
        <v>#VALUE!</v>
      </c>
    </row>
    <row r="314" spans="1:60">
      <c r="A314" s="3">
        <f t="shared" si="151"/>
        <v>0</v>
      </c>
      <c r="B314" s="3">
        <f t="shared" si="152"/>
        <v>0</v>
      </c>
      <c r="C314" s="3">
        <f t="shared" si="153"/>
        <v>0</v>
      </c>
      <c r="D314" s="3">
        <f t="shared" si="154"/>
        <v>0</v>
      </c>
      <c r="E314" s="3">
        <f t="shared" si="155"/>
        <v>0</v>
      </c>
      <c r="F314" s="4">
        <f t="shared" si="156"/>
        <v>0</v>
      </c>
      <c r="G314" s="4">
        <f t="shared" si="157"/>
        <v>0</v>
      </c>
      <c r="H314" s="3">
        <f t="shared" si="158"/>
        <v>0</v>
      </c>
      <c r="I314" s="3">
        <f t="shared" si="159"/>
        <v>0</v>
      </c>
      <c r="J314" s="3" t="e">
        <f>IF(VLOOKUP(A314,產品AR!A:B,2,0)&lt;65,"A",IF(VLOOKUP(A314,產品AR!A:B,2,0)&lt;80,"B",IF(VLOOKUP(A314,產品AR!A:B,2,0)&lt;100,"C","D")))</f>
        <v>#N/A</v>
      </c>
      <c r="K314" s="5" t="e">
        <f t="shared" si="160"/>
        <v>#DIV/0!</v>
      </c>
      <c r="L314" s="6">
        <f t="shared" si="161"/>
        <v>0</v>
      </c>
      <c r="M314" s="5">
        <f t="shared" si="162"/>
        <v>0</v>
      </c>
      <c r="N314" s="49" t="e">
        <f t="shared" si="163"/>
        <v>#DIV/0!</v>
      </c>
      <c r="O314" s="49" t="e">
        <f t="shared" si="149"/>
        <v>#N/A</v>
      </c>
      <c r="P314" s="49" t="e">
        <f t="shared" si="150"/>
        <v>#N/A</v>
      </c>
      <c r="Q314" s="50" t="e">
        <f t="shared" si="164"/>
        <v>#N/A</v>
      </c>
      <c r="S314" s="110" t="e">
        <f>VLOOKUP(V314,'WSD 產品'!B:B,1,0)</f>
        <v>#N/A</v>
      </c>
      <c r="T314" s="110" t="e">
        <f t="shared" si="165"/>
        <v>#DIV/0!</v>
      </c>
      <c r="U314" s="113"/>
      <c r="V314" s="113"/>
      <c r="W314" s="113"/>
      <c r="X314" s="113"/>
      <c r="Y314" s="113"/>
      <c r="Z314" s="113"/>
      <c r="AA314" s="115"/>
      <c r="AB314" s="115"/>
      <c r="AC314" s="113"/>
      <c r="AD314" s="113"/>
      <c r="AE314" s="113"/>
      <c r="AF314" s="113"/>
      <c r="AG314" s="113"/>
      <c r="AH314" s="113"/>
      <c r="AI314" s="113"/>
      <c r="AJ314" s="113"/>
      <c r="AK314" s="114"/>
      <c r="AL314" s="114"/>
      <c r="AM314" s="114"/>
      <c r="AN314" s="113"/>
      <c r="AO314" s="113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113"/>
      <c r="AZ314" s="113"/>
      <c r="BA314" s="113"/>
      <c r="BB314" s="113"/>
      <c r="BC314" s="113"/>
      <c r="BD314" s="113"/>
      <c r="BE314" s="113"/>
      <c r="BF314" s="113"/>
      <c r="BH314" s="110" t="e">
        <f t="shared" si="148"/>
        <v>#VALUE!</v>
      </c>
    </row>
    <row r="315" spans="1:60">
      <c r="A315" s="3">
        <f t="shared" si="151"/>
        <v>0</v>
      </c>
      <c r="B315" s="3">
        <f t="shared" si="152"/>
        <v>0</v>
      </c>
      <c r="C315" s="3">
        <f t="shared" si="153"/>
        <v>0</v>
      </c>
      <c r="D315" s="3">
        <f t="shared" si="154"/>
        <v>0</v>
      </c>
      <c r="E315" s="3">
        <f t="shared" si="155"/>
        <v>0</v>
      </c>
      <c r="F315" s="4">
        <f t="shared" si="156"/>
        <v>0</v>
      </c>
      <c r="G315" s="4">
        <f t="shared" si="157"/>
        <v>0</v>
      </c>
      <c r="H315" s="3">
        <f t="shared" si="158"/>
        <v>0</v>
      </c>
      <c r="I315" s="3">
        <f t="shared" si="159"/>
        <v>0</v>
      </c>
      <c r="J315" s="3" t="e">
        <f>IF(VLOOKUP(A315,產品AR!A:B,2,0)&lt;65,"A",IF(VLOOKUP(A315,產品AR!A:B,2,0)&lt;80,"B",IF(VLOOKUP(A315,產品AR!A:B,2,0)&lt;100,"C","D")))</f>
        <v>#N/A</v>
      </c>
      <c r="K315" s="5" t="e">
        <f t="shared" si="160"/>
        <v>#DIV/0!</v>
      </c>
      <c r="L315" s="6">
        <f t="shared" si="161"/>
        <v>0</v>
      </c>
      <c r="M315" s="5">
        <f t="shared" si="162"/>
        <v>0</v>
      </c>
      <c r="N315" s="49" t="e">
        <f t="shared" si="163"/>
        <v>#DIV/0!</v>
      </c>
      <c r="O315" s="49" t="e">
        <f t="shared" si="149"/>
        <v>#N/A</v>
      </c>
      <c r="P315" s="49" t="e">
        <f t="shared" si="150"/>
        <v>#N/A</v>
      </c>
      <c r="Q315" s="50" t="e">
        <f t="shared" si="164"/>
        <v>#N/A</v>
      </c>
      <c r="S315" s="110" t="e">
        <f>VLOOKUP(V315,'WSD 產品'!B:B,1,0)</f>
        <v>#N/A</v>
      </c>
      <c r="T315" s="110" t="e">
        <f t="shared" si="165"/>
        <v>#DIV/0!</v>
      </c>
      <c r="U315" s="113"/>
      <c r="V315" s="113"/>
      <c r="W315" s="113"/>
      <c r="X315" s="113"/>
      <c r="Y315" s="113"/>
      <c r="Z315" s="113"/>
      <c r="AA315" s="115"/>
      <c r="AB315" s="115"/>
      <c r="AC315" s="113"/>
      <c r="AD315" s="113"/>
      <c r="AE315" s="113"/>
      <c r="AF315" s="113"/>
      <c r="AG315" s="113"/>
      <c r="AH315" s="113"/>
      <c r="AI315" s="113"/>
      <c r="AJ315" s="113"/>
      <c r="AK315" s="114"/>
      <c r="AL315" s="114"/>
      <c r="AM315" s="114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13"/>
      <c r="BA315" s="113"/>
      <c r="BB315" s="113"/>
      <c r="BC315" s="113"/>
      <c r="BD315" s="113"/>
      <c r="BE315" s="113"/>
      <c r="BF315" s="113"/>
      <c r="BH315" s="110" t="e">
        <f t="shared" si="148"/>
        <v>#VALUE!</v>
      </c>
    </row>
    <row r="316" spans="1:60">
      <c r="A316" s="3">
        <f t="shared" si="151"/>
        <v>0</v>
      </c>
      <c r="B316" s="3">
        <f t="shared" si="152"/>
        <v>0</v>
      </c>
      <c r="C316" s="3">
        <f t="shared" si="153"/>
        <v>0</v>
      </c>
      <c r="D316" s="3">
        <f t="shared" si="154"/>
        <v>0</v>
      </c>
      <c r="E316" s="3">
        <f t="shared" si="155"/>
        <v>0</v>
      </c>
      <c r="F316" s="4">
        <f t="shared" si="156"/>
        <v>0</v>
      </c>
      <c r="G316" s="4">
        <f t="shared" si="157"/>
        <v>0</v>
      </c>
      <c r="H316" s="3">
        <f t="shared" si="158"/>
        <v>0</v>
      </c>
      <c r="I316" s="3">
        <f t="shared" si="159"/>
        <v>0</v>
      </c>
      <c r="J316" s="3" t="e">
        <f>IF(VLOOKUP(A316,產品AR!A:B,2,0)&lt;65,"A",IF(VLOOKUP(A316,產品AR!A:B,2,0)&lt;80,"B",IF(VLOOKUP(A316,產品AR!A:B,2,0)&lt;100,"C","D")))</f>
        <v>#N/A</v>
      </c>
      <c r="K316" s="5" t="e">
        <f t="shared" si="160"/>
        <v>#DIV/0!</v>
      </c>
      <c r="L316" s="6">
        <f t="shared" si="161"/>
        <v>0</v>
      </c>
      <c r="M316" s="5">
        <f t="shared" si="162"/>
        <v>0</v>
      </c>
      <c r="N316" s="49" t="e">
        <f t="shared" si="163"/>
        <v>#DIV/0!</v>
      </c>
      <c r="O316" s="49" t="e">
        <f t="shared" si="149"/>
        <v>#N/A</v>
      </c>
      <c r="P316" s="49" t="e">
        <f t="shared" si="150"/>
        <v>#N/A</v>
      </c>
      <c r="Q316" s="50" t="e">
        <f t="shared" si="164"/>
        <v>#N/A</v>
      </c>
      <c r="S316" s="110" t="e">
        <f>VLOOKUP(V316,'WSD 產品'!B:B,1,0)</f>
        <v>#N/A</v>
      </c>
      <c r="T316" s="110" t="e">
        <f t="shared" si="165"/>
        <v>#DIV/0!</v>
      </c>
      <c r="U316" s="113"/>
      <c r="V316" s="113"/>
      <c r="W316" s="113"/>
      <c r="X316" s="113"/>
      <c r="Y316" s="113"/>
      <c r="Z316" s="113"/>
      <c r="AA316" s="115"/>
      <c r="AB316" s="115"/>
      <c r="AC316" s="113"/>
      <c r="AD316" s="113"/>
      <c r="AE316" s="113"/>
      <c r="AF316" s="113"/>
      <c r="AG316" s="113"/>
      <c r="AH316" s="113"/>
      <c r="AI316" s="113"/>
      <c r="AJ316" s="113"/>
      <c r="AK316" s="114"/>
      <c r="AL316" s="114"/>
      <c r="AM316" s="114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113"/>
      <c r="AZ316" s="113"/>
      <c r="BA316" s="113"/>
      <c r="BB316" s="113"/>
      <c r="BC316" s="113"/>
      <c r="BD316" s="113"/>
      <c r="BE316" s="113"/>
      <c r="BF316" s="113"/>
      <c r="BH316" s="110" t="e">
        <f t="shared" si="148"/>
        <v>#VALUE!</v>
      </c>
    </row>
    <row r="317" spans="1:60">
      <c r="A317" s="3">
        <f t="shared" si="151"/>
        <v>0</v>
      </c>
      <c r="B317" s="3">
        <f t="shared" si="152"/>
        <v>0</v>
      </c>
      <c r="C317" s="3">
        <f t="shared" si="153"/>
        <v>0</v>
      </c>
      <c r="D317" s="3">
        <f t="shared" si="154"/>
        <v>0</v>
      </c>
      <c r="E317" s="3">
        <f t="shared" si="155"/>
        <v>0</v>
      </c>
      <c r="F317" s="4">
        <f t="shared" si="156"/>
        <v>0</v>
      </c>
      <c r="G317" s="4">
        <f t="shared" si="157"/>
        <v>0</v>
      </c>
      <c r="H317" s="3">
        <f t="shared" si="158"/>
        <v>0</v>
      </c>
      <c r="I317" s="3">
        <f t="shared" si="159"/>
        <v>0</v>
      </c>
      <c r="J317" s="3" t="e">
        <f>IF(VLOOKUP(A317,產品AR!A:B,2,0)&lt;65,"A",IF(VLOOKUP(A317,產品AR!A:B,2,0)&lt;80,"B",IF(VLOOKUP(A317,產品AR!A:B,2,0)&lt;100,"C","D")))</f>
        <v>#N/A</v>
      </c>
      <c r="K317" s="5" t="e">
        <f t="shared" si="160"/>
        <v>#DIV/0!</v>
      </c>
      <c r="L317" s="6">
        <f t="shared" si="161"/>
        <v>0</v>
      </c>
      <c r="M317" s="5">
        <f t="shared" si="162"/>
        <v>0</v>
      </c>
      <c r="N317" s="49" t="e">
        <f t="shared" si="163"/>
        <v>#DIV/0!</v>
      </c>
      <c r="O317" s="49" t="e">
        <f t="shared" si="149"/>
        <v>#N/A</v>
      </c>
      <c r="P317" s="49" t="e">
        <f t="shared" si="150"/>
        <v>#N/A</v>
      </c>
      <c r="Q317" s="50" t="e">
        <f t="shared" si="164"/>
        <v>#N/A</v>
      </c>
      <c r="S317" s="110" t="e">
        <f>VLOOKUP(V317,'WSD 產品'!B:B,1,0)</f>
        <v>#N/A</v>
      </c>
      <c r="T317" s="110" t="e">
        <f t="shared" si="165"/>
        <v>#DIV/0!</v>
      </c>
      <c r="U317" s="113"/>
      <c r="V317" s="113"/>
      <c r="W317" s="113"/>
      <c r="X317" s="113"/>
      <c r="Y317" s="113"/>
      <c r="Z317" s="113"/>
      <c r="AA317" s="115"/>
      <c r="AB317" s="115"/>
      <c r="AC317" s="113"/>
      <c r="AD317" s="113"/>
      <c r="AE317" s="113"/>
      <c r="AF317" s="113"/>
      <c r="AG317" s="113"/>
      <c r="AH317" s="113"/>
      <c r="AI317" s="113"/>
      <c r="AJ317" s="113"/>
      <c r="AK317" s="114"/>
      <c r="AL317" s="114"/>
      <c r="AM317" s="114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113"/>
      <c r="AZ317" s="113"/>
      <c r="BA317" s="113"/>
      <c r="BB317" s="113"/>
      <c r="BC317" s="113"/>
      <c r="BD317" s="113"/>
      <c r="BE317" s="113"/>
      <c r="BF317" s="113"/>
      <c r="BH317" s="110" t="e">
        <f t="shared" si="148"/>
        <v>#VALUE!</v>
      </c>
    </row>
    <row r="318" spans="1:60">
      <c r="A318" s="3">
        <f t="shared" si="151"/>
        <v>0</v>
      </c>
      <c r="B318" s="3">
        <f t="shared" si="152"/>
        <v>0</v>
      </c>
      <c r="C318" s="3">
        <f t="shared" si="153"/>
        <v>0</v>
      </c>
      <c r="D318" s="3">
        <f t="shared" si="154"/>
        <v>0</v>
      </c>
      <c r="E318" s="3">
        <f t="shared" si="155"/>
        <v>0</v>
      </c>
      <c r="F318" s="4">
        <f t="shared" si="156"/>
        <v>0</v>
      </c>
      <c r="G318" s="4">
        <f t="shared" si="157"/>
        <v>0</v>
      </c>
      <c r="H318" s="3">
        <f t="shared" si="158"/>
        <v>0</v>
      </c>
      <c r="I318" s="3">
        <f t="shared" si="159"/>
        <v>0</v>
      </c>
      <c r="J318" s="3" t="e">
        <f>IF(VLOOKUP(A318,產品AR!A:B,2,0)&lt;65,"A",IF(VLOOKUP(A318,產品AR!A:B,2,0)&lt;80,"B",IF(VLOOKUP(A318,產品AR!A:B,2,0)&lt;100,"C","D")))</f>
        <v>#N/A</v>
      </c>
      <c r="K318" s="5" t="e">
        <f t="shared" si="160"/>
        <v>#DIV/0!</v>
      </c>
      <c r="L318" s="6">
        <f t="shared" si="161"/>
        <v>0</v>
      </c>
      <c r="M318" s="5">
        <f t="shared" si="162"/>
        <v>0</v>
      </c>
      <c r="N318" s="49" t="e">
        <f t="shared" si="163"/>
        <v>#DIV/0!</v>
      </c>
      <c r="O318" s="49" t="e">
        <f t="shared" si="149"/>
        <v>#N/A</v>
      </c>
      <c r="P318" s="49" t="e">
        <f t="shared" si="150"/>
        <v>#N/A</v>
      </c>
      <c r="Q318" s="50" t="e">
        <f t="shared" si="164"/>
        <v>#N/A</v>
      </c>
      <c r="S318" s="110" t="e">
        <f>VLOOKUP(V318,'WSD 產品'!B:B,1,0)</f>
        <v>#N/A</v>
      </c>
      <c r="T318" s="110" t="e">
        <f t="shared" si="165"/>
        <v>#DIV/0!</v>
      </c>
      <c r="U318" s="113"/>
      <c r="V318" s="113"/>
      <c r="W318" s="113"/>
      <c r="X318" s="113"/>
      <c r="Y318" s="113"/>
      <c r="Z318" s="113"/>
      <c r="AA318" s="115"/>
      <c r="AB318" s="115"/>
      <c r="AC318" s="113"/>
      <c r="AD318" s="113"/>
      <c r="AE318" s="113"/>
      <c r="AF318" s="113"/>
      <c r="AG318" s="113"/>
      <c r="AH318" s="113"/>
      <c r="AI318" s="113"/>
      <c r="AJ318" s="113"/>
      <c r="AK318" s="114"/>
      <c r="AL318" s="114"/>
      <c r="AM318" s="114"/>
      <c r="AN318" s="113"/>
      <c r="AO318" s="113"/>
      <c r="AP318" s="113"/>
      <c r="AQ318" s="113"/>
      <c r="AR318" s="113"/>
      <c r="AS318" s="113"/>
      <c r="AT318" s="113"/>
      <c r="AU318" s="113"/>
      <c r="AV318" s="113"/>
      <c r="AW318" s="113"/>
      <c r="AX318" s="113"/>
      <c r="AY318" s="113"/>
      <c r="AZ318" s="113"/>
      <c r="BA318" s="113"/>
      <c r="BB318" s="113"/>
      <c r="BC318" s="113"/>
      <c r="BD318" s="113"/>
      <c r="BE318" s="113"/>
      <c r="BF318" s="113"/>
      <c r="BH318" s="110" t="e">
        <f t="shared" si="148"/>
        <v>#VALUE!</v>
      </c>
    </row>
    <row r="319" spans="1:60">
      <c r="A319" s="3">
        <f t="shared" si="151"/>
        <v>0</v>
      </c>
      <c r="B319" s="3">
        <f t="shared" si="152"/>
        <v>0</v>
      </c>
      <c r="C319" s="3">
        <f t="shared" si="153"/>
        <v>0</v>
      </c>
      <c r="D319" s="3">
        <f t="shared" si="154"/>
        <v>0</v>
      </c>
      <c r="E319" s="3">
        <f t="shared" si="155"/>
        <v>0</v>
      </c>
      <c r="F319" s="4">
        <f t="shared" si="156"/>
        <v>0</v>
      </c>
      <c r="G319" s="4">
        <f t="shared" si="157"/>
        <v>0</v>
      </c>
      <c r="H319" s="3">
        <f t="shared" si="158"/>
        <v>0</v>
      </c>
      <c r="I319" s="3">
        <f t="shared" si="159"/>
        <v>0</v>
      </c>
      <c r="J319" s="3" t="e">
        <f>IF(VLOOKUP(A319,產品AR!A:B,2,0)&lt;65,"A",IF(VLOOKUP(A319,產品AR!A:B,2,0)&lt;80,"B",IF(VLOOKUP(A319,產品AR!A:B,2,0)&lt;100,"C","D")))</f>
        <v>#N/A</v>
      </c>
      <c r="K319" s="5" t="e">
        <f t="shared" si="160"/>
        <v>#DIV/0!</v>
      </c>
      <c r="L319" s="6">
        <f t="shared" si="161"/>
        <v>0</v>
      </c>
      <c r="M319" s="5">
        <f t="shared" si="162"/>
        <v>0</v>
      </c>
      <c r="N319" s="49" t="e">
        <f t="shared" si="163"/>
        <v>#DIV/0!</v>
      </c>
      <c r="O319" s="49" t="e">
        <f t="shared" si="149"/>
        <v>#N/A</v>
      </c>
      <c r="P319" s="49" t="e">
        <f t="shared" si="150"/>
        <v>#N/A</v>
      </c>
      <c r="Q319" s="50" t="e">
        <f t="shared" si="164"/>
        <v>#N/A</v>
      </c>
      <c r="S319" s="110" t="e">
        <f>VLOOKUP(V319,'WSD 產品'!B:B,1,0)</f>
        <v>#N/A</v>
      </c>
      <c r="T319" s="110" t="e">
        <f t="shared" si="165"/>
        <v>#DIV/0!</v>
      </c>
      <c r="U319" s="113"/>
      <c r="V319" s="113"/>
      <c r="W319" s="113"/>
      <c r="X319" s="113"/>
      <c r="Y319" s="113"/>
      <c r="Z319" s="113"/>
      <c r="AA319" s="115"/>
      <c r="AB319" s="115"/>
      <c r="AC319" s="113"/>
      <c r="AD319" s="113"/>
      <c r="AE319" s="113"/>
      <c r="AF319" s="113"/>
      <c r="AG319" s="113"/>
      <c r="AH319" s="113"/>
      <c r="AI319" s="113"/>
      <c r="AJ319" s="113"/>
      <c r="AK319" s="114"/>
      <c r="AL319" s="114"/>
      <c r="AM319" s="114"/>
      <c r="AN319" s="113"/>
      <c r="AO319" s="113"/>
      <c r="AP319" s="113"/>
      <c r="AQ319" s="113"/>
      <c r="AR319" s="113"/>
      <c r="AS319" s="113"/>
      <c r="AT319" s="113"/>
      <c r="AU319" s="113"/>
      <c r="AV319" s="113"/>
      <c r="AW319" s="113"/>
      <c r="AX319" s="113"/>
      <c r="AY319" s="113"/>
      <c r="AZ319" s="113"/>
      <c r="BA319" s="113"/>
      <c r="BB319" s="113"/>
      <c r="BC319" s="113"/>
      <c r="BD319" s="113"/>
      <c r="BE319" s="113"/>
      <c r="BF319" s="113"/>
      <c r="BH319" s="110" t="e">
        <f t="shared" si="148"/>
        <v>#VALUE!</v>
      </c>
    </row>
    <row r="320" spans="1:60">
      <c r="A320" s="3">
        <f t="shared" si="151"/>
        <v>0</v>
      </c>
      <c r="B320" s="3">
        <f t="shared" si="152"/>
        <v>0</v>
      </c>
      <c r="C320" s="3">
        <f t="shared" si="153"/>
        <v>0</v>
      </c>
      <c r="D320" s="3">
        <f t="shared" si="154"/>
        <v>0</v>
      </c>
      <c r="E320" s="3">
        <f t="shared" si="155"/>
        <v>0</v>
      </c>
      <c r="F320" s="4">
        <f t="shared" si="156"/>
        <v>0</v>
      </c>
      <c r="G320" s="4">
        <f t="shared" si="157"/>
        <v>0</v>
      </c>
      <c r="H320" s="3">
        <f t="shared" si="158"/>
        <v>0</v>
      </c>
      <c r="I320" s="3">
        <f t="shared" si="159"/>
        <v>0</v>
      </c>
      <c r="J320" s="3" t="e">
        <f>IF(VLOOKUP(A320,產品AR!A:B,2,0)&lt;65,"A",IF(VLOOKUP(A320,產品AR!A:B,2,0)&lt;80,"B",IF(VLOOKUP(A320,產品AR!A:B,2,0)&lt;100,"C","D")))</f>
        <v>#N/A</v>
      </c>
      <c r="K320" s="5" t="e">
        <f t="shared" si="160"/>
        <v>#DIV/0!</v>
      </c>
      <c r="L320" s="6">
        <f t="shared" si="161"/>
        <v>0</v>
      </c>
      <c r="M320" s="5">
        <f t="shared" si="162"/>
        <v>0</v>
      </c>
      <c r="N320" s="49" t="e">
        <f t="shared" si="163"/>
        <v>#DIV/0!</v>
      </c>
      <c r="O320" s="49" t="e">
        <f t="shared" si="149"/>
        <v>#N/A</v>
      </c>
      <c r="P320" s="49" t="e">
        <f t="shared" si="150"/>
        <v>#N/A</v>
      </c>
      <c r="Q320" s="50" t="e">
        <f t="shared" si="164"/>
        <v>#N/A</v>
      </c>
      <c r="S320" s="110" t="e">
        <f>VLOOKUP(V320,'WSD 產品'!B:B,1,0)</f>
        <v>#N/A</v>
      </c>
      <c r="T320" s="110" t="e">
        <f t="shared" si="165"/>
        <v>#DIV/0!</v>
      </c>
      <c r="U320" s="113"/>
      <c r="V320" s="113"/>
      <c r="W320" s="113"/>
      <c r="X320" s="113"/>
      <c r="Y320" s="113"/>
      <c r="Z320" s="113"/>
      <c r="AA320" s="115"/>
      <c r="AB320" s="115"/>
      <c r="AC320" s="113"/>
      <c r="AD320" s="113"/>
      <c r="AE320" s="113"/>
      <c r="AF320" s="113"/>
      <c r="AG320" s="113"/>
      <c r="AH320" s="113"/>
      <c r="AI320" s="113"/>
      <c r="AJ320" s="113"/>
      <c r="AK320" s="114"/>
      <c r="AL320" s="114"/>
      <c r="AM320" s="114"/>
      <c r="AN320" s="113"/>
      <c r="AO320" s="113"/>
      <c r="AP320" s="113"/>
      <c r="AQ320" s="113"/>
      <c r="AR320" s="113"/>
      <c r="AS320" s="113"/>
      <c r="AT320" s="113"/>
      <c r="AU320" s="113"/>
      <c r="AV320" s="113"/>
      <c r="AW320" s="113"/>
      <c r="AX320" s="113"/>
      <c r="AY320" s="113"/>
      <c r="AZ320" s="113"/>
      <c r="BA320" s="113"/>
      <c r="BB320" s="113"/>
      <c r="BC320" s="113"/>
      <c r="BD320" s="113"/>
      <c r="BE320" s="113"/>
      <c r="BF320" s="113"/>
      <c r="BH320" s="110" t="e">
        <f t="shared" si="148"/>
        <v>#VALUE!</v>
      </c>
    </row>
    <row r="321" spans="1:60">
      <c r="A321" s="3">
        <f t="shared" si="151"/>
        <v>0</v>
      </c>
      <c r="B321" s="3">
        <f t="shared" si="152"/>
        <v>0</v>
      </c>
      <c r="C321" s="3">
        <f t="shared" si="153"/>
        <v>0</v>
      </c>
      <c r="D321" s="3">
        <f t="shared" si="154"/>
        <v>0</v>
      </c>
      <c r="E321" s="3">
        <f t="shared" si="155"/>
        <v>0</v>
      </c>
      <c r="F321" s="4">
        <f t="shared" si="156"/>
        <v>0</v>
      </c>
      <c r="G321" s="4">
        <f t="shared" si="157"/>
        <v>0</v>
      </c>
      <c r="H321" s="3">
        <f t="shared" si="158"/>
        <v>0</v>
      </c>
      <c r="I321" s="3">
        <f t="shared" si="159"/>
        <v>0</v>
      </c>
      <c r="J321" s="3" t="e">
        <f>IF(VLOOKUP(A321,產品AR!A:B,2,0)&lt;65,"A",IF(VLOOKUP(A321,產品AR!A:B,2,0)&lt;80,"B",IF(VLOOKUP(A321,產品AR!A:B,2,0)&lt;100,"C","D")))</f>
        <v>#N/A</v>
      </c>
      <c r="K321" s="5" t="e">
        <f t="shared" si="160"/>
        <v>#DIV/0!</v>
      </c>
      <c r="L321" s="6">
        <f t="shared" si="161"/>
        <v>0</v>
      </c>
      <c r="M321" s="5">
        <f t="shared" si="162"/>
        <v>0</v>
      </c>
      <c r="N321" s="49" t="e">
        <f t="shared" si="163"/>
        <v>#DIV/0!</v>
      </c>
      <c r="O321" s="49" t="e">
        <f t="shared" si="149"/>
        <v>#N/A</v>
      </c>
      <c r="P321" s="49" t="e">
        <f t="shared" si="150"/>
        <v>#N/A</v>
      </c>
      <c r="Q321" s="50" t="e">
        <f t="shared" si="164"/>
        <v>#N/A</v>
      </c>
      <c r="S321" s="110" t="e">
        <f>VLOOKUP(V321,'WSD 產品'!B:B,1,0)</f>
        <v>#N/A</v>
      </c>
      <c r="T321" s="110" t="e">
        <f t="shared" si="165"/>
        <v>#DIV/0!</v>
      </c>
      <c r="U321" s="113"/>
      <c r="V321" s="113"/>
      <c r="W321" s="113"/>
      <c r="X321" s="113"/>
      <c r="Y321" s="113"/>
      <c r="Z321" s="113"/>
      <c r="AA321" s="115"/>
      <c r="AB321" s="115"/>
      <c r="AC321" s="113"/>
      <c r="AD321" s="113"/>
      <c r="AE321" s="113"/>
      <c r="AF321" s="113"/>
      <c r="AG321" s="113"/>
      <c r="AH321" s="113"/>
      <c r="AI321" s="113"/>
      <c r="AJ321" s="113"/>
      <c r="AK321" s="114"/>
      <c r="AL321" s="114"/>
      <c r="AM321" s="114"/>
      <c r="AN321" s="113"/>
      <c r="AO321" s="113"/>
      <c r="AP321" s="113"/>
      <c r="AQ321" s="113"/>
      <c r="AR321" s="113"/>
      <c r="AS321" s="113"/>
      <c r="AT321" s="113"/>
      <c r="AU321" s="113"/>
      <c r="AV321" s="113"/>
      <c r="AW321" s="113"/>
      <c r="AX321" s="113"/>
      <c r="AY321" s="113"/>
      <c r="AZ321" s="113"/>
      <c r="BA321" s="113"/>
      <c r="BB321" s="113"/>
      <c r="BC321" s="113"/>
      <c r="BD321" s="113"/>
      <c r="BE321" s="113"/>
      <c r="BF321" s="113"/>
      <c r="BH321" s="110" t="e">
        <f t="shared" si="148"/>
        <v>#VALUE!</v>
      </c>
    </row>
    <row r="322" spans="1:60">
      <c r="A322" s="3">
        <f t="shared" si="151"/>
        <v>0</v>
      </c>
      <c r="B322" s="3">
        <f t="shared" si="152"/>
        <v>0</v>
      </c>
      <c r="C322" s="3">
        <f t="shared" si="153"/>
        <v>0</v>
      </c>
      <c r="D322" s="3">
        <f t="shared" si="154"/>
        <v>0</v>
      </c>
      <c r="E322" s="3">
        <f t="shared" si="155"/>
        <v>0</v>
      </c>
      <c r="F322" s="4">
        <f t="shared" si="156"/>
        <v>0</v>
      </c>
      <c r="G322" s="4">
        <f t="shared" si="157"/>
        <v>0</v>
      </c>
      <c r="H322" s="3">
        <f t="shared" si="158"/>
        <v>0</v>
      </c>
      <c r="I322" s="3">
        <f t="shared" si="159"/>
        <v>0</v>
      </c>
      <c r="J322" s="3" t="e">
        <f>IF(VLOOKUP(A322,產品AR!A:B,2,0)&lt;65,"A",IF(VLOOKUP(A322,產品AR!A:B,2,0)&lt;80,"B",IF(VLOOKUP(A322,產品AR!A:B,2,0)&lt;100,"C","D")))</f>
        <v>#N/A</v>
      </c>
      <c r="K322" s="5" t="e">
        <f t="shared" si="160"/>
        <v>#DIV/0!</v>
      </c>
      <c r="L322" s="6">
        <f t="shared" si="161"/>
        <v>0</v>
      </c>
      <c r="M322" s="5">
        <f t="shared" si="162"/>
        <v>0</v>
      </c>
      <c r="N322" s="49" t="e">
        <f t="shared" si="163"/>
        <v>#DIV/0!</v>
      </c>
      <c r="O322" s="49" t="e">
        <f t="shared" si="149"/>
        <v>#N/A</v>
      </c>
      <c r="P322" s="49" t="e">
        <f t="shared" si="150"/>
        <v>#N/A</v>
      </c>
      <c r="Q322" s="50" t="e">
        <f t="shared" si="164"/>
        <v>#N/A</v>
      </c>
      <c r="S322" s="110" t="e">
        <f>VLOOKUP(V322,'WSD 產品'!B:B,1,0)</f>
        <v>#N/A</v>
      </c>
      <c r="T322" s="110" t="e">
        <f t="shared" si="165"/>
        <v>#DIV/0!</v>
      </c>
      <c r="U322" s="113"/>
      <c r="V322" s="113"/>
      <c r="W322" s="113"/>
      <c r="X322" s="113"/>
      <c r="Y322" s="113"/>
      <c r="Z322" s="113"/>
      <c r="AA322" s="115"/>
      <c r="AB322" s="115"/>
      <c r="AC322" s="113"/>
      <c r="AD322" s="113"/>
      <c r="AE322" s="113"/>
      <c r="AF322" s="113"/>
      <c r="AG322" s="113"/>
      <c r="AH322" s="113"/>
      <c r="AI322" s="113"/>
      <c r="AJ322" s="113"/>
      <c r="AK322" s="114"/>
      <c r="AL322" s="114"/>
      <c r="AM322" s="114"/>
      <c r="AN322" s="113"/>
      <c r="AO322" s="113"/>
      <c r="AP322" s="113"/>
      <c r="AQ322" s="113"/>
      <c r="AR322" s="113"/>
      <c r="AS322" s="113"/>
      <c r="AT322" s="113"/>
      <c r="AU322" s="113"/>
      <c r="AV322" s="113"/>
      <c r="AW322" s="113"/>
      <c r="AX322" s="113"/>
      <c r="AY322" s="113"/>
      <c r="AZ322" s="113"/>
      <c r="BA322" s="113"/>
      <c r="BB322" s="113"/>
      <c r="BC322" s="113"/>
      <c r="BD322" s="113"/>
      <c r="BE322" s="113"/>
      <c r="BF322" s="113"/>
      <c r="BH322" s="110" t="e">
        <f t="shared" ref="BH322:BH385" si="166">LEFT(RIGHT(BF322,LEN(BF322)-LEN(MID(BF322,1,SEARCH("L",BF322,1)-1))),FIND("_",RIGHT(BF322,LEN(BF322)-LEN(MID(BF322,1,SEARCH("L",BF322,1)-1))))-1)</f>
        <v>#VALUE!</v>
      </c>
    </row>
    <row r="323" spans="1:60">
      <c r="A323" s="3">
        <f t="shared" si="151"/>
        <v>0</v>
      </c>
      <c r="B323" s="3">
        <f t="shared" si="152"/>
        <v>0</v>
      </c>
      <c r="C323" s="3">
        <f t="shared" si="153"/>
        <v>0</v>
      </c>
      <c r="D323" s="3">
        <f t="shared" si="154"/>
        <v>0</v>
      </c>
      <c r="E323" s="3">
        <f t="shared" si="155"/>
        <v>0</v>
      </c>
      <c r="F323" s="4">
        <f t="shared" si="156"/>
        <v>0</v>
      </c>
      <c r="G323" s="4">
        <f t="shared" si="157"/>
        <v>0</v>
      </c>
      <c r="H323" s="3">
        <f t="shared" si="158"/>
        <v>0</v>
      </c>
      <c r="I323" s="3">
        <f t="shared" si="159"/>
        <v>0</v>
      </c>
      <c r="J323" s="3" t="e">
        <f>IF(VLOOKUP(A323,產品AR!A:B,2,0)&lt;65,"A",IF(VLOOKUP(A323,產品AR!A:B,2,0)&lt;80,"B",IF(VLOOKUP(A323,產品AR!A:B,2,0)&lt;100,"C","D")))</f>
        <v>#N/A</v>
      </c>
      <c r="K323" s="5" t="e">
        <f t="shared" si="160"/>
        <v>#DIV/0!</v>
      </c>
      <c r="L323" s="6">
        <f t="shared" si="161"/>
        <v>0</v>
      </c>
      <c r="M323" s="5">
        <f t="shared" si="162"/>
        <v>0</v>
      </c>
      <c r="N323" s="49" t="e">
        <f t="shared" si="163"/>
        <v>#DIV/0!</v>
      </c>
      <c r="O323" s="49" t="e">
        <f t="shared" ref="O323:O386" si="167">J323&amp;N323</f>
        <v>#N/A</v>
      </c>
      <c r="P323" s="49" t="e">
        <f t="shared" ref="P323:P386" si="168">IF(O323="AB","A")</f>
        <v>#N/A</v>
      </c>
      <c r="Q323" s="50" t="e">
        <f t="shared" si="164"/>
        <v>#N/A</v>
      </c>
      <c r="S323" s="110" t="e">
        <f>VLOOKUP(V323,'WSD 產品'!B:B,1,0)</f>
        <v>#N/A</v>
      </c>
      <c r="T323" s="110" t="e">
        <f t="shared" si="165"/>
        <v>#DIV/0!</v>
      </c>
      <c r="U323" s="113"/>
      <c r="V323" s="113"/>
      <c r="W323" s="113"/>
      <c r="X323" s="113"/>
      <c r="Y323" s="113"/>
      <c r="Z323" s="113"/>
      <c r="AA323" s="115"/>
      <c r="AB323" s="115"/>
      <c r="AC323" s="113"/>
      <c r="AD323" s="113"/>
      <c r="AE323" s="113"/>
      <c r="AF323" s="113"/>
      <c r="AG323" s="113"/>
      <c r="AH323" s="113"/>
      <c r="AI323" s="113"/>
      <c r="AJ323" s="113"/>
      <c r="AK323" s="114"/>
      <c r="AL323" s="114"/>
      <c r="AM323" s="114"/>
      <c r="AN323" s="113"/>
      <c r="AO323" s="113"/>
      <c r="AP323" s="113"/>
      <c r="AQ323" s="113"/>
      <c r="AR323" s="113"/>
      <c r="AS323" s="113"/>
      <c r="AT323" s="113"/>
      <c r="AU323" s="113"/>
      <c r="AV323" s="113"/>
      <c r="AW323" s="113"/>
      <c r="AX323" s="113"/>
      <c r="AY323" s="113"/>
      <c r="AZ323" s="113"/>
      <c r="BA323" s="113"/>
      <c r="BB323" s="113"/>
      <c r="BC323" s="113"/>
      <c r="BD323" s="113"/>
      <c r="BE323" s="113"/>
      <c r="BF323" s="113"/>
      <c r="BH323" s="110" t="e">
        <f t="shared" si="166"/>
        <v>#VALUE!</v>
      </c>
    </row>
    <row r="324" spans="1:60">
      <c r="A324" s="3">
        <f t="shared" si="151"/>
        <v>0</v>
      </c>
      <c r="B324" s="3">
        <f t="shared" si="152"/>
        <v>0</v>
      </c>
      <c r="C324" s="3">
        <f t="shared" si="153"/>
        <v>0</v>
      </c>
      <c r="D324" s="3">
        <f t="shared" si="154"/>
        <v>0</v>
      </c>
      <c r="E324" s="3">
        <f t="shared" si="155"/>
        <v>0</v>
      </c>
      <c r="F324" s="4">
        <f t="shared" si="156"/>
        <v>0</v>
      </c>
      <c r="G324" s="4">
        <f t="shared" si="157"/>
        <v>0</v>
      </c>
      <c r="H324" s="3">
        <f t="shared" si="158"/>
        <v>0</v>
      </c>
      <c r="I324" s="3">
        <f t="shared" si="159"/>
        <v>0</v>
      </c>
      <c r="J324" s="3" t="e">
        <f>IF(VLOOKUP(A324,產品AR!A:B,2,0)&lt;65,"A",IF(VLOOKUP(A324,產品AR!A:B,2,0)&lt;80,"B",IF(VLOOKUP(A324,產品AR!A:B,2,0)&lt;100,"C","D")))</f>
        <v>#N/A</v>
      </c>
      <c r="K324" s="5" t="e">
        <f t="shared" si="160"/>
        <v>#DIV/0!</v>
      </c>
      <c r="L324" s="6">
        <f t="shared" si="161"/>
        <v>0</v>
      </c>
      <c r="M324" s="5">
        <f t="shared" si="162"/>
        <v>0</v>
      </c>
      <c r="N324" s="49" t="e">
        <f t="shared" si="163"/>
        <v>#DIV/0!</v>
      </c>
      <c r="O324" s="49" t="e">
        <f t="shared" si="167"/>
        <v>#N/A</v>
      </c>
      <c r="P324" s="49" t="e">
        <f t="shared" si="168"/>
        <v>#N/A</v>
      </c>
      <c r="Q324" s="50" t="e">
        <f t="shared" si="164"/>
        <v>#N/A</v>
      </c>
      <c r="S324" s="110" t="e">
        <f>VLOOKUP(V324,'WSD 產品'!B:B,1,0)</f>
        <v>#N/A</v>
      </c>
      <c r="T324" s="110" t="e">
        <f t="shared" si="165"/>
        <v>#DIV/0!</v>
      </c>
      <c r="U324" s="113"/>
      <c r="V324" s="113"/>
      <c r="W324" s="113"/>
      <c r="X324" s="113"/>
      <c r="Y324" s="113"/>
      <c r="Z324" s="113"/>
      <c r="AA324" s="115"/>
      <c r="AB324" s="115"/>
      <c r="AC324" s="113"/>
      <c r="AD324" s="113"/>
      <c r="AE324" s="113"/>
      <c r="AF324" s="113"/>
      <c r="AG324" s="113"/>
      <c r="AH324" s="113"/>
      <c r="AI324" s="113"/>
      <c r="AJ324" s="113"/>
      <c r="AK324" s="114"/>
      <c r="AL324" s="114"/>
      <c r="AM324" s="114"/>
      <c r="AN324" s="113"/>
      <c r="AO324" s="113"/>
      <c r="AP324" s="113"/>
      <c r="AQ324" s="113"/>
      <c r="AR324" s="113"/>
      <c r="AS324" s="113"/>
      <c r="AT324" s="113"/>
      <c r="AU324" s="113"/>
      <c r="AV324" s="113"/>
      <c r="AW324" s="113"/>
      <c r="AX324" s="113"/>
      <c r="AY324" s="113"/>
      <c r="AZ324" s="113"/>
      <c r="BA324" s="113"/>
      <c r="BB324" s="113"/>
      <c r="BC324" s="113"/>
      <c r="BD324" s="113"/>
      <c r="BE324" s="113"/>
      <c r="BF324" s="113"/>
      <c r="BH324" s="110" t="e">
        <f t="shared" si="166"/>
        <v>#VALUE!</v>
      </c>
    </row>
    <row r="325" spans="1:60">
      <c r="A325" s="3">
        <f t="shared" si="151"/>
        <v>0</v>
      </c>
      <c r="B325" s="3">
        <f t="shared" si="152"/>
        <v>0</v>
      </c>
      <c r="C325" s="3">
        <f t="shared" si="153"/>
        <v>0</v>
      </c>
      <c r="D325" s="3">
        <f t="shared" si="154"/>
        <v>0</v>
      </c>
      <c r="E325" s="3">
        <f t="shared" si="155"/>
        <v>0</v>
      </c>
      <c r="F325" s="4">
        <f t="shared" si="156"/>
        <v>0</v>
      </c>
      <c r="G325" s="4">
        <f t="shared" si="157"/>
        <v>0</v>
      </c>
      <c r="H325" s="3">
        <f t="shared" si="158"/>
        <v>0</v>
      </c>
      <c r="I325" s="3">
        <f t="shared" si="159"/>
        <v>0</v>
      </c>
      <c r="J325" s="3" t="e">
        <f>IF(VLOOKUP(A325,產品AR!A:B,2,0)&lt;65,"A",IF(VLOOKUP(A325,產品AR!A:B,2,0)&lt;80,"B",IF(VLOOKUP(A325,產品AR!A:B,2,0)&lt;100,"C","D")))</f>
        <v>#N/A</v>
      </c>
      <c r="K325" s="5" t="e">
        <f t="shared" si="160"/>
        <v>#DIV/0!</v>
      </c>
      <c r="L325" s="6">
        <f t="shared" si="161"/>
        <v>0</v>
      </c>
      <c r="M325" s="5">
        <f t="shared" si="162"/>
        <v>0</v>
      </c>
      <c r="N325" s="49" t="e">
        <f t="shared" si="163"/>
        <v>#DIV/0!</v>
      </c>
      <c r="O325" s="49" t="e">
        <f t="shared" si="167"/>
        <v>#N/A</v>
      </c>
      <c r="P325" s="49" t="e">
        <f t="shared" si="168"/>
        <v>#N/A</v>
      </c>
      <c r="Q325" s="50" t="e">
        <f t="shared" si="164"/>
        <v>#N/A</v>
      </c>
      <c r="S325" s="110" t="e">
        <f>VLOOKUP(V325,'WSD 產品'!B:B,1,0)</f>
        <v>#N/A</v>
      </c>
      <c r="T325" s="110" t="e">
        <f t="shared" si="165"/>
        <v>#DIV/0!</v>
      </c>
      <c r="U325" s="113"/>
      <c r="V325" s="113"/>
      <c r="W325" s="113"/>
      <c r="X325" s="113"/>
      <c r="Y325" s="113"/>
      <c r="Z325" s="113"/>
      <c r="AA325" s="115"/>
      <c r="AB325" s="115"/>
      <c r="AC325" s="113"/>
      <c r="AD325" s="113"/>
      <c r="AE325" s="113"/>
      <c r="AF325" s="113"/>
      <c r="AG325" s="113"/>
      <c r="AH325" s="113"/>
      <c r="AI325" s="113"/>
      <c r="AJ325" s="113"/>
      <c r="AK325" s="114"/>
      <c r="AL325" s="114"/>
      <c r="AM325" s="114"/>
      <c r="AN325" s="113"/>
      <c r="AO325" s="113"/>
      <c r="AP325" s="113"/>
      <c r="AQ325" s="113"/>
      <c r="AR325" s="113"/>
      <c r="AS325" s="113"/>
      <c r="AT325" s="113"/>
      <c r="AU325" s="113"/>
      <c r="AV325" s="113"/>
      <c r="AW325" s="113"/>
      <c r="AX325" s="113"/>
      <c r="AY325" s="113"/>
      <c r="AZ325" s="113"/>
      <c r="BA325" s="113"/>
      <c r="BB325" s="113"/>
      <c r="BC325" s="113"/>
      <c r="BD325" s="113"/>
      <c r="BE325" s="113"/>
      <c r="BF325" s="113"/>
      <c r="BH325" s="110" t="e">
        <f t="shared" si="166"/>
        <v>#VALUE!</v>
      </c>
    </row>
    <row r="326" spans="1:60">
      <c r="A326" s="3">
        <f t="shared" si="151"/>
        <v>0</v>
      </c>
      <c r="B326" s="3">
        <f t="shared" si="152"/>
        <v>0</v>
      </c>
      <c r="C326" s="3">
        <f t="shared" si="153"/>
        <v>0</v>
      </c>
      <c r="D326" s="3">
        <f t="shared" si="154"/>
        <v>0</v>
      </c>
      <c r="E326" s="3">
        <f t="shared" si="155"/>
        <v>0</v>
      </c>
      <c r="F326" s="4">
        <f t="shared" si="156"/>
        <v>0</v>
      </c>
      <c r="G326" s="4">
        <f t="shared" si="157"/>
        <v>0</v>
      </c>
      <c r="H326" s="3">
        <f t="shared" si="158"/>
        <v>0</v>
      </c>
      <c r="I326" s="3">
        <f t="shared" si="159"/>
        <v>0</v>
      </c>
      <c r="J326" s="3" t="e">
        <f>IF(VLOOKUP(A326,產品AR!A:B,2,0)&lt;65,"A",IF(VLOOKUP(A326,產品AR!A:B,2,0)&lt;80,"B",IF(VLOOKUP(A326,產品AR!A:B,2,0)&lt;100,"C","D")))</f>
        <v>#N/A</v>
      </c>
      <c r="K326" s="5" t="e">
        <f t="shared" si="160"/>
        <v>#DIV/0!</v>
      </c>
      <c r="L326" s="6">
        <f t="shared" si="161"/>
        <v>0</v>
      </c>
      <c r="M326" s="5">
        <f t="shared" si="162"/>
        <v>0</v>
      </c>
      <c r="N326" s="49" t="e">
        <f t="shared" si="163"/>
        <v>#DIV/0!</v>
      </c>
      <c r="O326" s="49" t="e">
        <f t="shared" si="167"/>
        <v>#N/A</v>
      </c>
      <c r="P326" s="49" t="e">
        <f t="shared" si="168"/>
        <v>#N/A</v>
      </c>
      <c r="Q326" s="50" t="e">
        <f t="shared" si="164"/>
        <v>#N/A</v>
      </c>
      <c r="S326" s="110" t="e">
        <f>VLOOKUP(V326,'WSD 產品'!B:B,1,0)</f>
        <v>#N/A</v>
      </c>
      <c r="T326" s="110" t="e">
        <f t="shared" si="165"/>
        <v>#DIV/0!</v>
      </c>
      <c r="U326" s="113"/>
      <c r="V326" s="113"/>
      <c r="W326" s="113"/>
      <c r="X326" s="113"/>
      <c r="Y326" s="113"/>
      <c r="Z326" s="113"/>
      <c r="AA326" s="115"/>
      <c r="AB326" s="115"/>
      <c r="AC326" s="113"/>
      <c r="AD326" s="113"/>
      <c r="AE326" s="113"/>
      <c r="AF326" s="113"/>
      <c r="AG326" s="113"/>
      <c r="AH326" s="113"/>
      <c r="AI326" s="113"/>
      <c r="AJ326" s="113"/>
      <c r="AK326" s="114"/>
      <c r="AL326" s="114"/>
      <c r="AM326" s="114"/>
      <c r="AN326" s="113"/>
      <c r="AO326" s="113"/>
      <c r="AP326" s="113"/>
      <c r="AQ326" s="113"/>
      <c r="AR326" s="113"/>
      <c r="AS326" s="113"/>
      <c r="AT326" s="113"/>
      <c r="AU326" s="113"/>
      <c r="AV326" s="113"/>
      <c r="AW326" s="113"/>
      <c r="AX326" s="113"/>
      <c r="AY326" s="113"/>
      <c r="AZ326" s="113"/>
      <c r="BA326" s="113"/>
      <c r="BB326" s="113"/>
      <c r="BC326" s="113"/>
      <c r="BD326" s="113"/>
      <c r="BE326" s="113"/>
      <c r="BF326" s="113"/>
      <c r="BH326" s="110" t="e">
        <f t="shared" si="166"/>
        <v>#VALUE!</v>
      </c>
    </row>
    <row r="327" spans="1:60">
      <c r="A327" s="3">
        <f t="shared" si="151"/>
        <v>0</v>
      </c>
      <c r="B327" s="3">
        <f t="shared" si="152"/>
        <v>0</v>
      </c>
      <c r="C327" s="3">
        <f t="shared" si="153"/>
        <v>0</v>
      </c>
      <c r="D327" s="3">
        <f t="shared" si="154"/>
        <v>0</v>
      </c>
      <c r="E327" s="3">
        <f t="shared" si="155"/>
        <v>0</v>
      </c>
      <c r="F327" s="4">
        <f t="shared" si="156"/>
        <v>0</v>
      </c>
      <c r="G327" s="4">
        <f t="shared" si="157"/>
        <v>0</v>
      </c>
      <c r="H327" s="3">
        <f t="shared" si="158"/>
        <v>0</v>
      </c>
      <c r="I327" s="3">
        <f t="shared" si="159"/>
        <v>0</v>
      </c>
      <c r="J327" s="3" t="e">
        <f>IF(VLOOKUP(A327,產品AR!A:B,2,0)&lt;65,"A",IF(VLOOKUP(A327,產品AR!A:B,2,0)&lt;80,"B",IF(VLOOKUP(A327,產品AR!A:B,2,0)&lt;100,"C","D")))</f>
        <v>#N/A</v>
      </c>
      <c r="K327" s="5" t="e">
        <f t="shared" si="160"/>
        <v>#DIV/0!</v>
      </c>
      <c r="L327" s="6">
        <f t="shared" si="161"/>
        <v>0</v>
      </c>
      <c r="M327" s="5">
        <f t="shared" si="162"/>
        <v>0</v>
      </c>
      <c r="N327" s="49" t="e">
        <f t="shared" si="163"/>
        <v>#DIV/0!</v>
      </c>
      <c r="O327" s="49" t="e">
        <f t="shared" si="167"/>
        <v>#N/A</v>
      </c>
      <c r="P327" s="49" t="e">
        <f t="shared" si="168"/>
        <v>#N/A</v>
      </c>
      <c r="Q327" s="50" t="e">
        <f t="shared" si="164"/>
        <v>#N/A</v>
      </c>
      <c r="S327" s="110" t="e">
        <f>VLOOKUP(V327,'WSD 產品'!B:B,1,0)</f>
        <v>#N/A</v>
      </c>
      <c r="T327" s="110" t="e">
        <f t="shared" si="165"/>
        <v>#DIV/0!</v>
      </c>
      <c r="U327" s="113"/>
      <c r="V327" s="113"/>
      <c r="W327" s="113"/>
      <c r="X327" s="113"/>
      <c r="Y327" s="113"/>
      <c r="Z327" s="113"/>
      <c r="AA327" s="115"/>
      <c r="AB327" s="115"/>
      <c r="AC327" s="113"/>
      <c r="AD327" s="113"/>
      <c r="AE327" s="113"/>
      <c r="AF327" s="113"/>
      <c r="AG327" s="113"/>
      <c r="AH327" s="113"/>
      <c r="AI327" s="113"/>
      <c r="AJ327" s="113"/>
      <c r="AK327" s="114"/>
      <c r="AL327" s="114"/>
      <c r="AM327" s="114"/>
      <c r="AN327" s="113"/>
      <c r="AO327" s="113"/>
      <c r="AP327" s="113"/>
      <c r="AQ327" s="113"/>
      <c r="AR327" s="113"/>
      <c r="AS327" s="113"/>
      <c r="AT327" s="113"/>
      <c r="AU327" s="113"/>
      <c r="AV327" s="113"/>
      <c r="AW327" s="113"/>
      <c r="AX327" s="113"/>
      <c r="AY327" s="113"/>
      <c r="AZ327" s="113"/>
      <c r="BA327" s="113"/>
      <c r="BB327" s="113"/>
      <c r="BC327" s="113"/>
      <c r="BD327" s="113"/>
      <c r="BE327" s="113"/>
      <c r="BF327" s="113"/>
      <c r="BH327" s="110" t="e">
        <f t="shared" si="166"/>
        <v>#VALUE!</v>
      </c>
    </row>
    <row r="328" spans="1:60">
      <c r="A328" s="3">
        <f t="shared" si="151"/>
        <v>0</v>
      </c>
      <c r="B328" s="3">
        <f t="shared" si="152"/>
        <v>0</v>
      </c>
      <c r="C328" s="3">
        <f t="shared" si="153"/>
        <v>0</v>
      </c>
      <c r="D328" s="3">
        <f t="shared" si="154"/>
        <v>0</v>
      </c>
      <c r="E328" s="3">
        <f t="shared" si="155"/>
        <v>0</v>
      </c>
      <c r="F328" s="4">
        <f t="shared" si="156"/>
        <v>0</v>
      </c>
      <c r="G328" s="4">
        <f t="shared" si="157"/>
        <v>0</v>
      </c>
      <c r="H328" s="3">
        <f t="shared" si="158"/>
        <v>0</v>
      </c>
      <c r="I328" s="3">
        <f t="shared" si="159"/>
        <v>0</v>
      </c>
      <c r="J328" s="3" t="e">
        <f>IF(VLOOKUP(A328,產品AR!A:B,2,0)&lt;65,"A",IF(VLOOKUP(A328,產品AR!A:B,2,0)&lt;80,"B",IF(VLOOKUP(A328,產品AR!A:B,2,0)&lt;100,"C","D")))</f>
        <v>#N/A</v>
      </c>
      <c r="K328" s="5" t="e">
        <f t="shared" si="160"/>
        <v>#DIV/0!</v>
      </c>
      <c r="L328" s="6">
        <f t="shared" si="161"/>
        <v>0</v>
      </c>
      <c r="M328" s="5">
        <f t="shared" si="162"/>
        <v>0</v>
      </c>
      <c r="N328" s="49" t="e">
        <f t="shared" si="163"/>
        <v>#DIV/0!</v>
      </c>
      <c r="O328" s="49" t="e">
        <f t="shared" si="167"/>
        <v>#N/A</v>
      </c>
      <c r="P328" s="49" t="e">
        <f t="shared" si="168"/>
        <v>#N/A</v>
      </c>
      <c r="Q328" s="50" t="e">
        <f t="shared" si="164"/>
        <v>#N/A</v>
      </c>
      <c r="S328" s="110" t="e">
        <f>VLOOKUP(V328,'WSD 產品'!B:B,1,0)</f>
        <v>#N/A</v>
      </c>
      <c r="T328" s="110" t="e">
        <f t="shared" si="165"/>
        <v>#DIV/0!</v>
      </c>
      <c r="U328" s="113"/>
      <c r="V328" s="113"/>
      <c r="W328" s="113"/>
      <c r="X328" s="113"/>
      <c r="Y328" s="113"/>
      <c r="Z328" s="113"/>
      <c r="AA328" s="115"/>
      <c r="AB328" s="115"/>
      <c r="AC328" s="113"/>
      <c r="AD328" s="113"/>
      <c r="AE328" s="113"/>
      <c r="AF328" s="113"/>
      <c r="AG328" s="113"/>
      <c r="AH328" s="113"/>
      <c r="AI328" s="113"/>
      <c r="AJ328" s="113"/>
      <c r="AK328" s="114"/>
      <c r="AL328" s="114"/>
      <c r="AM328" s="114"/>
      <c r="AN328" s="113"/>
      <c r="AO328" s="113"/>
      <c r="AP328" s="113"/>
      <c r="AQ328" s="113"/>
      <c r="AR328" s="113"/>
      <c r="AS328" s="113"/>
      <c r="AT328" s="113"/>
      <c r="AU328" s="113"/>
      <c r="AV328" s="113"/>
      <c r="AW328" s="113"/>
      <c r="AX328" s="113"/>
      <c r="AY328" s="113"/>
      <c r="AZ328" s="113"/>
      <c r="BA328" s="113"/>
      <c r="BB328" s="113"/>
      <c r="BC328" s="113"/>
      <c r="BD328" s="113"/>
      <c r="BE328" s="113"/>
      <c r="BF328" s="113"/>
      <c r="BH328" s="110" t="e">
        <f t="shared" si="166"/>
        <v>#VALUE!</v>
      </c>
    </row>
    <row r="329" spans="1:60">
      <c r="A329" s="3">
        <f t="shared" si="151"/>
        <v>0</v>
      </c>
      <c r="B329" s="3">
        <f t="shared" si="152"/>
        <v>0</v>
      </c>
      <c r="C329" s="3">
        <f t="shared" si="153"/>
        <v>0</v>
      </c>
      <c r="D329" s="3">
        <f t="shared" si="154"/>
        <v>0</v>
      </c>
      <c r="E329" s="3">
        <f t="shared" si="155"/>
        <v>0</v>
      </c>
      <c r="F329" s="4">
        <f t="shared" si="156"/>
        <v>0</v>
      </c>
      <c r="G329" s="4">
        <f t="shared" si="157"/>
        <v>0</v>
      </c>
      <c r="H329" s="3">
        <f t="shared" si="158"/>
        <v>0</v>
      </c>
      <c r="I329" s="3">
        <f t="shared" si="159"/>
        <v>0</v>
      </c>
      <c r="J329" s="3" t="e">
        <f>IF(VLOOKUP(A329,產品AR!A:B,2,0)&lt;65,"A",IF(VLOOKUP(A329,產品AR!A:B,2,0)&lt;80,"B",IF(VLOOKUP(A329,產品AR!A:B,2,0)&lt;100,"C","D")))</f>
        <v>#N/A</v>
      </c>
      <c r="K329" s="5" t="e">
        <f t="shared" si="160"/>
        <v>#DIV/0!</v>
      </c>
      <c r="L329" s="6">
        <f t="shared" si="161"/>
        <v>0</v>
      </c>
      <c r="M329" s="5">
        <f t="shared" si="162"/>
        <v>0</v>
      </c>
      <c r="N329" s="49" t="e">
        <f t="shared" si="163"/>
        <v>#DIV/0!</v>
      </c>
      <c r="O329" s="49" t="e">
        <f t="shared" si="167"/>
        <v>#N/A</v>
      </c>
      <c r="P329" s="49" t="e">
        <f t="shared" si="168"/>
        <v>#N/A</v>
      </c>
      <c r="Q329" s="50" t="e">
        <f t="shared" si="164"/>
        <v>#N/A</v>
      </c>
      <c r="S329" s="110" t="e">
        <f>VLOOKUP(V329,'WSD 產品'!B:B,1,0)</f>
        <v>#N/A</v>
      </c>
      <c r="T329" s="110" t="e">
        <f t="shared" si="165"/>
        <v>#DIV/0!</v>
      </c>
      <c r="U329" s="113"/>
      <c r="V329" s="113"/>
      <c r="W329" s="113"/>
      <c r="X329" s="113"/>
      <c r="Y329" s="113"/>
      <c r="Z329" s="113"/>
      <c r="AA329" s="115"/>
      <c r="AB329" s="115"/>
      <c r="AC329" s="113"/>
      <c r="AD329" s="113"/>
      <c r="AE329" s="113"/>
      <c r="AF329" s="113"/>
      <c r="AG329" s="113"/>
      <c r="AH329" s="113"/>
      <c r="AI329" s="113"/>
      <c r="AJ329" s="113"/>
      <c r="AK329" s="114"/>
      <c r="AL329" s="114"/>
      <c r="AM329" s="114"/>
      <c r="AN329" s="113"/>
      <c r="AO329" s="113"/>
      <c r="AP329" s="113"/>
      <c r="AQ329" s="113"/>
      <c r="AR329" s="113"/>
      <c r="AS329" s="113"/>
      <c r="AT329" s="113"/>
      <c r="AU329" s="113"/>
      <c r="AV329" s="113"/>
      <c r="AW329" s="113"/>
      <c r="AX329" s="113"/>
      <c r="AY329" s="113"/>
      <c r="AZ329" s="113"/>
      <c r="BA329" s="113"/>
      <c r="BB329" s="113"/>
      <c r="BC329" s="113"/>
      <c r="BD329" s="113"/>
      <c r="BE329" s="113"/>
      <c r="BF329" s="113"/>
      <c r="BH329" s="110" t="e">
        <f t="shared" si="166"/>
        <v>#VALUE!</v>
      </c>
    </row>
    <row r="330" spans="1:60">
      <c r="A330" s="3">
        <f t="shared" si="151"/>
        <v>0</v>
      </c>
      <c r="B330" s="3">
        <f t="shared" si="152"/>
        <v>0</v>
      </c>
      <c r="C330" s="3">
        <f t="shared" si="153"/>
        <v>0</v>
      </c>
      <c r="D330" s="3">
        <f t="shared" si="154"/>
        <v>0</v>
      </c>
      <c r="E330" s="3">
        <f t="shared" si="155"/>
        <v>0</v>
      </c>
      <c r="F330" s="4">
        <f t="shared" si="156"/>
        <v>0</v>
      </c>
      <c r="G330" s="4">
        <f t="shared" si="157"/>
        <v>0</v>
      </c>
      <c r="H330" s="3">
        <f t="shared" si="158"/>
        <v>0</v>
      </c>
      <c r="I330" s="3">
        <f t="shared" si="159"/>
        <v>0</v>
      </c>
      <c r="J330" s="3" t="e">
        <f>IF(VLOOKUP(A330,產品AR!A:B,2,0)&lt;65,"A",IF(VLOOKUP(A330,產品AR!A:B,2,0)&lt;80,"B",IF(VLOOKUP(A330,產品AR!A:B,2,0)&lt;100,"C","D")))</f>
        <v>#N/A</v>
      </c>
      <c r="K330" s="5" t="e">
        <f t="shared" si="160"/>
        <v>#DIV/0!</v>
      </c>
      <c r="L330" s="6">
        <f t="shared" si="161"/>
        <v>0</v>
      </c>
      <c r="M330" s="5">
        <f t="shared" si="162"/>
        <v>0</v>
      </c>
      <c r="N330" s="49" t="e">
        <f t="shared" si="163"/>
        <v>#DIV/0!</v>
      </c>
      <c r="O330" s="49" t="e">
        <f t="shared" si="167"/>
        <v>#N/A</v>
      </c>
      <c r="P330" s="49" t="e">
        <f t="shared" si="168"/>
        <v>#N/A</v>
      </c>
      <c r="Q330" s="50" t="e">
        <f t="shared" si="164"/>
        <v>#N/A</v>
      </c>
      <c r="S330" s="110" t="e">
        <f>VLOOKUP(V330,'WSD 產品'!B:B,1,0)</f>
        <v>#N/A</v>
      </c>
      <c r="T330" s="110" t="e">
        <f t="shared" si="165"/>
        <v>#DIV/0!</v>
      </c>
      <c r="U330" s="113"/>
      <c r="V330" s="113"/>
      <c r="W330" s="113"/>
      <c r="X330" s="113"/>
      <c r="Y330" s="113"/>
      <c r="Z330" s="113"/>
      <c r="AA330" s="115"/>
      <c r="AB330" s="115"/>
      <c r="AC330" s="113"/>
      <c r="AD330" s="113"/>
      <c r="AE330" s="113"/>
      <c r="AF330" s="113"/>
      <c r="AG330" s="113"/>
      <c r="AH330" s="113"/>
      <c r="AI330" s="113"/>
      <c r="AJ330" s="113"/>
      <c r="AK330" s="114"/>
      <c r="AL330" s="114"/>
      <c r="AM330" s="114"/>
      <c r="AN330" s="113"/>
      <c r="AO330" s="113"/>
      <c r="AP330" s="113"/>
      <c r="AQ330" s="113"/>
      <c r="AR330" s="113"/>
      <c r="AS330" s="113"/>
      <c r="AT330" s="113"/>
      <c r="AU330" s="113"/>
      <c r="AV330" s="113"/>
      <c r="AW330" s="113"/>
      <c r="AX330" s="113"/>
      <c r="AY330" s="113"/>
      <c r="AZ330" s="113"/>
      <c r="BA330" s="113"/>
      <c r="BB330" s="113"/>
      <c r="BC330" s="113"/>
      <c r="BD330" s="113"/>
      <c r="BE330" s="113"/>
      <c r="BF330" s="113"/>
      <c r="BH330" s="110" t="e">
        <f t="shared" si="166"/>
        <v>#VALUE!</v>
      </c>
    </row>
    <row r="331" spans="1:60">
      <c r="A331" s="3">
        <f t="shared" si="151"/>
        <v>0</v>
      </c>
      <c r="B331" s="3">
        <f t="shared" si="152"/>
        <v>0</v>
      </c>
      <c r="C331" s="3">
        <f t="shared" si="153"/>
        <v>0</v>
      </c>
      <c r="D331" s="3">
        <f t="shared" si="154"/>
        <v>0</v>
      </c>
      <c r="E331" s="3">
        <f t="shared" si="155"/>
        <v>0</v>
      </c>
      <c r="F331" s="4">
        <f t="shared" si="156"/>
        <v>0</v>
      </c>
      <c r="G331" s="4">
        <f t="shared" si="157"/>
        <v>0</v>
      </c>
      <c r="H331" s="3">
        <f t="shared" si="158"/>
        <v>0</v>
      </c>
      <c r="I331" s="3">
        <f t="shared" si="159"/>
        <v>0</v>
      </c>
      <c r="J331" s="3" t="e">
        <f>IF(VLOOKUP(A331,產品AR!A:B,2,0)&lt;65,"A",IF(VLOOKUP(A331,產品AR!A:B,2,0)&lt;80,"B",IF(VLOOKUP(A331,產品AR!A:B,2,0)&lt;100,"C","D")))</f>
        <v>#N/A</v>
      </c>
      <c r="K331" s="5" t="e">
        <f t="shared" si="160"/>
        <v>#DIV/0!</v>
      </c>
      <c r="L331" s="6">
        <f t="shared" si="161"/>
        <v>0</v>
      </c>
      <c r="M331" s="5">
        <f t="shared" si="162"/>
        <v>0</v>
      </c>
      <c r="N331" s="49" t="e">
        <f t="shared" si="163"/>
        <v>#DIV/0!</v>
      </c>
      <c r="O331" s="49" t="e">
        <f t="shared" si="167"/>
        <v>#N/A</v>
      </c>
      <c r="P331" s="49" t="e">
        <f t="shared" si="168"/>
        <v>#N/A</v>
      </c>
      <c r="Q331" s="50" t="e">
        <f t="shared" si="164"/>
        <v>#N/A</v>
      </c>
      <c r="S331" s="110" t="e">
        <f>VLOOKUP(V331,'WSD 產品'!B:B,1,0)</f>
        <v>#N/A</v>
      </c>
      <c r="T331" s="110" t="e">
        <f t="shared" si="165"/>
        <v>#DIV/0!</v>
      </c>
      <c r="U331" s="113"/>
      <c r="V331" s="113"/>
      <c r="W331" s="113"/>
      <c r="X331" s="113"/>
      <c r="Y331" s="113"/>
      <c r="Z331" s="113"/>
      <c r="AA331" s="115"/>
      <c r="AB331" s="115"/>
      <c r="AC331" s="113"/>
      <c r="AD331" s="113"/>
      <c r="AE331" s="113"/>
      <c r="AF331" s="113"/>
      <c r="AG331" s="113"/>
      <c r="AH331" s="113"/>
      <c r="AI331" s="113"/>
      <c r="AJ331" s="113"/>
      <c r="AK331" s="114"/>
      <c r="AL331" s="114"/>
      <c r="AM331" s="114"/>
      <c r="AN331" s="113"/>
      <c r="AO331" s="113"/>
      <c r="AP331" s="113"/>
      <c r="AQ331" s="113"/>
      <c r="AR331" s="113"/>
      <c r="AS331" s="113"/>
      <c r="AT331" s="113"/>
      <c r="AU331" s="113"/>
      <c r="AV331" s="113"/>
      <c r="AW331" s="113"/>
      <c r="AX331" s="113"/>
      <c r="AY331" s="113"/>
      <c r="AZ331" s="113"/>
      <c r="BA331" s="113"/>
      <c r="BB331" s="113"/>
      <c r="BC331" s="113"/>
      <c r="BD331" s="113"/>
      <c r="BE331" s="113"/>
      <c r="BF331" s="113"/>
      <c r="BH331" s="110" t="e">
        <f t="shared" si="166"/>
        <v>#VALUE!</v>
      </c>
    </row>
    <row r="332" spans="1:60">
      <c r="A332" s="3">
        <f t="shared" si="151"/>
        <v>0</v>
      </c>
      <c r="B332" s="3">
        <f t="shared" si="152"/>
        <v>0</v>
      </c>
      <c r="C332" s="3">
        <f t="shared" si="153"/>
        <v>0</v>
      </c>
      <c r="D332" s="3">
        <f t="shared" si="154"/>
        <v>0</v>
      </c>
      <c r="E332" s="3">
        <f t="shared" si="155"/>
        <v>0</v>
      </c>
      <c r="F332" s="4">
        <f t="shared" si="156"/>
        <v>0</v>
      </c>
      <c r="G332" s="4">
        <f t="shared" si="157"/>
        <v>0</v>
      </c>
      <c r="H332" s="3">
        <f t="shared" si="158"/>
        <v>0</v>
      </c>
      <c r="I332" s="3">
        <f t="shared" si="159"/>
        <v>0</v>
      </c>
      <c r="J332" s="3" t="e">
        <f>IF(VLOOKUP(A332,產品AR!A:B,2,0)&lt;65,"A",IF(VLOOKUP(A332,產品AR!A:B,2,0)&lt;80,"B",IF(VLOOKUP(A332,產品AR!A:B,2,0)&lt;100,"C","D")))</f>
        <v>#N/A</v>
      </c>
      <c r="K332" s="5" t="e">
        <f t="shared" si="160"/>
        <v>#DIV/0!</v>
      </c>
      <c r="L332" s="6">
        <f t="shared" si="161"/>
        <v>0</v>
      </c>
      <c r="M332" s="5">
        <f t="shared" si="162"/>
        <v>0</v>
      </c>
      <c r="N332" s="49" t="e">
        <f t="shared" si="163"/>
        <v>#DIV/0!</v>
      </c>
      <c r="O332" s="49" t="e">
        <f t="shared" si="167"/>
        <v>#N/A</v>
      </c>
      <c r="P332" s="49" t="e">
        <f t="shared" si="168"/>
        <v>#N/A</v>
      </c>
      <c r="Q332" s="50" t="e">
        <f t="shared" si="164"/>
        <v>#N/A</v>
      </c>
      <c r="S332" s="110" t="e">
        <f>VLOOKUP(V332,'WSD 產品'!B:B,1,0)</f>
        <v>#N/A</v>
      </c>
      <c r="T332" s="110" t="e">
        <f t="shared" si="165"/>
        <v>#DIV/0!</v>
      </c>
      <c r="U332" s="113"/>
      <c r="V332" s="113"/>
      <c r="W332" s="113"/>
      <c r="X332" s="113"/>
      <c r="Y332" s="113"/>
      <c r="Z332" s="113"/>
      <c r="AA332" s="115"/>
      <c r="AB332" s="115"/>
      <c r="AC332" s="113"/>
      <c r="AD332" s="113"/>
      <c r="AE332" s="113"/>
      <c r="AF332" s="113"/>
      <c r="AG332" s="113"/>
      <c r="AH332" s="113"/>
      <c r="AI332" s="113"/>
      <c r="AJ332" s="113"/>
      <c r="AK332" s="114"/>
      <c r="AL332" s="114"/>
      <c r="AM332" s="114"/>
      <c r="AN332" s="113"/>
      <c r="AO332" s="113"/>
      <c r="AP332" s="113"/>
      <c r="AQ332" s="113"/>
      <c r="AR332" s="113"/>
      <c r="AS332" s="113"/>
      <c r="AT332" s="113"/>
      <c r="AU332" s="113"/>
      <c r="AV332" s="113"/>
      <c r="AW332" s="113"/>
      <c r="AX332" s="113"/>
      <c r="AY332" s="113"/>
      <c r="AZ332" s="113"/>
      <c r="BA332" s="113"/>
      <c r="BB332" s="113"/>
      <c r="BC332" s="113"/>
      <c r="BD332" s="113"/>
      <c r="BE332" s="113"/>
      <c r="BF332" s="113"/>
      <c r="BH332" s="110" t="e">
        <f t="shared" si="166"/>
        <v>#VALUE!</v>
      </c>
    </row>
    <row r="333" spans="1:60">
      <c r="A333" s="3">
        <f t="shared" si="151"/>
        <v>0</v>
      </c>
      <c r="B333" s="3">
        <f t="shared" si="152"/>
        <v>0</v>
      </c>
      <c r="C333" s="3">
        <f t="shared" si="153"/>
        <v>0</v>
      </c>
      <c r="D333" s="3">
        <f t="shared" si="154"/>
        <v>0</v>
      </c>
      <c r="E333" s="3">
        <f t="shared" si="155"/>
        <v>0</v>
      </c>
      <c r="F333" s="4">
        <f t="shared" si="156"/>
        <v>0</v>
      </c>
      <c r="G333" s="4">
        <f t="shared" si="157"/>
        <v>0</v>
      </c>
      <c r="H333" s="3">
        <f t="shared" si="158"/>
        <v>0</v>
      </c>
      <c r="I333" s="3">
        <f t="shared" si="159"/>
        <v>0</v>
      </c>
      <c r="J333" s="3" t="e">
        <f>IF(VLOOKUP(A333,產品AR!A:B,2,0)&lt;65,"A",IF(VLOOKUP(A333,產品AR!A:B,2,0)&lt;80,"B",IF(VLOOKUP(A333,產品AR!A:B,2,0)&lt;100,"C","D")))</f>
        <v>#N/A</v>
      </c>
      <c r="K333" s="5" t="e">
        <f t="shared" si="160"/>
        <v>#DIV/0!</v>
      </c>
      <c r="L333" s="6">
        <f t="shared" si="161"/>
        <v>0</v>
      </c>
      <c r="M333" s="5">
        <f t="shared" si="162"/>
        <v>0</v>
      </c>
      <c r="N333" s="49" t="e">
        <f t="shared" si="163"/>
        <v>#DIV/0!</v>
      </c>
      <c r="O333" s="49" t="e">
        <f t="shared" si="167"/>
        <v>#N/A</v>
      </c>
      <c r="P333" s="49" t="e">
        <f t="shared" si="168"/>
        <v>#N/A</v>
      </c>
      <c r="Q333" s="50" t="e">
        <f t="shared" si="164"/>
        <v>#N/A</v>
      </c>
      <c r="S333" s="110" t="e">
        <f>VLOOKUP(V333,'WSD 產品'!B:B,1,0)</f>
        <v>#N/A</v>
      </c>
      <c r="T333" s="110" t="e">
        <f t="shared" si="165"/>
        <v>#DIV/0!</v>
      </c>
      <c r="U333" s="113"/>
      <c r="V333" s="113"/>
      <c r="W333" s="113"/>
      <c r="X333" s="113"/>
      <c r="Y333" s="113"/>
      <c r="Z333" s="113"/>
      <c r="AA333" s="115"/>
      <c r="AB333" s="115"/>
      <c r="AC333" s="113"/>
      <c r="AD333" s="113"/>
      <c r="AE333" s="113"/>
      <c r="AF333" s="113"/>
      <c r="AG333" s="113"/>
      <c r="AH333" s="113"/>
      <c r="AI333" s="113"/>
      <c r="AJ333" s="113"/>
      <c r="AK333" s="114"/>
      <c r="AL333" s="114"/>
      <c r="AM333" s="114"/>
      <c r="AN333" s="113"/>
      <c r="AO333" s="113"/>
      <c r="AP333" s="113"/>
      <c r="AQ333" s="113"/>
      <c r="AR333" s="113"/>
      <c r="AS333" s="113"/>
      <c r="AT333" s="113"/>
      <c r="AU333" s="113"/>
      <c r="AV333" s="113"/>
      <c r="AW333" s="113"/>
      <c r="AX333" s="113"/>
      <c r="AY333" s="113"/>
      <c r="AZ333" s="113"/>
      <c r="BA333" s="113"/>
      <c r="BB333" s="113"/>
      <c r="BC333" s="113"/>
      <c r="BD333" s="113"/>
      <c r="BE333" s="113"/>
      <c r="BF333" s="113"/>
      <c r="BH333" s="110" t="e">
        <f t="shared" si="166"/>
        <v>#VALUE!</v>
      </c>
    </row>
    <row r="334" spans="1:60">
      <c r="A334" s="3">
        <f t="shared" si="151"/>
        <v>0</v>
      </c>
      <c r="B334" s="3">
        <f t="shared" si="152"/>
        <v>0</v>
      </c>
      <c r="C334" s="3">
        <f t="shared" si="153"/>
        <v>0</v>
      </c>
      <c r="D334" s="3">
        <f t="shared" si="154"/>
        <v>0</v>
      </c>
      <c r="E334" s="3">
        <f t="shared" si="155"/>
        <v>0</v>
      </c>
      <c r="F334" s="4">
        <f t="shared" si="156"/>
        <v>0</v>
      </c>
      <c r="G334" s="4">
        <f t="shared" si="157"/>
        <v>0</v>
      </c>
      <c r="H334" s="3">
        <f t="shared" si="158"/>
        <v>0</v>
      </c>
      <c r="I334" s="3">
        <f t="shared" si="159"/>
        <v>0</v>
      </c>
      <c r="J334" s="3" t="e">
        <f>IF(VLOOKUP(A334,產品AR!A:B,2,0)&lt;65,"A",IF(VLOOKUP(A334,產品AR!A:B,2,0)&lt;80,"B",IF(VLOOKUP(A334,產品AR!A:B,2,0)&lt;100,"C","D")))</f>
        <v>#N/A</v>
      </c>
      <c r="K334" s="5" t="e">
        <f t="shared" si="160"/>
        <v>#DIV/0!</v>
      </c>
      <c r="L334" s="6">
        <f t="shared" si="161"/>
        <v>0</v>
      </c>
      <c r="M334" s="5">
        <f t="shared" si="162"/>
        <v>0</v>
      </c>
      <c r="N334" s="49" t="e">
        <f t="shared" si="163"/>
        <v>#DIV/0!</v>
      </c>
      <c r="O334" s="49" t="e">
        <f t="shared" si="167"/>
        <v>#N/A</v>
      </c>
      <c r="P334" s="49" t="e">
        <f t="shared" si="168"/>
        <v>#N/A</v>
      </c>
      <c r="Q334" s="50" t="e">
        <f t="shared" si="164"/>
        <v>#N/A</v>
      </c>
      <c r="S334" s="110" t="e">
        <f>VLOOKUP(V334,'WSD 產品'!B:B,1,0)</f>
        <v>#N/A</v>
      </c>
      <c r="T334" s="110" t="e">
        <f t="shared" si="165"/>
        <v>#DIV/0!</v>
      </c>
      <c r="U334" s="113"/>
      <c r="V334" s="113"/>
      <c r="W334" s="113"/>
      <c r="X334" s="113"/>
      <c r="Y334" s="113"/>
      <c r="Z334" s="113"/>
      <c r="AA334" s="115"/>
      <c r="AB334" s="115"/>
      <c r="AC334" s="113"/>
      <c r="AD334" s="113"/>
      <c r="AE334" s="113"/>
      <c r="AF334" s="113"/>
      <c r="AG334" s="113"/>
      <c r="AH334" s="113"/>
      <c r="AI334" s="113"/>
      <c r="AJ334" s="113"/>
      <c r="AK334" s="114"/>
      <c r="AL334" s="114"/>
      <c r="AM334" s="114"/>
      <c r="AN334" s="113"/>
      <c r="AO334" s="113"/>
      <c r="AP334" s="113"/>
      <c r="AQ334" s="113"/>
      <c r="AR334" s="113"/>
      <c r="AS334" s="113"/>
      <c r="AT334" s="113"/>
      <c r="AU334" s="113"/>
      <c r="AV334" s="113"/>
      <c r="AW334" s="113"/>
      <c r="AX334" s="113"/>
      <c r="AY334" s="113"/>
      <c r="AZ334" s="113"/>
      <c r="BA334" s="113"/>
      <c r="BB334" s="113"/>
      <c r="BC334" s="113"/>
      <c r="BD334" s="113"/>
      <c r="BE334" s="113"/>
      <c r="BF334" s="113"/>
      <c r="BH334" s="110" t="e">
        <f t="shared" si="166"/>
        <v>#VALUE!</v>
      </c>
    </row>
    <row r="335" spans="1:60">
      <c r="A335" s="3">
        <f t="shared" si="151"/>
        <v>0</v>
      </c>
      <c r="B335" s="3">
        <f t="shared" si="152"/>
        <v>0</v>
      </c>
      <c r="C335" s="3">
        <f t="shared" si="153"/>
        <v>0</v>
      </c>
      <c r="D335" s="3">
        <f t="shared" si="154"/>
        <v>0</v>
      </c>
      <c r="E335" s="3">
        <f t="shared" si="155"/>
        <v>0</v>
      </c>
      <c r="F335" s="4">
        <f t="shared" si="156"/>
        <v>0</v>
      </c>
      <c r="G335" s="4">
        <f t="shared" si="157"/>
        <v>0</v>
      </c>
      <c r="H335" s="3">
        <f t="shared" si="158"/>
        <v>0</v>
      </c>
      <c r="I335" s="3">
        <f t="shared" si="159"/>
        <v>0</v>
      </c>
      <c r="J335" s="3" t="e">
        <f>IF(VLOOKUP(A335,產品AR!A:B,2,0)&lt;65,"A",IF(VLOOKUP(A335,產品AR!A:B,2,0)&lt;80,"B",IF(VLOOKUP(A335,產品AR!A:B,2,0)&lt;100,"C","D")))</f>
        <v>#N/A</v>
      </c>
      <c r="K335" s="5" t="e">
        <f t="shared" si="160"/>
        <v>#DIV/0!</v>
      </c>
      <c r="L335" s="6">
        <f t="shared" si="161"/>
        <v>0</v>
      </c>
      <c r="M335" s="5">
        <f t="shared" si="162"/>
        <v>0</v>
      </c>
      <c r="N335" s="49" t="e">
        <f t="shared" si="163"/>
        <v>#DIV/0!</v>
      </c>
      <c r="O335" s="49" t="e">
        <f t="shared" si="167"/>
        <v>#N/A</v>
      </c>
      <c r="P335" s="49" t="e">
        <f t="shared" si="168"/>
        <v>#N/A</v>
      </c>
      <c r="Q335" s="50" t="e">
        <f t="shared" si="164"/>
        <v>#N/A</v>
      </c>
      <c r="S335" s="110" t="e">
        <f>VLOOKUP(V335,'WSD 產品'!B:B,1,0)</f>
        <v>#N/A</v>
      </c>
      <c r="T335" s="110" t="e">
        <f t="shared" si="165"/>
        <v>#DIV/0!</v>
      </c>
      <c r="U335" s="113"/>
      <c r="V335" s="113"/>
      <c r="W335" s="113"/>
      <c r="X335" s="113"/>
      <c r="Y335" s="113"/>
      <c r="Z335" s="113"/>
      <c r="AA335" s="115"/>
      <c r="AB335" s="115"/>
      <c r="AC335" s="113"/>
      <c r="AD335" s="113"/>
      <c r="AE335" s="113"/>
      <c r="AF335" s="113"/>
      <c r="AG335" s="113"/>
      <c r="AH335" s="113"/>
      <c r="AI335" s="113"/>
      <c r="AJ335" s="113"/>
      <c r="AK335" s="114"/>
      <c r="AL335" s="114"/>
      <c r="AM335" s="114"/>
      <c r="AN335" s="113"/>
      <c r="AO335" s="113"/>
      <c r="AP335" s="113"/>
      <c r="AQ335" s="113"/>
      <c r="AR335" s="113"/>
      <c r="AS335" s="113"/>
      <c r="AT335" s="113"/>
      <c r="AU335" s="113"/>
      <c r="AV335" s="113"/>
      <c r="AW335" s="113"/>
      <c r="AX335" s="113"/>
      <c r="AY335" s="113"/>
      <c r="AZ335" s="113"/>
      <c r="BA335" s="113"/>
      <c r="BB335" s="113"/>
      <c r="BC335" s="113"/>
      <c r="BD335" s="113"/>
      <c r="BE335" s="113"/>
      <c r="BF335" s="113"/>
      <c r="BH335" s="110" t="e">
        <f t="shared" si="166"/>
        <v>#VALUE!</v>
      </c>
    </row>
    <row r="336" spans="1:60">
      <c r="A336" s="3">
        <f t="shared" si="151"/>
        <v>0</v>
      </c>
      <c r="B336" s="3">
        <f t="shared" si="152"/>
        <v>0</v>
      </c>
      <c r="C336" s="3">
        <f t="shared" si="153"/>
        <v>0</v>
      </c>
      <c r="D336" s="3">
        <f t="shared" si="154"/>
        <v>0</v>
      </c>
      <c r="E336" s="3">
        <f t="shared" si="155"/>
        <v>0</v>
      </c>
      <c r="F336" s="4">
        <f t="shared" si="156"/>
        <v>0</v>
      </c>
      <c r="G336" s="4">
        <f t="shared" si="157"/>
        <v>0</v>
      </c>
      <c r="H336" s="3">
        <f t="shared" si="158"/>
        <v>0</v>
      </c>
      <c r="I336" s="3">
        <f t="shared" si="159"/>
        <v>0</v>
      </c>
      <c r="J336" s="3" t="e">
        <f>IF(VLOOKUP(A336,產品AR!A:B,2,0)&lt;65,"A",IF(VLOOKUP(A336,產品AR!A:B,2,0)&lt;80,"B",IF(VLOOKUP(A336,產品AR!A:B,2,0)&lt;100,"C","D")))</f>
        <v>#N/A</v>
      </c>
      <c r="K336" s="5" t="e">
        <f t="shared" si="160"/>
        <v>#DIV/0!</v>
      </c>
      <c r="L336" s="6">
        <f t="shared" si="161"/>
        <v>0</v>
      </c>
      <c r="M336" s="5">
        <f t="shared" si="162"/>
        <v>0</v>
      </c>
      <c r="N336" s="49" t="e">
        <f t="shared" si="163"/>
        <v>#DIV/0!</v>
      </c>
      <c r="O336" s="49" t="e">
        <f t="shared" si="167"/>
        <v>#N/A</v>
      </c>
      <c r="P336" s="49" t="e">
        <f t="shared" si="168"/>
        <v>#N/A</v>
      </c>
      <c r="Q336" s="50" t="e">
        <f t="shared" si="164"/>
        <v>#N/A</v>
      </c>
      <c r="S336" s="110" t="e">
        <f>VLOOKUP(V336,'WSD 產品'!B:B,1,0)</f>
        <v>#N/A</v>
      </c>
      <c r="T336" s="110" t="e">
        <f t="shared" si="165"/>
        <v>#DIV/0!</v>
      </c>
      <c r="U336" s="113"/>
      <c r="V336" s="113"/>
      <c r="W336" s="113"/>
      <c r="X336" s="113"/>
      <c r="Y336" s="113"/>
      <c r="Z336" s="113"/>
      <c r="AA336" s="115"/>
      <c r="AB336" s="115"/>
      <c r="AC336" s="113"/>
      <c r="AD336" s="113"/>
      <c r="AE336" s="113"/>
      <c r="AF336" s="113"/>
      <c r="AG336" s="113"/>
      <c r="AH336" s="113"/>
      <c r="AI336" s="113"/>
      <c r="AJ336" s="113"/>
      <c r="AK336" s="114"/>
      <c r="AL336" s="114"/>
      <c r="AM336" s="114"/>
      <c r="AN336" s="113"/>
      <c r="AO336" s="113"/>
      <c r="AP336" s="113"/>
      <c r="AQ336" s="113"/>
      <c r="AR336" s="113"/>
      <c r="AS336" s="113"/>
      <c r="AT336" s="113"/>
      <c r="AU336" s="113"/>
      <c r="AV336" s="113"/>
      <c r="AW336" s="113"/>
      <c r="AX336" s="113"/>
      <c r="AY336" s="113"/>
      <c r="AZ336" s="113"/>
      <c r="BA336" s="113"/>
      <c r="BB336" s="113"/>
      <c r="BC336" s="113"/>
      <c r="BD336" s="113"/>
      <c r="BE336" s="113"/>
      <c r="BF336" s="113"/>
      <c r="BH336" s="110" t="e">
        <f t="shared" si="166"/>
        <v>#VALUE!</v>
      </c>
    </row>
    <row r="337" spans="1:60">
      <c r="A337" s="3">
        <f t="shared" si="151"/>
        <v>0</v>
      </c>
      <c r="B337" s="3">
        <f t="shared" si="152"/>
        <v>0</v>
      </c>
      <c r="C337" s="3">
        <f t="shared" si="153"/>
        <v>0</v>
      </c>
      <c r="D337" s="3">
        <f t="shared" si="154"/>
        <v>0</v>
      </c>
      <c r="E337" s="3">
        <f t="shared" si="155"/>
        <v>0</v>
      </c>
      <c r="F337" s="4">
        <f t="shared" si="156"/>
        <v>0</v>
      </c>
      <c r="G337" s="4">
        <f t="shared" si="157"/>
        <v>0</v>
      </c>
      <c r="H337" s="3">
        <f t="shared" si="158"/>
        <v>0</v>
      </c>
      <c r="I337" s="3">
        <f t="shared" si="159"/>
        <v>0</v>
      </c>
      <c r="J337" s="3" t="e">
        <f>IF(VLOOKUP(A337,產品AR!A:B,2,0)&lt;65,"A",IF(VLOOKUP(A337,產品AR!A:B,2,0)&lt;80,"B",IF(VLOOKUP(A337,產品AR!A:B,2,0)&lt;100,"C","D")))</f>
        <v>#N/A</v>
      </c>
      <c r="K337" s="5" t="e">
        <f t="shared" si="160"/>
        <v>#DIV/0!</v>
      </c>
      <c r="L337" s="6">
        <f t="shared" si="161"/>
        <v>0</v>
      </c>
      <c r="M337" s="5">
        <f t="shared" si="162"/>
        <v>0</v>
      </c>
      <c r="N337" s="49" t="e">
        <f t="shared" si="163"/>
        <v>#DIV/0!</v>
      </c>
      <c r="O337" s="49" t="e">
        <f t="shared" si="167"/>
        <v>#N/A</v>
      </c>
      <c r="P337" s="49" t="e">
        <f t="shared" si="168"/>
        <v>#N/A</v>
      </c>
      <c r="Q337" s="50" t="e">
        <f t="shared" si="164"/>
        <v>#N/A</v>
      </c>
      <c r="S337" s="110" t="e">
        <f>VLOOKUP(V337,'WSD 產品'!B:B,1,0)</f>
        <v>#N/A</v>
      </c>
      <c r="T337" s="110" t="e">
        <f t="shared" si="165"/>
        <v>#DIV/0!</v>
      </c>
      <c r="U337" s="113"/>
      <c r="V337" s="113"/>
      <c r="W337" s="113"/>
      <c r="X337" s="113"/>
      <c r="Y337" s="113"/>
      <c r="Z337" s="113"/>
      <c r="AA337" s="115"/>
      <c r="AB337" s="115"/>
      <c r="AC337" s="113"/>
      <c r="AD337" s="113"/>
      <c r="AE337" s="113"/>
      <c r="AF337" s="113"/>
      <c r="AG337" s="113"/>
      <c r="AH337" s="113"/>
      <c r="AI337" s="113"/>
      <c r="AJ337" s="113"/>
      <c r="AK337" s="114"/>
      <c r="AL337" s="114"/>
      <c r="AM337" s="114"/>
      <c r="AN337" s="113"/>
      <c r="AO337" s="113"/>
      <c r="AP337" s="113"/>
      <c r="AQ337" s="113"/>
      <c r="AR337" s="113"/>
      <c r="AS337" s="113"/>
      <c r="AT337" s="113"/>
      <c r="AU337" s="113"/>
      <c r="AV337" s="113"/>
      <c r="AW337" s="113"/>
      <c r="AX337" s="113"/>
      <c r="AY337" s="113"/>
      <c r="AZ337" s="113"/>
      <c r="BA337" s="113"/>
      <c r="BB337" s="113"/>
      <c r="BC337" s="113"/>
      <c r="BD337" s="113"/>
      <c r="BE337" s="113"/>
      <c r="BF337" s="113"/>
      <c r="BH337" s="110" t="e">
        <f t="shared" si="166"/>
        <v>#VALUE!</v>
      </c>
    </row>
    <row r="338" spans="1:60">
      <c r="A338" s="3">
        <f t="shared" si="151"/>
        <v>0</v>
      </c>
      <c r="B338" s="3">
        <f t="shared" si="152"/>
        <v>0</v>
      </c>
      <c r="C338" s="3">
        <f t="shared" si="153"/>
        <v>0</v>
      </c>
      <c r="D338" s="3">
        <f t="shared" si="154"/>
        <v>0</v>
      </c>
      <c r="E338" s="3">
        <f t="shared" si="155"/>
        <v>0</v>
      </c>
      <c r="F338" s="4">
        <f t="shared" si="156"/>
        <v>0</v>
      </c>
      <c r="G338" s="4">
        <f t="shared" si="157"/>
        <v>0</v>
      </c>
      <c r="H338" s="3">
        <f t="shared" si="158"/>
        <v>0</v>
      </c>
      <c r="I338" s="3">
        <f t="shared" si="159"/>
        <v>0</v>
      </c>
      <c r="J338" s="3" t="e">
        <f>IF(VLOOKUP(A338,產品AR!A:B,2,0)&lt;65,"A",IF(VLOOKUP(A338,產品AR!A:B,2,0)&lt;80,"B",IF(VLOOKUP(A338,產品AR!A:B,2,0)&lt;100,"C","D")))</f>
        <v>#N/A</v>
      </c>
      <c r="K338" s="5" t="e">
        <f t="shared" si="160"/>
        <v>#DIV/0!</v>
      </c>
      <c r="L338" s="6">
        <f t="shared" si="161"/>
        <v>0</v>
      </c>
      <c r="M338" s="5">
        <f t="shared" si="162"/>
        <v>0</v>
      </c>
      <c r="N338" s="49" t="e">
        <f t="shared" si="163"/>
        <v>#DIV/0!</v>
      </c>
      <c r="O338" s="49" t="e">
        <f t="shared" si="167"/>
        <v>#N/A</v>
      </c>
      <c r="P338" s="49" t="e">
        <f t="shared" si="168"/>
        <v>#N/A</v>
      </c>
      <c r="Q338" s="50" t="e">
        <f t="shared" si="164"/>
        <v>#N/A</v>
      </c>
      <c r="S338" s="110" t="e">
        <f>VLOOKUP(V338,'WSD 產品'!B:B,1,0)</f>
        <v>#N/A</v>
      </c>
      <c r="T338" s="110" t="e">
        <f t="shared" si="165"/>
        <v>#DIV/0!</v>
      </c>
      <c r="U338" s="113"/>
      <c r="V338" s="113"/>
      <c r="W338" s="113"/>
      <c r="X338" s="113"/>
      <c r="Y338" s="113"/>
      <c r="Z338" s="113"/>
      <c r="AA338" s="115"/>
      <c r="AB338" s="115"/>
      <c r="AC338" s="113"/>
      <c r="AD338" s="113"/>
      <c r="AE338" s="113"/>
      <c r="AF338" s="113"/>
      <c r="AG338" s="113"/>
      <c r="AH338" s="113"/>
      <c r="AI338" s="113"/>
      <c r="AJ338" s="113"/>
      <c r="AK338" s="114"/>
      <c r="AL338" s="114"/>
      <c r="AM338" s="114"/>
      <c r="AN338" s="113"/>
      <c r="AO338" s="113"/>
      <c r="AP338" s="113"/>
      <c r="AQ338" s="113"/>
      <c r="AR338" s="113"/>
      <c r="AS338" s="113"/>
      <c r="AT338" s="113"/>
      <c r="AU338" s="113"/>
      <c r="AV338" s="113"/>
      <c r="AW338" s="113"/>
      <c r="AX338" s="113"/>
      <c r="AY338" s="113"/>
      <c r="AZ338" s="113"/>
      <c r="BA338" s="113"/>
      <c r="BB338" s="113"/>
      <c r="BC338" s="113"/>
      <c r="BD338" s="113"/>
      <c r="BE338" s="113"/>
      <c r="BF338" s="113"/>
      <c r="BH338" s="110" t="e">
        <f t="shared" si="166"/>
        <v>#VALUE!</v>
      </c>
    </row>
    <row r="339" spans="1:60">
      <c r="A339" s="3">
        <f t="shared" si="151"/>
        <v>0</v>
      </c>
      <c r="B339" s="3">
        <f t="shared" si="152"/>
        <v>0</v>
      </c>
      <c r="C339" s="3">
        <f t="shared" si="153"/>
        <v>0</v>
      </c>
      <c r="D339" s="3">
        <f t="shared" si="154"/>
        <v>0</v>
      </c>
      <c r="E339" s="3">
        <f t="shared" si="155"/>
        <v>0</v>
      </c>
      <c r="F339" s="4">
        <f t="shared" si="156"/>
        <v>0</v>
      </c>
      <c r="G339" s="4">
        <f t="shared" si="157"/>
        <v>0</v>
      </c>
      <c r="H339" s="3">
        <f t="shared" si="158"/>
        <v>0</v>
      </c>
      <c r="I339" s="3">
        <f t="shared" si="159"/>
        <v>0</v>
      </c>
      <c r="J339" s="3" t="e">
        <f>IF(VLOOKUP(A339,產品AR!A:B,2,0)&lt;65,"A",IF(VLOOKUP(A339,產品AR!A:B,2,0)&lt;80,"B",IF(VLOOKUP(A339,產品AR!A:B,2,0)&lt;100,"C","D")))</f>
        <v>#N/A</v>
      </c>
      <c r="K339" s="5" t="e">
        <f t="shared" si="160"/>
        <v>#DIV/0!</v>
      </c>
      <c r="L339" s="6">
        <f t="shared" si="161"/>
        <v>0</v>
      </c>
      <c r="M339" s="5">
        <f t="shared" si="162"/>
        <v>0</v>
      </c>
      <c r="N339" s="49" t="e">
        <f t="shared" si="163"/>
        <v>#DIV/0!</v>
      </c>
      <c r="O339" s="49" t="e">
        <f t="shared" si="167"/>
        <v>#N/A</v>
      </c>
      <c r="P339" s="49" t="e">
        <f t="shared" si="168"/>
        <v>#N/A</v>
      </c>
      <c r="Q339" s="50" t="e">
        <f t="shared" si="164"/>
        <v>#N/A</v>
      </c>
      <c r="S339" s="110" t="e">
        <f>VLOOKUP(V339,'WSD 產品'!B:B,1,0)</f>
        <v>#N/A</v>
      </c>
      <c r="T339" s="110" t="e">
        <f t="shared" si="165"/>
        <v>#DIV/0!</v>
      </c>
      <c r="U339" s="113"/>
      <c r="V339" s="113"/>
      <c r="W339" s="113"/>
      <c r="X339" s="113"/>
      <c r="Y339" s="113"/>
      <c r="Z339" s="113"/>
      <c r="AA339" s="115"/>
      <c r="AB339" s="115"/>
      <c r="AC339" s="113"/>
      <c r="AD339" s="113"/>
      <c r="AE339" s="113"/>
      <c r="AF339" s="113"/>
      <c r="AG339" s="113"/>
      <c r="AH339" s="113"/>
      <c r="AI339" s="113"/>
      <c r="AJ339" s="113"/>
      <c r="AK339" s="114"/>
      <c r="AL339" s="114"/>
      <c r="AM339" s="114"/>
      <c r="AN339" s="113"/>
      <c r="AO339" s="113"/>
      <c r="AP339" s="113"/>
      <c r="AQ339" s="113"/>
      <c r="AR339" s="113"/>
      <c r="AS339" s="113"/>
      <c r="AT339" s="113"/>
      <c r="AU339" s="113"/>
      <c r="AV339" s="113"/>
      <c r="AW339" s="113"/>
      <c r="AX339" s="113"/>
      <c r="AY339" s="113"/>
      <c r="AZ339" s="113"/>
      <c r="BA339" s="113"/>
      <c r="BB339" s="113"/>
      <c r="BC339" s="113"/>
      <c r="BD339" s="113"/>
      <c r="BE339" s="113"/>
      <c r="BF339" s="113"/>
      <c r="BH339" s="110" t="e">
        <f t="shared" si="166"/>
        <v>#VALUE!</v>
      </c>
    </row>
    <row r="340" spans="1:60">
      <c r="A340" s="3">
        <f t="shared" si="151"/>
        <v>0</v>
      </c>
      <c r="B340" s="3">
        <f t="shared" si="152"/>
        <v>0</v>
      </c>
      <c r="C340" s="3">
        <f t="shared" si="153"/>
        <v>0</v>
      </c>
      <c r="D340" s="3">
        <f t="shared" si="154"/>
        <v>0</v>
      </c>
      <c r="E340" s="3">
        <f t="shared" si="155"/>
        <v>0</v>
      </c>
      <c r="F340" s="4">
        <f t="shared" si="156"/>
        <v>0</v>
      </c>
      <c r="G340" s="4">
        <f t="shared" si="157"/>
        <v>0</v>
      </c>
      <c r="H340" s="3">
        <f t="shared" si="158"/>
        <v>0</v>
      </c>
      <c r="I340" s="3">
        <f t="shared" si="159"/>
        <v>0</v>
      </c>
      <c r="J340" s="3" t="e">
        <f>IF(VLOOKUP(A340,產品AR!A:B,2,0)&lt;65,"A",IF(VLOOKUP(A340,產品AR!A:B,2,0)&lt;80,"B",IF(VLOOKUP(A340,產品AR!A:B,2,0)&lt;100,"C","D")))</f>
        <v>#N/A</v>
      </c>
      <c r="K340" s="5" t="e">
        <f t="shared" si="160"/>
        <v>#DIV/0!</v>
      </c>
      <c r="L340" s="6">
        <f t="shared" si="161"/>
        <v>0</v>
      </c>
      <c r="M340" s="5">
        <f t="shared" si="162"/>
        <v>0</v>
      </c>
      <c r="N340" s="49" t="e">
        <f t="shared" si="163"/>
        <v>#DIV/0!</v>
      </c>
      <c r="O340" s="49" t="e">
        <f t="shared" si="167"/>
        <v>#N/A</v>
      </c>
      <c r="P340" s="49" t="e">
        <f t="shared" si="168"/>
        <v>#N/A</v>
      </c>
      <c r="Q340" s="50" t="e">
        <f t="shared" si="164"/>
        <v>#N/A</v>
      </c>
      <c r="S340" s="110" t="e">
        <f>VLOOKUP(V340,'WSD 產品'!B:B,1,0)</f>
        <v>#N/A</v>
      </c>
      <c r="T340" s="110" t="e">
        <f t="shared" si="165"/>
        <v>#DIV/0!</v>
      </c>
      <c r="U340" s="113"/>
      <c r="V340" s="113"/>
      <c r="W340" s="113"/>
      <c r="X340" s="113"/>
      <c r="Y340" s="113"/>
      <c r="Z340" s="113"/>
      <c r="AA340" s="115"/>
      <c r="AB340" s="115"/>
      <c r="AC340" s="113"/>
      <c r="AD340" s="113"/>
      <c r="AE340" s="113"/>
      <c r="AF340" s="113"/>
      <c r="AG340" s="113"/>
      <c r="AH340" s="113"/>
      <c r="AI340" s="113"/>
      <c r="AJ340" s="113"/>
      <c r="AK340" s="114"/>
      <c r="AL340" s="114"/>
      <c r="AM340" s="114"/>
      <c r="AN340" s="113"/>
      <c r="AO340" s="113"/>
      <c r="AP340" s="113"/>
      <c r="AQ340" s="113"/>
      <c r="AR340" s="113"/>
      <c r="AS340" s="113"/>
      <c r="AT340" s="113"/>
      <c r="AU340" s="113"/>
      <c r="AV340" s="113"/>
      <c r="AW340" s="113"/>
      <c r="AX340" s="113"/>
      <c r="AY340" s="113"/>
      <c r="AZ340" s="113"/>
      <c r="BA340" s="113"/>
      <c r="BB340" s="113"/>
      <c r="BC340" s="113"/>
      <c r="BD340" s="113"/>
      <c r="BE340" s="113"/>
      <c r="BF340" s="113"/>
      <c r="BH340" s="110" t="e">
        <f t="shared" si="166"/>
        <v>#VALUE!</v>
      </c>
    </row>
    <row r="341" spans="1:60">
      <c r="A341" s="3">
        <f t="shared" si="151"/>
        <v>0</v>
      </c>
      <c r="B341" s="3">
        <f t="shared" si="152"/>
        <v>0</v>
      </c>
      <c r="C341" s="3">
        <f t="shared" si="153"/>
        <v>0</v>
      </c>
      <c r="D341" s="3">
        <f t="shared" si="154"/>
        <v>0</v>
      </c>
      <c r="E341" s="3">
        <f t="shared" si="155"/>
        <v>0</v>
      </c>
      <c r="F341" s="4">
        <f t="shared" si="156"/>
        <v>0</v>
      </c>
      <c r="G341" s="4">
        <f t="shared" si="157"/>
        <v>0</v>
      </c>
      <c r="H341" s="3">
        <f t="shared" si="158"/>
        <v>0</v>
      </c>
      <c r="I341" s="3">
        <f t="shared" si="159"/>
        <v>0</v>
      </c>
      <c r="J341" s="3" t="e">
        <f>IF(VLOOKUP(A341,產品AR!A:B,2,0)&lt;65,"A",IF(VLOOKUP(A341,產品AR!A:B,2,0)&lt;80,"B",IF(VLOOKUP(A341,產品AR!A:B,2,0)&lt;100,"C","D")))</f>
        <v>#N/A</v>
      </c>
      <c r="K341" s="5" t="e">
        <f t="shared" si="160"/>
        <v>#DIV/0!</v>
      </c>
      <c r="L341" s="6">
        <f t="shared" si="161"/>
        <v>0</v>
      </c>
      <c r="M341" s="5">
        <f t="shared" si="162"/>
        <v>0</v>
      </c>
      <c r="N341" s="49" t="e">
        <f t="shared" si="163"/>
        <v>#DIV/0!</v>
      </c>
      <c r="O341" s="49" t="e">
        <f t="shared" si="167"/>
        <v>#N/A</v>
      </c>
      <c r="P341" s="49" t="e">
        <f t="shared" si="168"/>
        <v>#N/A</v>
      </c>
      <c r="Q341" s="50" t="e">
        <f t="shared" si="164"/>
        <v>#N/A</v>
      </c>
      <c r="S341" s="110" t="e">
        <f>VLOOKUP(V341,'WSD 產品'!B:B,1,0)</f>
        <v>#N/A</v>
      </c>
      <c r="T341" s="110" t="e">
        <f t="shared" si="165"/>
        <v>#DIV/0!</v>
      </c>
      <c r="U341" s="113"/>
      <c r="V341" s="113"/>
      <c r="W341" s="113"/>
      <c r="X341" s="113"/>
      <c r="Y341" s="113"/>
      <c r="Z341" s="113"/>
      <c r="AA341" s="115"/>
      <c r="AB341" s="115"/>
      <c r="AC341" s="113"/>
      <c r="AD341" s="113"/>
      <c r="AE341" s="113"/>
      <c r="AF341" s="113"/>
      <c r="AG341" s="113"/>
      <c r="AH341" s="113"/>
      <c r="AI341" s="113"/>
      <c r="AJ341" s="113"/>
      <c r="AK341" s="114"/>
      <c r="AL341" s="114"/>
      <c r="AM341" s="114"/>
      <c r="AN341" s="113"/>
      <c r="AO341" s="113"/>
      <c r="AP341" s="113"/>
      <c r="AQ341" s="113"/>
      <c r="AR341" s="113"/>
      <c r="AS341" s="113"/>
      <c r="AT341" s="113"/>
      <c r="AU341" s="113"/>
      <c r="AV341" s="113"/>
      <c r="AW341" s="113"/>
      <c r="AX341" s="113"/>
      <c r="AY341" s="113"/>
      <c r="AZ341" s="113"/>
      <c r="BA341" s="113"/>
      <c r="BB341" s="113"/>
      <c r="BC341" s="113"/>
      <c r="BD341" s="113"/>
      <c r="BE341" s="113"/>
      <c r="BF341" s="113"/>
      <c r="BH341" s="110" t="e">
        <f t="shared" si="166"/>
        <v>#VALUE!</v>
      </c>
    </row>
    <row r="342" spans="1:60">
      <c r="A342" s="3">
        <f t="shared" si="151"/>
        <v>0</v>
      </c>
      <c r="B342" s="3">
        <f t="shared" si="152"/>
        <v>0</v>
      </c>
      <c r="C342" s="3">
        <f t="shared" si="153"/>
        <v>0</v>
      </c>
      <c r="D342" s="3">
        <f t="shared" si="154"/>
        <v>0</v>
      </c>
      <c r="E342" s="3">
        <f t="shared" si="155"/>
        <v>0</v>
      </c>
      <c r="F342" s="4">
        <f t="shared" si="156"/>
        <v>0</v>
      </c>
      <c r="G342" s="4">
        <f t="shared" si="157"/>
        <v>0</v>
      </c>
      <c r="H342" s="3">
        <f t="shared" si="158"/>
        <v>0</v>
      </c>
      <c r="I342" s="3">
        <f t="shared" si="159"/>
        <v>0</v>
      </c>
      <c r="J342" s="3" t="e">
        <f>IF(VLOOKUP(A342,產品AR!A:B,2,0)&lt;65,"A",IF(VLOOKUP(A342,產品AR!A:B,2,0)&lt;80,"B",IF(VLOOKUP(A342,產品AR!A:B,2,0)&lt;100,"C","D")))</f>
        <v>#N/A</v>
      </c>
      <c r="K342" s="5" t="e">
        <f t="shared" si="160"/>
        <v>#DIV/0!</v>
      </c>
      <c r="L342" s="6">
        <f t="shared" si="161"/>
        <v>0</v>
      </c>
      <c r="M342" s="5">
        <f t="shared" si="162"/>
        <v>0</v>
      </c>
      <c r="N342" s="49" t="e">
        <f t="shared" si="163"/>
        <v>#DIV/0!</v>
      </c>
      <c r="O342" s="49" t="e">
        <f t="shared" si="167"/>
        <v>#N/A</v>
      </c>
      <c r="P342" s="49" t="e">
        <f t="shared" si="168"/>
        <v>#N/A</v>
      </c>
      <c r="Q342" s="50" t="e">
        <f t="shared" si="164"/>
        <v>#N/A</v>
      </c>
      <c r="S342" s="110" t="e">
        <f>VLOOKUP(V342,'WSD 產品'!B:B,1,0)</f>
        <v>#N/A</v>
      </c>
      <c r="T342" s="110" t="e">
        <f t="shared" si="165"/>
        <v>#DIV/0!</v>
      </c>
      <c r="U342" s="113"/>
      <c r="V342" s="113"/>
      <c r="W342" s="113"/>
      <c r="X342" s="113"/>
      <c r="Y342" s="113"/>
      <c r="Z342" s="113"/>
      <c r="AA342" s="115"/>
      <c r="AB342" s="115"/>
      <c r="AC342" s="113"/>
      <c r="AD342" s="113"/>
      <c r="AE342" s="113"/>
      <c r="AF342" s="113"/>
      <c r="AG342" s="113"/>
      <c r="AH342" s="113"/>
      <c r="AI342" s="113"/>
      <c r="AJ342" s="113"/>
      <c r="AK342" s="114"/>
      <c r="AL342" s="114"/>
      <c r="AM342" s="114"/>
      <c r="AN342" s="113"/>
      <c r="AO342" s="113"/>
      <c r="AP342" s="113"/>
      <c r="AQ342" s="113"/>
      <c r="AR342" s="113"/>
      <c r="AS342" s="113"/>
      <c r="AT342" s="113"/>
      <c r="AU342" s="113"/>
      <c r="AV342" s="113"/>
      <c r="AW342" s="113"/>
      <c r="AX342" s="113"/>
      <c r="AY342" s="113"/>
      <c r="AZ342" s="113"/>
      <c r="BA342" s="113"/>
      <c r="BB342" s="113"/>
      <c r="BC342" s="113"/>
      <c r="BD342" s="113"/>
      <c r="BE342" s="113"/>
      <c r="BF342" s="113"/>
      <c r="BH342" s="110" t="e">
        <f t="shared" si="166"/>
        <v>#VALUE!</v>
      </c>
    </row>
    <row r="343" spans="1:60">
      <c r="A343" s="3">
        <f t="shared" si="151"/>
        <v>0</v>
      </c>
      <c r="B343" s="3">
        <f t="shared" si="152"/>
        <v>0</v>
      </c>
      <c r="C343" s="3">
        <f t="shared" si="153"/>
        <v>0</v>
      </c>
      <c r="D343" s="3">
        <f t="shared" si="154"/>
        <v>0</v>
      </c>
      <c r="E343" s="3">
        <f t="shared" si="155"/>
        <v>0</v>
      </c>
      <c r="F343" s="4">
        <f t="shared" si="156"/>
        <v>0</v>
      </c>
      <c r="G343" s="4">
        <f t="shared" si="157"/>
        <v>0</v>
      </c>
      <c r="H343" s="3">
        <f t="shared" si="158"/>
        <v>0</v>
      </c>
      <c r="I343" s="3">
        <f t="shared" si="159"/>
        <v>0</v>
      </c>
      <c r="J343" s="3" t="e">
        <f>IF(VLOOKUP(A343,產品AR!A:B,2,0)&lt;65,"A",IF(VLOOKUP(A343,產品AR!A:B,2,0)&lt;80,"B",IF(VLOOKUP(A343,產品AR!A:B,2,0)&lt;100,"C","D")))</f>
        <v>#N/A</v>
      </c>
      <c r="K343" s="5" t="e">
        <f t="shared" si="160"/>
        <v>#DIV/0!</v>
      </c>
      <c r="L343" s="6">
        <f t="shared" si="161"/>
        <v>0</v>
      </c>
      <c r="M343" s="5">
        <f t="shared" si="162"/>
        <v>0</v>
      </c>
      <c r="N343" s="49" t="e">
        <f t="shared" si="163"/>
        <v>#DIV/0!</v>
      </c>
      <c r="O343" s="49" t="e">
        <f t="shared" si="167"/>
        <v>#N/A</v>
      </c>
      <c r="P343" s="49" t="e">
        <f t="shared" si="168"/>
        <v>#N/A</v>
      </c>
      <c r="Q343" s="50" t="e">
        <f t="shared" si="164"/>
        <v>#N/A</v>
      </c>
      <c r="S343" s="110" t="e">
        <f>VLOOKUP(V343,'WSD 產品'!B:B,1,0)</f>
        <v>#N/A</v>
      </c>
      <c r="T343" s="110" t="e">
        <f t="shared" si="165"/>
        <v>#DIV/0!</v>
      </c>
      <c r="U343" s="113"/>
      <c r="V343" s="113"/>
      <c r="W343" s="113"/>
      <c r="X343" s="113"/>
      <c r="Y343" s="113"/>
      <c r="Z343" s="113"/>
      <c r="AA343" s="115"/>
      <c r="AB343" s="115"/>
      <c r="AC343" s="113"/>
      <c r="AD343" s="113"/>
      <c r="AE343" s="113"/>
      <c r="AF343" s="113"/>
      <c r="AG343" s="113"/>
      <c r="AH343" s="113"/>
      <c r="AI343" s="113"/>
      <c r="AJ343" s="113"/>
      <c r="AK343" s="114"/>
      <c r="AL343" s="114"/>
      <c r="AM343" s="114"/>
      <c r="AN343" s="113"/>
      <c r="AO343" s="113"/>
      <c r="AP343" s="113"/>
      <c r="AQ343" s="113"/>
      <c r="AR343" s="113"/>
      <c r="AS343" s="113"/>
      <c r="AT343" s="113"/>
      <c r="AU343" s="113"/>
      <c r="AV343" s="113"/>
      <c r="AW343" s="113"/>
      <c r="AX343" s="113"/>
      <c r="AY343" s="113"/>
      <c r="AZ343" s="113"/>
      <c r="BA343" s="113"/>
      <c r="BB343" s="113"/>
      <c r="BC343" s="113"/>
      <c r="BD343" s="113"/>
      <c r="BE343" s="113"/>
      <c r="BF343" s="113"/>
      <c r="BH343" s="110" t="e">
        <f t="shared" si="166"/>
        <v>#VALUE!</v>
      </c>
    </row>
    <row r="344" spans="1:60">
      <c r="A344" s="3">
        <f t="shared" si="151"/>
        <v>0</v>
      </c>
      <c r="B344" s="3">
        <f t="shared" si="152"/>
        <v>0</v>
      </c>
      <c r="C344" s="3">
        <f t="shared" si="153"/>
        <v>0</v>
      </c>
      <c r="D344" s="3">
        <f t="shared" si="154"/>
        <v>0</v>
      </c>
      <c r="E344" s="3">
        <f t="shared" si="155"/>
        <v>0</v>
      </c>
      <c r="F344" s="4">
        <f t="shared" si="156"/>
        <v>0</v>
      </c>
      <c r="G344" s="4">
        <f t="shared" si="157"/>
        <v>0</v>
      </c>
      <c r="H344" s="3">
        <f t="shared" si="158"/>
        <v>0</v>
      </c>
      <c r="I344" s="3">
        <f t="shared" si="159"/>
        <v>0</v>
      </c>
      <c r="J344" s="3" t="e">
        <f>IF(VLOOKUP(A344,產品AR!A:B,2,0)&lt;65,"A",IF(VLOOKUP(A344,產品AR!A:B,2,0)&lt;80,"B",IF(VLOOKUP(A344,產品AR!A:B,2,0)&lt;100,"C","D")))</f>
        <v>#N/A</v>
      </c>
      <c r="K344" s="5" t="e">
        <f t="shared" si="160"/>
        <v>#DIV/0!</v>
      </c>
      <c r="L344" s="6">
        <f t="shared" si="161"/>
        <v>0</v>
      </c>
      <c r="M344" s="5">
        <f t="shared" si="162"/>
        <v>0</v>
      </c>
      <c r="N344" s="49" t="e">
        <f t="shared" si="163"/>
        <v>#DIV/0!</v>
      </c>
      <c r="O344" s="49" t="e">
        <f t="shared" si="167"/>
        <v>#N/A</v>
      </c>
      <c r="P344" s="49" t="e">
        <f t="shared" si="168"/>
        <v>#N/A</v>
      </c>
      <c r="Q344" s="50" t="e">
        <f t="shared" si="164"/>
        <v>#N/A</v>
      </c>
      <c r="S344" s="110" t="e">
        <f>VLOOKUP(V344,'WSD 產品'!B:B,1,0)</f>
        <v>#N/A</v>
      </c>
      <c r="T344" s="110" t="e">
        <f t="shared" si="165"/>
        <v>#DIV/0!</v>
      </c>
      <c r="U344" s="113"/>
      <c r="V344" s="113"/>
      <c r="W344" s="113"/>
      <c r="X344" s="113"/>
      <c r="Y344" s="113"/>
      <c r="Z344" s="113"/>
      <c r="AA344" s="115"/>
      <c r="AB344" s="115"/>
      <c r="AC344" s="113"/>
      <c r="AD344" s="113"/>
      <c r="AE344" s="113"/>
      <c r="AF344" s="113"/>
      <c r="AG344" s="113"/>
      <c r="AH344" s="113"/>
      <c r="AI344" s="113"/>
      <c r="AJ344" s="113"/>
      <c r="AK344" s="114"/>
      <c r="AL344" s="114"/>
      <c r="AM344" s="114"/>
      <c r="AN344" s="113"/>
      <c r="AO344" s="113"/>
      <c r="AP344" s="113"/>
      <c r="AQ344" s="113"/>
      <c r="AR344" s="113"/>
      <c r="AS344" s="113"/>
      <c r="AT344" s="113"/>
      <c r="AU344" s="113"/>
      <c r="AV344" s="113"/>
      <c r="AW344" s="113"/>
      <c r="AX344" s="113"/>
      <c r="AY344" s="113"/>
      <c r="AZ344" s="113"/>
      <c r="BA344" s="113"/>
      <c r="BB344" s="113"/>
      <c r="BC344" s="113"/>
      <c r="BD344" s="113"/>
      <c r="BE344" s="113"/>
      <c r="BF344" s="113"/>
      <c r="BH344" s="110" t="e">
        <f t="shared" si="166"/>
        <v>#VALUE!</v>
      </c>
    </row>
    <row r="345" spans="1:60">
      <c r="A345" s="3">
        <f t="shared" si="151"/>
        <v>0</v>
      </c>
      <c r="B345" s="3">
        <f t="shared" si="152"/>
        <v>0</v>
      </c>
      <c r="C345" s="3">
        <f t="shared" si="153"/>
        <v>0</v>
      </c>
      <c r="D345" s="3">
        <f t="shared" si="154"/>
        <v>0</v>
      </c>
      <c r="E345" s="3">
        <f t="shared" si="155"/>
        <v>0</v>
      </c>
      <c r="F345" s="4">
        <f t="shared" si="156"/>
        <v>0</v>
      </c>
      <c r="G345" s="4">
        <f t="shared" si="157"/>
        <v>0</v>
      </c>
      <c r="H345" s="3">
        <f t="shared" si="158"/>
        <v>0</v>
      </c>
      <c r="I345" s="3">
        <f t="shared" si="159"/>
        <v>0</v>
      </c>
      <c r="J345" s="3" t="e">
        <f>IF(VLOOKUP(A345,產品AR!A:B,2,0)&lt;65,"A",IF(VLOOKUP(A345,產品AR!A:B,2,0)&lt;80,"B",IF(VLOOKUP(A345,產品AR!A:B,2,0)&lt;100,"C","D")))</f>
        <v>#N/A</v>
      </c>
      <c r="K345" s="5" t="e">
        <f t="shared" si="160"/>
        <v>#DIV/0!</v>
      </c>
      <c r="L345" s="6">
        <f t="shared" si="161"/>
        <v>0</v>
      </c>
      <c r="M345" s="5">
        <f t="shared" si="162"/>
        <v>0</v>
      </c>
      <c r="N345" s="49" t="e">
        <f t="shared" si="163"/>
        <v>#DIV/0!</v>
      </c>
      <c r="O345" s="49" t="e">
        <f t="shared" si="167"/>
        <v>#N/A</v>
      </c>
      <c r="P345" s="49" t="e">
        <f t="shared" si="168"/>
        <v>#N/A</v>
      </c>
      <c r="Q345" s="50" t="e">
        <f t="shared" si="164"/>
        <v>#N/A</v>
      </c>
      <c r="S345" s="110" t="e">
        <f>VLOOKUP(V345,'WSD 產品'!B:B,1,0)</f>
        <v>#N/A</v>
      </c>
      <c r="T345" s="110" t="e">
        <f t="shared" si="165"/>
        <v>#DIV/0!</v>
      </c>
      <c r="U345" s="113"/>
      <c r="V345" s="113"/>
      <c r="W345" s="113"/>
      <c r="X345" s="113"/>
      <c r="Y345" s="113"/>
      <c r="Z345" s="113"/>
      <c r="AA345" s="115"/>
      <c r="AB345" s="115"/>
      <c r="AC345" s="113"/>
      <c r="AD345" s="113"/>
      <c r="AE345" s="113"/>
      <c r="AF345" s="113"/>
      <c r="AG345" s="113"/>
      <c r="AH345" s="113"/>
      <c r="AI345" s="113"/>
      <c r="AJ345" s="113"/>
      <c r="AK345" s="114"/>
      <c r="AL345" s="114"/>
      <c r="AM345" s="114"/>
      <c r="AN345" s="113"/>
      <c r="AO345" s="113"/>
      <c r="AP345" s="113"/>
      <c r="AQ345" s="113"/>
      <c r="AR345" s="113"/>
      <c r="AS345" s="113"/>
      <c r="AT345" s="113"/>
      <c r="AU345" s="113"/>
      <c r="AV345" s="113"/>
      <c r="AW345" s="113"/>
      <c r="AX345" s="113"/>
      <c r="AY345" s="113"/>
      <c r="AZ345" s="113"/>
      <c r="BA345" s="113"/>
      <c r="BB345" s="113"/>
      <c r="BC345" s="113"/>
      <c r="BD345" s="113"/>
      <c r="BE345" s="113"/>
      <c r="BF345" s="113"/>
      <c r="BH345" s="110" t="e">
        <f t="shared" si="166"/>
        <v>#VALUE!</v>
      </c>
    </row>
    <row r="346" spans="1:60">
      <c r="A346" s="3">
        <f t="shared" ref="A346:A409" si="169">V346</f>
        <v>0</v>
      </c>
      <c r="B346" s="3">
        <f t="shared" ref="B346:B409" si="170">W346</f>
        <v>0</v>
      </c>
      <c r="C346" s="3">
        <f t="shared" ref="C346:C409" si="171">X346</f>
        <v>0</v>
      </c>
      <c r="D346" s="3">
        <f t="shared" ref="D346:D409" si="172">Y346</f>
        <v>0</v>
      </c>
      <c r="E346" s="3">
        <f t="shared" ref="E346:E409" si="173">Z346</f>
        <v>0</v>
      </c>
      <c r="F346" s="4">
        <f t="shared" ref="F346:F409" si="174">AA346</f>
        <v>0</v>
      </c>
      <c r="G346" s="4">
        <f t="shared" ref="G346:G409" si="175">AB346</f>
        <v>0</v>
      </c>
      <c r="H346" s="3">
        <f t="shared" ref="H346:H409" si="176">AC346</f>
        <v>0</v>
      </c>
      <c r="I346" s="3">
        <f t="shared" ref="I346:I409" si="177">AD346</f>
        <v>0</v>
      </c>
      <c r="J346" s="3" t="e">
        <f>IF(VLOOKUP(A346,產品AR!A:B,2,0)&lt;65,"A",IF(VLOOKUP(A346,產品AR!A:B,2,0)&lt;80,"B",IF(VLOOKUP(A346,產品AR!A:B,2,0)&lt;100,"C","D")))</f>
        <v>#N/A</v>
      </c>
      <c r="K346" s="5" t="e">
        <f t="shared" ref="K346:K409" si="178">T346</f>
        <v>#DIV/0!</v>
      </c>
      <c r="L346" s="6">
        <f t="shared" ref="L346:L409" si="179">AM346</f>
        <v>0</v>
      </c>
      <c r="M346" s="5">
        <f t="shared" ref="M346:M409" si="180">AP346</f>
        <v>0</v>
      </c>
      <c r="N346" s="49" t="e">
        <f t="shared" ref="N346:N409" si="181">IF(K346&gt;=1.67,"A",IF(K346&gt;=1.33,"B",IF(K346&gt;=1,"C",IF(K346&gt;=0.67,"D","F"))))</f>
        <v>#DIV/0!</v>
      </c>
      <c r="O346" s="49" t="e">
        <f t="shared" si="167"/>
        <v>#N/A</v>
      </c>
      <c r="P346" s="49" t="e">
        <f t="shared" si="168"/>
        <v>#N/A</v>
      </c>
      <c r="Q346" s="50" t="e">
        <f t="shared" ref="Q346:Q409" si="182">IF(CONCATENATE(J346,N346)="AA","A",IF(CONCATENATE(J346,N346)="AB","W",IF(CONCATENATE(J346,N346)="AC","W",IF(CONCATENATE(J346,N346)="AD","W",IF(CONCATENATE(J346,N346)="AF","W",IF(CONCATENATE(J346,N346)="BB","B",IF(CONCATENATE(J346,N346)="BA","B",IF(CONCATENATE(J346,N346)="BC","X",IF(CONCATENATE(J346,N346)="BD","X",IF(CONCATENATE(J346,N346)="BF","X",IF(CONCATENATE(J346,N346)="CA","C",IF(CONCATENATE(J346,N346)="CB","C",IF(CONCATENATE(J346,N346)="CC","C",IF(CONCATENATE(J346,N346)="CD","Y",IF(CONCATENATE(J346,N346)="CF","Y",IF(CONCATENATE(J346,N346)="DA","D",IF(CONCATENATE(J346,N346)="DB","D",IF(CONCATENATE(J346,N346)="DC","D",IF(CONCATENATE(J346,N346)="DD","D",IF(CONCATENATE(J346,N346)="DF","Z"))))))))))))))))))))</f>
        <v>#N/A</v>
      </c>
      <c r="S346" s="110" t="e">
        <f>VLOOKUP(V346,'WSD 產品'!B:B,1,0)</f>
        <v>#N/A</v>
      </c>
      <c r="T346" s="110" t="e">
        <f t="shared" ref="T346:T409" si="183">((35-(AE346^2+AF346^2)^0.5))/AV346</f>
        <v>#DIV/0!</v>
      </c>
      <c r="U346" s="113"/>
      <c r="V346" s="113"/>
      <c r="W346" s="113"/>
      <c r="X346" s="113"/>
      <c r="Y346" s="113"/>
      <c r="Z346" s="113"/>
      <c r="AA346" s="115"/>
      <c r="AB346" s="115"/>
      <c r="AC346" s="113"/>
      <c r="AD346" s="113"/>
      <c r="AE346" s="113"/>
      <c r="AF346" s="113"/>
      <c r="AG346" s="113"/>
      <c r="AH346" s="113"/>
      <c r="AI346" s="113"/>
      <c r="AJ346" s="113"/>
      <c r="AK346" s="114"/>
      <c r="AL346" s="114"/>
      <c r="AM346" s="114"/>
      <c r="AN346" s="113"/>
      <c r="AO346" s="113"/>
      <c r="AP346" s="113"/>
      <c r="AQ346" s="113"/>
      <c r="AR346" s="113"/>
      <c r="AS346" s="113"/>
      <c r="AT346" s="113"/>
      <c r="AU346" s="113"/>
      <c r="AV346" s="113"/>
      <c r="AW346" s="113"/>
      <c r="AX346" s="113"/>
      <c r="AY346" s="113"/>
      <c r="AZ346" s="113"/>
      <c r="BA346" s="113"/>
      <c r="BB346" s="113"/>
      <c r="BC346" s="113"/>
      <c r="BD346" s="113"/>
      <c r="BE346" s="113"/>
      <c r="BF346" s="113"/>
      <c r="BH346" s="110" t="e">
        <f t="shared" si="166"/>
        <v>#VALUE!</v>
      </c>
    </row>
    <row r="347" spans="1:60">
      <c r="A347" s="3">
        <f t="shared" si="169"/>
        <v>0</v>
      </c>
      <c r="B347" s="3">
        <f t="shared" si="170"/>
        <v>0</v>
      </c>
      <c r="C347" s="3">
        <f t="shared" si="171"/>
        <v>0</v>
      </c>
      <c r="D347" s="3">
        <f t="shared" si="172"/>
        <v>0</v>
      </c>
      <c r="E347" s="3">
        <f t="shared" si="173"/>
        <v>0</v>
      </c>
      <c r="F347" s="4">
        <f t="shared" si="174"/>
        <v>0</v>
      </c>
      <c r="G347" s="4">
        <f t="shared" si="175"/>
        <v>0</v>
      </c>
      <c r="H347" s="3">
        <f t="shared" si="176"/>
        <v>0</v>
      </c>
      <c r="I347" s="3">
        <f t="shared" si="177"/>
        <v>0</v>
      </c>
      <c r="J347" s="3" t="e">
        <f>IF(VLOOKUP(A347,產品AR!A:B,2,0)&lt;65,"A",IF(VLOOKUP(A347,產品AR!A:B,2,0)&lt;80,"B",IF(VLOOKUP(A347,產品AR!A:B,2,0)&lt;100,"C","D")))</f>
        <v>#N/A</v>
      </c>
      <c r="K347" s="5" t="e">
        <f t="shared" si="178"/>
        <v>#DIV/0!</v>
      </c>
      <c r="L347" s="6">
        <f t="shared" si="179"/>
        <v>0</v>
      </c>
      <c r="M347" s="5">
        <f t="shared" si="180"/>
        <v>0</v>
      </c>
      <c r="N347" s="49" t="e">
        <f t="shared" si="181"/>
        <v>#DIV/0!</v>
      </c>
      <c r="O347" s="49" t="e">
        <f t="shared" si="167"/>
        <v>#N/A</v>
      </c>
      <c r="P347" s="49" t="e">
        <f t="shared" si="168"/>
        <v>#N/A</v>
      </c>
      <c r="Q347" s="50" t="e">
        <f t="shared" si="182"/>
        <v>#N/A</v>
      </c>
      <c r="S347" s="110" t="e">
        <f>VLOOKUP(V347,'WSD 產品'!B:B,1,0)</f>
        <v>#N/A</v>
      </c>
      <c r="T347" s="110" t="e">
        <f t="shared" si="183"/>
        <v>#DIV/0!</v>
      </c>
      <c r="U347" s="113"/>
      <c r="V347" s="113"/>
      <c r="W347" s="113"/>
      <c r="X347" s="113"/>
      <c r="Y347" s="113"/>
      <c r="Z347" s="113"/>
      <c r="AA347" s="115"/>
      <c r="AB347" s="115"/>
      <c r="AC347" s="113"/>
      <c r="AD347" s="113"/>
      <c r="AE347" s="113"/>
      <c r="AF347" s="113"/>
      <c r="AG347" s="113"/>
      <c r="AH347" s="113"/>
      <c r="AI347" s="113"/>
      <c r="AJ347" s="113"/>
      <c r="AK347" s="114"/>
      <c r="AL347" s="114"/>
      <c r="AM347" s="114"/>
      <c r="AN347" s="113"/>
      <c r="AO347" s="113"/>
      <c r="AP347" s="113"/>
      <c r="AQ347" s="113"/>
      <c r="AR347" s="113"/>
      <c r="AS347" s="113"/>
      <c r="AT347" s="113"/>
      <c r="AU347" s="113"/>
      <c r="AV347" s="113"/>
      <c r="AW347" s="113"/>
      <c r="AX347" s="113"/>
      <c r="AY347" s="113"/>
      <c r="AZ347" s="113"/>
      <c r="BA347" s="113"/>
      <c r="BB347" s="113"/>
      <c r="BC347" s="113"/>
      <c r="BD347" s="113"/>
      <c r="BE347" s="113"/>
      <c r="BF347" s="113"/>
      <c r="BH347" s="110" t="e">
        <f t="shared" si="166"/>
        <v>#VALUE!</v>
      </c>
    </row>
    <row r="348" spans="1:60">
      <c r="A348" s="3">
        <f t="shared" si="169"/>
        <v>0</v>
      </c>
      <c r="B348" s="3">
        <f t="shared" si="170"/>
        <v>0</v>
      </c>
      <c r="C348" s="3">
        <f t="shared" si="171"/>
        <v>0</v>
      </c>
      <c r="D348" s="3">
        <f t="shared" si="172"/>
        <v>0</v>
      </c>
      <c r="E348" s="3">
        <f t="shared" si="173"/>
        <v>0</v>
      </c>
      <c r="F348" s="4">
        <f t="shared" si="174"/>
        <v>0</v>
      </c>
      <c r="G348" s="4">
        <f t="shared" si="175"/>
        <v>0</v>
      </c>
      <c r="H348" s="3">
        <f t="shared" si="176"/>
        <v>0</v>
      </c>
      <c r="I348" s="3">
        <f t="shared" si="177"/>
        <v>0</v>
      </c>
      <c r="J348" s="3" t="e">
        <f>IF(VLOOKUP(A348,產品AR!A:B,2,0)&lt;65,"A",IF(VLOOKUP(A348,產品AR!A:B,2,0)&lt;80,"B",IF(VLOOKUP(A348,產品AR!A:B,2,0)&lt;100,"C","D")))</f>
        <v>#N/A</v>
      </c>
      <c r="K348" s="5" t="e">
        <f t="shared" si="178"/>
        <v>#DIV/0!</v>
      </c>
      <c r="L348" s="6">
        <f t="shared" si="179"/>
        <v>0</v>
      </c>
      <c r="M348" s="5">
        <f t="shared" si="180"/>
        <v>0</v>
      </c>
      <c r="N348" s="49" t="e">
        <f t="shared" si="181"/>
        <v>#DIV/0!</v>
      </c>
      <c r="O348" s="49" t="e">
        <f t="shared" si="167"/>
        <v>#N/A</v>
      </c>
      <c r="P348" s="49" t="e">
        <f t="shared" si="168"/>
        <v>#N/A</v>
      </c>
      <c r="Q348" s="50" t="e">
        <f t="shared" si="182"/>
        <v>#N/A</v>
      </c>
      <c r="S348" s="110" t="e">
        <f>VLOOKUP(V348,'WSD 產品'!B:B,1,0)</f>
        <v>#N/A</v>
      </c>
      <c r="T348" s="110" t="e">
        <f t="shared" si="183"/>
        <v>#DIV/0!</v>
      </c>
      <c r="U348" s="113"/>
      <c r="V348" s="113"/>
      <c r="W348" s="113"/>
      <c r="X348" s="113"/>
      <c r="Y348" s="113"/>
      <c r="Z348" s="113"/>
      <c r="AA348" s="115"/>
      <c r="AB348" s="115"/>
      <c r="AC348" s="113"/>
      <c r="AD348" s="113"/>
      <c r="AE348" s="113"/>
      <c r="AF348" s="113"/>
      <c r="AG348" s="113"/>
      <c r="AH348" s="113"/>
      <c r="AI348" s="113"/>
      <c r="AJ348" s="113"/>
      <c r="AK348" s="114"/>
      <c r="AL348" s="114"/>
      <c r="AM348" s="114"/>
      <c r="AN348" s="113"/>
      <c r="AO348" s="113"/>
      <c r="AP348" s="113"/>
      <c r="AQ348" s="113"/>
      <c r="AR348" s="113"/>
      <c r="AS348" s="113"/>
      <c r="AT348" s="113"/>
      <c r="AU348" s="113"/>
      <c r="AV348" s="113"/>
      <c r="AW348" s="113"/>
      <c r="AX348" s="113"/>
      <c r="AY348" s="113"/>
      <c r="AZ348" s="113"/>
      <c r="BA348" s="113"/>
      <c r="BB348" s="113"/>
      <c r="BC348" s="113"/>
      <c r="BD348" s="113"/>
      <c r="BE348" s="113"/>
      <c r="BF348" s="113"/>
      <c r="BH348" s="110" t="e">
        <f t="shared" si="166"/>
        <v>#VALUE!</v>
      </c>
    </row>
    <row r="349" spans="1:60">
      <c r="A349" s="3">
        <f t="shared" si="169"/>
        <v>0</v>
      </c>
      <c r="B349" s="3">
        <f t="shared" si="170"/>
        <v>0</v>
      </c>
      <c r="C349" s="3">
        <f t="shared" si="171"/>
        <v>0</v>
      </c>
      <c r="D349" s="3">
        <f t="shared" si="172"/>
        <v>0</v>
      </c>
      <c r="E349" s="3">
        <f t="shared" si="173"/>
        <v>0</v>
      </c>
      <c r="F349" s="4">
        <f t="shared" si="174"/>
        <v>0</v>
      </c>
      <c r="G349" s="4">
        <f t="shared" si="175"/>
        <v>0</v>
      </c>
      <c r="H349" s="3">
        <f t="shared" si="176"/>
        <v>0</v>
      </c>
      <c r="I349" s="3">
        <f t="shared" si="177"/>
        <v>0</v>
      </c>
      <c r="J349" s="3" t="e">
        <f>IF(VLOOKUP(A349,產品AR!A:B,2,0)&lt;65,"A",IF(VLOOKUP(A349,產品AR!A:B,2,0)&lt;80,"B",IF(VLOOKUP(A349,產品AR!A:B,2,0)&lt;100,"C","D")))</f>
        <v>#N/A</v>
      </c>
      <c r="K349" s="5" t="e">
        <f t="shared" si="178"/>
        <v>#DIV/0!</v>
      </c>
      <c r="L349" s="6">
        <f t="shared" si="179"/>
        <v>0</v>
      </c>
      <c r="M349" s="5">
        <f t="shared" si="180"/>
        <v>0</v>
      </c>
      <c r="N349" s="49" t="e">
        <f t="shared" si="181"/>
        <v>#DIV/0!</v>
      </c>
      <c r="O349" s="49" t="e">
        <f t="shared" si="167"/>
        <v>#N/A</v>
      </c>
      <c r="P349" s="49" t="e">
        <f t="shared" si="168"/>
        <v>#N/A</v>
      </c>
      <c r="Q349" s="50" t="e">
        <f t="shared" si="182"/>
        <v>#N/A</v>
      </c>
      <c r="S349" s="110" t="e">
        <f>VLOOKUP(V349,'WSD 產品'!B:B,1,0)</f>
        <v>#N/A</v>
      </c>
      <c r="T349" s="110" t="e">
        <f t="shared" si="183"/>
        <v>#DIV/0!</v>
      </c>
      <c r="U349" s="113"/>
      <c r="V349" s="113"/>
      <c r="W349" s="113"/>
      <c r="X349" s="113"/>
      <c r="Y349" s="113"/>
      <c r="Z349" s="113"/>
      <c r="AA349" s="115"/>
      <c r="AB349" s="115"/>
      <c r="AC349" s="113"/>
      <c r="AD349" s="113"/>
      <c r="AE349" s="113"/>
      <c r="AF349" s="113"/>
      <c r="AG349" s="113"/>
      <c r="AH349" s="113"/>
      <c r="AI349" s="113"/>
      <c r="AJ349" s="113"/>
      <c r="AK349" s="114"/>
      <c r="AL349" s="114"/>
      <c r="AM349" s="114"/>
      <c r="AN349" s="113"/>
      <c r="AO349" s="113"/>
      <c r="AP349" s="113"/>
      <c r="AQ349" s="113"/>
      <c r="AR349" s="113"/>
      <c r="AS349" s="113"/>
      <c r="AT349" s="113"/>
      <c r="AU349" s="113"/>
      <c r="AV349" s="113"/>
      <c r="AW349" s="113"/>
      <c r="AX349" s="113"/>
      <c r="AY349" s="113"/>
      <c r="AZ349" s="113"/>
      <c r="BA349" s="113"/>
      <c r="BB349" s="113"/>
      <c r="BC349" s="113"/>
      <c r="BD349" s="113"/>
      <c r="BE349" s="113"/>
      <c r="BF349" s="113"/>
      <c r="BH349" s="110" t="e">
        <f t="shared" si="166"/>
        <v>#VALUE!</v>
      </c>
    </row>
    <row r="350" spans="1:60">
      <c r="A350" s="3">
        <f t="shared" si="169"/>
        <v>0</v>
      </c>
      <c r="B350" s="3">
        <f t="shared" si="170"/>
        <v>0</v>
      </c>
      <c r="C350" s="3">
        <f t="shared" si="171"/>
        <v>0</v>
      </c>
      <c r="D350" s="3">
        <f t="shared" si="172"/>
        <v>0</v>
      </c>
      <c r="E350" s="3">
        <f t="shared" si="173"/>
        <v>0</v>
      </c>
      <c r="F350" s="4">
        <f t="shared" si="174"/>
        <v>0</v>
      </c>
      <c r="G350" s="4">
        <f t="shared" si="175"/>
        <v>0</v>
      </c>
      <c r="H350" s="3">
        <f t="shared" si="176"/>
        <v>0</v>
      </c>
      <c r="I350" s="3">
        <f t="shared" si="177"/>
        <v>0</v>
      </c>
      <c r="J350" s="3" t="e">
        <f>IF(VLOOKUP(A350,產品AR!A:B,2,0)&lt;65,"A",IF(VLOOKUP(A350,產品AR!A:B,2,0)&lt;80,"B",IF(VLOOKUP(A350,產品AR!A:B,2,0)&lt;100,"C","D")))</f>
        <v>#N/A</v>
      </c>
      <c r="K350" s="5" t="e">
        <f t="shared" si="178"/>
        <v>#DIV/0!</v>
      </c>
      <c r="L350" s="6">
        <f t="shared" si="179"/>
        <v>0</v>
      </c>
      <c r="M350" s="5">
        <f t="shared" si="180"/>
        <v>0</v>
      </c>
      <c r="N350" s="49" t="e">
        <f t="shared" si="181"/>
        <v>#DIV/0!</v>
      </c>
      <c r="O350" s="49" t="e">
        <f t="shared" si="167"/>
        <v>#N/A</v>
      </c>
      <c r="P350" s="49" t="e">
        <f t="shared" si="168"/>
        <v>#N/A</v>
      </c>
      <c r="Q350" s="50" t="e">
        <f t="shared" si="182"/>
        <v>#N/A</v>
      </c>
      <c r="S350" s="110" t="e">
        <f>VLOOKUP(V350,'WSD 產品'!B:B,1,0)</f>
        <v>#N/A</v>
      </c>
      <c r="T350" s="110" t="e">
        <f t="shared" si="183"/>
        <v>#DIV/0!</v>
      </c>
      <c r="U350" s="113"/>
      <c r="V350" s="113"/>
      <c r="W350" s="113"/>
      <c r="X350" s="113"/>
      <c r="Y350" s="113"/>
      <c r="Z350" s="113"/>
      <c r="AA350" s="115"/>
      <c r="AB350" s="115"/>
      <c r="AC350" s="113"/>
      <c r="AD350" s="113"/>
      <c r="AE350" s="113"/>
      <c r="AF350" s="113"/>
      <c r="AG350" s="113"/>
      <c r="AH350" s="113"/>
      <c r="AI350" s="113"/>
      <c r="AJ350" s="113"/>
      <c r="AK350" s="114"/>
      <c r="AL350" s="114"/>
      <c r="AM350" s="114"/>
      <c r="AN350" s="113"/>
      <c r="AO350" s="113"/>
      <c r="AP350" s="113"/>
      <c r="AQ350" s="113"/>
      <c r="AR350" s="113"/>
      <c r="AS350" s="113"/>
      <c r="AT350" s="113"/>
      <c r="AU350" s="113"/>
      <c r="AV350" s="113"/>
      <c r="AW350" s="113"/>
      <c r="AX350" s="113"/>
      <c r="AY350" s="113"/>
      <c r="AZ350" s="113"/>
      <c r="BA350" s="113"/>
      <c r="BB350" s="113"/>
      <c r="BC350" s="113"/>
      <c r="BD350" s="113"/>
      <c r="BE350" s="113"/>
      <c r="BF350" s="113"/>
      <c r="BH350" s="110" t="e">
        <f t="shared" si="166"/>
        <v>#VALUE!</v>
      </c>
    </row>
    <row r="351" spans="1:60">
      <c r="A351" s="3">
        <f t="shared" si="169"/>
        <v>0</v>
      </c>
      <c r="B351" s="3">
        <f t="shared" si="170"/>
        <v>0</v>
      </c>
      <c r="C351" s="3">
        <f t="shared" si="171"/>
        <v>0</v>
      </c>
      <c r="D351" s="3">
        <f t="shared" si="172"/>
        <v>0</v>
      </c>
      <c r="E351" s="3">
        <f t="shared" si="173"/>
        <v>0</v>
      </c>
      <c r="F351" s="4">
        <f t="shared" si="174"/>
        <v>0</v>
      </c>
      <c r="G351" s="4">
        <f t="shared" si="175"/>
        <v>0</v>
      </c>
      <c r="H351" s="3">
        <f t="shared" si="176"/>
        <v>0</v>
      </c>
      <c r="I351" s="3">
        <f t="shared" si="177"/>
        <v>0</v>
      </c>
      <c r="J351" s="3" t="e">
        <f>IF(VLOOKUP(A351,產品AR!A:B,2,0)&lt;65,"A",IF(VLOOKUP(A351,產品AR!A:B,2,0)&lt;80,"B",IF(VLOOKUP(A351,產品AR!A:B,2,0)&lt;100,"C","D")))</f>
        <v>#N/A</v>
      </c>
      <c r="K351" s="5" t="e">
        <f t="shared" si="178"/>
        <v>#DIV/0!</v>
      </c>
      <c r="L351" s="6">
        <f t="shared" si="179"/>
        <v>0</v>
      </c>
      <c r="M351" s="5">
        <f t="shared" si="180"/>
        <v>0</v>
      </c>
      <c r="N351" s="49" t="e">
        <f t="shared" si="181"/>
        <v>#DIV/0!</v>
      </c>
      <c r="O351" s="49" t="e">
        <f t="shared" si="167"/>
        <v>#N/A</v>
      </c>
      <c r="P351" s="49" t="e">
        <f t="shared" si="168"/>
        <v>#N/A</v>
      </c>
      <c r="Q351" s="50" t="e">
        <f t="shared" si="182"/>
        <v>#N/A</v>
      </c>
      <c r="S351" s="110" t="e">
        <f>VLOOKUP(V351,'WSD 產品'!B:B,1,0)</f>
        <v>#N/A</v>
      </c>
      <c r="T351" s="110" t="e">
        <f t="shared" si="183"/>
        <v>#DIV/0!</v>
      </c>
      <c r="U351" s="113"/>
      <c r="V351" s="113"/>
      <c r="W351" s="113"/>
      <c r="X351" s="113"/>
      <c r="Y351" s="113"/>
      <c r="Z351" s="113"/>
      <c r="AA351" s="115"/>
      <c r="AB351" s="115"/>
      <c r="AC351" s="113"/>
      <c r="AD351" s="113"/>
      <c r="AE351" s="113"/>
      <c r="AF351" s="113"/>
      <c r="AG351" s="113"/>
      <c r="AH351" s="113"/>
      <c r="AI351" s="113"/>
      <c r="AJ351" s="113"/>
      <c r="AK351" s="114"/>
      <c r="AL351" s="114"/>
      <c r="AM351" s="114"/>
      <c r="AN351" s="113"/>
      <c r="AO351" s="113"/>
      <c r="AP351" s="113"/>
      <c r="AQ351" s="113"/>
      <c r="AR351" s="113"/>
      <c r="AS351" s="113"/>
      <c r="AT351" s="113"/>
      <c r="AU351" s="113"/>
      <c r="AV351" s="113"/>
      <c r="AW351" s="113"/>
      <c r="AX351" s="113"/>
      <c r="AY351" s="113"/>
      <c r="AZ351" s="113"/>
      <c r="BA351" s="113"/>
      <c r="BB351" s="113"/>
      <c r="BC351" s="113"/>
      <c r="BD351" s="113"/>
      <c r="BE351" s="113"/>
      <c r="BF351" s="113"/>
      <c r="BH351" s="110" t="e">
        <f t="shared" si="166"/>
        <v>#VALUE!</v>
      </c>
    </row>
    <row r="352" spans="1:60">
      <c r="A352" s="3">
        <f t="shared" si="169"/>
        <v>0</v>
      </c>
      <c r="B352" s="3">
        <f t="shared" si="170"/>
        <v>0</v>
      </c>
      <c r="C352" s="3">
        <f t="shared" si="171"/>
        <v>0</v>
      </c>
      <c r="D352" s="3">
        <f t="shared" si="172"/>
        <v>0</v>
      </c>
      <c r="E352" s="3">
        <f t="shared" si="173"/>
        <v>0</v>
      </c>
      <c r="F352" s="4">
        <f t="shared" si="174"/>
        <v>0</v>
      </c>
      <c r="G352" s="4">
        <f t="shared" si="175"/>
        <v>0</v>
      </c>
      <c r="H352" s="3">
        <f t="shared" si="176"/>
        <v>0</v>
      </c>
      <c r="I352" s="3">
        <f t="shared" si="177"/>
        <v>0</v>
      </c>
      <c r="J352" s="3" t="e">
        <f>IF(VLOOKUP(A352,產品AR!A:B,2,0)&lt;65,"A",IF(VLOOKUP(A352,產品AR!A:B,2,0)&lt;80,"B",IF(VLOOKUP(A352,產品AR!A:B,2,0)&lt;100,"C","D")))</f>
        <v>#N/A</v>
      </c>
      <c r="K352" s="5" t="e">
        <f t="shared" si="178"/>
        <v>#DIV/0!</v>
      </c>
      <c r="L352" s="6">
        <f t="shared" si="179"/>
        <v>0</v>
      </c>
      <c r="M352" s="5">
        <f t="shared" si="180"/>
        <v>0</v>
      </c>
      <c r="N352" s="49" t="e">
        <f t="shared" si="181"/>
        <v>#DIV/0!</v>
      </c>
      <c r="O352" s="49" t="e">
        <f t="shared" si="167"/>
        <v>#N/A</v>
      </c>
      <c r="P352" s="49" t="e">
        <f t="shared" si="168"/>
        <v>#N/A</v>
      </c>
      <c r="Q352" s="50" t="e">
        <f t="shared" si="182"/>
        <v>#N/A</v>
      </c>
      <c r="S352" s="110" t="e">
        <f>VLOOKUP(V352,'WSD 產品'!B:B,1,0)</f>
        <v>#N/A</v>
      </c>
      <c r="T352" s="110" t="e">
        <f t="shared" si="183"/>
        <v>#DIV/0!</v>
      </c>
      <c r="U352" s="113"/>
      <c r="V352" s="113"/>
      <c r="W352" s="113"/>
      <c r="X352" s="113"/>
      <c r="Y352" s="113"/>
      <c r="Z352" s="113"/>
      <c r="AA352" s="115"/>
      <c r="AB352" s="115"/>
      <c r="AC352" s="113"/>
      <c r="AD352" s="113"/>
      <c r="AE352" s="113"/>
      <c r="AF352" s="113"/>
      <c r="AG352" s="113"/>
      <c r="AH352" s="113"/>
      <c r="AI352" s="113"/>
      <c r="AJ352" s="113"/>
      <c r="AK352" s="114"/>
      <c r="AL352" s="114"/>
      <c r="AM352" s="114"/>
      <c r="AN352" s="113"/>
      <c r="AO352" s="113"/>
      <c r="AP352" s="113"/>
      <c r="AQ352" s="113"/>
      <c r="AR352" s="113"/>
      <c r="AS352" s="113"/>
      <c r="AT352" s="113"/>
      <c r="AU352" s="113"/>
      <c r="AV352" s="113"/>
      <c r="AW352" s="113"/>
      <c r="AX352" s="113"/>
      <c r="AY352" s="113"/>
      <c r="AZ352" s="113"/>
      <c r="BA352" s="113"/>
      <c r="BB352" s="113"/>
      <c r="BC352" s="113"/>
      <c r="BD352" s="113"/>
      <c r="BE352" s="113"/>
      <c r="BF352" s="113"/>
      <c r="BH352" s="110" t="e">
        <f t="shared" si="166"/>
        <v>#VALUE!</v>
      </c>
    </row>
    <row r="353" spans="1:60">
      <c r="A353" s="3">
        <f t="shared" si="169"/>
        <v>0</v>
      </c>
      <c r="B353" s="3">
        <f t="shared" si="170"/>
        <v>0</v>
      </c>
      <c r="C353" s="3">
        <f t="shared" si="171"/>
        <v>0</v>
      </c>
      <c r="D353" s="3">
        <f t="shared" si="172"/>
        <v>0</v>
      </c>
      <c r="E353" s="3">
        <f t="shared" si="173"/>
        <v>0</v>
      </c>
      <c r="F353" s="4">
        <f t="shared" si="174"/>
        <v>0</v>
      </c>
      <c r="G353" s="4">
        <f t="shared" si="175"/>
        <v>0</v>
      </c>
      <c r="H353" s="3">
        <f t="shared" si="176"/>
        <v>0</v>
      </c>
      <c r="I353" s="3">
        <f t="shared" si="177"/>
        <v>0</v>
      </c>
      <c r="J353" s="3" t="e">
        <f>IF(VLOOKUP(A353,產品AR!A:B,2,0)&lt;65,"A",IF(VLOOKUP(A353,產品AR!A:B,2,0)&lt;80,"B",IF(VLOOKUP(A353,產品AR!A:B,2,0)&lt;100,"C","D")))</f>
        <v>#N/A</v>
      </c>
      <c r="K353" s="5" t="e">
        <f t="shared" si="178"/>
        <v>#DIV/0!</v>
      </c>
      <c r="L353" s="6">
        <f t="shared" si="179"/>
        <v>0</v>
      </c>
      <c r="M353" s="5">
        <f t="shared" si="180"/>
        <v>0</v>
      </c>
      <c r="N353" s="49" t="e">
        <f t="shared" si="181"/>
        <v>#DIV/0!</v>
      </c>
      <c r="O353" s="49" t="e">
        <f t="shared" si="167"/>
        <v>#N/A</v>
      </c>
      <c r="P353" s="49" t="e">
        <f t="shared" si="168"/>
        <v>#N/A</v>
      </c>
      <c r="Q353" s="50" t="e">
        <f t="shared" si="182"/>
        <v>#N/A</v>
      </c>
      <c r="S353" s="110" t="e">
        <f>VLOOKUP(V353,'WSD 產品'!B:B,1,0)</f>
        <v>#N/A</v>
      </c>
      <c r="T353" s="110" t="e">
        <f t="shared" si="183"/>
        <v>#DIV/0!</v>
      </c>
      <c r="U353" s="113"/>
      <c r="V353" s="113"/>
      <c r="W353" s="113"/>
      <c r="X353" s="113"/>
      <c r="Y353" s="113"/>
      <c r="Z353" s="113"/>
      <c r="AA353" s="115"/>
      <c r="AB353" s="115"/>
      <c r="AC353" s="113"/>
      <c r="AD353" s="113"/>
      <c r="AE353" s="113"/>
      <c r="AF353" s="113"/>
      <c r="AG353" s="113"/>
      <c r="AH353" s="113"/>
      <c r="AI353" s="113"/>
      <c r="AJ353" s="113"/>
      <c r="AK353" s="114"/>
      <c r="AL353" s="114"/>
      <c r="AM353" s="114"/>
      <c r="AN353" s="113"/>
      <c r="AO353" s="113"/>
      <c r="AP353" s="113"/>
      <c r="AQ353" s="113"/>
      <c r="AR353" s="113"/>
      <c r="AS353" s="113"/>
      <c r="AT353" s="113"/>
      <c r="AU353" s="113"/>
      <c r="AV353" s="113"/>
      <c r="AW353" s="113"/>
      <c r="AX353" s="113"/>
      <c r="AY353" s="113"/>
      <c r="AZ353" s="113"/>
      <c r="BA353" s="113"/>
      <c r="BB353" s="113"/>
      <c r="BC353" s="113"/>
      <c r="BD353" s="113"/>
      <c r="BE353" s="113"/>
      <c r="BF353" s="113"/>
      <c r="BH353" s="110" t="e">
        <f t="shared" si="166"/>
        <v>#VALUE!</v>
      </c>
    </row>
    <row r="354" spans="1:60">
      <c r="A354" s="3">
        <f t="shared" si="169"/>
        <v>0</v>
      </c>
      <c r="B354" s="3">
        <f t="shared" si="170"/>
        <v>0</v>
      </c>
      <c r="C354" s="3">
        <f t="shared" si="171"/>
        <v>0</v>
      </c>
      <c r="D354" s="3">
        <f t="shared" si="172"/>
        <v>0</v>
      </c>
      <c r="E354" s="3">
        <f t="shared" si="173"/>
        <v>0</v>
      </c>
      <c r="F354" s="4">
        <f t="shared" si="174"/>
        <v>0</v>
      </c>
      <c r="G354" s="4">
        <f t="shared" si="175"/>
        <v>0</v>
      </c>
      <c r="H354" s="3">
        <f t="shared" si="176"/>
        <v>0</v>
      </c>
      <c r="I354" s="3">
        <f t="shared" si="177"/>
        <v>0</v>
      </c>
      <c r="J354" s="3" t="e">
        <f>IF(VLOOKUP(A354,產品AR!A:B,2,0)&lt;65,"A",IF(VLOOKUP(A354,產品AR!A:B,2,0)&lt;80,"B",IF(VLOOKUP(A354,產品AR!A:B,2,0)&lt;100,"C","D")))</f>
        <v>#N/A</v>
      </c>
      <c r="K354" s="5" t="e">
        <f t="shared" si="178"/>
        <v>#DIV/0!</v>
      </c>
      <c r="L354" s="6">
        <f t="shared" si="179"/>
        <v>0</v>
      </c>
      <c r="M354" s="5">
        <f t="shared" si="180"/>
        <v>0</v>
      </c>
      <c r="N354" s="49" t="e">
        <f t="shared" si="181"/>
        <v>#DIV/0!</v>
      </c>
      <c r="O354" s="49" t="e">
        <f t="shared" si="167"/>
        <v>#N/A</v>
      </c>
      <c r="P354" s="49" t="e">
        <f t="shared" si="168"/>
        <v>#N/A</v>
      </c>
      <c r="Q354" s="50" t="e">
        <f t="shared" si="182"/>
        <v>#N/A</v>
      </c>
      <c r="S354" s="110" t="e">
        <f>VLOOKUP(V354,'WSD 產品'!B:B,1,0)</f>
        <v>#N/A</v>
      </c>
      <c r="T354" s="110" t="e">
        <f t="shared" si="183"/>
        <v>#DIV/0!</v>
      </c>
      <c r="U354" s="113"/>
      <c r="V354" s="113"/>
      <c r="W354" s="113"/>
      <c r="X354" s="113"/>
      <c r="Y354" s="113"/>
      <c r="Z354" s="113"/>
      <c r="AA354" s="115"/>
      <c r="AB354" s="115"/>
      <c r="AC354" s="113"/>
      <c r="AD354" s="113"/>
      <c r="AE354" s="113"/>
      <c r="AF354" s="113"/>
      <c r="AG354" s="113"/>
      <c r="AH354" s="113"/>
      <c r="AI354" s="113"/>
      <c r="AJ354" s="113"/>
      <c r="AK354" s="114"/>
      <c r="AL354" s="114"/>
      <c r="AM354" s="114"/>
      <c r="AN354" s="113"/>
      <c r="AO354" s="113"/>
      <c r="AP354" s="113"/>
      <c r="AQ354" s="113"/>
      <c r="AR354" s="113"/>
      <c r="AS354" s="113"/>
      <c r="AT354" s="113"/>
      <c r="AU354" s="113"/>
      <c r="AV354" s="113"/>
      <c r="AW354" s="113"/>
      <c r="AX354" s="113"/>
      <c r="AY354" s="113"/>
      <c r="AZ354" s="113"/>
      <c r="BA354" s="113"/>
      <c r="BB354" s="113"/>
      <c r="BC354" s="113"/>
      <c r="BD354" s="113"/>
      <c r="BE354" s="113"/>
      <c r="BF354" s="113"/>
      <c r="BH354" s="110" t="e">
        <f t="shared" si="166"/>
        <v>#VALUE!</v>
      </c>
    </row>
    <row r="355" spans="1:60">
      <c r="A355" s="3">
        <f t="shared" si="169"/>
        <v>0</v>
      </c>
      <c r="B355" s="3">
        <f t="shared" si="170"/>
        <v>0</v>
      </c>
      <c r="C355" s="3">
        <f t="shared" si="171"/>
        <v>0</v>
      </c>
      <c r="D355" s="3">
        <f t="shared" si="172"/>
        <v>0</v>
      </c>
      <c r="E355" s="3">
        <f t="shared" si="173"/>
        <v>0</v>
      </c>
      <c r="F355" s="4">
        <f t="shared" si="174"/>
        <v>0</v>
      </c>
      <c r="G355" s="4">
        <f t="shared" si="175"/>
        <v>0</v>
      </c>
      <c r="H355" s="3">
        <f t="shared" si="176"/>
        <v>0</v>
      </c>
      <c r="I355" s="3">
        <f t="shared" si="177"/>
        <v>0</v>
      </c>
      <c r="J355" s="3" t="e">
        <f>IF(VLOOKUP(A355,產品AR!A:B,2,0)&lt;65,"A",IF(VLOOKUP(A355,產品AR!A:B,2,0)&lt;80,"B",IF(VLOOKUP(A355,產品AR!A:B,2,0)&lt;100,"C","D")))</f>
        <v>#N/A</v>
      </c>
      <c r="K355" s="5" t="e">
        <f t="shared" si="178"/>
        <v>#DIV/0!</v>
      </c>
      <c r="L355" s="6">
        <f t="shared" si="179"/>
        <v>0</v>
      </c>
      <c r="M355" s="5">
        <f t="shared" si="180"/>
        <v>0</v>
      </c>
      <c r="N355" s="49" t="e">
        <f t="shared" si="181"/>
        <v>#DIV/0!</v>
      </c>
      <c r="O355" s="49" t="e">
        <f t="shared" si="167"/>
        <v>#N/A</v>
      </c>
      <c r="P355" s="49" t="e">
        <f t="shared" si="168"/>
        <v>#N/A</v>
      </c>
      <c r="Q355" s="50" t="e">
        <f t="shared" si="182"/>
        <v>#N/A</v>
      </c>
      <c r="S355" s="110" t="e">
        <f>VLOOKUP(V355,'WSD 產品'!B:B,1,0)</f>
        <v>#N/A</v>
      </c>
      <c r="T355" s="110" t="e">
        <f t="shared" si="183"/>
        <v>#DIV/0!</v>
      </c>
      <c r="U355" s="113"/>
      <c r="V355" s="113"/>
      <c r="W355" s="113"/>
      <c r="X355" s="113"/>
      <c r="Y355" s="113"/>
      <c r="Z355" s="113"/>
      <c r="AA355" s="115"/>
      <c r="AB355" s="115"/>
      <c r="AC355" s="113"/>
      <c r="AD355" s="113"/>
      <c r="AE355" s="113"/>
      <c r="AF355" s="113"/>
      <c r="AG355" s="113"/>
      <c r="AH355" s="113"/>
      <c r="AI355" s="113"/>
      <c r="AJ355" s="113"/>
      <c r="AK355" s="114"/>
      <c r="AL355" s="114"/>
      <c r="AM355" s="114"/>
      <c r="AN355" s="113"/>
      <c r="AO355" s="113"/>
      <c r="AP355" s="113"/>
      <c r="AQ355" s="113"/>
      <c r="AR355" s="113"/>
      <c r="AS355" s="113"/>
      <c r="AT355" s="113"/>
      <c r="AU355" s="113"/>
      <c r="AV355" s="113"/>
      <c r="AW355" s="113"/>
      <c r="AX355" s="113"/>
      <c r="AY355" s="113"/>
      <c r="AZ355" s="113"/>
      <c r="BA355" s="113"/>
      <c r="BB355" s="113"/>
      <c r="BC355" s="113"/>
      <c r="BD355" s="113"/>
      <c r="BE355" s="113"/>
      <c r="BF355" s="113"/>
      <c r="BH355" s="110" t="e">
        <f t="shared" si="166"/>
        <v>#VALUE!</v>
      </c>
    </row>
    <row r="356" spans="1:60">
      <c r="A356" s="3">
        <f t="shared" si="169"/>
        <v>0</v>
      </c>
      <c r="B356" s="3">
        <f t="shared" si="170"/>
        <v>0</v>
      </c>
      <c r="C356" s="3">
        <f t="shared" si="171"/>
        <v>0</v>
      </c>
      <c r="D356" s="3">
        <f t="shared" si="172"/>
        <v>0</v>
      </c>
      <c r="E356" s="3">
        <f t="shared" si="173"/>
        <v>0</v>
      </c>
      <c r="F356" s="4">
        <f t="shared" si="174"/>
        <v>0</v>
      </c>
      <c r="G356" s="4">
        <f t="shared" si="175"/>
        <v>0</v>
      </c>
      <c r="H356" s="3">
        <f t="shared" si="176"/>
        <v>0</v>
      </c>
      <c r="I356" s="3">
        <f t="shared" si="177"/>
        <v>0</v>
      </c>
      <c r="J356" s="3" t="e">
        <f>IF(VLOOKUP(A356,產品AR!A:B,2,0)&lt;65,"A",IF(VLOOKUP(A356,產品AR!A:B,2,0)&lt;80,"B",IF(VLOOKUP(A356,產品AR!A:B,2,0)&lt;100,"C","D")))</f>
        <v>#N/A</v>
      </c>
      <c r="K356" s="5" t="e">
        <f t="shared" si="178"/>
        <v>#DIV/0!</v>
      </c>
      <c r="L356" s="6">
        <f t="shared" si="179"/>
        <v>0</v>
      </c>
      <c r="M356" s="5">
        <f t="shared" si="180"/>
        <v>0</v>
      </c>
      <c r="N356" s="49" t="e">
        <f t="shared" si="181"/>
        <v>#DIV/0!</v>
      </c>
      <c r="O356" s="49" t="e">
        <f t="shared" si="167"/>
        <v>#N/A</v>
      </c>
      <c r="P356" s="49" t="e">
        <f t="shared" si="168"/>
        <v>#N/A</v>
      </c>
      <c r="Q356" s="50" t="e">
        <f t="shared" si="182"/>
        <v>#N/A</v>
      </c>
      <c r="S356" s="110" t="e">
        <f>VLOOKUP(V356,'WSD 產品'!B:B,1,0)</f>
        <v>#N/A</v>
      </c>
      <c r="T356" s="110" t="e">
        <f t="shared" si="183"/>
        <v>#DIV/0!</v>
      </c>
      <c r="U356" s="113"/>
      <c r="V356" s="113"/>
      <c r="W356" s="113"/>
      <c r="X356" s="113"/>
      <c r="Y356" s="113"/>
      <c r="Z356" s="113"/>
      <c r="AA356" s="115"/>
      <c r="AB356" s="115"/>
      <c r="AC356" s="113"/>
      <c r="AD356" s="113"/>
      <c r="AE356" s="113"/>
      <c r="AF356" s="113"/>
      <c r="AG356" s="113"/>
      <c r="AH356" s="113"/>
      <c r="AI356" s="113"/>
      <c r="AJ356" s="113"/>
      <c r="AK356" s="114"/>
      <c r="AL356" s="114"/>
      <c r="AM356" s="114"/>
      <c r="AN356" s="113"/>
      <c r="AO356" s="113"/>
      <c r="AP356" s="113"/>
      <c r="AQ356" s="113"/>
      <c r="AR356" s="113"/>
      <c r="AS356" s="113"/>
      <c r="AT356" s="113"/>
      <c r="AU356" s="113"/>
      <c r="AV356" s="113"/>
      <c r="AW356" s="113"/>
      <c r="AX356" s="113"/>
      <c r="AY356" s="113"/>
      <c r="AZ356" s="113"/>
      <c r="BA356" s="113"/>
      <c r="BB356" s="113"/>
      <c r="BC356" s="113"/>
      <c r="BD356" s="113"/>
      <c r="BE356" s="113"/>
      <c r="BF356" s="113"/>
      <c r="BH356" s="110" t="e">
        <f t="shared" si="166"/>
        <v>#VALUE!</v>
      </c>
    </row>
    <row r="357" spans="1:60">
      <c r="A357" s="3">
        <f t="shared" si="169"/>
        <v>0</v>
      </c>
      <c r="B357" s="3">
        <f t="shared" si="170"/>
        <v>0</v>
      </c>
      <c r="C357" s="3">
        <f t="shared" si="171"/>
        <v>0</v>
      </c>
      <c r="D357" s="3">
        <f t="shared" si="172"/>
        <v>0</v>
      </c>
      <c r="E357" s="3">
        <f t="shared" si="173"/>
        <v>0</v>
      </c>
      <c r="F357" s="4">
        <f t="shared" si="174"/>
        <v>0</v>
      </c>
      <c r="G357" s="4">
        <f t="shared" si="175"/>
        <v>0</v>
      </c>
      <c r="H357" s="3">
        <f t="shared" si="176"/>
        <v>0</v>
      </c>
      <c r="I357" s="3">
        <f t="shared" si="177"/>
        <v>0</v>
      </c>
      <c r="J357" s="3" t="e">
        <f>IF(VLOOKUP(A357,產品AR!A:B,2,0)&lt;65,"A",IF(VLOOKUP(A357,產品AR!A:B,2,0)&lt;80,"B",IF(VLOOKUP(A357,產品AR!A:B,2,0)&lt;100,"C","D")))</f>
        <v>#N/A</v>
      </c>
      <c r="K357" s="5" t="e">
        <f t="shared" si="178"/>
        <v>#DIV/0!</v>
      </c>
      <c r="L357" s="6">
        <f t="shared" si="179"/>
        <v>0</v>
      </c>
      <c r="M357" s="5">
        <f t="shared" si="180"/>
        <v>0</v>
      </c>
      <c r="N357" s="49" t="e">
        <f t="shared" si="181"/>
        <v>#DIV/0!</v>
      </c>
      <c r="O357" s="49" t="e">
        <f t="shared" si="167"/>
        <v>#N/A</v>
      </c>
      <c r="P357" s="49" t="e">
        <f t="shared" si="168"/>
        <v>#N/A</v>
      </c>
      <c r="Q357" s="50" t="e">
        <f t="shared" si="182"/>
        <v>#N/A</v>
      </c>
      <c r="S357" s="110" t="e">
        <f>VLOOKUP(V357,'WSD 產品'!B:B,1,0)</f>
        <v>#N/A</v>
      </c>
      <c r="T357" s="110" t="e">
        <f t="shared" si="183"/>
        <v>#DIV/0!</v>
      </c>
      <c r="U357" s="113"/>
      <c r="V357" s="113"/>
      <c r="W357" s="113"/>
      <c r="X357" s="113"/>
      <c r="Y357" s="113"/>
      <c r="Z357" s="113"/>
      <c r="AA357" s="115"/>
      <c r="AB357" s="115"/>
      <c r="AC357" s="113"/>
      <c r="AD357" s="113"/>
      <c r="AE357" s="113"/>
      <c r="AF357" s="113"/>
      <c r="AG357" s="113"/>
      <c r="AH357" s="113"/>
      <c r="AI357" s="113"/>
      <c r="AJ357" s="113"/>
      <c r="AK357" s="114"/>
      <c r="AL357" s="114"/>
      <c r="AM357" s="114"/>
      <c r="AN357" s="113"/>
      <c r="AO357" s="113"/>
      <c r="AP357" s="113"/>
      <c r="AQ357" s="113"/>
      <c r="AR357" s="113"/>
      <c r="AS357" s="113"/>
      <c r="AT357" s="113"/>
      <c r="AU357" s="113"/>
      <c r="AV357" s="113"/>
      <c r="AW357" s="113"/>
      <c r="AX357" s="113"/>
      <c r="AY357" s="113"/>
      <c r="AZ357" s="113"/>
      <c r="BA357" s="113"/>
      <c r="BB357" s="113"/>
      <c r="BC357" s="113"/>
      <c r="BD357" s="113"/>
      <c r="BE357" s="113"/>
      <c r="BF357" s="113"/>
      <c r="BH357" s="110" t="e">
        <f t="shared" si="166"/>
        <v>#VALUE!</v>
      </c>
    </row>
    <row r="358" spans="1:60">
      <c r="A358" s="3">
        <f t="shared" si="169"/>
        <v>0</v>
      </c>
      <c r="B358" s="3">
        <f t="shared" si="170"/>
        <v>0</v>
      </c>
      <c r="C358" s="3">
        <f t="shared" si="171"/>
        <v>0</v>
      </c>
      <c r="D358" s="3">
        <f t="shared" si="172"/>
        <v>0</v>
      </c>
      <c r="E358" s="3">
        <f t="shared" si="173"/>
        <v>0</v>
      </c>
      <c r="F358" s="4">
        <f t="shared" si="174"/>
        <v>0</v>
      </c>
      <c r="G358" s="4">
        <f t="shared" si="175"/>
        <v>0</v>
      </c>
      <c r="H358" s="3">
        <f t="shared" si="176"/>
        <v>0</v>
      </c>
      <c r="I358" s="3">
        <f t="shared" si="177"/>
        <v>0</v>
      </c>
      <c r="J358" s="3" t="e">
        <f>IF(VLOOKUP(A358,產品AR!A:B,2,0)&lt;65,"A",IF(VLOOKUP(A358,產品AR!A:B,2,0)&lt;80,"B",IF(VLOOKUP(A358,產品AR!A:B,2,0)&lt;100,"C","D")))</f>
        <v>#N/A</v>
      </c>
      <c r="K358" s="5" t="e">
        <f t="shared" si="178"/>
        <v>#DIV/0!</v>
      </c>
      <c r="L358" s="6">
        <f t="shared" si="179"/>
        <v>0</v>
      </c>
      <c r="M358" s="5">
        <f t="shared" si="180"/>
        <v>0</v>
      </c>
      <c r="N358" s="49" t="e">
        <f t="shared" si="181"/>
        <v>#DIV/0!</v>
      </c>
      <c r="O358" s="49" t="e">
        <f t="shared" si="167"/>
        <v>#N/A</v>
      </c>
      <c r="P358" s="49" t="e">
        <f t="shared" si="168"/>
        <v>#N/A</v>
      </c>
      <c r="Q358" s="50" t="e">
        <f t="shared" si="182"/>
        <v>#N/A</v>
      </c>
      <c r="S358" s="110" t="e">
        <f>VLOOKUP(V358,'WSD 產品'!B:B,1,0)</f>
        <v>#N/A</v>
      </c>
      <c r="T358" s="110" t="e">
        <f t="shared" si="183"/>
        <v>#DIV/0!</v>
      </c>
      <c r="U358" s="113"/>
      <c r="V358" s="113"/>
      <c r="W358" s="113"/>
      <c r="X358" s="113"/>
      <c r="Y358" s="113"/>
      <c r="Z358" s="113"/>
      <c r="AA358" s="115"/>
      <c r="AB358" s="115"/>
      <c r="AC358" s="113"/>
      <c r="AD358" s="113"/>
      <c r="AE358" s="113"/>
      <c r="AF358" s="113"/>
      <c r="AG358" s="113"/>
      <c r="AH358" s="113"/>
      <c r="AI358" s="113"/>
      <c r="AJ358" s="113"/>
      <c r="AK358" s="114"/>
      <c r="AL358" s="114"/>
      <c r="AM358" s="114"/>
      <c r="AN358" s="113"/>
      <c r="AO358" s="113"/>
      <c r="AP358" s="113"/>
      <c r="AQ358" s="113"/>
      <c r="AR358" s="113"/>
      <c r="AS358" s="113"/>
      <c r="AT358" s="113"/>
      <c r="AU358" s="113"/>
      <c r="AV358" s="113"/>
      <c r="AW358" s="113"/>
      <c r="AX358" s="113"/>
      <c r="AY358" s="113"/>
      <c r="AZ358" s="113"/>
      <c r="BA358" s="113"/>
      <c r="BB358" s="113"/>
      <c r="BC358" s="113"/>
      <c r="BD358" s="113"/>
      <c r="BE358" s="113"/>
      <c r="BF358" s="113"/>
      <c r="BH358" s="110" t="e">
        <f t="shared" si="166"/>
        <v>#VALUE!</v>
      </c>
    </row>
    <row r="359" spans="1:60">
      <c r="A359" s="3">
        <f t="shared" si="169"/>
        <v>0</v>
      </c>
      <c r="B359" s="3">
        <f t="shared" si="170"/>
        <v>0</v>
      </c>
      <c r="C359" s="3">
        <f t="shared" si="171"/>
        <v>0</v>
      </c>
      <c r="D359" s="3">
        <f t="shared" si="172"/>
        <v>0</v>
      </c>
      <c r="E359" s="3">
        <f t="shared" si="173"/>
        <v>0</v>
      </c>
      <c r="F359" s="4">
        <f t="shared" si="174"/>
        <v>0</v>
      </c>
      <c r="G359" s="4">
        <f t="shared" si="175"/>
        <v>0</v>
      </c>
      <c r="H359" s="3">
        <f t="shared" si="176"/>
        <v>0</v>
      </c>
      <c r="I359" s="3">
        <f t="shared" si="177"/>
        <v>0</v>
      </c>
      <c r="J359" s="3" t="e">
        <f>IF(VLOOKUP(A359,產品AR!A:B,2,0)&lt;65,"A",IF(VLOOKUP(A359,產品AR!A:B,2,0)&lt;80,"B",IF(VLOOKUP(A359,產品AR!A:B,2,0)&lt;100,"C","D")))</f>
        <v>#N/A</v>
      </c>
      <c r="K359" s="5" t="e">
        <f t="shared" si="178"/>
        <v>#DIV/0!</v>
      </c>
      <c r="L359" s="6">
        <f t="shared" si="179"/>
        <v>0</v>
      </c>
      <c r="M359" s="5">
        <f t="shared" si="180"/>
        <v>0</v>
      </c>
      <c r="N359" s="49" t="e">
        <f t="shared" si="181"/>
        <v>#DIV/0!</v>
      </c>
      <c r="O359" s="49" t="e">
        <f t="shared" si="167"/>
        <v>#N/A</v>
      </c>
      <c r="P359" s="49" t="e">
        <f t="shared" si="168"/>
        <v>#N/A</v>
      </c>
      <c r="Q359" s="50" t="e">
        <f t="shared" si="182"/>
        <v>#N/A</v>
      </c>
      <c r="S359" s="110" t="e">
        <f>VLOOKUP(V359,'WSD 產品'!B:B,1,0)</f>
        <v>#N/A</v>
      </c>
      <c r="T359" s="110" t="e">
        <f t="shared" si="183"/>
        <v>#DIV/0!</v>
      </c>
      <c r="U359" s="113"/>
      <c r="V359" s="113"/>
      <c r="W359" s="113"/>
      <c r="X359" s="113"/>
      <c r="Y359" s="113"/>
      <c r="Z359" s="113"/>
      <c r="AA359" s="115"/>
      <c r="AB359" s="115"/>
      <c r="AC359" s="113"/>
      <c r="AD359" s="113"/>
      <c r="AE359" s="113"/>
      <c r="AF359" s="113"/>
      <c r="AG359" s="113"/>
      <c r="AH359" s="113"/>
      <c r="AI359" s="113"/>
      <c r="AJ359" s="113"/>
      <c r="AK359" s="114"/>
      <c r="AL359" s="114"/>
      <c r="AM359" s="114"/>
      <c r="AN359" s="113"/>
      <c r="AO359" s="113"/>
      <c r="AP359" s="113"/>
      <c r="AQ359" s="113"/>
      <c r="AR359" s="113"/>
      <c r="AS359" s="113"/>
      <c r="AT359" s="113"/>
      <c r="AU359" s="113"/>
      <c r="AV359" s="113"/>
      <c r="AW359" s="113"/>
      <c r="AX359" s="113"/>
      <c r="AY359" s="113"/>
      <c r="AZ359" s="113"/>
      <c r="BA359" s="113"/>
      <c r="BB359" s="113"/>
      <c r="BC359" s="113"/>
      <c r="BD359" s="113"/>
      <c r="BE359" s="113"/>
      <c r="BF359" s="113"/>
      <c r="BH359" s="110" t="e">
        <f t="shared" si="166"/>
        <v>#VALUE!</v>
      </c>
    </row>
    <row r="360" spans="1:60">
      <c r="A360" s="3">
        <f t="shared" si="169"/>
        <v>0</v>
      </c>
      <c r="B360" s="3">
        <f t="shared" si="170"/>
        <v>0</v>
      </c>
      <c r="C360" s="3">
        <f t="shared" si="171"/>
        <v>0</v>
      </c>
      <c r="D360" s="3">
        <f t="shared" si="172"/>
        <v>0</v>
      </c>
      <c r="E360" s="3">
        <f t="shared" si="173"/>
        <v>0</v>
      </c>
      <c r="F360" s="4">
        <f t="shared" si="174"/>
        <v>0</v>
      </c>
      <c r="G360" s="4">
        <f t="shared" si="175"/>
        <v>0</v>
      </c>
      <c r="H360" s="3">
        <f t="shared" si="176"/>
        <v>0</v>
      </c>
      <c r="I360" s="3">
        <f t="shared" si="177"/>
        <v>0</v>
      </c>
      <c r="J360" s="3" t="e">
        <f>IF(VLOOKUP(A360,產品AR!A:B,2,0)&lt;65,"A",IF(VLOOKUP(A360,產品AR!A:B,2,0)&lt;80,"B",IF(VLOOKUP(A360,產品AR!A:B,2,0)&lt;100,"C","D")))</f>
        <v>#N/A</v>
      </c>
      <c r="K360" s="5" t="e">
        <f t="shared" si="178"/>
        <v>#DIV/0!</v>
      </c>
      <c r="L360" s="6">
        <f t="shared" si="179"/>
        <v>0</v>
      </c>
      <c r="M360" s="5">
        <f t="shared" si="180"/>
        <v>0</v>
      </c>
      <c r="N360" s="49" t="e">
        <f t="shared" si="181"/>
        <v>#DIV/0!</v>
      </c>
      <c r="O360" s="49" t="e">
        <f t="shared" si="167"/>
        <v>#N/A</v>
      </c>
      <c r="P360" s="49" t="e">
        <f t="shared" si="168"/>
        <v>#N/A</v>
      </c>
      <c r="Q360" s="50" t="e">
        <f t="shared" si="182"/>
        <v>#N/A</v>
      </c>
      <c r="S360" s="110" t="e">
        <f>VLOOKUP(V360,'WSD 產品'!B:B,1,0)</f>
        <v>#N/A</v>
      </c>
      <c r="T360" s="110" t="e">
        <f t="shared" si="183"/>
        <v>#DIV/0!</v>
      </c>
      <c r="U360" s="113"/>
      <c r="V360" s="113"/>
      <c r="W360" s="113"/>
      <c r="X360" s="113"/>
      <c r="Y360" s="113"/>
      <c r="Z360" s="113"/>
      <c r="AA360" s="115"/>
      <c r="AB360" s="115"/>
      <c r="AC360" s="113"/>
      <c r="AD360" s="113"/>
      <c r="AE360" s="113"/>
      <c r="AF360" s="113"/>
      <c r="AG360" s="113"/>
      <c r="AH360" s="113"/>
      <c r="AI360" s="113"/>
      <c r="AJ360" s="113"/>
      <c r="AK360" s="114"/>
      <c r="AL360" s="114"/>
      <c r="AM360" s="114"/>
      <c r="AN360" s="113"/>
      <c r="AO360" s="113"/>
      <c r="AP360" s="113"/>
      <c r="AQ360" s="113"/>
      <c r="AR360" s="113"/>
      <c r="AS360" s="113"/>
      <c r="AT360" s="113"/>
      <c r="AU360" s="113"/>
      <c r="AV360" s="113"/>
      <c r="AW360" s="113"/>
      <c r="AX360" s="113"/>
      <c r="AY360" s="113"/>
      <c r="AZ360" s="113"/>
      <c r="BA360" s="113"/>
      <c r="BB360" s="113"/>
      <c r="BC360" s="113"/>
      <c r="BD360" s="113"/>
      <c r="BE360" s="113"/>
      <c r="BF360" s="113"/>
      <c r="BH360" s="110" t="e">
        <f t="shared" si="166"/>
        <v>#VALUE!</v>
      </c>
    </row>
    <row r="361" spans="1:60">
      <c r="A361" s="3">
        <f t="shared" si="169"/>
        <v>0</v>
      </c>
      <c r="B361" s="3">
        <f t="shared" si="170"/>
        <v>0</v>
      </c>
      <c r="C361" s="3">
        <f t="shared" si="171"/>
        <v>0</v>
      </c>
      <c r="D361" s="3">
        <f t="shared" si="172"/>
        <v>0</v>
      </c>
      <c r="E361" s="3">
        <f t="shared" si="173"/>
        <v>0</v>
      </c>
      <c r="F361" s="4">
        <f t="shared" si="174"/>
        <v>0</v>
      </c>
      <c r="G361" s="4">
        <f t="shared" si="175"/>
        <v>0</v>
      </c>
      <c r="H361" s="3">
        <f t="shared" si="176"/>
        <v>0</v>
      </c>
      <c r="I361" s="3">
        <f t="shared" si="177"/>
        <v>0</v>
      </c>
      <c r="J361" s="3" t="e">
        <f>IF(VLOOKUP(A361,產品AR!A:B,2,0)&lt;65,"A",IF(VLOOKUP(A361,產品AR!A:B,2,0)&lt;80,"B",IF(VLOOKUP(A361,產品AR!A:B,2,0)&lt;100,"C","D")))</f>
        <v>#N/A</v>
      </c>
      <c r="K361" s="5" t="e">
        <f t="shared" si="178"/>
        <v>#DIV/0!</v>
      </c>
      <c r="L361" s="6">
        <f t="shared" si="179"/>
        <v>0</v>
      </c>
      <c r="M361" s="5">
        <f t="shared" si="180"/>
        <v>0</v>
      </c>
      <c r="N361" s="49" t="e">
        <f t="shared" si="181"/>
        <v>#DIV/0!</v>
      </c>
      <c r="O361" s="49" t="e">
        <f t="shared" si="167"/>
        <v>#N/A</v>
      </c>
      <c r="P361" s="49" t="e">
        <f t="shared" si="168"/>
        <v>#N/A</v>
      </c>
      <c r="Q361" s="50" t="e">
        <f t="shared" si="182"/>
        <v>#N/A</v>
      </c>
      <c r="S361" s="110" t="e">
        <f>VLOOKUP(V361,'WSD 產品'!B:B,1,0)</f>
        <v>#N/A</v>
      </c>
      <c r="T361" s="110" t="e">
        <f t="shared" si="183"/>
        <v>#DIV/0!</v>
      </c>
      <c r="U361" s="113"/>
      <c r="V361" s="113"/>
      <c r="W361" s="113"/>
      <c r="X361" s="113"/>
      <c r="Y361" s="113"/>
      <c r="Z361" s="113"/>
      <c r="AA361" s="115"/>
      <c r="AB361" s="115"/>
      <c r="AC361" s="113"/>
      <c r="AD361" s="113"/>
      <c r="AE361" s="113"/>
      <c r="AF361" s="113"/>
      <c r="AG361" s="113"/>
      <c r="AH361" s="113"/>
      <c r="AI361" s="113"/>
      <c r="AJ361" s="113"/>
      <c r="AK361" s="114"/>
      <c r="AL361" s="114"/>
      <c r="AM361" s="114"/>
      <c r="AN361" s="113"/>
      <c r="AO361" s="113"/>
      <c r="AP361" s="113"/>
      <c r="AQ361" s="113"/>
      <c r="AR361" s="113"/>
      <c r="AS361" s="113"/>
      <c r="AT361" s="113"/>
      <c r="AU361" s="113"/>
      <c r="AV361" s="113"/>
      <c r="AW361" s="113"/>
      <c r="AX361" s="113"/>
      <c r="AY361" s="113"/>
      <c r="AZ361" s="113"/>
      <c r="BA361" s="113"/>
      <c r="BB361" s="113"/>
      <c r="BC361" s="113"/>
      <c r="BD361" s="113"/>
      <c r="BE361" s="113"/>
      <c r="BF361" s="113"/>
      <c r="BH361" s="110" t="e">
        <f t="shared" si="166"/>
        <v>#VALUE!</v>
      </c>
    </row>
    <row r="362" spans="1:60">
      <c r="A362" s="3">
        <f t="shared" si="169"/>
        <v>0</v>
      </c>
      <c r="B362" s="3">
        <f t="shared" si="170"/>
        <v>0</v>
      </c>
      <c r="C362" s="3">
        <f t="shared" si="171"/>
        <v>0</v>
      </c>
      <c r="D362" s="3">
        <f t="shared" si="172"/>
        <v>0</v>
      </c>
      <c r="E362" s="3">
        <f t="shared" si="173"/>
        <v>0</v>
      </c>
      <c r="F362" s="4">
        <f t="shared" si="174"/>
        <v>0</v>
      </c>
      <c r="G362" s="4">
        <f t="shared" si="175"/>
        <v>0</v>
      </c>
      <c r="H362" s="3">
        <f t="shared" si="176"/>
        <v>0</v>
      </c>
      <c r="I362" s="3">
        <f t="shared" si="177"/>
        <v>0</v>
      </c>
      <c r="J362" s="3" t="e">
        <f>IF(VLOOKUP(A362,產品AR!A:B,2,0)&lt;65,"A",IF(VLOOKUP(A362,產品AR!A:B,2,0)&lt;80,"B",IF(VLOOKUP(A362,產品AR!A:B,2,0)&lt;100,"C","D")))</f>
        <v>#N/A</v>
      </c>
      <c r="K362" s="5" t="e">
        <f t="shared" si="178"/>
        <v>#DIV/0!</v>
      </c>
      <c r="L362" s="6">
        <f t="shared" si="179"/>
        <v>0</v>
      </c>
      <c r="M362" s="5">
        <f t="shared" si="180"/>
        <v>0</v>
      </c>
      <c r="N362" s="49" t="e">
        <f t="shared" si="181"/>
        <v>#DIV/0!</v>
      </c>
      <c r="O362" s="49" t="e">
        <f t="shared" si="167"/>
        <v>#N/A</v>
      </c>
      <c r="P362" s="49" t="e">
        <f t="shared" si="168"/>
        <v>#N/A</v>
      </c>
      <c r="Q362" s="50" t="e">
        <f t="shared" si="182"/>
        <v>#N/A</v>
      </c>
      <c r="S362" s="110" t="e">
        <f>VLOOKUP(V362,'WSD 產品'!B:B,1,0)</f>
        <v>#N/A</v>
      </c>
      <c r="T362" s="110" t="e">
        <f t="shared" si="183"/>
        <v>#DIV/0!</v>
      </c>
      <c r="U362" s="113"/>
      <c r="V362" s="113"/>
      <c r="W362" s="113"/>
      <c r="X362" s="113"/>
      <c r="Y362" s="113"/>
      <c r="Z362" s="113"/>
      <c r="AA362" s="115"/>
      <c r="AB362" s="115"/>
      <c r="AC362" s="113"/>
      <c r="AD362" s="113"/>
      <c r="AE362" s="113"/>
      <c r="AF362" s="113"/>
      <c r="AG362" s="113"/>
      <c r="AH362" s="113"/>
      <c r="AI362" s="113"/>
      <c r="AJ362" s="113"/>
      <c r="AK362" s="114"/>
      <c r="AL362" s="114"/>
      <c r="AM362" s="114"/>
      <c r="AN362" s="113"/>
      <c r="AO362" s="113"/>
      <c r="AP362" s="113"/>
      <c r="AQ362" s="113"/>
      <c r="AR362" s="113"/>
      <c r="AS362" s="113"/>
      <c r="AT362" s="113"/>
      <c r="AU362" s="113"/>
      <c r="AV362" s="113"/>
      <c r="AW362" s="113"/>
      <c r="AX362" s="113"/>
      <c r="AY362" s="113"/>
      <c r="AZ362" s="113"/>
      <c r="BA362" s="113"/>
      <c r="BB362" s="113"/>
      <c r="BC362" s="113"/>
      <c r="BD362" s="113"/>
      <c r="BE362" s="113"/>
      <c r="BF362" s="113"/>
      <c r="BH362" s="110" t="e">
        <f t="shared" si="166"/>
        <v>#VALUE!</v>
      </c>
    </row>
    <row r="363" spans="1:60">
      <c r="A363" s="3">
        <f t="shared" si="169"/>
        <v>0</v>
      </c>
      <c r="B363" s="3">
        <f t="shared" si="170"/>
        <v>0</v>
      </c>
      <c r="C363" s="3">
        <f t="shared" si="171"/>
        <v>0</v>
      </c>
      <c r="D363" s="3">
        <f t="shared" si="172"/>
        <v>0</v>
      </c>
      <c r="E363" s="3">
        <f t="shared" si="173"/>
        <v>0</v>
      </c>
      <c r="F363" s="4">
        <f t="shared" si="174"/>
        <v>0</v>
      </c>
      <c r="G363" s="4">
        <f t="shared" si="175"/>
        <v>0</v>
      </c>
      <c r="H363" s="3">
        <f t="shared" si="176"/>
        <v>0</v>
      </c>
      <c r="I363" s="3">
        <f t="shared" si="177"/>
        <v>0</v>
      </c>
      <c r="J363" s="3" t="e">
        <f>IF(VLOOKUP(A363,產品AR!A:B,2,0)&lt;65,"A",IF(VLOOKUP(A363,產品AR!A:B,2,0)&lt;80,"B",IF(VLOOKUP(A363,產品AR!A:B,2,0)&lt;100,"C","D")))</f>
        <v>#N/A</v>
      </c>
      <c r="K363" s="5" t="e">
        <f t="shared" si="178"/>
        <v>#DIV/0!</v>
      </c>
      <c r="L363" s="6">
        <f t="shared" si="179"/>
        <v>0</v>
      </c>
      <c r="M363" s="5">
        <f t="shared" si="180"/>
        <v>0</v>
      </c>
      <c r="N363" s="49" t="e">
        <f t="shared" si="181"/>
        <v>#DIV/0!</v>
      </c>
      <c r="O363" s="49" t="e">
        <f t="shared" si="167"/>
        <v>#N/A</v>
      </c>
      <c r="P363" s="49" t="e">
        <f t="shared" si="168"/>
        <v>#N/A</v>
      </c>
      <c r="Q363" s="50" t="e">
        <f t="shared" si="182"/>
        <v>#N/A</v>
      </c>
      <c r="S363" s="110" t="e">
        <f>VLOOKUP(V363,'WSD 產品'!B:B,1,0)</f>
        <v>#N/A</v>
      </c>
      <c r="T363" s="110" t="e">
        <f t="shared" si="183"/>
        <v>#DIV/0!</v>
      </c>
      <c r="U363" s="113"/>
      <c r="V363" s="113"/>
      <c r="W363" s="113"/>
      <c r="X363" s="113"/>
      <c r="Y363" s="113"/>
      <c r="Z363" s="113"/>
      <c r="AA363" s="115"/>
      <c r="AB363" s="115"/>
      <c r="AC363" s="113"/>
      <c r="AD363" s="113"/>
      <c r="AE363" s="113"/>
      <c r="AF363" s="113"/>
      <c r="AG363" s="113"/>
      <c r="AH363" s="113"/>
      <c r="AI363" s="113"/>
      <c r="AJ363" s="113"/>
      <c r="AK363" s="114"/>
      <c r="AL363" s="114"/>
      <c r="AM363" s="114"/>
      <c r="AN363" s="113"/>
      <c r="AO363" s="113"/>
      <c r="AP363" s="113"/>
      <c r="AQ363" s="113"/>
      <c r="AR363" s="113"/>
      <c r="AS363" s="113"/>
      <c r="AT363" s="113"/>
      <c r="AU363" s="113"/>
      <c r="AV363" s="113"/>
      <c r="AW363" s="113"/>
      <c r="AX363" s="113"/>
      <c r="AY363" s="113"/>
      <c r="AZ363" s="113"/>
      <c r="BA363" s="113"/>
      <c r="BB363" s="113"/>
      <c r="BC363" s="113"/>
      <c r="BD363" s="113"/>
      <c r="BE363" s="113"/>
      <c r="BF363" s="113"/>
      <c r="BH363" s="110" t="e">
        <f t="shared" si="166"/>
        <v>#VALUE!</v>
      </c>
    </row>
    <row r="364" spans="1:60">
      <c r="A364" s="3">
        <f t="shared" si="169"/>
        <v>0</v>
      </c>
      <c r="B364" s="3">
        <f t="shared" si="170"/>
        <v>0</v>
      </c>
      <c r="C364" s="3">
        <f t="shared" si="171"/>
        <v>0</v>
      </c>
      <c r="D364" s="3">
        <f t="shared" si="172"/>
        <v>0</v>
      </c>
      <c r="E364" s="3">
        <f t="shared" si="173"/>
        <v>0</v>
      </c>
      <c r="F364" s="4">
        <f t="shared" si="174"/>
        <v>0</v>
      </c>
      <c r="G364" s="4">
        <f t="shared" si="175"/>
        <v>0</v>
      </c>
      <c r="H364" s="3">
        <f t="shared" si="176"/>
        <v>0</v>
      </c>
      <c r="I364" s="3">
        <f t="shared" si="177"/>
        <v>0</v>
      </c>
      <c r="J364" s="3" t="e">
        <f>IF(VLOOKUP(A364,產品AR!A:B,2,0)&lt;65,"A",IF(VLOOKUP(A364,產品AR!A:B,2,0)&lt;80,"B",IF(VLOOKUP(A364,產品AR!A:B,2,0)&lt;100,"C","D")))</f>
        <v>#N/A</v>
      </c>
      <c r="K364" s="5" t="e">
        <f t="shared" si="178"/>
        <v>#DIV/0!</v>
      </c>
      <c r="L364" s="6">
        <f t="shared" si="179"/>
        <v>0</v>
      </c>
      <c r="M364" s="5">
        <f t="shared" si="180"/>
        <v>0</v>
      </c>
      <c r="N364" s="49" t="e">
        <f t="shared" si="181"/>
        <v>#DIV/0!</v>
      </c>
      <c r="O364" s="49" t="e">
        <f t="shared" si="167"/>
        <v>#N/A</v>
      </c>
      <c r="P364" s="49" t="e">
        <f t="shared" si="168"/>
        <v>#N/A</v>
      </c>
      <c r="Q364" s="50" t="e">
        <f t="shared" si="182"/>
        <v>#N/A</v>
      </c>
      <c r="S364" s="110" t="e">
        <f>VLOOKUP(V364,'WSD 產品'!B:B,1,0)</f>
        <v>#N/A</v>
      </c>
      <c r="T364" s="110" t="e">
        <f t="shared" si="183"/>
        <v>#DIV/0!</v>
      </c>
      <c r="U364" s="113"/>
      <c r="V364" s="113"/>
      <c r="W364" s="113"/>
      <c r="X364" s="113"/>
      <c r="Y364" s="113"/>
      <c r="Z364" s="113"/>
      <c r="AA364" s="115"/>
      <c r="AB364" s="115"/>
      <c r="AC364" s="113"/>
      <c r="AD364" s="113"/>
      <c r="AE364" s="113"/>
      <c r="AF364" s="113"/>
      <c r="AG364" s="113"/>
      <c r="AH364" s="113"/>
      <c r="AI364" s="113"/>
      <c r="AJ364" s="113"/>
      <c r="AK364" s="114"/>
      <c r="AL364" s="114"/>
      <c r="AM364" s="114"/>
      <c r="AN364" s="113"/>
      <c r="AO364" s="113"/>
      <c r="AP364" s="113"/>
      <c r="AQ364" s="113"/>
      <c r="AR364" s="113"/>
      <c r="AS364" s="113"/>
      <c r="AT364" s="113"/>
      <c r="AU364" s="113"/>
      <c r="AV364" s="113"/>
      <c r="AW364" s="113"/>
      <c r="AX364" s="113"/>
      <c r="AY364" s="113"/>
      <c r="AZ364" s="113"/>
      <c r="BA364" s="113"/>
      <c r="BB364" s="113"/>
      <c r="BC364" s="113"/>
      <c r="BD364" s="113"/>
      <c r="BE364" s="113"/>
      <c r="BF364" s="113"/>
      <c r="BH364" s="110" t="e">
        <f t="shared" si="166"/>
        <v>#VALUE!</v>
      </c>
    </row>
    <row r="365" spans="1:60">
      <c r="A365" s="3">
        <f t="shared" si="169"/>
        <v>0</v>
      </c>
      <c r="B365" s="3">
        <f t="shared" si="170"/>
        <v>0</v>
      </c>
      <c r="C365" s="3">
        <f t="shared" si="171"/>
        <v>0</v>
      </c>
      <c r="D365" s="3">
        <f t="shared" si="172"/>
        <v>0</v>
      </c>
      <c r="E365" s="3">
        <f t="shared" si="173"/>
        <v>0</v>
      </c>
      <c r="F365" s="4">
        <f t="shared" si="174"/>
        <v>0</v>
      </c>
      <c r="G365" s="4">
        <f t="shared" si="175"/>
        <v>0</v>
      </c>
      <c r="H365" s="3">
        <f t="shared" si="176"/>
        <v>0</v>
      </c>
      <c r="I365" s="3">
        <f t="shared" si="177"/>
        <v>0</v>
      </c>
      <c r="J365" s="3" t="e">
        <f>IF(VLOOKUP(A365,產品AR!A:B,2,0)&lt;65,"A",IF(VLOOKUP(A365,產品AR!A:B,2,0)&lt;80,"B",IF(VLOOKUP(A365,產品AR!A:B,2,0)&lt;100,"C","D")))</f>
        <v>#N/A</v>
      </c>
      <c r="K365" s="5" t="e">
        <f t="shared" si="178"/>
        <v>#DIV/0!</v>
      </c>
      <c r="L365" s="6">
        <f t="shared" si="179"/>
        <v>0</v>
      </c>
      <c r="M365" s="5">
        <f t="shared" si="180"/>
        <v>0</v>
      </c>
      <c r="N365" s="49" t="e">
        <f t="shared" si="181"/>
        <v>#DIV/0!</v>
      </c>
      <c r="O365" s="49" t="e">
        <f t="shared" si="167"/>
        <v>#N/A</v>
      </c>
      <c r="P365" s="49" t="e">
        <f t="shared" si="168"/>
        <v>#N/A</v>
      </c>
      <c r="Q365" s="50" t="e">
        <f t="shared" si="182"/>
        <v>#N/A</v>
      </c>
      <c r="S365" s="110" t="e">
        <f>VLOOKUP(V365,'WSD 產品'!B:B,1,0)</f>
        <v>#N/A</v>
      </c>
      <c r="T365" s="110" t="e">
        <f t="shared" si="183"/>
        <v>#DIV/0!</v>
      </c>
      <c r="U365" s="113"/>
      <c r="V365" s="113"/>
      <c r="W365" s="113"/>
      <c r="X365" s="113"/>
      <c r="Y365" s="113"/>
      <c r="Z365" s="113"/>
      <c r="AA365" s="115"/>
      <c r="AB365" s="115"/>
      <c r="AC365" s="113"/>
      <c r="AD365" s="113"/>
      <c r="AE365" s="113"/>
      <c r="AF365" s="113"/>
      <c r="AG365" s="113"/>
      <c r="AH365" s="113"/>
      <c r="AI365" s="113"/>
      <c r="AJ365" s="113"/>
      <c r="AK365" s="114"/>
      <c r="AL365" s="114"/>
      <c r="AM365" s="114"/>
      <c r="AN365" s="113"/>
      <c r="AO365" s="113"/>
      <c r="AP365" s="113"/>
      <c r="AQ365" s="113"/>
      <c r="AR365" s="113"/>
      <c r="AS365" s="113"/>
      <c r="AT365" s="113"/>
      <c r="AU365" s="113"/>
      <c r="AV365" s="113"/>
      <c r="AW365" s="113"/>
      <c r="AX365" s="113"/>
      <c r="AY365" s="113"/>
      <c r="AZ365" s="113"/>
      <c r="BA365" s="113"/>
      <c r="BB365" s="113"/>
      <c r="BC365" s="113"/>
      <c r="BD365" s="113"/>
      <c r="BE365" s="113"/>
      <c r="BF365" s="113"/>
      <c r="BH365" s="110" t="e">
        <f t="shared" si="166"/>
        <v>#VALUE!</v>
      </c>
    </row>
    <row r="366" spans="1:60">
      <c r="A366" s="3">
        <f t="shared" si="169"/>
        <v>0</v>
      </c>
      <c r="B366" s="3">
        <f t="shared" si="170"/>
        <v>0</v>
      </c>
      <c r="C366" s="3">
        <f t="shared" si="171"/>
        <v>0</v>
      </c>
      <c r="D366" s="3">
        <f t="shared" si="172"/>
        <v>0</v>
      </c>
      <c r="E366" s="3">
        <f t="shared" si="173"/>
        <v>0</v>
      </c>
      <c r="F366" s="4">
        <f t="shared" si="174"/>
        <v>0</v>
      </c>
      <c r="G366" s="4">
        <f t="shared" si="175"/>
        <v>0</v>
      </c>
      <c r="H366" s="3">
        <f t="shared" si="176"/>
        <v>0</v>
      </c>
      <c r="I366" s="3">
        <f t="shared" si="177"/>
        <v>0</v>
      </c>
      <c r="J366" s="3" t="e">
        <f>IF(VLOOKUP(A366,產品AR!A:B,2,0)&lt;65,"A",IF(VLOOKUP(A366,產品AR!A:B,2,0)&lt;80,"B",IF(VLOOKUP(A366,產品AR!A:B,2,0)&lt;100,"C","D")))</f>
        <v>#N/A</v>
      </c>
      <c r="K366" s="5" t="e">
        <f t="shared" si="178"/>
        <v>#DIV/0!</v>
      </c>
      <c r="L366" s="6">
        <f t="shared" si="179"/>
        <v>0</v>
      </c>
      <c r="M366" s="5">
        <f t="shared" si="180"/>
        <v>0</v>
      </c>
      <c r="N366" s="49" t="e">
        <f t="shared" si="181"/>
        <v>#DIV/0!</v>
      </c>
      <c r="O366" s="49" t="e">
        <f t="shared" si="167"/>
        <v>#N/A</v>
      </c>
      <c r="P366" s="49" t="e">
        <f t="shared" si="168"/>
        <v>#N/A</v>
      </c>
      <c r="Q366" s="50" t="e">
        <f t="shared" si="182"/>
        <v>#N/A</v>
      </c>
      <c r="S366" s="110" t="e">
        <f>VLOOKUP(V366,'WSD 產品'!B:B,1,0)</f>
        <v>#N/A</v>
      </c>
      <c r="T366" s="110" t="e">
        <f t="shared" si="183"/>
        <v>#DIV/0!</v>
      </c>
      <c r="U366" s="113"/>
      <c r="V366" s="113"/>
      <c r="W366" s="113"/>
      <c r="X366" s="113"/>
      <c r="Y366" s="113"/>
      <c r="Z366" s="113"/>
      <c r="AA366" s="115"/>
      <c r="AB366" s="115"/>
      <c r="AC366" s="113"/>
      <c r="AD366" s="113"/>
      <c r="AE366" s="113"/>
      <c r="AF366" s="113"/>
      <c r="AG366" s="113"/>
      <c r="AH366" s="113"/>
      <c r="AI366" s="113"/>
      <c r="AJ366" s="113"/>
      <c r="AK366" s="114"/>
      <c r="AL366" s="114"/>
      <c r="AM366" s="114"/>
      <c r="AN366" s="113"/>
      <c r="AO366" s="113"/>
      <c r="AP366" s="113"/>
      <c r="AQ366" s="113"/>
      <c r="AR366" s="113"/>
      <c r="AS366" s="113"/>
      <c r="AT366" s="113"/>
      <c r="AU366" s="113"/>
      <c r="AV366" s="113"/>
      <c r="AW366" s="113"/>
      <c r="AX366" s="113"/>
      <c r="AY366" s="113"/>
      <c r="AZ366" s="113"/>
      <c r="BA366" s="113"/>
      <c r="BB366" s="113"/>
      <c r="BC366" s="113"/>
      <c r="BD366" s="113"/>
      <c r="BE366" s="113"/>
      <c r="BF366" s="113"/>
      <c r="BH366" s="110" t="e">
        <f t="shared" si="166"/>
        <v>#VALUE!</v>
      </c>
    </row>
    <row r="367" spans="1:60">
      <c r="A367" s="3">
        <f t="shared" si="169"/>
        <v>0</v>
      </c>
      <c r="B367" s="3">
        <f t="shared" si="170"/>
        <v>0</v>
      </c>
      <c r="C367" s="3">
        <f t="shared" si="171"/>
        <v>0</v>
      </c>
      <c r="D367" s="3">
        <f t="shared" si="172"/>
        <v>0</v>
      </c>
      <c r="E367" s="3">
        <f t="shared" si="173"/>
        <v>0</v>
      </c>
      <c r="F367" s="4">
        <f t="shared" si="174"/>
        <v>0</v>
      </c>
      <c r="G367" s="4">
        <f t="shared" si="175"/>
        <v>0</v>
      </c>
      <c r="H367" s="3">
        <f t="shared" si="176"/>
        <v>0</v>
      </c>
      <c r="I367" s="3">
        <f t="shared" si="177"/>
        <v>0</v>
      </c>
      <c r="J367" s="3" t="e">
        <f>IF(VLOOKUP(A367,產品AR!A:B,2,0)&lt;65,"A",IF(VLOOKUP(A367,產品AR!A:B,2,0)&lt;80,"B",IF(VLOOKUP(A367,產品AR!A:B,2,0)&lt;100,"C","D")))</f>
        <v>#N/A</v>
      </c>
      <c r="K367" s="5" t="e">
        <f t="shared" si="178"/>
        <v>#DIV/0!</v>
      </c>
      <c r="L367" s="6">
        <f t="shared" si="179"/>
        <v>0</v>
      </c>
      <c r="M367" s="5">
        <f t="shared" si="180"/>
        <v>0</v>
      </c>
      <c r="N367" s="49" t="e">
        <f t="shared" si="181"/>
        <v>#DIV/0!</v>
      </c>
      <c r="O367" s="49" t="e">
        <f t="shared" si="167"/>
        <v>#N/A</v>
      </c>
      <c r="P367" s="49" t="e">
        <f t="shared" si="168"/>
        <v>#N/A</v>
      </c>
      <c r="Q367" s="50" t="e">
        <f t="shared" si="182"/>
        <v>#N/A</v>
      </c>
      <c r="S367" s="110" t="e">
        <f>VLOOKUP(V367,'WSD 產品'!B:B,1,0)</f>
        <v>#N/A</v>
      </c>
      <c r="T367" s="110" t="e">
        <f t="shared" si="183"/>
        <v>#DIV/0!</v>
      </c>
      <c r="U367" s="113"/>
      <c r="V367" s="113"/>
      <c r="W367" s="113"/>
      <c r="X367" s="113"/>
      <c r="Y367" s="113"/>
      <c r="Z367" s="113"/>
      <c r="AA367" s="115"/>
      <c r="AB367" s="115"/>
      <c r="AC367" s="113"/>
      <c r="AD367" s="113"/>
      <c r="AE367" s="113"/>
      <c r="AF367" s="113"/>
      <c r="AG367" s="113"/>
      <c r="AH367" s="113"/>
      <c r="AI367" s="113"/>
      <c r="AJ367" s="113"/>
      <c r="AK367" s="114"/>
      <c r="AL367" s="114"/>
      <c r="AM367" s="114"/>
      <c r="AN367" s="113"/>
      <c r="AO367" s="113"/>
      <c r="AP367" s="113"/>
      <c r="AQ367" s="113"/>
      <c r="AR367" s="113"/>
      <c r="AS367" s="113"/>
      <c r="AT367" s="113"/>
      <c r="AU367" s="113"/>
      <c r="AV367" s="113"/>
      <c r="AW367" s="113"/>
      <c r="AX367" s="113"/>
      <c r="AY367" s="113"/>
      <c r="AZ367" s="113"/>
      <c r="BA367" s="113"/>
      <c r="BB367" s="113"/>
      <c r="BC367" s="113"/>
      <c r="BD367" s="113"/>
      <c r="BE367" s="113"/>
      <c r="BF367" s="113"/>
      <c r="BH367" s="110" t="e">
        <f t="shared" si="166"/>
        <v>#VALUE!</v>
      </c>
    </row>
    <row r="368" spans="1:60">
      <c r="A368" s="3">
        <f t="shared" si="169"/>
        <v>0</v>
      </c>
      <c r="B368" s="3">
        <f t="shared" si="170"/>
        <v>0</v>
      </c>
      <c r="C368" s="3">
        <f t="shared" si="171"/>
        <v>0</v>
      </c>
      <c r="D368" s="3">
        <f t="shared" si="172"/>
        <v>0</v>
      </c>
      <c r="E368" s="3">
        <f t="shared" si="173"/>
        <v>0</v>
      </c>
      <c r="F368" s="4">
        <f t="shared" si="174"/>
        <v>0</v>
      </c>
      <c r="G368" s="4">
        <f t="shared" si="175"/>
        <v>0</v>
      </c>
      <c r="H368" s="3">
        <f t="shared" si="176"/>
        <v>0</v>
      </c>
      <c r="I368" s="3">
        <f t="shared" si="177"/>
        <v>0</v>
      </c>
      <c r="J368" s="3" t="e">
        <f>IF(VLOOKUP(A368,產品AR!A:B,2,0)&lt;65,"A",IF(VLOOKUP(A368,產品AR!A:B,2,0)&lt;80,"B",IF(VLOOKUP(A368,產品AR!A:B,2,0)&lt;100,"C","D")))</f>
        <v>#N/A</v>
      </c>
      <c r="K368" s="5" t="e">
        <f t="shared" si="178"/>
        <v>#DIV/0!</v>
      </c>
      <c r="L368" s="6">
        <f t="shared" si="179"/>
        <v>0</v>
      </c>
      <c r="M368" s="5">
        <f t="shared" si="180"/>
        <v>0</v>
      </c>
      <c r="N368" s="49" t="e">
        <f t="shared" si="181"/>
        <v>#DIV/0!</v>
      </c>
      <c r="O368" s="49" t="e">
        <f t="shared" si="167"/>
        <v>#N/A</v>
      </c>
      <c r="P368" s="49" t="e">
        <f t="shared" si="168"/>
        <v>#N/A</v>
      </c>
      <c r="Q368" s="50" t="e">
        <f t="shared" si="182"/>
        <v>#N/A</v>
      </c>
      <c r="S368" s="110" t="e">
        <f>VLOOKUP(V368,'WSD 產品'!B:B,1,0)</f>
        <v>#N/A</v>
      </c>
      <c r="T368" s="110" t="e">
        <f t="shared" si="183"/>
        <v>#DIV/0!</v>
      </c>
      <c r="U368" s="113"/>
      <c r="V368" s="113"/>
      <c r="W368" s="113"/>
      <c r="X368" s="113"/>
      <c r="Y368" s="113"/>
      <c r="Z368" s="113"/>
      <c r="AA368" s="115"/>
      <c r="AB368" s="115"/>
      <c r="AC368" s="113"/>
      <c r="AD368" s="113"/>
      <c r="AE368" s="113"/>
      <c r="AF368" s="113"/>
      <c r="AG368" s="113"/>
      <c r="AH368" s="113"/>
      <c r="AI368" s="113"/>
      <c r="AJ368" s="113"/>
      <c r="AK368" s="114"/>
      <c r="AL368" s="114"/>
      <c r="AM368" s="114"/>
      <c r="AN368" s="113"/>
      <c r="AO368" s="113"/>
      <c r="AP368" s="113"/>
      <c r="AQ368" s="113"/>
      <c r="AR368" s="113"/>
      <c r="AS368" s="113"/>
      <c r="AT368" s="113"/>
      <c r="AU368" s="113"/>
      <c r="AV368" s="113"/>
      <c r="AW368" s="113"/>
      <c r="AX368" s="113"/>
      <c r="AY368" s="113"/>
      <c r="AZ368" s="113"/>
      <c r="BA368" s="113"/>
      <c r="BB368" s="113"/>
      <c r="BC368" s="113"/>
      <c r="BD368" s="113"/>
      <c r="BE368" s="113"/>
      <c r="BF368" s="113"/>
      <c r="BH368" s="110" t="e">
        <f t="shared" si="166"/>
        <v>#VALUE!</v>
      </c>
    </row>
    <row r="369" spans="1:60">
      <c r="A369" s="3">
        <f t="shared" si="169"/>
        <v>0</v>
      </c>
      <c r="B369" s="3">
        <f t="shared" si="170"/>
        <v>0</v>
      </c>
      <c r="C369" s="3">
        <f t="shared" si="171"/>
        <v>0</v>
      </c>
      <c r="D369" s="3">
        <f t="shared" si="172"/>
        <v>0</v>
      </c>
      <c r="E369" s="3">
        <f t="shared" si="173"/>
        <v>0</v>
      </c>
      <c r="F369" s="4">
        <f t="shared" si="174"/>
        <v>0</v>
      </c>
      <c r="G369" s="4">
        <f t="shared" si="175"/>
        <v>0</v>
      </c>
      <c r="H369" s="3">
        <f t="shared" si="176"/>
        <v>0</v>
      </c>
      <c r="I369" s="3">
        <f t="shared" si="177"/>
        <v>0</v>
      </c>
      <c r="J369" s="3" t="e">
        <f>IF(VLOOKUP(A369,產品AR!A:B,2,0)&lt;65,"A",IF(VLOOKUP(A369,產品AR!A:B,2,0)&lt;80,"B",IF(VLOOKUP(A369,產品AR!A:B,2,0)&lt;100,"C","D")))</f>
        <v>#N/A</v>
      </c>
      <c r="K369" s="5" t="e">
        <f t="shared" si="178"/>
        <v>#DIV/0!</v>
      </c>
      <c r="L369" s="6">
        <f t="shared" si="179"/>
        <v>0</v>
      </c>
      <c r="M369" s="5">
        <f t="shared" si="180"/>
        <v>0</v>
      </c>
      <c r="N369" s="49" t="e">
        <f t="shared" si="181"/>
        <v>#DIV/0!</v>
      </c>
      <c r="O369" s="49" t="e">
        <f t="shared" si="167"/>
        <v>#N/A</v>
      </c>
      <c r="P369" s="49" t="e">
        <f t="shared" si="168"/>
        <v>#N/A</v>
      </c>
      <c r="Q369" s="50" t="e">
        <f t="shared" si="182"/>
        <v>#N/A</v>
      </c>
      <c r="S369" s="110" t="e">
        <f>VLOOKUP(V369,'WSD 產品'!B:B,1,0)</f>
        <v>#N/A</v>
      </c>
      <c r="T369" s="110" t="e">
        <f t="shared" si="183"/>
        <v>#DIV/0!</v>
      </c>
      <c r="U369" s="113"/>
      <c r="V369" s="113"/>
      <c r="W369" s="113"/>
      <c r="X369" s="113"/>
      <c r="Y369" s="113"/>
      <c r="Z369" s="113"/>
      <c r="AA369" s="115"/>
      <c r="AB369" s="115"/>
      <c r="AC369" s="113"/>
      <c r="AD369" s="113"/>
      <c r="AE369" s="113"/>
      <c r="AF369" s="113"/>
      <c r="AG369" s="113"/>
      <c r="AH369" s="113"/>
      <c r="AI369" s="113"/>
      <c r="AJ369" s="113"/>
      <c r="AK369" s="114"/>
      <c r="AL369" s="114"/>
      <c r="AM369" s="114"/>
      <c r="AN369" s="113"/>
      <c r="AO369" s="113"/>
      <c r="AP369" s="113"/>
      <c r="AQ369" s="113"/>
      <c r="AR369" s="113"/>
      <c r="AS369" s="113"/>
      <c r="AT369" s="113"/>
      <c r="AU369" s="113"/>
      <c r="AV369" s="113"/>
      <c r="AW369" s="113"/>
      <c r="AX369" s="113"/>
      <c r="AY369" s="113"/>
      <c r="AZ369" s="113"/>
      <c r="BA369" s="113"/>
      <c r="BB369" s="113"/>
      <c r="BC369" s="113"/>
      <c r="BD369" s="113"/>
      <c r="BE369" s="113"/>
      <c r="BF369" s="113"/>
      <c r="BH369" s="110" t="e">
        <f t="shared" si="166"/>
        <v>#VALUE!</v>
      </c>
    </row>
    <row r="370" spans="1:60">
      <c r="A370" s="3">
        <f t="shared" si="169"/>
        <v>0</v>
      </c>
      <c r="B370" s="3">
        <f t="shared" si="170"/>
        <v>0</v>
      </c>
      <c r="C370" s="3">
        <f t="shared" si="171"/>
        <v>0</v>
      </c>
      <c r="D370" s="3">
        <f t="shared" si="172"/>
        <v>0</v>
      </c>
      <c r="E370" s="3">
        <f t="shared" si="173"/>
        <v>0</v>
      </c>
      <c r="F370" s="4">
        <f t="shared" si="174"/>
        <v>0</v>
      </c>
      <c r="G370" s="4">
        <f t="shared" si="175"/>
        <v>0</v>
      </c>
      <c r="H370" s="3">
        <f t="shared" si="176"/>
        <v>0</v>
      </c>
      <c r="I370" s="3">
        <f t="shared" si="177"/>
        <v>0</v>
      </c>
      <c r="J370" s="3" t="e">
        <f>IF(VLOOKUP(A370,產品AR!A:B,2,0)&lt;65,"A",IF(VLOOKUP(A370,產品AR!A:B,2,0)&lt;80,"B",IF(VLOOKUP(A370,產品AR!A:B,2,0)&lt;100,"C","D")))</f>
        <v>#N/A</v>
      </c>
      <c r="K370" s="5" t="e">
        <f t="shared" si="178"/>
        <v>#DIV/0!</v>
      </c>
      <c r="L370" s="6">
        <f t="shared" si="179"/>
        <v>0</v>
      </c>
      <c r="M370" s="5">
        <f t="shared" si="180"/>
        <v>0</v>
      </c>
      <c r="N370" s="49" t="e">
        <f t="shared" si="181"/>
        <v>#DIV/0!</v>
      </c>
      <c r="O370" s="49" t="e">
        <f t="shared" si="167"/>
        <v>#N/A</v>
      </c>
      <c r="P370" s="49" t="e">
        <f t="shared" si="168"/>
        <v>#N/A</v>
      </c>
      <c r="Q370" s="50" t="e">
        <f t="shared" si="182"/>
        <v>#N/A</v>
      </c>
      <c r="S370" s="110" t="e">
        <f>VLOOKUP(V370,'WSD 產品'!B:B,1,0)</f>
        <v>#N/A</v>
      </c>
      <c r="T370" s="110" t="e">
        <f t="shared" si="183"/>
        <v>#DIV/0!</v>
      </c>
      <c r="U370" s="113"/>
      <c r="V370" s="113"/>
      <c r="W370" s="113"/>
      <c r="X370" s="113"/>
      <c r="Y370" s="113"/>
      <c r="Z370" s="113"/>
      <c r="AA370" s="115"/>
      <c r="AB370" s="115"/>
      <c r="AC370" s="113"/>
      <c r="AD370" s="113"/>
      <c r="AE370" s="113"/>
      <c r="AF370" s="113"/>
      <c r="AG370" s="113"/>
      <c r="AH370" s="113"/>
      <c r="AI370" s="113"/>
      <c r="AJ370" s="113"/>
      <c r="AK370" s="114"/>
      <c r="AL370" s="114"/>
      <c r="AM370" s="114"/>
      <c r="AN370" s="113"/>
      <c r="AO370" s="113"/>
      <c r="AP370" s="113"/>
      <c r="AQ370" s="113"/>
      <c r="AR370" s="113"/>
      <c r="AS370" s="113"/>
      <c r="AT370" s="113"/>
      <c r="AU370" s="113"/>
      <c r="AV370" s="113"/>
      <c r="AW370" s="113"/>
      <c r="AX370" s="113"/>
      <c r="AY370" s="113"/>
      <c r="AZ370" s="113"/>
      <c r="BA370" s="113"/>
      <c r="BB370" s="113"/>
      <c r="BC370" s="113"/>
      <c r="BD370" s="113"/>
      <c r="BE370" s="113"/>
      <c r="BF370" s="113"/>
      <c r="BH370" s="110" t="e">
        <f t="shared" si="166"/>
        <v>#VALUE!</v>
      </c>
    </row>
    <row r="371" spans="1:60">
      <c r="A371" s="3">
        <f t="shared" si="169"/>
        <v>0</v>
      </c>
      <c r="B371" s="3">
        <f t="shared" si="170"/>
        <v>0</v>
      </c>
      <c r="C371" s="3">
        <f t="shared" si="171"/>
        <v>0</v>
      </c>
      <c r="D371" s="3">
        <f t="shared" si="172"/>
        <v>0</v>
      </c>
      <c r="E371" s="3">
        <f t="shared" si="173"/>
        <v>0</v>
      </c>
      <c r="F371" s="4">
        <f t="shared" si="174"/>
        <v>0</v>
      </c>
      <c r="G371" s="4">
        <f t="shared" si="175"/>
        <v>0</v>
      </c>
      <c r="H371" s="3">
        <f t="shared" si="176"/>
        <v>0</v>
      </c>
      <c r="I371" s="3">
        <f t="shared" si="177"/>
        <v>0</v>
      </c>
      <c r="J371" s="3" t="e">
        <f>IF(VLOOKUP(A371,產品AR!A:B,2,0)&lt;65,"A",IF(VLOOKUP(A371,產品AR!A:B,2,0)&lt;80,"B",IF(VLOOKUP(A371,產品AR!A:B,2,0)&lt;100,"C","D")))</f>
        <v>#N/A</v>
      </c>
      <c r="K371" s="5" t="e">
        <f t="shared" si="178"/>
        <v>#DIV/0!</v>
      </c>
      <c r="L371" s="6">
        <f t="shared" si="179"/>
        <v>0</v>
      </c>
      <c r="M371" s="5">
        <f t="shared" si="180"/>
        <v>0</v>
      </c>
      <c r="N371" s="49" t="e">
        <f t="shared" si="181"/>
        <v>#DIV/0!</v>
      </c>
      <c r="O371" s="49" t="e">
        <f t="shared" si="167"/>
        <v>#N/A</v>
      </c>
      <c r="P371" s="49" t="e">
        <f t="shared" si="168"/>
        <v>#N/A</v>
      </c>
      <c r="Q371" s="50" t="e">
        <f t="shared" si="182"/>
        <v>#N/A</v>
      </c>
      <c r="S371" s="110" t="e">
        <f>VLOOKUP(V371,'WSD 產品'!B:B,1,0)</f>
        <v>#N/A</v>
      </c>
      <c r="T371" s="110" t="e">
        <f t="shared" si="183"/>
        <v>#DIV/0!</v>
      </c>
      <c r="U371" s="113"/>
      <c r="V371" s="113"/>
      <c r="W371" s="113"/>
      <c r="X371" s="113"/>
      <c r="Y371" s="113"/>
      <c r="Z371" s="113"/>
      <c r="AA371" s="115"/>
      <c r="AB371" s="115"/>
      <c r="AC371" s="113"/>
      <c r="AD371" s="113"/>
      <c r="AE371" s="113"/>
      <c r="AF371" s="113"/>
      <c r="AG371" s="113"/>
      <c r="AH371" s="113"/>
      <c r="AI371" s="113"/>
      <c r="AJ371" s="113"/>
      <c r="AK371" s="114"/>
      <c r="AL371" s="114"/>
      <c r="AM371" s="114"/>
      <c r="AN371" s="113"/>
      <c r="AO371" s="113"/>
      <c r="AP371" s="113"/>
      <c r="AQ371" s="113"/>
      <c r="AR371" s="113"/>
      <c r="AS371" s="113"/>
      <c r="AT371" s="113"/>
      <c r="AU371" s="113"/>
      <c r="AV371" s="113"/>
      <c r="AW371" s="113"/>
      <c r="AX371" s="113"/>
      <c r="AY371" s="113"/>
      <c r="AZ371" s="113"/>
      <c r="BA371" s="113"/>
      <c r="BB371" s="113"/>
      <c r="BC371" s="113"/>
      <c r="BD371" s="113"/>
      <c r="BE371" s="113"/>
      <c r="BF371" s="113"/>
      <c r="BH371" s="110" t="e">
        <f t="shared" si="166"/>
        <v>#VALUE!</v>
      </c>
    </row>
    <row r="372" spans="1:60">
      <c r="A372" s="3">
        <f t="shared" si="169"/>
        <v>0</v>
      </c>
      <c r="B372" s="3">
        <f t="shared" si="170"/>
        <v>0</v>
      </c>
      <c r="C372" s="3">
        <f t="shared" si="171"/>
        <v>0</v>
      </c>
      <c r="D372" s="3">
        <f t="shared" si="172"/>
        <v>0</v>
      </c>
      <c r="E372" s="3">
        <f t="shared" si="173"/>
        <v>0</v>
      </c>
      <c r="F372" s="4">
        <f t="shared" si="174"/>
        <v>0</v>
      </c>
      <c r="G372" s="4">
        <f t="shared" si="175"/>
        <v>0</v>
      </c>
      <c r="H372" s="3">
        <f t="shared" si="176"/>
        <v>0</v>
      </c>
      <c r="I372" s="3">
        <f t="shared" si="177"/>
        <v>0</v>
      </c>
      <c r="J372" s="3" t="e">
        <f>IF(VLOOKUP(A372,產品AR!A:B,2,0)&lt;65,"A",IF(VLOOKUP(A372,產品AR!A:B,2,0)&lt;80,"B",IF(VLOOKUP(A372,產品AR!A:B,2,0)&lt;100,"C","D")))</f>
        <v>#N/A</v>
      </c>
      <c r="K372" s="5" t="e">
        <f t="shared" si="178"/>
        <v>#DIV/0!</v>
      </c>
      <c r="L372" s="6">
        <f t="shared" si="179"/>
        <v>0</v>
      </c>
      <c r="M372" s="5">
        <f t="shared" si="180"/>
        <v>0</v>
      </c>
      <c r="N372" s="49" t="e">
        <f t="shared" si="181"/>
        <v>#DIV/0!</v>
      </c>
      <c r="O372" s="49" t="e">
        <f t="shared" si="167"/>
        <v>#N/A</v>
      </c>
      <c r="P372" s="49" t="e">
        <f t="shared" si="168"/>
        <v>#N/A</v>
      </c>
      <c r="Q372" s="50" t="e">
        <f t="shared" si="182"/>
        <v>#N/A</v>
      </c>
      <c r="S372" s="110" t="e">
        <f>VLOOKUP(V372,'WSD 產品'!B:B,1,0)</f>
        <v>#N/A</v>
      </c>
      <c r="T372" s="110" t="e">
        <f t="shared" si="183"/>
        <v>#DIV/0!</v>
      </c>
      <c r="U372" s="113"/>
      <c r="V372" s="113"/>
      <c r="W372" s="113"/>
      <c r="X372" s="113"/>
      <c r="Y372" s="113"/>
      <c r="Z372" s="113"/>
      <c r="AA372" s="115"/>
      <c r="AB372" s="115"/>
      <c r="AC372" s="113"/>
      <c r="AD372" s="113"/>
      <c r="AE372" s="113"/>
      <c r="AF372" s="113"/>
      <c r="AG372" s="113"/>
      <c r="AH372" s="113"/>
      <c r="AI372" s="113"/>
      <c r="AJ372" s="113"/>
      <c r="AK372" s="114"/>
      <c r="AL372" s="114"/>
      <c r="AM372" s="114"/>
      <c r="AN372" s="113"/>
      <c r="AO372" s="113"/>
      <c r="AP372" s="113"/>
      <c r="AQ372" s="113"/>
      <c r="AR372" s="113"/>
      <c r="AS372" s="113"/>
      <c r="AT372" s="113"/>
      <c r="AU372" s="113"/>
      <c r="AV372" s="113"/>
      <c r="AW372" s="113"/>
      <c r="AX372" s="113"/>
      <c r="AY372" s="113"/>
      <c r="AZ372" s="113"/>
      <c r="BA372" s="113"/>
      <c r="BB372" s="113"/>
      <c r="BC372" s="113"/>
      <c r="BD372" s="113"/>
      <c r="BE372" s="113"/>
      <c r="BF372" s="113"/>
      <c r="BH372" s="110" t="e">
        <f t="shared" si="166"/>
        <v>#VALUE!</v>
      </c>
    </row>
    <row r="373" spans="1:60">
      <c r="A373" s="3">
        <f t="shared" si="169"/>
        <v>0</v>
      </c>
      <c r="B373" s="3">
        <f t="shared" si="170"/>
        <v>0</v>
      </c>
      <c r="C373" s="3">
        <f t="shared" si="171"/>
        <v>0</v>
      </c>
      <c r="D373" s="3">
        <f t="shared" si="172"/>
        <v>0</v>
      </c>
      <c r="E373" s="3">
        <f t="shared" si="173"/>
        <v>0</v>
      </c>
      <c r="F373" s="4">
        <f t="shared" si="174"/>
        <v>0</v>
      </c>
      <c r="G373" s="4">
        <f t="shared" si="175"/>
        <v>0</v>
      </c>
      <c r="H373" s="3">
        <f t="shared" si="176"/>
        <v>0</v>
      </c>
      <c r="I373" s="3">
        <f t="shared" si="177"/>
        <v>0</v>
      </c>
      <c r="J373" s="3" t="e">
        <f>IF(VLOOKUP(A373,產品AR!A:B,2,0)&lt;65,"A",IF(VLOOKUP(A373,產品AR!A:B,2,0)&lt;80,"B",IF(VLOOKUP(A373,產品AR!A:B,2,0)&lt;100,"C","D")))</f>
        <v>#N/A</v>
      </c>
      <c r="K373" s="5" t="e">
        <f t="shared" si="178"/>
        <v>#DIV/0!</v>
      </c>
      <c r="L373" s="6">
        <f t="shared" si="179"/>
        <v>0</v>
      </c>
      <c r="M373" s="5">
        <f t="shared" si="180"/>
        <v>0</v>
      </c>
      <c r="N373" s="49" t="e">
        <f t="shared" si="181"/>
        <v>#DIV/0!</v>
      </c>
      <c r="O373" s="49" t="e">
        <f t="shared" si="167"/>
        <v>#N/A</v>
      </c>
      <c r="P373" s="49" t="e">
        <f t="shared" si="168"/>
        <v>#N/A</v>
      </c>
      <c r="Q373" s="50" t="e">
        <f t="shared" si="182"/>
        <v>#N/A</v>
      </c>
      <c r="S373" s="110" t="e">
        <f>VLOOKUP(V373,'WSD 產品'!B:B,1,0)</f>
        <v>#N/A</v>
      </c>
      <c r="T373" s="110" t="e">
        <f t="shared" si="183"/>
        <v>#DIV/0!</v>
      </c>
      <c r="U373" s="113"/>
      <c r="V373" s="113"/>
      <c r="W373" s="113"/>
      <c r="X373" s="113"/>
      <c r="Y373" s="113"/>
      <c r="Z373" s="113"/>
      <c r="AA373" s="115"/>
      <c r="AB373" s="115"/>
      <c r="AC373" s="113"/>
      <c r="AD373" s="113"/>
      <c r="AE373" s="113"/>
      <c r="AF373" s="113"/>
      <c r="AG373" s="113"/>
      <c r="AH373" s="113"/>
      <c r="AI373" s="113"/>
      <c r="AJ373" s="113"/>
      <c r="AK373" s="114"/>
      <c r="AL373" s="114"/>
      <c r="AM373" s="114"/>
      <c r="AN373" s="113"/>
      <c r="AO373" s="113"/>
      <c r="AP373" s="113"/>
      <c r="AQ373" s="113"/>
      <c r="AR373" s="113"/>
      <c r="AS373" s="113"/>
      <c r="AT373" s="113"/>
      <c r="AU373" s="113"/>
      <c r="AV373" s="113"/>
      <c r="AW373" s="113"/>
      <c r="AX373" s="113"/>
      <c r="AY373" s="113"/>
      <c r="AZ373" s="113"/>
      <c r="BA373" s="113"/>
      <c r="BB373" s="113"/>
      <c r="BC373" s="113"/>
      <c r="BD373" s="113"/>
      <c r="BE373" s="113"/>
      <c r="BF373" s="113"/>
      <c r="BH373" s="110" t="e">
        <f t="shared" si="166"/>
        <v>#VALUE!</v>
      </c>
    </row>
    <row r="374" spans="1:60">
      <c r="A374" s="3">
        <f t="shared" si="169"/>
        <v>0</v>
      </c>
      <c r="B374" s="3">
        <f t="shared" si="170"/>
        <v>0</v>
      </c>
      <c r="C374" s="3">
        <f t="shared" si="171"/>
        <v>0</v>
      </c>
      <c r="D374" s="3">
        <f t="shared" si="172"/>
        <v>0</v>
      </c>
      <c r="E374" s="3">
        <f t="shared" si="173"/>
        <v>0</v>
      </c>
      <c r="F374" s="4">
        <f t="shared" si="174"/>
        <v>0</v>
      </c>
      <c r="G374" s="4">
        <f t="shared" si="175"/>
        <v>0</v>
      </c>
      <c r="H374" s="3">
        <f t="shared" si="176"/>
        <v>0</v>
      </c>
      <c r="I374" s="3">
        <f t="shared" si="177"/>
        <v>0</v>
      </c>
      <c r="J374" s="3" t="e">
        <f>IF(VLOOKUP(A374,產品AR!A:B,2,0)&lt;65,"A",IF(VLOOKUP(A374,產品AR!A:B,2,0)&lt;80,"B",IF(VLOOKUP(A374,產品AR!A:B,2,0)&lt;100,"C","D")))</f>
        <v>#N/A</v>
      </c>
      <c r="K374" s="5" t="e">
        <f t="shared" si="178"/>
        <v>#DIV/0!</v>
      </c>
      <c r="L374" s="6">
        <f t="shared" si="179"/>
        <v>0</v>
      </c>
      <c r="M374" s="5">
        <f t="shared" si="180"/>
        <v>0</v>
      </c>
      <c r="N374" s="49" t="e">
        <f t="shared" si="181"/>
        <v>#DIV/0!</v>
      </c>
      <c r="O374" s="49" t="e">
        <f t="shared" si="167"/>
        <v>#N/A</v>
      </c>
      <c r="P374" s="49" t="e">
        <f t="shared" si="168"/>
        <v>#N/A</v>
      </c>
      <c r="Q374" s="50" t="e">
        <f t="shared" si="182"/>
        <v>#N/A</v>
      </c>
      <c r="S374" s="110" t="e">
        <f>VLOOKUP(V374,'WSD 產品'!B:B,1,0)</f>
        <v>#N/A</v>
      </c>
      <c r="T374" s="110" t="e">
        <f t="shared" si="183"/>
        <v>#DIV/0!</v>
      </c>
      <c r="U374" s="113"/>
      <c r="V374" s="113"/>
      <c r="W374" s="113"/>
      <c r="X374" s="113"/>
      <c r="Y374" s="113"/>
      <c r="Z374" s="113"/>
      <c r="AA374" s="115"/>
      <c r="AB374" s="115"/>
      <c r="AC374" s="113"/>
      <c r="AD374" s="113"/>
      <c r="AE374" s="113"/>
      <c r="AF374" s="113"/>
      <c r="AG374" s="113"/>
      <c r="AH374" s="113"/>
      <c r="AI374" s="113"/>
      <c r="AJ374" s="113"/>
      <c r="AK374" s="114"/>
      <c r="AL374" s="114"/>
      <c r="AM374" s="114"/>
      <c r="AN374" s="113"/>
      <c r="AO374" s="113"/>
      <c r="AP374" s="113"/>
      <c r="AQ374" s="113"/>
      <c r="AR374" s="113"/>
      <c r="AS374" s="113"/>
      <c r="AT374" s="113"/>
      <c r="AU374" s="113"/>
      <c r="AV374" s="113"/>
      <c r="AW374" s="113"/>
      <c r="AX374" s="113"/>
      <c r="AY374" s="113"/>
      <c r="AZ374" s="113"/>
      <c r="BA374" s="113"/>
      <c r="BB374" s="113"/>
      <c r="BC374" s="113"/>
      <c r="BD374" s="113"/>
      <c r="BE374" s="113"/>
      <c r="BF374" s="113"/>
      <c r="BH374" s="110" t="e">
        <f t="shared" si="166"/>
        <v>#VALUE!</v>
      </c>
    </row>
    <row r="375" spans="1:60">
      <c r="A375" s="3">
        <f t="shared" si="169"/>
        <v>0</v>
      </c>
      <c r="B375" s="3">
        <f t="shared" si="170"/>
        <v>0</v>
      </c>
      <c r="C375" s="3">
        <f t="shared" si="171"/>
        <v>0</v>
      </c>
      <c r="D375" s="3">
        <f t="shared" si="172"/>
        <v>0</v>
      </c>
      <c r="E375" s="3">
        <f t="shared" si="173"/>
        <v>0</v>
      </c>
      <c r="F375" s="4">
        <f t="shared" si="174"/>
        <v>0</v>
      </c>
      <c r="G375" s="4">
        <f t="shared" si="175"/>
        <v>0</v>
      </c>
      <c r="H375" s="3">
        <f t="shared" si="176"/>
        <v>0</v>
      </c>
      <c r="I375" s="3">
        <f t="shared" si="177"/>
        <v>0</v>
      </c>
      <c r="J375" s="3" t="e">
        <f>IF(VLOOKUP(A375,產品AR!A:B,2,0)&lt;65,"A",IF(VLOOKUP(A375,產品AR!A:B,2,0)&lt;80,"B",IF(VLOOKUP(A375,產品AR!A:B,2,0)&lt;100,"C","D")))</f>
        <v>#N/A</v>
      </c>
      <c r="K375" s="5" t="e">
        <f t="shared" si="178"/>
        <v>#DIV/0!</v>
      </c>
      <c r="L375" s="6">
        <f t="shared" si="179"/>
        <v>0</v>
      </c>
      <c r="M375" s="5">
        <f t="shared" si="180"/>
        <v>0</v>
      </c>
      <c r="N375" s="49" t="e">
        <f t="shared" si="181"/>
        <v>#DIV/0!</v>
      </c>
      <c r="O375" s="49" t="e">
        <f t="shared" si="167"/>
        <v>#N/A</v>
      </c>
      <c r="P375" s="49" t="e">
        <f t="shared" si="168"/>
        <v>#N/A</v>
      </c>
      <c r="Q375" s="50" t="e">
        <f t="shared" si="182"/>
        <v>#N/A</v>
      </c>
      <c r="S375" s="110" t="e">
        <f>VLOOKUP(V375,'WSD 產品'!B:B,1,0)</f>
        <v>#N/A</v>
      </c>
      <c r="T375" s="110" t="e">
        <f t="shared" si="183"/>
        <v>#DIV/0!</v>
      </c>
      <c r="U375" s="113"/>
      <c r="V375" s="113"/>
      <c r="W375" s="113"/>
      <c r="X375" s="113"/>
      <c r="Y375" s="113"/>
      <c r="Z375" s="113"/>
      <c r="AA375" s="115"/>
      <c r="AB375" s="115"/>
      <c r="AC375" s="113"/>
      <c r="AD375" s="113"/>
      <c r="AE375" s="113"/>
      <c r="AF375" s="113"/>
      <c r="AG375" s="113"/>
      <c r="AH375" s="113"/>
      <c r="AI375" s="113"/>
      <c r="AJ375" s="113"/>
      <c r="AK375" s="114"/>
      <c r="AL375" s="114"/>
      <c r="AM375" s="114"/>
      <c r="AN375" s="113"/>
      <c r="AO375" s="113"/>
      <c r="AP375" s="113"/>
      <c r="AQ375" s="113"/>
      <c r="AR375" s="113"/>
      <c r="AS375" s="113"/>
      <c r="AT375" s="113"/>
      <c r="AU375" s="113"/>
      <c r="AV375" s="113"/>
      <c r="AW375" s="113"/>
      <c r="AX375" s="113"/>
      <c r="AY375" s="113"/>
      <c r="AZ375" s="113"/>
      <c r="BA375" s="113"/>
      <c r="BB375" s="113"/>
      <c r="BC375" s="113"/>
      <c r="BD375" s="113"/>
      <c r="BE375" s="113"/>
      <c r="BF375" s="113"/>
      <c r="BH375" s="110" t="e">
        <f t="shared" si="166"/>
        <v>#VALUE!</v>
      </c>
    </row>
    <row r="376" spans="1:60">
      <c r="A376" s="3">
        <f t="shared" si="169"/>
        <v>0</v>
      </c>
      <c r="B376" s="3">
        <f t="shared" si="170"/>
        <v>0</v>
      </c>
      <c r="C376" s="3">
        <f t="shared" si="171"/>
        <v>0</v>
      </c>
      <c r="D376" s="3">
        <f t="shared" si="172"/>
        <v>0</v>
      </c>
      <c r="E376" s="3">
        <f t="shared" si="173"/>
        <v>0</v>
      </c>
      <c r="F376" s="4">
        <f t="shared" si="174"/>
        <v>0</v>
      </c>
      <c r="G376" s="4">
        <f t="shared" si="175"/>
        <v>0</v>
      </c>
      <c r="H376" s="3">
        <f t="shared" si="176"/>
        <v>0</v>
      </c>
      <c r="I376" s="3">
        <f t="shared" si="177"/>
        <v>0</v>
      </c>
      <c r="J376" s="3" t="e">
        <f>IF(VLOOKUP(A376,產品AR!A:B,2,0)&lt;65,"A",IF(VLOOKUP(A376,產品AR!A:B,2,0)&lt;80,"B",IF(VLOOKUP(A376,產品AR!A:B,2,0)&lt;100,"C","D")))</f>
        <v>#N/A</v>
      </c>
      <c r="K376" s="5" t="e">
        <f t="shared" si="178"/>
        <v>#DIV/0!</v>
      </c>
      <c r="L376" s="6">
        <f t="shared" si="179"/>
        <v>0</v>
      </c>
      <c r="M376" s="5">
        <f t="shared" si="180"/>
        <v>0</v>
      </c>
      <c r="N376" s="49" t="e">
        <f t="shared" si="181"/>
        <v>#DIV/0!</v>
      </c>
      <c r="O376" s="49" t="e">
        <f t="shared" si="167"/>
        <v>#N/A</v>
      </c>
      <c r="P376" s="49" t="e">
        <f t="shared" si="168"/>
        <v>#N/A</v>
      </c>
      <c r="Q376" s="50" t="e">
        <f t="shared" si="182"/>
        <v>#N/A</v>
      </c>
      <c r="S376" s="110" t="e">
        <f>VLOOKUP(V376,'WSD 產品'!B:B,1,0)</f>
        <v>#N/A</v>
      </c>
      <c r="T376" s="110" t="e">
        <f t="shared" si="183"/>
        <v>#DIV/0!</v>
      </c>
      <c r="U376" s="113"/>
      <c r="V376" s="113"/>
      <c r="W376" s="113"/>
      <c r="X376" s="113"/>
      <c r="Y376" s="113"/>
      <c r="Z376" s="113"/>
      <c r="AA376" s="115"/>
      <c r="AB376" s="115"/>
      <c r="AC376" s="113"/>
      <c r="AD376" s="113"/>
      <c r="AE376" s="113"/>
      <c r="AF376" s="113"/>
      <c r="AG376" s="113"/>
      <c r="AH376" s="113"/>
      <c r="AI376" s="113"/>
      <c r="AJ376" s="113"/>
      <c r="AK376" s="114"/>
      <c r="AL376" s="114"/>
      <c r="AM376" s="114"/>
      <c r="AN376" s="113"/>
      <c r="AO376" s="113"/>
      <c r="AP376" s="113"/>
      <c r="AQ376" s="113"/>
      <c r="AR376" s="113"/>
      <c r="AS376" s="113"/>
      <c r="AT376" s="113"/>
      <c r="AU376" s="113"/>
      <c r="AV376" s="113"/>
      <c r="AW376" s="113"/>
      <c r="AX376" s="113"/>
      <c r="AY376" s="113"/>
      <c r="AZ376" s="113"/>
      <c r="BA376" s="113"/>
      <c r="BB376" s="113"/>
      <c r="BC376" s="113"/>
      <c r="BD376" s="113"/>
      <c r="BE376" s="113"/>
      <c r="BF376" s="113"/>
      <c r="BH376" s="110" t="e">
        <f t="shared" si="166"/>
        <v>#VALUE!</v>
      </c>
    </row>
    <row r="377" spans="1:60">
      <c r="A377" s="3">
        <f t="shared" si="169"/>
        <v>0</v>
      </c>
      <c r="B377" s="3">
        <f t="shared" si="170"/>
        <v>0</v>
      </c>
      <c r="C377" s="3">
        <f t="shared" si="171"/>
        <v>0</v>
      </c>
      <c r="D377" s="3">
        <f t="shared" si="172"/>
        <v>0</v>
      </c>
      <c r="E377" s="3">
        <f t="shared" si="173"/>
        <v>0</v>
      </c>
      <c r="F377" s="4">
        <f t="shared" si="174"/>
        <v>0</v>
      </c>
      <c r="G377" s="4">
        <f t="shared" si="175"/>
        <v>0</v>
      </c>
      <c r="H377" s="3">
        <f t="shared" si="176"/>
        <v>0</v>
      </c>
      <c r="I377" s="3">
        <f t="shared" si="177"/>
        <v>0</v>
      </c>
      <c r="J377" s="3" t="e">
        <f>IF(VLOOKUP(A377,產品AR!A:B,2,0)&lt;65,"A",IF(VLOOKUP(A377,產品AR!A:B,2,0)&lt;80,"B",IF(VLOOKUP(A377,產品AR!A:B,2,0)&lt;100,"C","D")))</f>
        <v>#N/A</v>
      </c>
      <c r="K377" s="5" t="e">
        <f t="shared" si="178"/>
        <v>#DIV/0!</v>
      </c>
      <c r="L377" s="6">
        <f t="shared" si="179"/>
        <v>0</v>
      </c>
      <c r="M377" s="5">
        <f t="shared" si="180"/>
        <v>0</v>
      </c>
      <c r="N377" s="49" t="e">
        <f t="shared" si="181"/>
        <v>#DIV/0!</v>
      </c>
      <c r="O377" s="49" t="e">
        <f t="shared" si="167"/>
        <v>#N/A</v>
      </c>
      <c r="P377" s="49" t="e">
        <f t="shared" si="168"/>
        <v>#N/A</v>
      </c>
      <c r="Q377" s="50" t="e">
        <f t="shared" si="182"/>
        <v>#N/A</v>
      </c>
      <c r="S377" s="110" t="e">
        <f>VLOOKUP(V377,'WSD 產品'!B:B,1,0)</f>
        <v>#N/A</v>
      </c>
      <c r="T377" s="110" t="e">
        <f t="shared" si="183"/>
        <v>#DIV/0!</v>
      </c>
      <c r="U377" s="113"/>
      <c r="V377" s="113"/>
      <c r="W377" s="113"/>
      <c r="X377" s="113"/>
      <c r="Y377" s="113"/>
      <c r="Z377" s="113"/>
      <c r="AA377" s="115"/>
      <c r="AB377" s="115"/>
      <c r="AC377" s="113"/>
      <c r="AD377" s="113"/>
      <c r="AE377" s="113"/>
      <c r="AF377" s="113"/>
      <c r="AG377" s="113"/>
      <c r="AH377" s="113"/>
      <c r="AI377" s="113"/>
      <c r="AJ377" s="113"/>
      <c r="AK377" s="114"/>
      <c r="AL377" s="114"/>
      <c r="AM377" s="114"/>
      <c r="AN377" s="113"/>
      <c r="AO377" s="113"/>
      <c r="AP377" s="113"/>
      <c r="AQ377" s="113"/>
      <c r="AR377" s="113"/>
      <c r="AS377" s="113"/>
      <c r="AT377" s="113"/>
      <c r="AU377" s="113"/>
      <c r="AV377" s="113"/>
      <c r="AW377" s="113"/>
      <c r="AX377" s="113"/>
      <c r="AY377" s="113"/>
      <c r="AZ377" s="113"/>
      <c r="BA377" s="113"/>
      <c r="BB377" s="113"/>
      <c r="BC377" s="113"/>
      <c r="BD377" s="113"/>
      <c r="BE377" s="113"/>
      <c r="BF377" s="113"/>
      <c r="BH377" s="110" t="e">
        <f t="shared" si="166"/>
        <v>#VALUE!</v>
      </c>
    </row>
    <row r="378" spans="1:60">
      <c r="A378" s="3">
        <f t="shared" si="169"/>
        <v>0</v>
      </c>
      <c r="B378" s="3">
        <f t="shared" si="170"/>
        <v>0</v>
      </c>
      <c r="C378" s="3">
        <f t="shared" si="171"/>
        <v>0</v>
      </c>
      <c r="D378" s="3">
        <f t="shared" si="172"/>
        <v>0</v>
      </c>
      <c r="E378" s="3">
        <f t="shared" si="173"/>
        <v>0</v>
      </c>
      <c r="F378" s="4">
        <f t="shared" si="174"/>
        <v>0</v>
      </c>
      <c r="G378" s="4">
        <f t="shared" si="175"/>
        <v>0</v>
      </c>
      <c r="H378" s="3">
        <f t="shared" si="176"/>
        <v>0</v>
      </c>
      <c r="I378" s="3">
        <f t="shared" si="177"/>
        <v>0</v>
      </c>
      <c r="J378" s="3" t="e">
        <f>IF(VLOOKUP(A378,產品AR!A:B,2,0)&lt;65,"A",IF(VLOOKUP(A378,產品AR!A:B,2,0)&lt;80,"B",IF(VLOOKUP(A378,產品AR!A:B,2,0)&lt;100,"C","D")))</f>
        <v>#N/A</v>
      </c>
      <c r="K378" s="5" t="e">
        <f t="shared" si="178"/>
        <v>#DIV/0!</v>
      </c>
      <c r="L378" s="6">
        <f t="shared" si="179"/>
        <v>0</v>
      </c>
      <c r="M378" s="5">
        <f t="shared" si="180"/>
        <v>0</v>
      </c>
      <c r="N378" s="49" t="e">
        <f t="shared" si="181"/>
        <v>#DIV/0!</v>
      </c>
      <c r="O378" s="49" t="e">
        <f t="shared" si="167"/>
        <v>#N/A</v>
      </c>
      <c r="P378" s="49" t="e">
        <f t="shared" si="168"/>
        <v>#N/A</v>
      </c>
      <c r="Q378" s="50" t="e">
        <f t="shared" si="182"/>
        <v>#N/A</v>
      </c>
      <c r="S378" s="110" t="e">
        <f>VLOOKUP(V378,'WSD 產品'!B:B,1,0)</f>
        <v>#N/A</v>
      </c>
      <c r="T378" s="110" t="e">
        <f t="shared" si="183"/>
        <v>#DIV/0!</v>
      </c>
      <c r="U378" s="113"/>
      <c r="V378" s="113"/>
      <c r="W378" s="113"/>
      <c r="X378" s="113"/>
      <c r="Y378" s="113"/>
      <c r="Z378" s="113"/>
      <c r="AA378" s="115"/>
      <c r="AB378" s="115"/>
      <c r="AC378" s="113"/>
      <c r="AD378" s="113"/>
      <c r="AE378" s="113"/>
      <c r="AF378" s="113"/>
      <c r="AG378" s="113"/>
      <c r="AH378" s="113"/>
      <c r="AI378" s="113"/>
      <c r="AJ378" s="113"/>
      <c r="AK378" s="114"/>
      <c r="AL378" s="114"/>
      <c r="AM378" s="114"/>
      <c r="AN378" s="113"/>
      <c r="AO378" s="113"/>
      <c r="AP378" s="113"/>
      <c r="AQ378" s="113"/>
      <c r="AR378" s="113"/>
      <c r="AS378" s="113"/>
      <c r="AT378" s="113"/>
      <c r="AU378" s="113"/>
      <c r="AV378" s="113"/>
      <c r="AW378" s="113"/>
      <c r="AX378" s="113"/>
      <c r="AY378" s="113"/>
      <c r="AZ378" s="113"/>
      <c r="BA378" s="113"/>
      <c r="BB378" s="113"/>
      <c r="BC378" s="113"/>
      <c r="BD378" s="113"/>
      <c r="BE378" s="113"/>
      <c r="BF378" s="113"/>
      <c r="BH378" s="110" t="e">
        <f t="shared" si="166"/>
        <v>#VALUE!</v>
      </c>
    </row>
    <row r="379" spans="1:60">
      <c r="A379" s="3">
        <f t="shared" si="169"/>
        <v>0</v>
      </c>
      <c r="B379" s="3">
        <f t="shared" si="170"/>
        <v>0</v>
      </c>
      <c r="C379" s="3">
        <f t="shared" si="171"/>
        <v>0</v>
      </c>
      <c r="D379" s="3">
        <f t="shared" si="172"/>
        <v>0</v>
      </c>
      <c r="E379" s="3">
        <f t="shared" si="173"/>
        <v>0</v>
      </c>
      <c r="F379" s="4">
        <f t="shared" si="174"/>
        <v>0</v>
      </c>
      <c r="G379" s="4">
        <f t="shared" si="175"/>
        <v>0</v>
      </c>
      <c r="H379" s="3">
        <f t="shared" si="176"/>
        <v>0</v>
      </c>
      <c r="I379" s="3">
        <f t="shared" si="177"/>
        <v>0</v>
      </c>
      <c r="J379" s="3" t="e">
        <f>IF(VLOOKUP(A379,產品AR!A:B,2,0)&lt;65,"A",IF(VLOOKUP(A379,產品AR!A:B,2,0)&lt;80,"B",IF(VLOOKUP(A379,產品AR!A:B,2,0)&lt;100,"C","D")))</f>
        <v>#N/A</v>
      </c>
      <c r="K379" s="5" t="e">
        <f t="shared" si="178"/>
        <v>#DIV/0!</v>
      </c>
      <c r="L379" s="6">
        <f t="shared" si="179"/>
        <v>0</v>
      </c>
      <c r="M379" s="5">
        <f t="shared" si="180"/>
        <v>0</v>
      </c>
      <c r="N379" s="49" t="e">
        <f t="shared" si="181"/>
        <v>#DIV/0!</v>
      </c>
      <c r="O379" s="49" t="e">
        <f t="shared" si="167"/>
        <v>#N/A</v>
      </c>
      <c r="P379" s="49" t="e">
        <f t="shared" si="168"/>
        <v>#N/A</v>
      </c>
      <c r="Q379" s="50" t="e">
        <f t="shared" si="182"/>
        <v>#N/A</v>
      </c>
      <c r="S379" s="110" t="e">
        <f>VLOOKUP(V379,'WSD 產品'!B:B,1,0)</f>
        <v>#N/A</v>
      </c>
      <c r="T379" s="110" t="e">
        <f t="shared" si="183"/>
        <v>#DIV/0!</v>
      </c>
      <c r="U379" s="113"/>
      <c r="V379" s="113"/>
      <c r="W379" s="113"/>
      <c r="X379" s="113"/>
      <c r="Y379" s="113"/>
      <c r="Z379" s="113"/>
      <c r="AA379" s="115"/>
      <c r="AB379" s="115"/>
      <c r="AC379" s="113"/>
      <c r="AD379" s="113"/>
      <c r="AE379" s="113"/>
      <c r="AF379" s="113"/>
      <c r="AG379" s="113"/>
      <c r="AH379" s="113"/>
      <c r="AI379" s="113"/>
      <c r="AJ379" s="113"/>
      <c r="AK379" s="114"/>
      <c r="AL379" s="114"/>
      <c r="AM379" s="114"/>
      <c r="AN379" s="113"/>
      <c r="AO379" s="113"/>
      <c r="AP379" s="113"/>
      <c r="AQ379" s="113"/>
      <c r="AR379" s="113"/>
      <c r="AS379" s="113"/>
      <c r="AT379" s="113"/>
      <c r="AU379" s="113"/>
      <c r="AV379" s="113"/>
      <c r="AW379" s="113"/>
      <c r="AX379" s="113"/>
      <c r="AY379" s="113"/>
      <c r="AZ379" s="113"/>
      <c r="BA379" s="113"/>
      <c r="BB379" s="113"/>
      <c r="BC379" s="113"/>
      <c r="BD379" s="113"/>
      <c r="BE379" s="113"/>
      <c r="BF379" s="113"/>
      <c r="BH379" s="110" t="e">
        <f t="shared" si="166"/>
        <v>#VALUE!</v>
      </c>
    </row>
    <row r="380" spans="1:60">
      <c r="A380" s="3">
        <f t="shared" si="169"/>
        <v>0</v>
      </c>
      <c r="B380" s="3">
        <f t="shared" si="170"/>
        <v>0</v>
      </c>
      <c r="C380" s="3">
        <f t="shared" si="171"/>
        <v>0</v>
      </c>
      <c r="D380" s="3">
        <f t="shared" si="172"/>
        <v>0</v>
      </c>
      <c r="E380" s="3">
        <f t="shared" si="173"/>
        <v>0</v>
      </c>
      <c r="F380" s="4">
        <f t="shared" si="174"/>
        <v>0</v>
      </c>
      <c r="G380" s="4">
        <f t="shared" si="175"/>
        <v>0</v>
      </c>
      <c r="H380" s="3">
        <f t="shared" si="176"/>
        <v>0</v>
      </c>
      <c r="I380" s="3">
        <f t="shared" si="177"/>
        <v>0</v>
      </c>
      <c r="J380" s="3" t="e">
        <f>IF(VLOOKUP(A380,產品AR!A:B,2,0)&lt;65,"A",IF(VLOOKUP(A380,產品AR!A:B,2,0)&lt;80,"B",IF(VLOOKUP(A380,產品AR!A:B,2,0)&lt;100,"C","D")))</f>
        <v>#N/A</v>
      </c>
      <c r="K380" s="5" t="e">
        <f t="shared" si="178"/>
        <v>#DIV/0!</v>
      </c>
      <c r="L380" s="6">
        <f t="shared" si="179"/>
        <v>0</v>
      </c>
      <c r="M380" s="5">
        <f t="shared" si="180"/>
        <v>0</v>
      </c>
      <c r="N380" s="49" t="e">
        <f t="shared" si="181"/>
        <v>#DIV/0!</v>
      </c>
      <c r="O380" s="49" t="e">
        <f t="shared" si="167"/>
        <v>#N/A</v>
      </c>
      <c r="P380" s="49" t="e">
        <f t="shared" si="168"/>
        <v>#N/A</v>
      </c>
      <c r="Q380" s="50" t="e">
        <f t="shared" si="182"/>
        <v>#N/A</v>
      </c>
      <c r="S380" s="110" t="e">
        <f>VLOOKUP(V380,'WSD 產品'!B:B,1,0)</f>
        <v>#N/A</v>
      </c>
      <c r="T380" s="110" t="e">
        <f t="shared" si="183"/>
        <v>#DIV/0!</v>
      </c>
      <c r="U380" s="113"/>
      <c r="V380" s="113"/>
      <c r="W380" s="113"/>
      <c r="X380" s="113"/>
      <c r="Y380" s="113"/>
      <c r="Z380" s="113"/>
      <c r="AA380" s="115"/>
      <c r="AB380" s="115"/>
      <c r="AC380" s="113"/>
      <c r="AD380" s="113"/>
      <c r="AE380" s="113"/>
      <c r="AF380" s="113"/>
      <c r="AG380" s="113"/>
      <c r="AH380" s="113"/>
      <c r="AI380" s="113"/>
      <c r="AJ380" s="113"/>
      <c r="AK380" s="114"/>
      <c r="AL380" s="114"/>
      <c r="AM380" s="114"/>
      <c r="AN380" s="113"/>
      <c r="AO380" s="113"/>
      <c r="AP380" s="113"/>
      <c r="AQ380" s="113"/>
      <c r="AR380" s="113"/>
      <c r="AS380" s="113"/>
      <c r="AT380" s="113"/>
      <c r="AU380" s="113"/>
      <c r="AV380" s="113"/>
      <c r="AW380" s="113"/>
      <c r="AX380" s="113"/>
      <c r="AY380" s="113"/>
      <c r="AZ380" s="113"/>
      <c r="BA380" s="113"/>
      <c r="BB380" s="113"/>
      <c r="BC380" s="113"/>
      <c r="BD380" s="113"/>
      <c r="BE380" s="113"/>
      <c r="BF380" s="113"/>
      <c r="BH380" s="110" t="e">
        <f t="shared" si="166"/>
        <v>#VALUE!</v>
      </c>
    </row>
    <row r="381" spans="1:60">
      <c r="A381" s="3">
        <f t="shared" si="169"/>
        <v>0</v>
      </c>
      <c r="B381" s="3">
        <f t="shared" si="170"/>
        <v>0</v>
      </c>
      <c r="C381" s="3">
        <f t="shared" si="171"/>
        <v>0</v>
      </c>
      <c r="D381" s="3">
        <f t="shared" si="172"/>
        <v>0</v>
      </c>
      <c r="E381" s="3">
        <f t="shared" si="173"/>
        <v>0</v>
      </c>
      <c r="F381" s="4">
        <f t="shared" si="174"/>
        <v>0</v>
      </c>
      <c r="G381" s="4">
        <f t="shared" si="175"/>
        <v>0</v>
      </c>
      <c r="H381" s="3">
        <f t="shared" si="176"/>
        <v>0</v>
      </c>
      <c r="I381" s="3">
        <f t="shared" si="177"/>
        <v>0</v>
      </c>
      <c r="J381" s="3" t="e">
        <f>IF(VLOOKUP(A381,產品AR!A:B,2,0)&lt;65,"A",IF(VLOOKUP(A381,產品AR!A:B,2,0)&lt;80,"B",IF(VLOOKUP(A381,產品AR!A:B,2,0)&lt;100,"C","D")))</f>
        <v>#N/A</v>
      </c>
      <c r="K381" s="5" t="e">
        <f t="shared" si="178"/>
        <v>#DIV/0!</v>
      </c>
      <c r="L381" s="6">
        <f t="shared" si="179"/>
        <v>0</v>
      </c>
      <c r="M381" s="5">
        <f t="shared" si="180"/>
        <v>0</v>
      </c>
      <c r="N381" s="49" t="e">
        <f t="shared" si="181"/>
        <v>#DIV/0!</v>
      </c>
      <c r="O381" s="49" t="e">
        <f t="shared" si="167"/>
        <v>#N/A</v>
      </c>
      <c r="P381" s="49" t="e">
        <f t="shared" si="168"/>
        <v>#N/A</v>
      </c>
      <c r="Q381" s="50" t="e">
        <f t="shared" si="182"/>
        <v>#N/A</v>
      </c>
      <c r="S381" s="110" t="e">
        <f>VLOOKUP(V381,'WSD 產品'!B:B,1,0)</f>
        <v>#N/A</v>
      </c>
      <c r="T381" s="110" t="e">
        <f t="shared" si="183"/>
        <v>#DIV/0!</v>
      </c>
      <c r="U381" s="113"/>
      <c r="V381" s="113"/>
      <c r="W381" s="113"/>
      <c r="X381" s="113"/>
      <c r="Y381" s="113"/>
      <c r="Z381" s="113"/>
      <c r="AA381" s="115"/>
      <c r="AB381" s="115"/>
      <c r="AC381" s="113"/>
      <c r="AD381" s="113"/>
      <c r="AE381" s="113"/>
      <c r="AF381" s="113"/>
      <c r="AG381" s="113"/>
      <c r="AH381" s="113"/>
      <c r="AI381" s="113"/>
      <c r="AJ381" s="113"/>
      <c r="AK381" s="114"/>
      <c r="AL381" s="114"/>
      <c r="AM381" s="114"/>
      <c r="AN381" s="113"/>
      <c r="AO381" s="113"/>
      <c r="AP381" s="113"/>
      <c r="AQ381" s="113"/>
      <c r="AR381" s="113"/>
      <c r="AS381" s="113"/>
      <c r="AT381" s="113"/>
      <c r="AU381" s="113"/>
      <c r="AV381" s="113"/>
      <c r="AW381" s="113"/>
      <c r="AX381" s="113"/>
      <c r="AY381" s="113"/>
      <c r="AZ381" s="113"/>
      <c r="BA381" s="113"/>
      <c r="BB381" s="113"/>
      <c r="BC381" s="113"/>
      <c r="BD381" s="113"/>
      <c r="BE381" s="113"/>
      <c r="BF381" s="113"/>
      <c r="BH381" s="110" t="e">
        <f t="shared" si="166"/>
        <v>#VALUE!</v>
      </c>
    </row>
    <row r="382" spans="1:60">
      <c r="A382" s="3">
        <f t="shared" si="169"/>
        <v>0</v>
      </c>
      <c r="B382" s="3">
        <f t="shared" si="170"/>
        <v>0</v>
      </c>
      <c r="C382" s="3">
        <f t="shared" si="171"/>
        <v>0</v>
      </c>
      <c r="D382" s="3">
        <f t="shared" si="172"/>
        <v>0</v>
      </c>
      <c r="E382" s="3">
        <f t="shared" si="173"/>
        <v>0</v>
      </c>
      <c r="F382" s="4">
        <f t="shared" si="174"/>
        <v>0</v>
      </c>
      <c r="G382" s="4">
        <f t="shared" si="175"/>
        <v>0</v>
      </c>
      <c r="H382" s="3">
        <f t="shared" si="176"/>
        <v>0</v>
      </c>
      <c r="I382" s="3">
        <f t="shared" si="177"/>
        <v>0</v>
      </c>
      <c r="J382" s="3" t="e">
        <f>IF(VLOOKUP(A382,產品AR!A:B,2,0)&lt;65,"A",IF(VLOOKUP(A382,產品AR!A:B,2,0)&lt;80,"B",IF(VLOOKUP(A382,產品AR!A:B,2,0)&lt;100,"C","D")))</f>
        <v>#N/A</v>
      </c>
      <c r="K382" s="5" t="e">
        <f t="shared" si="178"/>
        <v>#DIV/0!</v>
      </c>
      <c r="L382" s="6">
        <f t="shared" si="179"/>
        <v>0</v>
      </c>
      <c r="M382" s="5">
        <f t="shared" si="180"/>
        <v>0</v>
      </c>
      <c r="N382" s="49" t="e">
        <f t="shared" si="181"/>
        <v>#DIV/0!</v>
      </c>
      <c r="O382" s="49" t="e">
        <f t="shared" si="167"/>
        <v>#N/A</v>
      </c>
      <c r="P382" s="49" t="e">
        <f t="shared" si="168"/>
        <v>#N/A</v>
      </c>
      <c r="Q382" s="50" t="e">
        <f t="shared" si="182"/>
        <v>#N/A</v>
      </c>
      <c r="S382" s="110" t="e">
        <f>VLOOKUP(V382,'WSD 產品'!B:B,1,0)</f>
        <v>#N/A</v>
      </c>
      <c r="T382" s="110" t="e">
        <f t="shared" si="183"/>
        <v>#DIV/0!</v>
      </c>
      <c r="U382" s="113"/>
      <c r="V382" s="113"/>
      <c r="W382" s="113"/>
      <c r="X382" s="113"/>
      <c r="Y382" s="113"/>
      <c r="Z382" s="113"/>
      <c r="AA382" s="115"/>
      <c r="AB382" s="115"/>
      <c r="AC382" s="113"/>
      <c r="AD382" s="113"/>
      <c r="AE382" s="113"/>
      <c r="AF382" s="113"/>
      <c r="AG382" s="113"/>
      <c r="AH382" s="113"/>
      <c r="AI382" s="113"/>
      <c r="AJ382" s="113"/>
      <c r="AK382" s="114"/>
      <c r="AL382" s="114"/>
      <c r="AM382" s="114"/>
      <c r="AN382" s="113"/>
      <c r="AO382" s="113"/>
      <c r="AP382" s="113"/>
      <c r="AQ382" s="113"/>
      <c r="AR382" s="113"/>
      <c r="AS382" s="113"/>
      <c r="AT382" s="113"/>
      <c r="AU382" s="113"/>
      <c r="AV382" s="113"/>
      <c r="AW382" s="113"/>
      <c r="AX382" s="113"/>
      <c r="AY382" s="113"/>
      <c r="AZ382" s="113"/>
      <c r="BA382" s="113"/>
      <c r="BB382" s="113"/>
      <c r="BC382" s="113"/>
      <c r="BD382" s="113"/>
      <c r="BE382" s="113"/>
      <c r="BF382" s="113"/>
      <c r="BH382" s="110" t="e">
        <f t="shared" si="166"/>
        <v>#VALUE!</v>
      </c>
    </row>
    <row r="383" spans="1:60">
      <c r="A383" s="3">
        <f t="shared" si="169"/>
        <v>0</v>
      </c>
      <c r="B383" s="3">
        <f t="shared" si="170"/>
        <v>0</v>
      </c>
      <c r="C383" s="3">
        <f t="shared" si="171"/>
        <v>0</v>
      </c>
      <c r="D383" s="3">
        <f t="shared" si="172"/>
        <v>0</v>
      </c>
      <c r="E383" s="3">
        <f t="shared" si="173"/>
        <v>0</v>
      </c>
      <c r="F383" s="4">
        <f t="shared" si="174"/>
        <v>0</v>
      </c>
      <c r="G383" s="4">
        <f t="shared" si="175"/>
        <v>0</v>
      </c>
      <c r="H383" s="3">
        <f t="shared" si="176"/>
        <v>0</v>
      </c>
      <c r="I383" s="3">
        <f t="shared" si="177"/>
        <v>0</v>
      </c>
      <c r="J383" s="3" t="e">
        <f>IF(VLOOKUP(A383,產品AR!A:B,2,0)&lt;65,"A",IF(VLOOKUP(A383,產品AR!A:B,2,0)&lt;80,"B",IF(VLOOKUP(A383,產品AR!A:B,2,0)&lt;100,"C","D")))</f>
        <v>#N/A</v>
      </c>
      <c r="K383" s="5" t="e">
        <f t="shared" si="178"/>
        <v>#DIV/0!</v>
      </c>
      <c r="L383" s="6">
        <f t="shared" si="179"/>
        <v>0</v>
      </c>
      <c r="M383" s="5">
        <f t="shared" si="180"/>
        <v>0</v>
      </c>
      <c r="N383" s="49" t="e">
        <f t="shared" si="181"/>
        <v>#DIV/0!</v>
      </c>
      <c r="O383" s="49" t="e">
        <f t="shared" si="167"/>
        <v>#N/A</v>
      </c>
      <c r="P383" s="49" t="e">
        <f t="shared" si="168"/>
        <v>#N/A</v>
      </c>
      <c r="Q383" s="50" t="e">
        <f t="shared" si="182"/>
        <v>#N/A</v>
      </c>
      <c r="S383" s="110" t="e">
        <f>VLOOKUP(V383,'WSD 產品'!B:B,1,0)</f>
        <v>#N/A</v>
      </c>
      <c r="T383" s="110" t="e">
        <f t="shared" si="183"/>
        <v>#DIV/0!</v>
      </c>
      <c r="U383" s="113"/>
      <c r="V383" s="113"/>
      <c r="W383" s="113"/>
      <c r="X383" s="113"/>
      <c r="Y383" s="113"/>
      <c r="Z383" s="113"/>
      <c r="AA383" s="115"/>
      <c r="AB383" s="115"/>
      <c r="AC383" s="113"/>
      <c r="AD383" s="113"/>
      <c r="AE383" s="113"/>
      <c r="AF383" s="113"/>
      <c r="AG383" s="113"/>
      <c r="AH383" s="113"/>
      <c r="AI383" s="113"/>
      <c r="AJ383" s="113"/>
      <c r="AK383" s="114"/>
      <c r="AL383" s="114"/>
      <c r="AM383" s="114"/>
      <c r="AN383" s="113"/>
      <c r="AO383" s="113"/>
      <c r="AP383" s="113"/>
      <c r="AQ383" s="113"/>
      <c r="AR383" s="113"/>
      <c r="AS383" s="113"/>
      <c r="AT383" s="113"/>
      <c r="AU383" s="113"/>
      <c r="AV383" s="113"/>
      <c r="AW383" s="113"/>
      <c r="AX383" s="113"/>
      <c r="AY383" s="113"/>
      <c r="AZ383" s="113"/>
      <c r="BA383" s="113"/>
      <c r="BB383" s="113"/>
      <c r="BC383" s="113"/>
      <c r="BD383" s="113"/>
      <c r="BE383" s="113"/>
      <c r="BF383" s="113"/>
      <c r="BH383" s="110" t="e">
        <f t="shared" si="166"/>
        <v>#VALUE!</v>
      </c>
    </row>
    <row r="384" spans="1:60">
      <c r="A384" s="3">
        <f t="shared" si="169"/>
        <v>0</v>
      </c>
      <c r="B384" s="3">
        <f t="shared" si="170"/>
        <v>0</v>
      </c>
      <c r="C384" s="3">
        <f t="shared" si="171"/>
        <v>0</v>
      </c>
      <c r="D384" s="3">
        <f t="shared" si="172"/>
        <v>0</v>
      </c>
      <c r="E384" s="3">
        <f t="shared" si="173"/>
        <v>0</v>
      </c>
      <c r="F384" s="4">
        <f t="shared" si="174"/>
        <v>0</v>
      </c>
      <c r="G384" s="4">
        <f t="shared" si="175"/>
        <v>0</v>
      </c>
      <c r="H384" s="3">
        <f t="shared" si="176"/>
        <v>0</v>
      </c>
      <c r="I384" s="3">
        <f t="shared" si="177"/>
        <v>0</v>
      </c>
      <c r="J384" s="3" t="e">
        <f>IF(VLOOKUP(A384,產品AR!A:B,2,0)&lt;65,"A",IF(VLOOKUP(A384,產品AR!A:B,2,0)&lt;80,"B",IF(VLOOKUP(A384,產品AR!A:B,2,0)&lt;100,"C","D")))</f>
        <v>#N/A</v>
      </c>
      <c r="K384" s="5" t="e">
        <f t="shared" si="178"/>
        <v>#DIV/0!</v>
      </c>
      <c r="L384" s="6">
        <f t="shared" si="179"/>
        <v>0</v>
      </c>
      <c r="M384" s="5">
        <f t="shared" si="180"/>
        <v>0</v>
      </c>
      <c r="N384" s="49" t="e">
        <f t="shared" si="181"/>
        <v>#DIV/0!</v>
      </c>
      <c r="O384" s="49" t="e">
        <f t="shared" si="167"/>
        <v>#N/A</v>
      </c>
      <c r="P384" s="49" t="e">
        <f t="shared" si="168"/>
        <v>#N/A</v>
      </c>
      <c r="Q384" s="50" t="e">
        <f t="shared" si="182"/>
        <v>#N/A</v>
      </c>
      <c r="S384" s="110" t="e">
        <f>VLOOKUP(V384,'WSD 產品'!B:B,1,0)</f>
        <v>#N/A</v>
      </c>
      <c r="T384" s="110" t="e">
        <f t="shared" si="183"/>
        <v>#DIV/0!</v>
      </c>
      <c r="U384" s="113"/>
      <c r="V384" s="113"/>
      <c r="W384" s="113"/>
      <c r="X384" s="113"/>
      <c r="Y384" s="113"/>
      <c r="Z384" s="113"/>
      <c r="AA384" s="115"/>
      <c r="AB384" s="115"/>
      <c r="AC384" s="113"/>
      <c r="AD384" s="113"/>
      <c r="AE384" s="113"/>
      <c r="AF384" s="113"/>
      <c r="AG384" s="113"/>
      <c r="AH384" s="113"/>
      <c r="AI384" s="113"/>
      <c r="AJ384" s="113"/>
      <c r="AK384" s="114"/>
      <c r="AL384" s="114"/>
      <c r="AM384" s="114"/>
      <c r="AN384" s="113"/>
      <c r="AO384" s="113"/>
      <c r="AP384" s="113"/>
      <c r="AQ384" s="113"/>
      <c r="AR384" s="113"/>
      <c r="AS384" s="113"/>
      <c r="AT384" s="113"/>
      <c r="AU384" s="113"/>
      <c r="AV384" s="113"/>
      <c r="AW384" s="113"/>
      <c r="AX384" s="113"/>
      <c r="AY384" s="113"/>
      <c r="AZ384" s="113"/>
      <c r="BA384" s="113"/>
      <c r="BB384" s="113"/>
      <c r="BC384" s="113"/>
      <c r="BD384" s="113"/>
      <c r="BE384" s="113"/>
      <c r="BF384" s="113"/>
      <c r="BH384" s="110" t="e">
        <f t="shared" si="166"/>
        <v>#VALUE!</v>
      </c>
    </row>
    <row r="385" spans="1:60">
      <c r="A385" s="3">
        <f t="shared" si="169"/>
        <v>0</v>
      </c>
      <c r="B385" s="3">
        <f t="shared" si="170"/>
        <v>0</v>
      </c>
      <c r="C385" s="3">
        <f t="shared" si="171"/>
        <v>0</v>
      </c>
      <c r="D385" s="3">
        <f t="shared" si="172"/>
        <v>0</v>
      </c>
      <c r="E385" s="3">
        <f t="shared" si="173"/>
        <v>0</v>
      </c>
      <c r="F385" s="4">
        <f t="shared" si="174"/>
        <v>0</v>
      </c>
      <c r="G385" s="4">
        <f t="shared" si="175"/>
        <v>0</v>
      </c>
      <c r="H385" s="3">
        <f t="shared" si="176"/>
        <v>0</v>
      </c>
      <c r="I385" s="3">
        <f t="shared" si="177"/>
        <v>0</v>
      </c>
      <c r="J385" s="3" t="e">
        <f>IF(VLOOKUP(A385,產品AR!A:B,2,0)&lt;65,"A",IF(VLOOKUP(A385,產品AR!A:B,2,0)&lt;80,"B",IF(VLOOKUP(A385,產品AR!A:B,2,0)&lt;100,"C","D")))</f>
        <v>#N/A</v>
      </c>
      <c r="K385" s="5" t="e">
        <f t="shared" si="178"/>
        <v>#DIV/0!</v>
      </c>
      <c r="L385" s="6">
        <f t="shared" si="179"/>
        <v>0</v>
      </c>
      <c r="M385" s="5">
        <f t="shared" si="180"/>
        <v>0</v>
      </c>
      <c r="N385" s="49" t="e">
        <f t="shared" si="181"/>
        <v>#DIV/0!</v>
      </c>
      <c r="O385" s="49" t="e">
        <f t="shared" si="167"/>
        <v>#N/A</v>
      </c>
      <c r="P385" s="49" t="e">
        <f t="shared" si="168"/>
        <v>#N/A</v>
      </c>
      <c r="Q385" s="50" t="e">
        <f t="shared" si="182"/>
        <v>#N/A</v>
      </c>
      <c r="S385" s="110" t="e">
        <f>VLOOKUP(V385,'WSD 產品'!B:B,1,0)</f>
        <v>#N/A</v>
      </c>
      <c r="T385" s="110" t="e">
        <f t="shared" si="183"/>
        <v>#DIV/0!</v>
      </c>
      <c r="U385" s="113"/>
      <c r="V385" s="113"/>
      <c r="W385" s="113"/>
      <c r="X385" s="113"/>
      <c r="Y385" s="113"/>
      <c r="Z385" s="113"/>
      <c r="AA385" s="115"/>
      <c r="AB385" s="115"/>
      <c r="AC385" s="113"/>
      <c r="AD385" s="113"/>
      <c r="AE385" s="113"/>
      <c r="AF385" s="113"/>
      <c r="AG385" s="113"/>
      <c r="AH385" s="113"/>
      <c r="AI385" s="113"/>
      <c r="AJ385" s="113"/>
      <c r="AK385" s="114"/>
      <c r="AL385" s="114"/>
      <c r="AM385" s="114"/>
      <c r="AN385" s="113"/>
      <c r="AO385" s="113"/>
      <c r="AP385" s="113"/>
      <c r="AQ385" s="113"/>
      <c r="AR385" s="113"/>
      <c r="AS385" s="113"/>
      <c r="AT385" s="113"/>
      <c r="AU385" s="113"/>
      <c r="AV385" s="113"/>
      <c r="AW385" s="113"/>
      <c r="AX385" s="113"/>
      <c r="AY385" s="113"/>
      <c r="AZ385" s="113"/>
      <c r="BA385" s="113"/>
      <c r="BB385" s="113"/>
      <c r="BC385" s="113"/>
      <c r="BD385" s="113"/>
      <c r="BE385" s="113"/>
      <c r="BF385" s="113"/>
      <c r="BH385" s="110" t="e">
        <f t="shared" si="166"/>
        <v>#VALUE!</v>
      </c>
    </row>
    <row r="386" spans="1:60">
      <c r="A386" s="3">
        <f t="shared" si="169"/>
        <v>0</v>
      </c>
      <c r="B386" s="3">
        <f t="shared" si="170"/>
        <v>0</v>
      </c>
      <c r="C386" s="3">
        <f t="shared" si="171"/>
        <v>0</v>
      </c>
      <c r="D386" s="3">
        <f t="shared" si="172"/>
        <v>0</v>
      </c>
      <c r="E386" s="3">
        <f t="shared" si="173"/>
        <v>0</v>
      </c>
      <c r="F386" s="4">
        <f t="shared" si="174"/>
        <v>0</v>
      </c>
      <c r="G386" s="4">
        <f t="shared" si="175"/>
        <v>0</v>
      </c>
      <c r="H386" s="3">
        <f t="shared" si="176"/>
        <v>0</v>
      </c>
      <c r="I386" s="3">
        <f t="shared" si="177"/>
        <v>0</v>
      </c>
      <c r="J386" s="3" t="e">
        <f>IF(VLOOKUP(A386,產品AR!A:B,2,0)&lt;65,"A",IF(VLOOKUP(A386,產品AR!A:B,2,0)&lt;80,"B",IF(VLOOKUP(A386,產品AR!A:B,2,0)&lt;100,"C","D")))</f>
        <v>#N/A</v>
      </c>
      <c r="K386" s="5" t="e">
        <f t="shared" si="178"/>
        <v>#DIV/0!</v>
      </c>
      <c r="L386" s="6">
        <f t="shared" si="179"/>
        <v>0</v>
      </c>
      <c r="M386" s="5">
        <f t="shared" si="180"/>
        <v>0</v>
      </c>
      <c r="N386" s="49" t="e">
        <f t="shared" si="181"/>
        <v>#DIV/0!</v>
      </c>
      <c r="O386" s="49" t="e">
        <f t="shared" si="167"/>
        <v>#N/A</v>
      </c>
      <c r="P386" s="49" t="e">
        <f t="shared" si="168"/>
        <v>#N/A</v>
      </c>
      <c r="Q386" s="50" t="e">
        <f t="shared" si="182"/>
        <v>#N/A</v>
      </c>
      <c r="S386" s="110" t="e">
        <f>VLOOKUP(V386,'WSD 產品'!B:B,1,0)</f>
        <v>#N/A</v>
      </c>
      <c r="T386" s="110" t="e">
        <f t="shared" si="183"/>
        <v>#DIV/0!</v>
      </c>
      <c r="U386" s="113"/>
      <c r="V386" s="113"/>
      <c r="W386" s="113"/>
      <c r="X386" s="113"/>
      <c r="Y386" s="113"/>
      <c r="Z386" s="113"/>
      <c r="AA386" s="115"/>
      <c r="AB386" s="115"/>
      <c r="AC386" s="113"/>
      <c r="AD386" s="113"/>
      <c r="AE386" s="113"/>
      <c r="AF386" s="113"/>
      <c r="AG386" s="113"/>
      <c r="AH386" s="113"/>
      <c r="AI386" s="113"/>
      <c r="AJ386" s="113"/>
      <c r="AK386" s="114"/>
      <c r="AL386" s="114"/>
      <c r="AM386" s="114"/>
      <c r="AN386" s="113"/>
      <c r="AO386" s="113"/>
      <c r="AP386" s="113"/>
      <c r="AQ386" s="113"/>
      <c r="AR386" s="113"/>
      <c r="AS386" s="113"/>
      <c r="AT386" s="113"/>
      <c r="AU386" s="113"/>
      <c r="AV386" s="113"/>
      <c r="AW386" s="113"/>
      <c r="AX386" s="113"/>
      <c r="AY386" s="113"/>
      <c r="AZ386" s="113"/>
      <c r="BA386" s="113"/>
      <c r="BB386" s="113"/>
      <c r="BC386" s="113"/>
      <c r="BD386" s="113"/>
      <c r="BE386" s="113"/>
      <c r="BF386" s="113"/>
      <c r="BH386" s="110" t="e">
        <f t="shared" ref="BH386:BH449" si="184">LEFT(RIGHT(BF386,LEN(BF386)-LEN(MID(BF386,1,SEARCH("L",BF386,1)-1))),FIND("_",RIGHT(BF386,LEN(BF386)-LEN(MID(BF386,1,SEARCH("L",BF386,1)-1))))-1)</f>
        <v>#VALUE!</v>
      </c>
    </row>
    <row r="387" spans="1:60">
      <c r="A387" s="3">
        <f t="shared" si="169"/>
        <v>0</v>
      </c>
      <c r="B387" s="3">
        <f t="shared" si="170"/>
        <v>0</v>
      </c>
      <c r="C387" s="3">
        <f t="shared" si="171"/>
        <v>0</v>
      </c>
      <c r="D387" s="3">
        <f t="shared" si="172"/>
        <v>0</v>
      </c>
      <c r="E387" s="3">
        <f t="shared" si="173"/>
        <v>0</v>
      </c>
      <c r="F387" s="4">
        <f t="shared" si="174"/>
        <v>0</v>
      </c>
      <c r="G387" s="4">
        <f t="shared" si="175"/>
        <v>0</v>
      </c>
      <c r="H387" s="3">
        <f t="shared" si="176"/>
        <v>0</v>
      </c>
      <c r="I387" s="3">
        <f t="shared" si="177"/>
        <v>0</v>
      </c>
      <c r="J387" s="3" t="e">
        <f>IF(VLOOKUP(A387,產品AR!A:B,2,0)&lt;65,"A",IF(VLOOKUP(A387,產品AR!A:B,2,0)&lt;80,"B",IF(VLOOKUP(A387,產品AR!A:B,2,0)&lt;100,"C","D")))</f>
        <v>#N/A</v>
      </c>
      <c r="K387" s="5" t="e">
        <f t="shared" si="178"/>
        <v>#DIV/0!</v>
      </c>
      <c r="L387" s="6">
        <f t="shared" si="179"/>
        <v>0</v>
      </c>
      <c r="M387" s="5">
        <f t="shared" si="180"/>
        <v>0</v>
      </c>
      <c r="N387" s="49" t="e">
        <f t="shared" si="181"/>
        <v>#DIV/0!</v>
      </c>
      <c r="O387" s="49" t="e">
        <f t="shared" ref="O387:O450" si="185">J387&amp;N387</f>
        <v>#N/A</v>
      </c>
      <c r="P387" s="49" t="e">
        <f t="shared" ref="P387:P450" si="186">IF(O387="AB","A")</f>
        <v>#N/A</v>
      </c>
      <c r="Q387" s="50" t="e">
        <f t="shared" si="182"/>
        <v>#N/A</v>
      </c>
      <c r="S387" s="110" t="e">
        <f>VLOOKUP(V387,'WSD 產品'!B:B,1,0)</f>
        <v>#N/A</v>
      </c>
      <c r="T387" s="110" t="e">
        <f t="shared" si="183"/>
        <v>#DIV/0!</v>
      </c>
      <c r="U387" s="113"/>
      <c r="V387" s="113"/>
      <c r="W387" s="113"/>
      <c r="X387" s="113"/>
      <c r="Y387" s="113"/>
      <c r="Z387" s="113"/>
      <c r="AA387" s="115"/>
      <c r="AB387" s="115"/>
      <c r="AC387" s="113"/>
      <c r="AD387" s="113"/>
      <c r="AE387" s="113"/>
      <c r="AF387" s="113"/>
      <c r="AG387" s="113"/>
      <c r="AH387" s="113"/>
      <c r="AI387" s="113"/>
      <c r="AJ387" s="113"/>
      <c r="AK387" s="114"/>
      <c r="AL387" s="114"/>
      <c r="AM387" s="114"/>
      <c r="AN387" s="113"/>
      <c r="AO387" s="113"/>
      <c r="AP387" s="113"/>
      <c r="AQ387" s="113"/>
      <c r="AR387" s="113"/>
      <c r="AS387" s="113"/>
      <c r="AT387" s="113"/>
      <c r="AU387" s="113"/>
      <c r="AV387" s="113"/>
      <c r="AW387" s="113"/>
      <c r="AX387" s="113"/>
      <c r="AY387" s="113"/>
      <c r="AZ387" s="113"/>
      <c r="BA387" s="113"/>
      <c r="BB387" s="113"/>
      <c r="BC387" s="113"/>
      <c r="BD387" s="113"/>
      <c r="BE387" s="113"/>
      <c r="BF387" s="113"/>
      <c r="BH387" s="110" t="e">
        <f t="shared" si="184"/>
        <v>#VALUE!</v>
      </c>
    </row>
    <row r="388" spans="1:60">
      <c r="A388" s="3">
        <f t="shared" si="169"/>
        <v>0</v>
      </c>
      <c r="B388" s="3">
        <f t="shared" si="170"/>
        <v>0</v>
      </c>
      <c r="C388" s="3">
        <f t="shared" si="171"/>
        <v>0</v>
      </c>
      <c r="D388" s="3">
        <f t="shared" si="172"/>
        <v>0</v>
      </c>
      <c r="E388" s="3">
        <f t="shared" si="173"/>
        <v>0</v>
      </c>
      <c r="F388" s="4">
        <f t="shared" si="174"/>
        <v>0</v>
      </c>
      <c r="G388" s="4">
        <f t="shared" si="175"/>
        <v>0</v>
      </c>
      <c r="H388" s="3">
        <f t="shared" si="176"/>
        <v>0</v>
      </c>
      <c r="I388" s="3">
        <f t="shared" si="177"/>
        <v>0</v>
      </c>
      <c r="J388" s="3" t="e">
        <f>IF(VLOOKUP(A388,產品AR!A:B,2,0)&lt;65,"A",IF(VLOOKUP(A388,產品AR!A:B,2,0)&lt;80,"B",IF(VLOOKUP(A388,產品AR!A:B,2,0)&lt;100,"C","D")))</f>
        <v>#N/A</v>
      </c>
      <c r="K388" s="5" t="e">
        <f t="shared" si="178"/>
        <v>#DIV/0!</v>
      </c>
      <c r="L388" s="6">
        <f t="shared" si="179"/>
        <v>0</v>
      </c>
      <c r="M388" s="5">
        <f t="shared" si="180"/>
        <v>0</v>
      </c>
      <c r="N388" s="49" t="e">
        <f t="shared" si="181"/>
        <v>#DIV/0!</v>
      </c>
      <c r="O388" s="49" t="e">
        <f t="shared" si="185"/>
        <v>#N/A</v>
      </c>
      <c r="P388" s="49" t="e">
        <f t="shared" si="186"/>
        <v>#N/A</v>
      </c>
      <c r="Q388" s="50" t="e">
        <f t="shared" si="182"/>
        <v>#N/A</v>
      </c>
      <c r="S388" s="110" t="e">
        <f>VLOOKUP(V388,'WSD 產品'!B:B,1,0)</f>
        <v>#N/A</v>
      </c>
      <c r="T388" s="110" t="e">
        <f t="shared" si="183"/>
        <v>#DIV/0!</v>
      </c>
      <c r="U388" s="113"/>
      <c r="V388" s="113"/>
      <c r="W388" s="113"/>
      <c r="X388" s="113"/>
      <c r="Y388" s="113"/>
      <c r="Z388" s="113"/>
      <c r="AA388" s="115"/>
      <c r="AB388" s="115"/>
      <c r="AC388" s="113"/>
      <c r="AD388" s="113"/>
      <c r="AE388" s="113"/>
      <c r="AF388" s="113"/>
      <c r="AG388" s="113"/>
      <c r="AH388" s="113"/>
      <c r="AI388" s="113"/>
      <c r="AJ388" s="113"/>
      <c r="AK388" s="114"/>
      <c r="AL388" s="114"/>
      <c r="AM388" s="114"/>
      <c r="AN388" s="113"/>
      <c r="AO388" s="113"/>
      <c r="AP388" s="113"/>
      <c r="AQ388" s="113"/>
      <c r="AR388" s="113"/>
      <c r="AS388" s="113"/>
      <c r="AT388" s="113"/>
      <c r="AU388" s="113"/>
      <c r="AV388" s="113"/>
      <c r="AW388" s="113"/>
      <c r="AX388" s="113"/>
      <c r="AY388" s="113"/>
      <c r="AZ388" s="113"/>
      <c r="BA388" s="113"/>
      <c r="BB388" s="113"/>
      <c r="BC388" s="113"/>
      <c r="BD388" s="113"/>
      <c r="BE388" s="113"/>
      <c r="BF388" s="113"/>
      <c r="BH388" s="110" t="e">
        <f t="shared" si="184"/>
        <v>#VALUE!</v>
      </c>
    </row>
    <row r="389" spans="1:60">
      <c r="A389" s="3">
        <f t="shared" si="169"/>
        <v>0</v>
      </c>
      <c r="B389" s="3">
        <f t="shared" si="170"/>
        <v>0</v>
      </c>
      <c r="C389" s="3">
        <f t="shared" si="171"/>
        <v>0</v>
      </c>
      <c r="D389" s="3">
        <f t="shared" si="172"/>
        <v>0</v>
      </c>
      <c r="E389" s="3">
        <f t="shared" si="173"/>
        <v>0</v>
      </c>
      <c r="F389" s="4">
        <f t="shared" si="174"/>
        <v>0</v>
      </c>
      <c r="G389" s="4">
        <f t="shared" si="175"/>
        <v>0</v>
      </c>
      <c r="H389" s="3">
        <f t="shared" si="176"/>
        <v>0</v>
      </c>
      <c r="I389" s="3">
        <f t="shared" si="177"/>
        <v>0</v>
      </c>
      <c r="J389" s="3" t="e">
        <f>IF(VLOOKUP(A389,產品AR!A:B,2,0)&lt;65,"A",IF(VLOOKUP(A389,產品AR!A:B,2,0)&lt;80,"B",IF(VLOOKUP(A389,產品AR!A:B,2,0)&lt;100,"C","D")))</f>
        <v>#N/A</v>
      </c>
      <c r="K389" s="5" t="e">
        <f t="shared" si="178"/>
        <v>#DIV/0!</v>
      </c>
      <c r="L389" s="6">
        <f t="shared" si="179"/>
        <v>0</v>
      </c>
      <c r="M389" s="5">
        <f t="shared" si="180"/>
        <v>0</v>
      </c>
      <c r="N389" s="49" t="e">
        <f t="shared" si="181"/>
        <v>#DIV/0!</v>
      </c>
      <c r="O389" s="49" t="e">
        <f t="shared" si="185"/>
        <v>#N/A</v>
      </c>
      <c r="P389" s="49" t="e">
        <f t="shared" si="186"/>
        <v>#N/A</v>
      </c>
      <c r="Q389" s="50" t="e">
        <f t="shared" si="182"/>
        <v>#N/A</v>
      </c>
      <c r="S389" s="110" t="e">
        <f>VLOOKUP(V389,'WSD 產品'!B:B,1,0)</f>
        <v>#N/A</v>
      </c>
      <c r="T389" s="110" t="e">
        <f t="shared" si="183"/>
        <v>#DIV/0!</v>
      </c>
      <c r="U389" s="113"/>
      <c r="V389" s="113"/>
      <c r="W389" s="113"/>
      <c r="X389" s="113"/>
      <c r="Y389" s="113"/>
      <c r="Z389" s="113"/>
      <c r="AA389" s="115"/>
      <c r="AB389" s="115"/>
      <c r="AC389" s="113"/>
      <c r="AD389" s="113"/>
      <c r="AE389" s="113"/>
      <c r="AF389" s="113"/>
      <c r="AG389" s="113"/>
      <c r="AH389" s="113"/>
      <c r="AI389" s="113"/>
      <c r="AJ389" s="113"/>
      <c r="AK389" s="114"/>
      <c r="AL389" s="114"/>
      <c r="AM389" s="114"/>
      <c r="AN389" s="113"/>
      <c r="AO389" s="113"/>
      <c r="AP389" s="113"/>
      <c r="AQ389" s="113"/>
      <c r="AR389" s="113"/>
      <c r="AS389" s="113"/>
      <c r="AT389" s="113"/>
      <c r="AU389" s="113"/>
      <c r="AV389" s="113"/>
      <c r="AW389" s="113"/>
      <c r="AX389" s="113"/>
      <c r="AY389" s="113"/>
      <c r="AZ389" s="113"/>
      <c r="BA389" s="113"/>
      <c r="BB389" s="113"/>
      <c r="BC389" s="113"/>
      <c r="BD389" s="113"/>
      <c r="BE389" s="113"/>
      <c r="BF389" s="113"/>
      <c r="BH389" s="110" t="e">
        <f t="shared" si="184"/>
        <v>#VALUE!</v>
      </c>
    </row>
    <row r="390" spans="1:60">
      <c r="A390" s="3">
        <f t="shared" si="169"/>
        <v>0</v>
      </c>
      <c r="B390" s="3">
        <f t="shared" si="170"/>
        <v>0</v>
      </c>
      <c r="C390" s="3">
        <f t="shared" si="171"/>
        <v>0</v>
      </c>
      <c r="D390" s="3">
        <f t="shared" si="172"/>
        <v>0</v>
      </c>
      <c r="E390" s="3">
        <f t="shared" si="173"/>
        <v>0</v>
      </c>
      <c r="F390" s="4">
        <f t="shared" si="174"/>
        <v>0</v>
      </c>
      <c r="G390" s="4">
        <f t="shared" si="175"/>
        <v>0</v>
      </c>
      <c r="H390" s="3">
        <f t="shared" si="176"/>
        <v>0</v>
      </c>
      <c r="I390" s="3">
        <f t="shared" si="177"/>
        <v>0</v>
      </c>
      <c r="J390" s="3" t="e">
        <f>IF(VLOOKUP(A390,產品AR!A:B,2,0)&lt;65,"A",IF(VLOOKUP(A390,產品AR!A:B,2,0)&lt;80,"B",IF(VLOOKUP(A390,產品AR!A:B,2,0)&lt;100,"C","D")))</f>
        <v>#N/A</v>
      </c>
      <c r="K390" s="5" t="e">
        <f t="shared" si="178"/>
        <v>#DIV/0!</v>
      </c>
      <c r="L390" s="6">
        <f t="shared" si="179"/>
        <v>0</v>
      </c>
      <c r="M390" s="5">
        <f t="shared" si="180"/>
        <v>0</v>
      </c>
      <c r="N390" s="49" t="e">
        <f t="shared" si="181"/>
        <v>#DIV/0!</v>
      </c>
      <c r="O390" s="49" t="e">
        <f t="shared" si="185"/>
        <v>#N/A</v>
      </c>
      <c r="P390" s="49" t="e">
        <f t="shared" si="186"/>
        <v>#N/A</v>
      </c>
      <c r="Q390" s="50" t="e">
        <f t="shared" si="182"/>
        <v>#N/A</v>
      </c>
      <c r="S390" s="110" t="e">
        <f>VLOOKUP(V390,'WSD 產品'!B:B,1,0)</f>
        <v>#N/A</v>
      </c>
      <c r="T390" s="110" t="e">
        <f t="shared" si="183"/>
        <v>#DIV/0!</v>
      </c>
      <c r="U390" s="113"/>
      <c r="V390" s="113"/>
      <c r="W390" s="113"/>
      <c r="X390" s="113"/>
      <c r="Y390" s="113"/>
      <c r="Z390" s="113"/>
      <c r="AA390" s="115"/>
      <c r="AB390" s="115"/>
      <c r="AC390" s="113"/>
      <c r="AD390" s="113"/>
      <c r="AE390" s="113"/>
      <c r="AF390" s="113"/>
      <c r="AG390" s="113"/>
      <c r="AH390" s="113"/>
      <c r="AI390" s="113"/>
      <c r="AJ390" s="113"/>
      <c r="AK390" s="114"/>
      <c r="AL390" s="114"/>
      <c r="AM390" s="114"/>
      <c r="AN390" s="113"/>
      <c r="AO390" s="113"/>
      <c r="AP390" s="113"/>
      <c r="AQ390" s="113"/>
      <c r="AR390" s="113"/>
      <c r="AS390" s="113"/>
      <c r="AT390" s="113"/>
      <c r="AU390" s="113"/>
      <c r="AV390" s="113"/>
      <c r="AW390" s="113"/>
      <c r="AX390" s="113"/>
      <c r="AY390" s="113"/>
      <c r="AZ390" s="113"/>
      <c r="BA390" s="113"/>
      <c r="BB390" s="113"/>
      <c r="BC390" s="113"/>
      <c r="BD390" s="113"/>
      <c r="BE390" s="113"/>
      <c r="BF390" s="113"/>
      <c r="BH390" s="110" t="e">
        <f t="shared" si="184"/>
        <v>#VALUE!</v>
      </c>
    </row>
    <row r="391" spans="1:60">
      <c r="A391" s="3">
        <f t="shared" si="169"/>
        <v>0</v>
      </c>
      <c r="B391" s="3">
        <f t="shared" si="170"/>
        <v>0</v>
      </c>
      <c r="C391" s="3">
        <f t="shared" si="171"/>
        <v>0</v>
      </c>
      <c r="D391" s="3">
        <f t="shared" si="172"/>
        <v>0</v>
      </c>
      <c r="E391" s="3">
        <f t="shared" si="173"/>
        <v>0</v>
      </c>
      <c r="F391" s="4">
        <f t="shared" si="174"/>
        <v>0</v>
      </c>
      <c r="G391" s="4">
        <f t="shared" si="175"/>
        <v>0</v>
      </c>
      <c r="H391" s="3">
        <f t="shared" si="176"/>
        <v>0</v>
      </c>
      <c r="I391" s="3">
        <f t="shared" si="177"/>
        <v>0</v>
      </c>
      <c r="J391" s="3" t="e">
        <f>IF(VLOOKUP(A391,產品AR!A:B,2,0)&lt;65,"A",IF(VLOOKUP(A391,產品AR!A:B,2,0)&lt;80,"B",IF(VLOOKUP(A391,產品AR!A:B,2,0)&lt;100,"C","D")))</f>
        <v>#N/A</v>
      </c>
      <c r="K391" s="5" t="e">
        <f t="shared" si="178"/>
        <v>#DIV/0!</v>
      </c>
      <c r="L391" s="6">
        <f t="shared" si="179"/>
        <v>0</v>
      </c>
      <c r="M391" s="5">
        <f t="shared" si="180"/>
        <v>0</v>
      </c>
      <c r="N391" s="49" t="e">
        <f t="shared" si="181"/>
        <v>#DIV/0!</v>
      </c>
      <c r="O391" s="49" t="e">
        <f t="shared" si="185"/>
        <v>#N/A</v>
      </c>
      <c r="P391" s="49" t="e">
        <f t="shared" si="186"/>
        <v>#N/A</v>
      </c>
      <c r="Q391" s="50" t="e">
        <f t="shared" si="182"/>
        <v>#N/A</v>
      </c>
      <c r="S391" s="110" t="e">
        <f>VLOOKUP(V391,'WSD 產品'!B:B,1,0)</f>
        <v>#N/A</v>
      </c>
      <c r="T391" s="110" t="e">
        <f t="shared" si="183"/>
        <v>#DIV/0!</v>
      </c>
      <c r="U391" s="113"/>
      <c r="V391" s="113"/>
      <c r="W391" s="113"/>
      <c r="X391" s="113"/>
      <c r="Y391" s="113"/>
      <c r="Z391" s="113"/>
      <c r="AA391" s="115"/>
      <c r="AB391" s="115"/>
      <c r="AC391" s="113"/>
      <c r="AD391" s="113"/>
      <c r="AE391" s="113"/>
      <c r="AF391" s="113"/>
      <c r="AG391" s="113"/>
      <c r="AH391" s="113"/>
      <c r="AI391" s="113"/>
      <c r="AJ391" s="113"/>
      <c r="AK391" s="114"/>
      <c r="AL391" s="114"/>
      <c r="AM391" s="114"/>
      <c r="AN391" s="113"/>
      <c r="AO391" s="113"/>
      <c r="AP391" s="113"/>
      <c r="AQ391" s="113"/>
      <c r="AR391" s="113"/>
      <c r="AS391" s="113"/>
      <c r="AT391" s="113"/>
      <c r="AU391" s="113"/>
      <c r="AV391" s="113"/>
      <c r="AW391" s="113"/>
      <c r="AX391" s="113"/>
      <c r="AY391" s="113"/>
      <c r="AZ391" s="113"/>
      <c r="BA391" s="113"/>
      <c r="BB391" s="113"/>
      <c r="BC391" s="113"/>
      <c r="BD391" s="113"/>
      <c r="BE391" s="113"/>
      <c r="BF391" s="113"/>
      <c r="BH391" s="110" t="e">
        <f t="shared" si="184"/>
        <v>#VALUE!</v>
      </c>
    </row>
    <row r="392" spans="1:60">
      <c r="A392" s="3">
        <f t="shared" si="169"/>
        <v>0</v>
      </c>
      <c r="B392" s="3">
        <f t="shared" si="170"/>
        <v>0</v>
      </c>
      <c r="C392" s="3">
        <f t="shared" si="171"/>
        <v>0</v>
      </c>
      <c r="D392" s="3">
        <f t="shared" si="172"/>
        <v>0</v>
      </c>
      <c r="E392" s="3">
        <f t="shared" si="173"/>
        <v>0</v>
      </c>
      <c r="F392" s="4">
        <f t="shared" si="174"/>
        <v>0</v>
      </c>
      <c r="G392" s="4">
        <f t="shared" si="175"/>
        <v>0</v>
      </c>
      <c r="H392" s="3">
        <f t="shared" si="176"/>
        <v>0</v>
      </c>
      <c r="I392" s="3">
        <f t="shared" si="177"/>
        <v>0</v>
      </c>
      <c r="J392" s="3" t="e">
        <f>IF(VLOOKUP(A392,產品AR!A:B,2,0)&lt;65,"A",IF(VLOOKUP(A392,產品AR!A:B,2,0)&lt;80,"B",IF(VLOOKUP(A392,產品AR!A:B,2,0)&lt;100,"C","D")))</f>
        <v>#N/A</v>
      </c>
      <c r="K392" s="5" t="e">
        <f t="shared" si="178"/>
        <v>#DIV/0!</v>
      </c>
      <c r="L392" s="6">
        <f t="shared" si="179"/>
        <v>0</v>
      </c>
      <c r="M392" s="5">
        <f t="shared" si="180"/>
        <v>0</v>
      </c>
      <c r="N392" s="49" t="e">
        <f t="shared" si="181"/>
        <v>#DIV/0!</v>
      </c>
      <c r="O392" s="49" t="e">
        <f t="shared" si="185"/>
        <v>#N/A</v>
      </c>
      <c r="P392" s="49" t="e">
        <f t="shared" si="186"/>
        <v>#N/A</v>
      </c>
      <c r="Q392" s="50" t="e">
        <f t="shared" si="182"/>
        <v>#N/A</v>
      </c>
      <c r="S392" s="110" t="e">
        <f>VLOOKUP(V392,'WSD 產品'!B:B,1,0)</f>
        <v>#N/A</v>
      </c>
      <c r="T392" s="110" t="e">
        <f t="shared" si="183"/>
        <v>#DIV/0!</v>
      </c>
      <c r="U392" s="113"/>
      <c r="V392" s="113"/>
      <c r="W392" s="113"/>
      <c r="X392" s="113"/>
      <c r="Y392" s="113"/>
      <c r="Z392" s="113"/>
      <c r="AA392" s="115"/>
      <c r="AB392" s="115"/>
      <c r="AC392" s="113"/>
      <c r="AD392" s="113"/>
      <c r="AE392" s="113"/>
      <c r="AF392" s="113"/>
      <c r="AG392" s="113"/>
      <c r="AH392" s="113"/>
      <c r="AI392" s="113"/>
      <c r="AJ392" s="113"/>
      <c r="AK392" s="114"/>
      <c r="AL392" s="114"/>
      <c r="AM392" s="114"/>
      <c r="AN392" s="113"/>
      <c r="AO392" s="113"/>
      <c r="AP392" s="113"/>
      <c r="AQ392" s="113"/>
      <c r="AR392" s="113"/>
      <c r="AS392" s="113"/>
      <c r="AT392" s="113"/>
      <c r="AU392" s="113"/>
      <c r="AV392" s="113"/>
      <c r="AW392" s="113"/>
      <c r="AX392" s="113"/>
      <c r="AY392" s="113"/>
      <c r="AZ392" s="113"/>
      <c r="BA392" s="113"/>
      <c r="BB392" s="113"/>
      <c r="BC392" s="113"/>
      <c r="BD392" s="113"/>
      <c r="BE392" s="113"/>
      <c r="BF392" s="113"/>
      <c r="BH392" s="110" t="e">
        <f t="shared" si="184"/>
        <v>#VALUE!</v>
      </c>
    </row>
    <row r="393" spans="1:60">
      <c r="A393" s="3">
        <f t="shared" si="169"/>
        <v>0</v>
      </c>
      <c r="B393" s="3">
        <f t="shared" si="170"/>
        <v>0</v>
      </c>
      <c r="C393" s="3">
        <f t="shared" si="171"/>
        <v>0</v>
      </c>
      <c r="D393" s="3">
        <f t="shared" si="172"/>
        <v>0</v>
      </c>
      <c r="E393" s="3">
        <f t="shared" si="173"/>
        <v>0</v>
      </c>
      <c r="F393" s="4">
        <f t="shared" si="174"/>
        <v>0</v>
      </c>
      <c r="G393" s="4">
        <f t="shared" si="175"/>
        <v>0</v>
      </c>
      <c r="H393" s="3">
        <f t="shared" si="176"/>
        <v>0</v>
      </c>
      <c r="I393" s="3">
        <f t="shared" si="177"/>
        <v>0</v>
      </c>
      <c r="J393" s="3" t="e">
        <f>IF(VLOOKUP(A393,產品AR!A:B,2,0)&lt;65,"A",IF(VLOOKUP(A393,產品AR!A:B,2,0)&lt;80,"B",IF(VLOOKUP(A393,產品AR!A:B,2,0)&lt;100,"C","D")))</f>
        <v>#N/A</v>
      </c>
      <c r="K393" s="5" t="e">
        <f t="shared" si="178"/>
        <v>#DIV/0!</v>
      </c>
      <c r="L393" s="6">
        <f t="shared" si="179"/>
        <v>0</v>
      </c>
      <c r="M393" s="5">
        <f t="shared" si="180"/>
        <v>0</v>
      </c>
      <c r="N393" s="49" t="e">
        <f t="shared" si="181"/>
        <v>#DIV/0!</v>
      </c>
      <c r="O393" s="49" t="e">
        <f t="shared" si="185"/>
        <v>#N/A</v>
      </c>
      <c r="P393" s="49" t="e">
        <f t="shared" si="186"/>
        <v>#N/A</v>
      </c>
      <c r="Q393" s="50" t="e">
        <f t="shared" si="182"/>
        <v>#N/A</v>
      </c>
      <c r="S393" s="110" t="e">
        <f>VLOOKUP(V393,'WSD 產品'!B:B,1,0)</f>
        <v>#N/A</v>
      </c>
      <c r="T393" s="110" t="e">
        <f t="shared" si="183"/>
        <v>#DIV/0!</v>
      </c>
      <c r="U393" s="113"/>
      <c r="V393" s="113"/>
      <c r="W393" s="113"/>
      <c r="X393" s="113"/>
      <c r="Y393" s="113"/>
      <c r="Z393" s="113"/>
      <c r="AA393" s="115"/>
      <c r="AB393" s="115"/>
      <c r="AC393" s="113"/>
      <c r="AD393" s="113"/>
      <c r="AE393" s="113"/>
      <c r="AF393" s="113"/>
      <c r="AG393" s="113"/>
      <c r="AH393" s="113"/>
      <c r="AI393" s="113"/>
      <c r="AJ393" s="113"/>
      <c r="AK393" s="114"/>
      <c r="AL393" s="114"/>
      <c r="AM393" s="114"/>
      <c r="AN393" s="113"/>
      <c r="AO393" s="113"/>
      <c r="AP393" s="113"/>
      <c r="AQ393" s="113"/>
      <c r="AR393" s="113"/>
      <c r="AS393" s="113"/>
      <c r="AT393" s="113"/>
      <c r="AU393" s="113"/>
      <c r="AV393" s="113"/>
      <c r="AW393" s="113"/>
      <c r="AX393" s="113"/>
      <c r="AY393" s="113"/>
      <c r="AZ393" s="113"/>
      <c r="BA393" s="113"/>
      <c r="BB393" s="113"/>
      <c r="BC393" s="113"/>
      <c r="BD393" s="113"/>
      <c r="BE393" s="113"/>
      <c r="BF393" s="113"/>
      <c r="BH393" s="110" t="e">
        <f t="shared" si="184"/>
        <v>#VALUE!</v>
      </c>
    </row>
    <row r="394" spans="1:60">
      <c r="A394" s="3">
        <f t="shared" si="169"/>
        <v>0</v>
      </c>
      <c r="B394" s="3">
        <f t="shared" si="170"/>
        <v>0</v>
      </c>
      <c r="C394" s="3">
        <f t="shared" si="171"/>
        <v>0</v>
      </c>
      <c r="D394" s="3">
        <f t="shared" si="172"/>
        <v>0</v>
      </c>
      <c r="E394" s="3">
        <f t="shared" si="173"/>
        <v>0</v>
      </c>
      <c r="F394" s="4">
        <f t="shared" si="174"/>
        <v>0</v>
      </c>
      <c r="G394" s="4">
        <f t="shared" si="175"/>
        <v>0</v>
      </c>
      <c r="H394" s="3">
        <f t="shared" si="176"/>
        <v>0</v>
      </c>
      <c r="I394" s="3">
        <f t="shared" si="177"/>
        <v>0</v>
      </c>
      <c r="J394" s="3" t="e">
        <f>IF(VLOOKUP(A394,產品AR!A:B,2,0)&lt;65,"A",IF(VLOOKUP(A394,產品AR!A:B,2,0)&lt;80,"B",IF(VLOOKUP(A394,產品AR!A:B,2,0)&lt;100,"C","D")))</f>
        <v>#N/A</v>
      </c>
      <c r="K394" s="5" t="e">
        <f t="shared" si="178"/>
        <v>#DIV/0!</v>
      </c>
      <c r="L394" s="6">
        <f t="shared" si="179"/>
        <v>0</v>
      </c>
      <c r="M394" s="5">
        <f t="shared" si="180"/>
        <v>0</v>
      </c>
      <c r="N394" s="49" t="e">
        <f t="shared" si="181"/>
        <v>#DIV/0!</v>
      </c>
      <c r="O394" s="49" t="e">
        <f t="shared" si="185"/>
        <v>#N/A</v>
      </c>
      <c r="P394" s="49" t="e">
        <f t="shared" si="186"/>
        <v>#N/A</v>
      </c>
      <c r="Q394" s="50" t="e">
        <f t="shared" si="182"/>
        <v>#N/A</v>
      </c>
      <c r="S394" s="110" t="e">
        <f>VLOOKUP(V394,'WSD 產品'!B:B,1,0)</f>
        <v>#N/A</v>
      </c>
      <c r="T394" s="110" t="e">
        <f t="shared" si="183"/>
        <v>#DIV/0!</v>
      </c>
      <c r="U394" s="113"/>
      <c r="V394" s="113"/>
      <c r="W394" s="113"/>
      <c r="X394" s="113"/>
      <c r="Y394" s="113"/>
      <c r="Z394" s="113"/>
      <c r="AA394" s="115"/>
      <c r="AB394" s="115"/>
      <c r="AC394" s="113"/>
      <c r="AD394" s="113"/>
      <c r="AE394" s="113"/>
      <c r="AF394" s="113"/>
      <c r="AG394" s="113"/>
      <c r="AH394" s="113"/>
      <c r="AI394" s="113"/>
      <c r="AJ394" s="113"/>
      <c r="AK394" s="114"/>
      <c r="AL394" s="114"/>
      <c r="AM394" s="114"/>
      <c r="AN394" s="113"/>
      <c r="AO394" s="113"/>
      <c r="AP394" s="113"/>
      <c r="AQ394" s="113"/>
      <c r="AR394" s="113"/>
      <c r="AS394" s="113"/>
      <c r="AT394" s="113"/>
      <c r="AU394" s="113"/>
      <c r="AV394" s="113"/>
      <c r="AW394" s="113"/>
      <c r="AX394" s="113"/>
      <c r="AY394" s="113"/>
      <c r="AZ394" s="113"/>
      <c r="BA394" s="113"/>
      <c r="BB394" s="113"/>
      <c r="BC394" s="113"/>
      <c r="BD394" s="113"/>
      <c r="BE394" s="113"/>
      <c r="BF394" s="113"/>
      <c r="BH394" s="110" t="e">
        <f t="shared" si="184"/>
        <v>#VALUE!</v>
      </c>
    </row>
    <row r="395" spans="1:60">
      <c r="A395" s="3">
        <f t="shared" si="169"/>
        <v>0</v>
      </c>
      <c r="B395" s="3">
        <f t="shared" si="170"/>
        <v>0</v>
      </c>
      <c r="C395" s="3">
        <f t="shared" si="171"/>
        <v>0</v>
      </c>
      <c r="D395" s="3">
        <f t="shared" si="172"/>
        <v>0</v>
      </c>
      <c r="E395" s="3">
        <f t="shared" si="173"/>
        <v>0</v>
      </c>
      <c r="F395" s="4">
        <f t="shared" si="174"/>
        <v>0</v>
      </c>
      <c r="G395" s="4">
        <f t="shared" si="175"/>
        <v>0</v>
      </c>
      <c r="H395" s="3">
        <f t="shared" si="176"/>
        <v>0</v>
      </c>
      <c r="I395" s="3">
        <f t="shared" si="177"/>
        <v>0</v>
      </c>
      <c r="J395" s="3" t="e">
        <f>IF(VLOOKUP(A395,產品AR!A:B,2,0)&lt;65,"A",IF(VLOOKUP(A395,產品AR!A:B,2,0)&lt;80,"B",IF(VLOOKUP(A395,產品AR!A:B,2,0)&lt;100,"C","D")))</f>
        <v>#N/A</v>
      </c>
      <c r="K395" s="5" t="e">
        <f t="shared" si="178"/>
        <v>#DIV/0!</v>
      </c>
      <c r="L395" s="6">
        <f t="shared" si="179"/>
        <v>0</v>
      </c>
      <c r="M395" s="5">
        <f t="shared" si="180"/>
        <v>0</v>
      </c>
      <c r="N395" s="49" t="e">
        <f t="shared" si="181"/>
        <v>#DIV/0!</v>
      </c>
      <c r="O395" s="49" t="e">
        <f t="shared" si="185"/>
        <v>#N/A</v>
      </c>
      <c r="P395" s="49" t="e">
        <f t="shared" si="186"/>
        <v>#N/A</v>
      </c>
      <c r="Q395" s="50" t="e">
        <f t="shared" si="182"/>
        <v>#N/A</v>
      </c>
      <c r="S395" s="110" t="e">
        <f>VLOOKUP(V395,'WSD 產品'!B:B,1,0)</f>
        <v>#N/A</v>
      </c>
      <c r="T395" s="110" t="e">
        <f t="shared" si="183"/>
        <v>#DIV/0!</v>
      </c>
      <c r="U395" s="113"/>
      <c r="V395" s="113"/>
      <c r="W395" s="113"/>
      <c r="X395" s="113"/>
      <c r="Y395" s="113"/>
      <c r="Z395" s="113"/>
      <c r="AA395" s="115"/>
      <c r="AB395" s="115"/>
      <c r="AC395" s="113"/>
      <c r="AD395" s="113"/>
      <c r="AE395" s="113"/>
      <c r="AF395" s="113"/>
      <c r="AG395" s="113"/>
      <c r="AH395" s="113"/>
      <c r="AI395" s="113"/>
      <c r="AJ395" s="113"/>
      <c r="AK395" s="114"/>
      <c r="AL395" s="114"/>
      <c r="AM395" s="114"/>
      <c r="AN395" s="113"/>
      <c r="AO395" s="113"/>
      <c r="AP395" s="113"/>
      <c r="AQ395" s="113"/>
      <c r="AR395" s="113"/>
      <c r="AS395" s="113"/>
      <c r="AT395" s="113"/>
      <c r="AU395" s="113"/>
      <c r="AV395" s="113"/>
      <c r="AW395" s="113"/>
      <c r="AX395" s="113"/>
      <c r="AY395" s="113"/>
      <c r="AZ395" s="113"/>
      <c r="BA395" s="113"/>
      <c r="BB395" s="113"/>
      <c r="BC395" s="113"/>
      <c r="BD395" s="113"/>
      <c r="BE395" s="113"/>
      <c r="BF395" s="113"/>
      <c r="BH395" s="110" t="e">
        <f t="shared" si="184"/>
        <v>#VALUE!</v>
      </c>
    </row>
    <row r="396" spans="1:60">
      <c r="A396" s="3">
        <f t="shared" si="169"/>
        <v>0</v>
      </c>
      <c r="B396" s="3">
        <f t="shared" si="170"/>
        <v>0</v>
      </c>
      <c r="C396" s="3">
        <f t="shared" si="171"/>
        <v>0</v>
      </c>
      <c r="D396" s="3">
        <f t="shared" si="172"/>
        <v>0</v>
      </c>
      <c r="E396" s="3">
        <f t="shared" si="173"/>
        <v>0</v>
      </c>
      <c r="F396" s="4">
        <f t="shared" si="174"/>
        <v>0</v>
      </c>
      <c r="G396" s="4">
        <f t="shared" si="175"/>
        <v>0</v>
      </c>
      <c r="H396" s="3">
        <f t="shared" si="176"/>
        <v>0</v>
      </c>
      <c r="I396" s="3">
        <f t="shared" si="177"/>
        <v>0</v>
      </c>
      <c r="J396" s="3" t="e">
        <f>IF(VLOOKUP(A396,產品AR!A:B,2,0)&lt;65,"A",IF(VLOOKUP(A396,產品AR!A:B,2,0)&lt;80,"B",IF(VLOOKUP(A396,產品AR!A:B,2,0)&lt;100,"C","D")))</f>
        <v>#N/A</v>
      </c>
      <c r="K396" s="5" t="e">
        <f t="shared" si="178"/>
        <v>#DIV/0!</v>
      </c>
      <c r="L396" s="6">
        <f t="shared" si="179"/>
        <v>0</v>
      </c>
      <c r="M396" s="5">
        <f t="shared" si="180"/>
        <v>0</v>
      </c>
      <c r="N396" s="49" t="e">
        <f t="shared" si="181"/>
        <v>#DIV/0!</v>
      </c>
      <c r="O396" s="49" t="e">
        <f t="shared" si="185"/>
        <v>#N/A</v>
      </c>
      <c r="P396" s="49" t="e">
        <f t="shared" si="186"/>
        <v>#N/A</v>
      </c>
      <c r="Q396" s="50" t="e">
        <f t="shared" si="182"/>
        <v>#N/A</v>
      </c>
      <c r="S396" s="110" t="e">
        <f>VLOOKUP(V396,'WSD 產品'!B:B,1,0)</f>
        <v>#N/A</v>
      </c>
      <c r="T396" s="110" t="e">
        <f t="shared" si="183"/>
        <v>#DIV/0!</v>
      </c>
      <c r="U396" s="113"/>
      <c r="V396" s="113"/>
      <c r="W396" s="113"/>
      <c r="X396" s="113"/>
      <c r="Y396" s="113"/>
      <c r="Z396" s="113"/>
      <c r="AA396" s="115"/>
      <c r="AB396" s="115"/>
      <c r="AC396" s="113"/>
      <c r="AD396" s="113"/>
      <c r="AE396" s="113"/>
      <c r="AF396" s="113"/>
      <c r="AG396" s="113"/>
      <c r="AH396" s="113"/>
      <c r="AI396" s="113"/>
      <c r="AJ396" s="113"/>
      <c r="AK396" s="114"/>
      <c r="AL396" s="114"/>
      <c r="AM396" s="114"/>
      <c r="AN396" s="113"/>
      <c r="AO396" s="113"/>
      <c r="AP396" s="113"/>
      <c r="AQ396" s="113"/>
      <c r="AR396" s="113"/>
      <c r="AS396" s="113"/>
      <c r="AT396" s="113"/>
      <c r="AU396" s="113"/>
      <c r="AV396" s="113"/>
      <c r="AW396" s="113"/>
      <c r="AX396" s="113"/>
      <c r="AY396" s="113"/>
      <c r="AZ396" s="113"/>
      <c r="BA396" s="113"/>
      <c r="BB396" s="113"/>
      <c r="BC396" s="113"/>
      <c r="BD396" s="113"/>
      <c r="BE396" s="113"/>
      <c r="BF396" s="113"/>
      <c r="BH396" s="110" t="e">
        <f t="shared" si="184"/>
        <v>#VALUE!</v>
      </c>
    </row>
    <row r="397" spans="1:60">
      <c r="A397" s="3">
        <f t="shared" si="169"/>
        <v>0</v>
      </c>
      <c r="B397" s="3">
        <f t="shared" si="170"/>
        <v>0</v>
      </c>
      <c r="C397" s="3">
        <f t="shared" si="171"/>
        <v>0</v>
      </c>
      <c r="D397" s="3">
        <f t="shared" si="172"/>
        <v>0</v>
      </c>
      <c r="E397" s="3">
        <f t="shared" si="173"/>
        <v>0</v>
      </c>
      <c r="F397" s="4">
        <f t="shared" si="174"/>
        <v>0</v>
      </c>
      <c r="G397" s="4">
        <f t="shared" si="175"/>
        <v>0</v>
      </c>
      <c r="H397" s="3">
        <f t="shared" si="176"/>
        <v>0</v>
      </c>
      <c r="I397" s="3">
        <f t="shared" si="177"/>
        <v>0</v>
      </c>
      <c r="J397" s="3" t="e">
        <f>IF(VLOOKUP(A397,產品AR!A:B,2,0)&lt;65,"A",IF(VLOOKUP(A397,產品AR!A:B,2,0)&lt;80,"B",IF(VLOOKUP(A397,產品AR!A:B,2,0)&lt;100,"C","D")))</f>
        <v>#N/A</v>
      </c>
      <c r="K397" s="5" t="e">
        <f t="shared" si="178"/>
        <v>#DIV/0!</v>
      </c>
      <c r="L397" s="6">
        <f t="shared" si="179"/>
        <v>0</v>
      </c>
      <c r="M397" s="5">
        <f t="shared" si="180"/>
        <v>0</v>
      </c>
      <c r="N397" s="49" t="e">
        <f t="shared" si="181"/>
        <v>#DIV/0!</v>
      </c>
      <c r="O397" s="49" t="e">
        <f t="shared" si="185"/>
        <v>#N/A</v>
      </c>
      <c r="P397" s="49" t="e">
        <f t="shared" si="186"/>
        <v>#N/A</v>
      </c>
      <c r="Q397" s="50" t="e">
        <f t="shared" si="182"/>
        <v>#N/A</v>
      </c>
      <c r="S397" s="110" t="e">
        <f>VLOOKUP(V397,'WSD 產品'!B:B,1,0)</f>
        <v>#N/A</v>
      </c>
      <c r="T397" s="110" t="e">
        <f t="shared" si="183"/>
        <v>#DIV/0!</v>
      </c>
      <c r="U397" s="113"/>
      <c r="V397" s="113"/>
      <c r="W397" s="113"/>
      <c r="X397" s="113"/>
      <c r="Y397" s="113"/>
      <c r="Z397" s="113"/>
      <c r="AA397" s="115"/>
      <c r="AB397" s="115"/>
      <c r="AC397" s="113"/>
      <c r="AD397" s="113"/>
      <c r="AE397" s="113"/>
      <c r="AF397" s="113"/>
      <c r="AG397" s="113"/>
      <c r="AH397" s="113"/>
      <c r="AI397" s="113"/>
      <c r="AJ397" s="113"/>
      <c r="AK397" s="114"/>
      <c r="AL397" s="114"/>
      <c r="AM397" s="114"/>
      <c r="AN397" s="113"/>
      <c r="AO397" s="113"/>
      <c r="AP397" s="113"/>
      <c r="AQ397" s="113"/>
      <c r="AR397" s="113"/>
      <c r="AS397" s="113"/>
      <c r="AT397" s="113"/>
      <c r="AU397" s="113"/>
      <c r="AV397" s="113"/>
      <c r="AW397" s="113"/>
      <c r="AX397" s="113"/>
      <c r="AY397" s="113"/>
      <c r="AZ397" s="113"/>
      <c r="BA397" s="113"/>
      <c r="BB397" s="113"/>
      <c r="BC397" s="113"/>
      <c r="BD397" s="113"/>
      <c r="BE397" s="113"/>
      <c r="BF397" s="113"/>
      <c r="BH397" s="110" t="e">
        <f t="shared" si="184"/>
        <v>#VALUE!</v>
      </c>
    </row>
    <row r="398" spans="1:60">
      <c r="A398" s="3">
        <f t="shared" si="169"/>
        <v>0</v>
      </c>
      <c r="B398" s="3">
        <f t="shared" si="170"/>
        <v>0</v>
      </c>
      <c r="C398" s="3">
        <f t="shared" si="171"/>
        <v>0</v>
      </c>
      <c r="D398" s="3">
        <f t="shared" si="172"/>
        <v>0</v>
      </c>
      <c r="E398" s="3">
        <f t="shared" si="173"/>
        <v>0</v>
      </c>
      <c r="F398" s="4">
        <f t="shared" si="174"/>
        <v>0</v>
      </c>
      <c r="G398" s="4">
        <f t="shared" si="175"/>
        <v>0</v>
      </c>
      <c r="H398" s="3">
        <f t="shared" si="176"/>
        <v>0</v>
      </c>
      <c r="I398" s="3">
        <f t="shared" si="177"/>
        <v>0</v>
      </c>
      <c r="J398" s="3" t="e">
        <f>IF(VLOOKUP(A398,產品AR!A:B,2,0)&lt;65,"A",IF(VLOOKUP(A398,產品AR!A:B,2,0)&lt;80,"B",IF(VLOOKUP(A398,產品AR!A:B,2,0)&lt;100,"C","D")))</f>
        <v>#N/A</v>
      </c>
      <c r="K398" s="5" t="e">
        <f t="shared" si="178"/>
        <v>#DIV/0!</v>
      </c>
      <c r="L398" s="6">
        <f t="shared" si="179"/>
        <v>0</v>
      </c>
      <c r="M398" s="5">
        <f t="shared" si="180"/>
        <v>0</v>
      </c>
      <c r="N398" s="49" t="e">
        <f t="shared" si="181"/>
        <v>#DIV/0!</v>
      </c>
      <c r="O398" s="49" t="e">
        <f t="shared" si="185"/>
        <v>#N/A</v>
      </c>
      <c r="P398" s="49" t="e">
        <f t="shared" si="186"/>
        <v>#N/A</v>
      </c>
      <c r="Q398" s="50" t="e">
        <f t="shared" si="182"/>
        <v>#N/A</v>
      </c>
      <c r="S398" s="110" t="e">
        <f>VLOOKUP(V398,'WSD 產品'!B:B,1,0)</f>
        <v>#N/A</v>
      </c>
      <c r="T398" s="110" t="e">
        <f t="shared" si="183"/>
        <v>#DIV/0!</v>
      </c>
      <c r="U398" s="113"/>
      <c r="V398" s="113"/>
      <c r="W398" s="113"/>
      <c r="X398" s="113"/>
      <c r="Y398" s="113"/>
      <c r="Z398" s="113"/>
      <c r="AA398" s="115"/>
      <c r="AB398" s="115"/>
      <c r="AC398" s="113"/>
      <c r="AD398" s="113"/>
      <c r="AE398" s="113"/>
      <c r="AF398" s="113"/>
      <c r="AG398" s="113"/>
      <c r="AH398" s="113"/>
      <c r="AI398" s="113"/>
      <c r="AJ398" s="113"/>
      <c r="AK398" s="114"/>
      <c r="AL398" s="114"/>
      <c r="AM398" s="114"/>
      <c r="AN398" s="113"/>
      <c r="AO398" s="113"/>
      <c r="AP398" s="113"/>
      <c r="AQ398" s="113"/>
      <c r="AR398" s="113"/>
      <c r="AS398" s="113"/>
      <c r="AT398" s="113"/>
      <c r="AU398" s="113"/>
      <c r="AV398" s="113"/>
      <c r="AW398" s="113"/>
      <c r="AX398" s="113"/>
      <c r="AY398" s="113"/>
      <c r="AZ398" s="113"/>
      <c r="BA398" s="113"/>
      <c r="BB398" s="113"/>
      <c r="BC398" s="113"/>
      <c r="BD398" s="113"/>
      <c r="BE398" s="113"/>
      <c r="BF398" s="113"/>
      <c r="BH398" s="110" t="e">
        <f t="shared" si="184"/>
        <v>#VALUE!</v>
      </c>
    </row>
    <row r="399" spans="1:60">
      <c r="A399" s="3">
        <f t="shared" si="169"/>
        <v>0</v>
      </c>
      <c r="B399" s="3">
        <f t="shared" si="170"/>
        <v>0</v>
      </c>
      <c r="C399" s="3">
        <f t="shared" si="171"/>
        <v>0</v>
      </c>
      <c r="D399" s="3">
        <f t="shared" si="172"/>
        <v>0</v>
      </c>
      <c r="E399" s="3">
        <f t="shared" si="173"/>
        <v>0</v>
      </c>
      <c r="F399" s="4">
        <f t="shared" si="174"/>
        <v>0</v>
      </c>
      <c r="G399" s="4">
        <f t="shared" si="175"/>
        <v>0</v>
      </c>
      <c r="H399" s="3">
        <f t="shared" si="176"/>
        <v>0</v>
      </c>
      <c r="I399" s="3">
        <f t="shared" si="177"/>
        <v>0</v>
      </c>
      <c r="J399" s="3" t="e">
        <f>IF(VLOOKUP(A399,產品AR!A:B,2,0)&lt;65,"A",IF(VLOOKUP(A399,產品AR!A:B,2,0)&lt;80,"B",IF(VLOOKUP(A399,產品AR!A:B,2,0)&lt;100,"C","D")))</f>
        <v>#N/A</v>
      </c>
      <c r="K399" s="5" t="e">
        <f t="shared" si="178"/>
        <v>#DIV/0!</v>
      </c>
      <c r="L399" s="6">
        <f t="shared" si="179"/>
        <v>0</v>
      </c>
      <c r="M399" s="5">
        <f t="shared" si="180"/>
        <v>0</v>
      </c>
      <c r="N399" s="49" t="e">
        <f t="shared" si="181"/>
        <v>#DIV/0!</v>
      </c>
      <c r="O399" s="49" t="e">
        <f t="shared" si="185"/>
        <v>#N/A</v>
      </c>
      <c r="P399" s="49" t="e">
        <f t="shared" si="186"/>
        <v>#N/A</v>
      </c>
      <c r="Q399" s="50" t="e">
        <f t="shared" si="182"/>
        <v>#N/A</v>
      </c>
      <c r="S399" s="110" t="e">
        <f>VLOOKUP(V399,'WSD 產品'!B:B,1,0)</f>
        <v>#N/A</v>
      </c>
      <c r="T399" s="110" t="e">
        <f t="shared" si="183"/>
        <v>#DIV/0!</v>
      </c>
      <c r="U399" s="113"/>
      <c r="V399" s="113"/>
      <c r="W399" s="113"/>
      <c r="X399" s="113"/>
      <c r="Y399" s="113"/>
      <c r="Z399" s="113"/>
      <c r="AA399" s="115"/>
      <c r="AB399" s="115"/>
      <c r="AC399" s="113"/>
      <c r="AD399" s="113"/>
      <c r="AE399" s="113"/>
      <c r="AF399" s="113"/>
      <c r="AG399" s="113"/>
      <c r="AH399" s="113"/>
      <c r="AI399" s="113"/>
      <c r="AJ399" s="113"/>
      <c r="AK399" s="114"/>
      <c r="AL399" s="114"/>
      <c r="AM399" s="114"/>
      <c r="AN399" s="113"/>
      <c r="AO399" s="113"/>
      <c r="AP399" s="113"/>
      <c r="AQ399" s="113"/>
      <c r="AR399" s="113"/>
      <c r="AS399" s="113"/>
      <c r="AT399" s="113"/>
      <c r="AU399" s="113"/>
      <c r="AV399" s="113"/>
      <c r="AW399" s="113"/>
      <c r="AX399" s="113"/>
      <c r="AY399" s="113"/>
      <c r="AZ399" s="113"/>
      <c r="BA399" s="113"/>
      <c r="BB399" s="113"/>
      <c r="BC399" s="113"/>
      <c r="BD399" s="113"/>
      <c r="BE399" s="113"/>
      <c r="BF399" s="113"/>
      <c r="BH399" s="110" t="e">
        <f t="shared" si="184"/>
        <v>#VALUE!</v>
      </c>
    </row>
    <row r="400" spans="1:60">
      <c r="A400" s="3">
        <f t="shared" si="169"/>
        <v>0</v>
      </c>
      <c r="B400" s="3">
        <f t="shared" si="170"/>
        <v>0</v>
      </c>
      <c r="C400" s="3">
        <f t="shared" si="171"/>
        <v>0</v>
      </c>
      <c r="D400" s="3">
        <f t="shared" si="172"/>
        <v>0</v>
      </c>
      <c r="E400" s="3">
        <f t="shared" si="173"/>
        <v>0</v>
      </c>
      <c r="F400" s="4">
        <f t="shared" si="174"/>
        <v>0</v>
      </c>
      <c r="G400" s="4">
        <f t="shared" si="175"/>
        <v>0</v>
      </c>
      <c r="H400" s="3">
        <f t="shared" si="176"/>
        <v>0</v>
      </c>
      <c r="I400" s="3">
        <f t="shared" si="177"/>
        <v>0</v>
      </c>
      <c r="J400" s="3" t="e">
        <f>IF(VLOOKUP(A400,產品AR!A:B,2,0)&lt;65,"A",IF(VLOOKUP(A400,產品AR!A:B,2,0)&lt;80,"B",IF(VLOOKUP(A400,產品AR!A:B,2,0)&lt;100,"C","D")))</f>
        <v>#N/A</v>
      </c>
      <c r="K400" s="5" t="e">
        <f t="shared" si="178"/>
        <v>#DIV/0!</v>
      </c>
      <c r="L400" s="6">
        <f t="shared" si="179"/>
        <v>0</v>
      </c>
      <c r="M400" s="5">
        <f t="shared" si="180"/>
        <v>0</v>
      </c>
      <c r="N400" s="49" t="e">
        <f t="shared" si="181"/>
        <v>#DIV/0!</v>
      </c>
      <c r="O400" s="49" t="e">
        <f t="shared" si="185"/>
        <v>#N/A</v>
      </c>
      <c r="P400" s="49" t="e">
        <f t="shared" si="186"/>
        <v>#N/A</v>
      </c>
      <c r="Q400" s="50" t="e">
        <f t="shared" si="182"/>
        <v>#N/A</v>
      </c>
      <c r="S400" s="110" t="e">
        <f>VLOOKUP(V400,'WSD 產品'!B:B,1,0)</f>
        <v>#N/A</v>
      </c>
      <c r="T400" s="110" t="e">
        <f t="shared" si="183"/>
        <v>#DIV/0!</v>
      </c>
      <c r="U400" s="113"/>
      <c r="V400" s="113"/>
      <c r="W400" s="113"/>
      <c r="X400" s="113"/>
      <c r="Y400" s="113"/>
      <c r="Z400" s="113"/>
      <c r="AA400" s="115"/>
      <c r="AB400" s="115"/>
      <c r="AC400" s="113"/>
      <c r="AD400" s="113"/>
      <c r="AE400" s="113"/>
      <c r="AF400" s="113"/>
      <c r="AG400" s="113"/>
      <c r="AH400" s="113"/>
      <c r="AI400" s="113"/>
      <c r="AJ400" s="113"/>
      <c r="AK400" s="114"/>
      <c r="AL400" s="114"/>
      <c r="AM400" s="114"/>
      <c r="AN400" s="113"/>
      <c r="AO400" s="113"/>
      <c r="AP400" s="113"/>
      <c r="AQ400" s="113"/>
      <c r="AR400" s="113"/>
      <c r="AS400" s="113"/>
      <c r="AT400" s="113"/>
      <c r="AU400" s="113"/>
      <c r="AV400" s="113"/>
      <c r="AW400" s="113"/>
      <c r="AX400" s="113"/>
      <c r="AY400" s="113"/>
      <c r="AZ400" s="113"/>
      <c r="BA400" s="113"/>
      <c r="BB400" s="113"/>
      <c r="BC400" s="113"/>
      <c r="BD400" s="113"/>
      <c r="BE400" s="113"/>
      <c r="BF400" s="113"/>
      <c r="BH400" s="110" t="e">
        <f t="shared" si="184"/>
        <v>#VALUE!</v>
      </c>
    </row>
    <row r="401" spans="1:60">
      <c r="A401" s="3">
        <f t="shared" si="169"/>
        <v>0</v>
      </c>
      <c r="B401" s="3">
        <f t="shared" si="170"/>
        <v>0</v>
      </c>
      <c r="C401" s="3">
        <f t="shared" si="171"/>
        <v>0</v>
      </c>
      <c r="D401" s="3">
        <f t="shared" si="172"/>
        <v>0</v>
      </c>
      <c r="E401" s="3">
        <f t="shared" si="173"/>
        <v>0</v>
      </c>
      <c r="F401" s="4">
        <f t="shared" si="174"/>
        <v>0</v>
      </c>
      <c r="G401" s="4">
        <f t="shared" si="175"/>
        <v>0</v>
      </c>
      <c r="H401" s="3">
        <f t="shared" si="176"/>
        <v>0</v>
      </c>
      <c r="I401" s="3">
        <f t="shared" si="177"/>
        <v>0</v>
      </c>
      <c r="J401" s="3" t="e">
        <f>IF(VLOOKUP(A401,產品AR!A:B,2,0)&lt;65,"A",IF(VLOOKUP(A401,產品AR!A:B,2,0)&lt;80,"B",IF(VLOOKUP(A401,產品AR!A:B,2,0)&lt;100,"C","D")))</f>
        <v>#N/A</v>
      </c>
      <c r="K401" s="5" t="e">
        <f t="shared" si="178"/>
        <v>#DIV/0!</v>
      </c>
      <c r="L401" s="6">
        <f t="shared" si="179"/>
        <v>0</v>
      </c>
      <c r="M401" s="5">
        <f t="shared" si="180"/>
        <v>0</v>
      </c>
      <c r="N401" s="49" t="e">
        <f t="shared" si="181"/>
        <v>#DIV/0!</v>
      </c>
      <c r="O401" s="49" t="e">
        <f t="shared" si="185"/>
        <v>#N/A</v>
      </c>
      <c r="P401" s="49" t="e">
        <f t="shared" si="186"/>
        <v>#N/A</v>
      </c>
      <c r="Q401" s="50" t="e">
        <f t="shared" si="182"/>
        <v>#N/A</v>
      </c>
      <c r="S401" s="110" t="e">
        <f>VLOOKUP(V401,'WSD 產品'!B:B,1,0)</f>
        <v>#N/A</v>
      </c>
      <c r="T401" s="110" t="e">
        <f t="shared" si="183"/>
        <v>#DIV/0!</v>
      </c>
      <c r="U401" s="113"/>
      <c r="V401" s="113"/>
      <c r="W401" s="113"/>
      <c r="X401" s="113"/>
      <c r="Y401" s="113"/>
      <c r="Z401" s="113"/>
      <c r="AA401" s="115"/>
      <c r="AB401" s="115"/>
      <c r="AC401" s="113"/>
      <c r="AD401" s="113"/>
      <c r="AE401" s="113"/>
      <c r="AF401" s="113"/>
      <c r="AG401" s="113"/>
      <c r="AH401" s="113"/>
      <c r="AI401" s="113"/>
      <c r="AJ401" s="113"/>
      <c r="AK401" s="114"/>
      <c r="AL401" s="114"/>
      <c r="AM401" s="114"/>
      <c r="AN401" s="113"/>
      <c r="AO401" s="113"/>
      <c r="AP401" s="113"/>
      <c r="AQ401" s="113"/>
      <c r="AR401" s="113"/>
      <c r="AS401" s="113"/>
      <c r="AT401" s="113"/>
      <c r="AU401" s="113"/>
      <c r="AV401" s="113"/>
      <c r="AW401" s="113"/>
      <c r="AX401" s="113"/>
      <c r="AY401" s="113"/>
      <c r="AZ401" s="113"/>
      <c r="BA401" s="113"/>
      <c r="BB401" s="113"/>
      <c r="BC401" s="113"/>
      <c r="BD401" s="113"/>
      <c r="BE401" s="113"/>
      <c r="BF401" s="113"/>
      <c r="BH401" s="110" t="e">
        <f t="shared" si="184"/>
        <v>#VALUE!</v>
      </c>
    </row>
    <row r="402" spans="1:60">
      <c r="A402" s="3">
        <f t="shared" si="169"/>
        <v>0</v>
      </c>
      <c r="B402" s="3">
        <f t="shared" si="170"/>
        <v>0</v>
      </c>
      <c r="C402" s="3">
        <f t="shared" si="171"/>
        <v>0</v>
      </c>
      <c r="D402" s="3">
        <f t="shared" si="172"/>
        <v>0</v>
      </c>
      <c r="E402" s="3">
        <f t="shared" si="173"/>
        <v>0</v>
      </c>
      <c r="F402" s="4">
        <f t="shared" si="174"/>
        <v>0</v>
      </c>
      <c r="G402" s="4">
        <f t="shared" si="175"/>
        <v>0</v>
      </c>
      <c r="H402" s="3">
        <f t="shared" si="176"/>
        <v>0</v>
      </c>
      <c r="I402" s="3">
        <f t="shared" si="177"/>
        <v>0</v>
      </c>
      <c r="J402" s="3" t="e">
        <f>IF(VLOOKUP(A402,產品AR!A:B,2,0)&lt;65,"A",IF(VLOOKUP(A402,產品AR!A:B,2,0)&lt;80,"B",IF(VLOOKUP(A402,產品AR!A:B,2,0)&lt;100,"C","D")))</f>
        <v>#N/A</v>
      </c>
      <c r="K402" s="5" t="e">
        <f t="shared" si="178"/>
        <v>#DIV/0!</v>
      </c>
      <c r="L402" s="6">
        <f t="shared" si="179"/>
        <v>0</v>
      </c>
      <c r="M402" s="5">
        <f t="shared" si="180"/>
        <v>0</v>
      </c>
      <c r="N402" s="49" t="e">
        <f t="shared" si="181"/>
        <v>#DIV/0!</v>
      </c>
      <c r="O402" s="49" t="e">
        <f t="shared" si="185"/>
        <v>#N/A</v>
      </c>
      <c r="P402" s="49" t="e">
        <f t="shared" si="186"/>
        <v>#N/A</v>
      </c>
      <c r="Q402" s="50" t="e">
        <f t="shared" si="182"/>
        <v>#N/A</v>
      </c>
      <c r="S402" s="110" t="e">
        <f>VLOOKUP(V402,'WSD 產品'!B:B,1,0)</f>
        <v>#N/A</v>
      </c>
      <c r="T402" s="110" t="e">
        <f t="shared" si="183"/>
        <v>#DIV/0!</v>
      </c>
      <c r="U402" s="113"/>
      <c r="V402" s="113"/>
      <c r="W402" s="113"/>
      <c r="X402" s="113"/>
      <c r="Y402" s="113"/>
      <c r="Z402" s="113"/>
      <c r="AA402" s="115"/>
      <c r="AB402" s="115"/>
      <c r="AC402" s="113"/>
      <c r="AD402" s="113"/>
      <c r="AE402" s="113"/>
      <c r="AF402" s="113"/>
      <c r="AG402" s="113"/>
      <c r="AH402" s="113"/>
      <c r="AI402" s="113"/>
      <c r="AJ402" s="113"/>
      <c r="AK402" s="114"/>
      <c r="AL402" s="114"/>
      <c r="AM402" s="114"/>
      <c r="AN402" s="113"/>
      <c r="AO402" s="113"/>
      <c r="AP402" s="113"/>
      <c r="AQ402" s="113"/>
      <c r="AR402" s="113"/>
      <c r="AS402" s="113"/>
      <c r="AT402" s="113"/>
      <c r="AU402" s="113"/>
      <c r="AV402" s="113"/>
      <c r="AW402" s="113"/>
      <c r="AX402" s="113"/>
      <c r="AY402" s="113"/>
      <c r="AZ402" s="113"/>
      <c r="BA402" s="113"/>
      <c r="BB402" s="113"/>
      <c r="BC402" s="113"/>
      <c r="BD402" s="113"/>
      <c r="BE402" s="113"/>
      <c r="BF402" s="113"/>
      <c r="BH402" s="110" t="e">
        <f t="shared" si="184"/>
        <v>#VALUE!</v>
      </c>
    </row>
    <row r="403" spans="1:60">
      <c r="A403" s="3">
        <f t="shared" si="169"/>
        <v>0</v>
      </c>
      <c r="B403" s="3">
        <f t="shared" si="170"/>
        <v>0</v>
      </c>
      <c r="C403" s="3">
        <f t="shared" si="171"/>
        <v>0</v>
      </c>
      <c r="D403" s="3">
        <f t="shared" si="172"/>
        <v>0</v>
      </c>
      <c r="E403" s="3">
        <f t="shared" si="173"/>
        <v>0</v>
      </c>
      <c r="F403" s="4">
        <f t="shared" si="174"/>
        <v>0</v>
      </c>
      <c r="G403" s="4">
        <f t="shared" si="175"/>
        <v>0</v>
      </c>
      <c r="H403" s="3">
        <f t="shared" si="176"/>
        <v>0</v>
      </c>
      <c r="I403" s="3">
        <f t="shared" si="177"/>
        <v>0</v>
      </c>
      <c r="J403" s="3" t="e">
        <f>IF(VLOOKUP(A403,產品AR!A:B,2,0)&lt;65,"A",IF(VLOOKUP(A403,產品AR!A:B,2,0)&lt;80,"B",IF(VLOOKUP(A403,產品AR!A:B,2,0)&lt;100,"C","D")))</f>
        <v>#N/A</v>
      </c>
      <c r="K403" s="5" t="e">
        <f t="shared" si="178"/>
        <v>#DIV/0!</v>
      </c>
      <c r="L403" s="6">
        <f t="shared" si="179"/>
        <v>0</v>
      </c>
      <c r="M403" s="5">
        <f t="shared" si="180"/>
        <v>0</v>
      </c>
      <c r="N403" s="49" t="e">
        <f t="shared" si="181"/>
        <v>#DIV/0!</v>
      </c>
      <c r="O403" s="49" t="e">
        <f t="shared" si="185"/>
        <v>#N/A</v>
      </c>
      <c r="P403" s="49" t="e">
        <f t="shared" si="186"/>
        <v>#N/A</v>
      </c>
      <c r="Q403" s="50" t="e">
        <f t="shared" si="182"/>
        <v>#N/A</v>
      </c>
      <c r="S403" s="110" t="e">
        <f>VLOOKUP(V403,'WSD 產品'!B:B,1,0)</f>
        <v>#N/A</v>
      </c>
      <c r="T403" s="110" t="e">
        <f t="shared" si="183"/>
        <v>#DIV/0!</v>
      </c>
      <c r="U403" s="113"/>
      <c r="V403" s="113"/>
      <c r="W403" s="113"/>
      <c r="X403" s="113"/>
      <c r="Y403" s="113"/>
      <c r="Z403" s="113"/>
      <c r="AA403" s="115"/>
      <c r="AB403" s="115"/>
      <c r="AC403" s="113"/>
      <c r="AD403" s="113"/>
      <c r="AE403" s="113"/>
      <c r="AF403" s="113"/>
      <c r="AG403" s="113"/>
      <c r="AH403" s="113"/>
      <c r="AI403" s="113"/>
      <c r="AJ403" s="113"/>
      <c r="AK403" s="114"/>
      <c r="AL403" s="114"/>
      <c r="AM403" s="114"/>
      <c r="AN403" s="113"/>
      <c r="AO403" s="113"/>
      <c r="AP403" s="113"/>
      <c r="AQ403" s="113"/>
      <c r="AR403" s="113"/>
      <c r="AS403" s="113"/>
      <c r="AT403" s="113"/>
      <c r="AU403" s="113"/>
      <c r="AV403" s="113"/>
      <c r="AW403" s="113"/>
      <c r="AX403" s="113"/>
      <c r="AY403" s="113"/>
      <c r="AZ403" s="113"/>
      <c r="BA403" s="113"/>
      <c r="BB403" s="113"/>
      <c r="BC403" s="113"/>
      <c r="BD403" s="113"/>
      <c r="BE403" s="113"/>
      <c r="BF403" s="113"/>
      <c r="BH403" s="110" t="e">
        <f t="shared" si="184"/>
        <v>#VALUE!</v>
      </c>
    </row>
    <row r="404" spans="1:60">
      <c r="A404" s="3">
        <f t="shared" si="169"/>
        <v>0</v>
      </c>
      <c r="B404" s="3">
        <f t="shared" si="170"/>
        <v>0</v>
      </c>
      <c r="C404" s="3">
        <f t="shared" si="171"/>
        <v>0</v>
      </c>
      <c r="D404" s="3">
        <f t="shared" si="172"/>
        <v>0</v>
      </c>
      <c r="E404" s="3">
        <f t="shared" si="173"/>
        <v>0</v>
      </c>
      <c r="F404" s="4">
        <f t="shared" si="174"/>
        <v>0</v>
      </c>
      <c r="G404" s="4">
        <f t="shared" si="175"/>
        <v>0</v>
      </c>
      <c r="H404" s="3">
        <f t="shared" si="176"/>
        <v>0</v>
      </c>
      <c r="I404" s="3">
        <f t="shared" si="177"/>
        <v>0</v>
      </c>
      <c r="J404" s="3" t="e">
        <f>IF(VLOOKUP(A404,產品AR!A:B,2,0)&lt;65,"A",IF(VLOOKUP(A404,產品AR!A:B,2,0)&lt;80,"B",IF(VLOOKUP(A404,產品AR!A:B,2,0)&lt;100,"C","D")))</f>
        <v>#N/A</v>
      </c>
      <c r="K404" s="5" t="e">
        <f t="shared" si="178"/>
        <v>#DIV/0!</v>
      </c>
      <c r="L404" s="6">
        <f t="shared" si="179"/>
        <v>0</v>
      </c>
      <c r="M404" s="5">
        <f t="shared" si="180"/>
        <v>0</v>
      </c>
      <c r="N404" s="49" t="e">
        <f t="shared" si="181"/>
        <v>#DIV/0!</v>
      </c>
      <c r="O404" s="49" t="e">
        <f t="shared" si="185"/>
        <v>#N/A</v>
      </c>
      <c r="P404" s="49" t="e">
        <f t="shared" si="186"/>
        <v>#N/A</v>
      </c>
      <c r="Q404" s="50" t="e">
        <f t="shared" si="182"/>
        <v>#N/A</v>
      </c>
      <c r="S404" s="110" t="e">
        <f>VLOOKUP(V404,'WSD 產品'!B:B,1,0)</f>
        <v>#N/A</v>
      </c>
      <c r="T404" s="110" t="e">
        <f t="shared" si="183"/>
        <v>#DIV/0!</v>
      </c>
      <c r="U404" s="113"/>
      <c r="V404" s="113"/>
      <c r="W404" s="113"/>
      <c r="X404" s="113"/>
      <c r="Y404" s="113"/>
      <c r="Z404" s="113"/>
      <c r="AA404" s="115"/>
      <c r="AB404" s="115"/>
      <c r="AC404" s="113"/>
      <c r="AD404" s="113"/>
      <c r="AE404" s="113"/>
      <c r="AF404" s="113"/>
      <c r="AG404" s="113"/>
      <c r="AH404" s="113"/>
      <c r="AI404" s="113"/>
      <c r="AJ404" s="113"/>
      <c r="AK404" s="114"/>
      <c r="AL404" s="114"/>
      <c r="AM404" s="114"/>
      <c r="AN404" s="113"/>
      <c r="AO404" s="113"/>
      <c r="AP404" s="113"/>
      <c r="AQ404" s="113"/>
      <c r="AR404" s="113"/>
      <c r="AS404" s="113"/>
      <c r="AT404" s="113"/>
      <c r="AU404" s="113"/>
      <c r="AV404" s="113"/>
      <c r="AW404" s="113"/>
      <c r="AX404" s="113"/>
      <c r="AY404" s="113"/>
      <c r="AZ404" s="113"/>
      <c r="BA404" s="113"/>
      <c r="BB404" s="113"/>
      <c r="BC404" s="113"/>
      <c r="BD404" s="113"/>
      <c r="BE404" s="113"/>
      <c r="BF404" s="113"/>
      <c r="BH404" s="110" t="e">
        <f t="shared" si="184"/>
        <v>#VALUE!</v>
      </c>
    </row>
    <row r="405" spans="1:60">
      <c r="A405" s="3">
        <f t="shared" si="169"/>
        <v>0</v>
      </c>
      <c r="B405" s="3">
        <f t="shared" si="170"/>
        <v>0</v>
      </c>
      <c r="C405" s="3">
        <f t="shared" si="171"/>
        <v>0</v>
      </c>
      <c r="D405" s="3">
        <f t="shared" si="172"/>
        <v>0</v>
      </c>
      <c r="E405" s="3">
        <f t="shared" si="173"/>
        <v>0</v>
      </c>
      <c r="F405" s="4">
        <f t="shared" si="174"/>
        <v>0</v>
      </c>
      <c r="G405" s="4">
        <f t="shared" si="175"/>
        <v>0</v>
      </c>
      <c r="H405" s="3">
        <f t="shared" si="176"/>
        <v>0</v>
      </c>
      <c r="I405" s="3">
        <f t="shared" si="177"/>
        <v>0</v>
      </c>
      <c r="J405" s="3" t="e">
        <f>IF(VLOOKUP(A405,產品AR!A:B,2,0)&lt;65,"A",IF(VLOOKUP(A405,產品AR!A:B,2,0)&lt;80,"B",IF(VLOOKUP(A405,產品AR!A:B,2,0)&lt;100,"C","D")))</f>
        <v>#N/A</v>
      </c>
      <c r="K405" s="5" t="e">
        <f t="shared" si="178"/>
        <v>#DIV/0!</v>
      </c>
      <c r="L405" s="6">
        <f t="shared" si="179"/>
        <v>0</v>
      </c>
      <c r="M405" s="5">
        <f t="shared" si="180"/>
        <v>0</v>
      </c>
      <c r="N405" s="49" t="e">
        <f t="shared" si="181"/>
        <v>#DIV/0!</v>
      </c>
      <c r="O405" s="49" t="e">
        <f t="shared" si="185"/>
        <v>#N/A</v>
      </c>
      <c r="P405" s="49" t="e">
        <f t="shared" si="186"/>
        <v>#N/A</v>
      </c>
      <c r="Q405" s="50" t="e">
        <f t="shared" si="182"/>
        <v>#N/A</v>
      </c>
      <c r="S405" s="110" t="e">
        <f>VLOOKUP(V405,'WSD 產品'!B:B,1,0)</f>
        <v>#N/A</v>
      </c>
      <c r="T405" s="110" t="e">
        <f t="shared" si="183"/>
        <v>#DIV/0!</v>
      </c>
      <c r="U405" s="113"/>
      <c r="V405" s="113"/>
      <c r="W405" s="113"/>
      <c r="X405" s="113"/>
      <c r="Y405" s="113"/>
      <c r="Z405" s="113"/>
      <c r="AA405" s="115"/>
      <c r="AB405" s="115"/>
      <c r="AC405" s="113"/>
      <c r="AD405" s="113"/>
      <c r="AE405" s="113"/>
      <c r="AF405" s="113"/>
      <c r="AG405" s="113"/>
      <c r="AH405" s="113"/>
      <c r="AI405" s="113"/>
      <c r="AJ405" s="113"/>
      <c r="AK405" s="114"/>
      <c r="AL405" s="114"/>
      <c r="AM405" s="114"/>
      <c r="AN405" s="113"/>
      <c r="AO405" s="113"/>
      <c r="AP405" s="113"/>
      <c r="AQ405" s="113"/>
      <c r="AR405" s="113"/>
      <c r="AS405" s="113"/>
      <c r="AT405" s="113"/>
      <c r="AU405" s="113"/>
      <c r="AV405" s="113"/>
      <c r="AW405" s="113"/>
      <c r="AX405" s="113"/>
      <c r="AY405" s="113"/>
      <c r="AZ405" s="113"/>
      <c r="BA405" s="113"/>
      <c r="BB405" s="113"/>
      <c r="BC405" s="113"/>
      <c r="BD405" s="113"/>
      <c r="BE405" s="113"/>
      <c r="BF405" s="113"/>
      <c r="BH405" s="110" t="e">
        <f t="shared" si="184"/>
        <v>#VALUE!</v>
      </c>
    </row>
    <row r="406" spans="1:60">
      <c r="A406" s="3">
        <f t="shared" si="169"/>
        <v>0</v>
      </c>
      <c r="B406" s="3">
        <f t="shared" si="170"/>
        <v>0</v>
      </c>
      <c r="C406" s="3">
        <f t="shared" si="171"/>
        <v>0</v>
      </c>
      <c r="D406" s="3">
        <f t="shared" si="172"/>
        <v>0</v>
      </c>
      <c r="E406" s="3">
        <f t="shared" si="173"/>
        <v>0</v>
      </c>
      <c r="F406" s="4">
        <f t="shared" si="174"/>
        <v>0</v>
      </c>
      <c r="G406" s="4">
        <f t="shared" si="175"/>
        <v>0</v>
      </c>
      <c r="H406" s="3">
        <f t="shared" si="176"/>
        <v>0</v>
      </c>
      <c r="I406" s="3">
        <f t="shared" si="177"/>
        <v>0</v>
      </c>
      <c r="J406" s="3" t="e">
        <f>IF(VLOOKUP(A406,產品AR!A:B,2,0)&lt;65,"A",IF(VLOOKUP(A406,產品AR!A:B,2,0)&lt;80,"B",IF(VLOOKUP(A406,產品AR!A:B,2,0)&lt;100,"C","D")))</f>
        <v>#N/A</v>
      </c>
      <c r="K406" s="5" t="e">
        <f t="shared" si="178"/>
        <v>#DIV/0!</v>
      </c>
      <c r="L406" s="6">
        <f t="shared" si="179"/>
        <v>0</v>
      </c>
      <c r="M406" s="5">
        <f t="shared" si="180"/>
        <v>0</v>
      </c>
      <c r="N406" s="49" t="e">
        <f t="shared" si="181"/>
        <v>#DIV/0!</v>
      </c>
      <c r="O406" s="49" t="e">
        <f t="shared" si="185"/>
        <v>#N/A</v>
      </c>
      <c r="P406" s="49" t="e">
        <f t="shared" si="186"/>
        <v>#N/A</v>
      </c>
      <c r="Q406" s="50" t="e">
        <f t="shared" si="182"/>
        <v>#N/A</v>
      </c>
      <c r="S406" s="110" t="e">
        <f>VLOOKUP(V406,'WSD 產品'!B:B,1,0)</f>
        <v>#N/A</v>
      </c>
      <c r="T406" s="110" t="e">
        <f t="shared" si="183"/>
        <v>#DIV/0!</v>
      </c>
      <c r="U406" s="113"/>
      <c r="V406" s="113"/>
      <c r="W406" s="113"/>
      <c r="X406" s="113"/>
      <c r="Y406" s="113"/>
      <c r="Z406" s="113"/>
      <c r="AA406" s="115"/>
      <c r="AB406" s="115"/>
      <c r="AC406" s="113"/>
      <c r="AD406" s="113"/>
      <c r="AE406" s="113"/>
      <c r="AF406" s="113"/>
      <c r="AG406" s="113"/>
      <c r="AH406" s="113"/>
      <c r="AI406" s="113"/>
      <c r="AJ406" s="113"/>
      <c r="AK406" s="114"/>
      <c r="AL406" s="114"/>
      <c r="AM406" s="114"/>
      <c r="AN406" s="113"/>
      <c r="AO406" s="113"/>
      <c r="AP406" s="113"/>
      <c r="AQ406" s="113"/>
      <c r="AR406" s="113"/>
      <c r="AS406" s="113"/>
      <c r="AT406" s="113"/>
      <c r="AU406" s="113"/>
      <c r="AV406" s="113"/>
      <c r="AW406" s="113"/>
      <c r="AX406" s="113"/>
      <c r="AY406" s="113"/>
      <c r="AZ406" s="113"/>
      <c r="BA406" s="113"/>
      <c r="BB406" s="113"/>
      <c r="BC406" s="113"/>
      <c r="BD406" s="113"/>
      <c r="BE406" s="113"/>
      <c r="BF406" s="113"/>
      <c r="BH406" s="110" t="e">
        <f t="shared" si="184"/>
        <v>#VALUE!</v>
      </c>
    </row>
    <row r="407" spans="1:60">
      <c r="A407" s="3">
        <f t="shared" si="169"/>
        <v>0</v>
      </c>
      <c r="B407" s="3">
        <f t="shared" si="170"/>
        <v>0</v>
      </c>
      <c r="C407" s="3">
        <f t="shared" si="171"/>
        <v>0</v>
      </c>
      <c r="D407" s="3">
        <f t="shared" si="172"/>
        <v>0</v>
      </c>
      <c r="E407" s="3">
        <f t="shared" si="173"/>
        <v>0</v>
      </c>
      <c r="F407" s="4">
        <f t="shared" si="174"/>
        <v>0</v>
      </c>
      <c r="G407" s="4">
        <f t="shared" si="175"/>
        <v>0</v>
      </c>
      <c r="H407" s="3">
        <f t="shared" si="176"/>
        <v>0</v>
      </c>
      <c r="I407" s="3">
        <f t="shared" si="177"/>
        <v>0</v>
      </c>
      <c r="J407" s="3" t="e">
        <f>IF(VLOOKUP(A407,產品AR!A:B,2,0)&lt;65,"A",IF(VLOOKUP(A407,產品AR!A:B,2,0)&lt;80,"B",IF(VLOOKUP(A407,產品AR!A:B,2,0)&lt;100,"C","D")))</f>
        <v>#N/A</v>
      </c>
      <c r="K407" s="5" t="e">
        <f t="shared" si="178"/>
        <v>#DIV/0!</v>
      </c>
      <c r="L407" s="6">
        <f t="shared" si="179"/>
        <v>0</v>
      </c>
      <c r="M407" s="5">
        <f t="shared" si="180"/>
        <v>0</v>
      </c>
      <c r="N407" s="49" t="e">
        <f t="shared" si="181"/>
        <v>#DIV/0!</v>
      </c>
      <c r="O407" s="49" t="e">
        <f t="shared" si="185"/>
        <v>#N/A</v>
      </c>
      <c r="P407" s="49" t="e">
        <f t="shared" si="186"/>
        <v>#N/A</v>
      </c>
      <c r="Q407" s="50" t="e">
        <f t="shared" si="182"/>
        <v>#N/A</v>
      </c>
      <c r="S407" s="110" t="e">
        <f>VLOOKUP(V407,'WSD 產品'!B:B,1,0)</f>
        <v>#N/A</v>
      </c>
      <c r="T407" s="110" t="e">
        <f t="shared" si="183"/>
        <v>#DIV/0!</v>
      </c>
      <c r="U407" s="113"/>
      <c r="V407" s="113"/>
      <c r="W407" s="113"/>
      <c r="X407" s="113"/>
      <c r="Y407" s="113"/>
      <c r="Z407" s="113"/>
      <c r="AA407" s="115"/>
      <c r="AB407" s="115"/>
      <c r="AC407" s="113"/>
      <c r="AD407" s="113"/>
      <c r="AE407" s="113"/>
      <c r="AF407" s="113"/>
      <c r="AG407" s="113"/>
      <c r="AH407" s="113"/>
      <c r="AI407" s="113"/>
      <c r="AJ407" s="113"/>
      <c r="AK407" s="114"/>
      <c r="AL407" s="114"/>
      <c r="AM407" s="114"/>
      <c r="AN407" s="113"/>
      <c r="AO407" s="113"/>
      <c r="AP407" s="113"/>
      <c r="AQ407" s="113"/>
      <c r="AR407" s="113"/>
      <c r="AS407" s="113"/>
      <c r="AT407" s="113"/>
      <c r="AU407" s="113"/>
      <c r="AV407" s="113"/>
      <c r="AW407" s="113"/>
      <c r="AX407" s="113"/>
      <c r="AY407" s="113"/>
      <c r="AZ407" s="113"/>
      <c r="BA407" s="113"/>
      <c r="BB407" s="113"/>
      <c r="BC407" s="113"/>
      <c r="BD407" s="113"/>
      <c r="BE407" s="113"/>
      <c r="BF407" s="113"/>
      <c r="BH407" s="110" t="e">
        <f t="shared" si="184"/>
        <v>#VALUE!</v>
      </c>
    </row>
    <row r="408" spans="1:60">
      <c r="A408" s="3">
        <f t="shared" si="169"/>
        <v>0</v>
      </c>
      <c r="B408" s="3">
        <f t="shared" si="170"/>
        <v>0</v>
      </c>
      <c r="C408" s="3">
        <f t="shared" si="171"/>
        <v>0</v>
      </c>
      <c r="D408" s="3">
        <f t="shared" si="172"/>
        <v>0</v>
      </c>
      <c r="E408" s="3">
        <f t="shared" si="173"/>
        <v>0</v>
      </c>
      <c r="F408" s="4">
        <f t="shared" si="174"/>
        <v>0</v>
      </c>
      <c r="G408" s="4">
        <f t="shared" si="175"/>
        <v>0</v>
      </c>
      <c r="H408" s="3">
        <f t="shared" si="176"/>
        <v>0</v>
      </c>
      <c r="I408" s="3">
        <f t="shared" si="177"/>
        <v>0</v>
      </c>
      <c r="J408" s="3" t="e">
        <f>IF(VLOOKUP(A408,產品AR!A:B,2,0)&lt;65,"A",IF(VLOOKUP(A408,產品AR!A:B,2,0)&lt;80,"B",IF(VLOOKUP(A408,產品AR!A:B,2,0)&lt;100,"C","D")))</f>
        <v>#N/A</v>
      </c>
      <c r="K408" s="5" t="e">
        <f t="shared" si="178"/>
        <v>#DIV/0!</v>
      </c>
      <c r="L408" s="6">
        <f t="shared" si="179"/>
        <v>0</v>
      </c>
      <c r="M408" s="5">
        <f t="shared" si="180"/>
        <v>0</v>
      </c>
      <c r="N408" s="49" t="e">
        <f t="shared" si="181"/>
        <v>#DIV/0!</v>
      </c>
      <c r="O408" s="49" t="e">
        <f t="shared" si="185"/>
        <v>#N/A</v>
      </c>
      <c r="P408" s="49" t="e">
        <f t="shared" si="186"/>
        <v>#N/A</v>
      </c>
      <c r="Q408" s="50" t="e">
        <f t="shared" si="182"/>
        <v>#N/A</v>
      </c>
      <c r="S408" s="110" t="e">
        <f>VLOOKUP(V408,'WSD 產品'!B:B,1,0)</f>
        <v>#N/A</v>
      </c>
      <c r="T408" s="110" t="e">
        <f t="shared" si="183"/>
        <v>#DIV/0!</v>
      </c>
      <c r="U408" s="113"/>
      <c r="V408" s="113"/>
      <c r="W408" s="113"/>
      <c r="X408" s="113"/>
      <c r="Y408" s="113"/>
      <c r="Z408" s="113"/>
      <c r="AA408" s="115"/>
      <c r="AB408" s="115"/>
      <c r="AC408" s="113"/>
      <c r="AD408" s="113"/>
      <c r="AE408" s="113"/>
      <c r="AF408" s="113"/>
      <c r="AG408" s="113"/>
      <c r="AH408" s="113"/>
      <c r="AI408" s="113"/>
      <c r="AJ408" s="113"/>
      <c r="AK408" s="114"/>
      <c r="AL408" s="114"/>
      <c r="AM408" s="114"/>
      <c r="AN408" s="113"/>
      <c r="AO408" s="113"/>
      <c r="AP408" s="113"/>
      <c r="AQ408" s="113"/>
      <c r="AR408" s="113"/>
      <c r="AS408" s="113"/>
      <c r="AT408" s="113"/>
      <c r="AU408" s="113"/>
      <c r="AV408" s="113"/>
      <c r="AW408" s="113"/>
      <c r="AX408" s="113"/>
      <c r="AY408" s="113"/>
      <c r="AZ408" s="113"/>
      <c r="BA408" s="113"/>
      <c r="BB408" s="113"/>
      <c r="BC408" s="113"/>
      <c r="BD408" s="113"/>
      <c r="BE408" s="113"/>
      <c r="BF408" s="113"/>
      <c r="BH408" s="110" t="e">
        <f t="shared" si="184"/>
        <v>#VALUE!</v>
      </c>
    </row>
    <row r="409" spans="1:60">
      <c r="A409" s="3">
        <f t="shared" si="169"/>
        <v>0</v>
      </c>
      <c r="B409" s="3">
        <f t="shared" si="170"/>
        <v>0</v>
      </c>
      <c r="C409" s="3">
        <f t="shared" si="171"/>
        <v>0</v>
      </c>
      <c r="D409" s="3">
        <f t="shared" si="172"/>
        <v>0</v>
      </c>
      <c r="E409" s="3">
        <f t="shared" si="173"/>
        <v>0</v>
      </c>
      <c r="F409" s="4">
        <f t="shared" si="174"/>
        <v>0</v>
      </c>
      <c r="G409" s="4">
        <f t="shared" si="175"/>
        <v>0</v>
      </c>
      <c r="H409" s="3">
        <f t="shared" si="176"/>
        <v>0</v>
      </c>
      <c r="I409" s="3">
        <f t="shared" si="177"/>
        <v>0</v>
      </c>
      <c r="J409" s="3" t="e">
        <f>IF(VLOOKUP(A409,產品AR!A:B,2,0)&lt;65,"A",IF(VLOOKUP(A409,產品AR!A:B,2,0)&lt;80,"B",IF(VLOOKUP(A409,產品AR!A:B,2,0)&lt;100,"C","D")))</f>
        <v>#N/A</v>
      </c>
      <c r="K409" s="5" t="e">
        <f t="shared" si="178"/>
        <v>#DIV/0!</v>
      </c>
      <c r="L409" s="6">
        <f t="shared" si="179"/>
        <v>0</v>
      </c>
      <c r="M409" s="5">
        <f t="shared" si="180"/>
        <v>0</v>
      </c>
      <c r="N409" s="49" t="e">
        <f t="shared" si="181"/>
        <v>#DIV/0!</v>
      </c>
      <c r="O409" s="49" t="e">
        <f t="shared" si="185"/>
        <v>#N/A</v>
      </c>
      <c r="P409" s="49" t="e">
        <f t="shared" si="186"/>
        <v>#N/A</v>
      </c>
      <c r="Q409" s="50" t="e">
        <f t="shared" si="182"/>
        <v>#N/A</v>
      </c>
      <c r="S409" s="110" t="e">
        <f>VLOOKUP(V409,'WSD 產品'!B:B,1,0)</f>
        <v>#N/A</v>
      </c>
      <c r="T409" s="110" t="e">
        <f t="shared" si="183"/>
        <v>#DIV/0!</v>
      </c>
      <c r="U409" s="113"/>
      <c r="V409" s="113"/>
      <c r="W409" s="113"/>
      <c r="X409" s="113"/>
      <c r="Y409" s="113"/>
      <c r="Z409" s="113"/>
      <c r="AA409" s="115"/>
      <c r="AB409" s="115"/>
      <c r="AC409" s="113"/>
      <c r="AD409" s="113"/>
      <c r="AE409" s="113"/>
      <c r="AF409" s="113"/>
      <c r="AG409" s="113"/>
      <c r="AH409" s="113"/>
      <c r="AI409" s="113"/>
      <c r="AJ409" s="113"/>
      <c r="AK409" s="114"/>
      <c r="AL409" s="114"/>
      <c r="AM409" s="114"/>
      <c r="AN409" s="113"/>
      <c r="AO409" s="113"/>
      <c r="AP409" s="113"/>
      <c r="AQ409" s="113"/>
      <c r="AR409" s="113"/>
      <c r="AS409" s="113"/>
      <c r="AT409" s="113"/>
      <c r="AU409" s="113"/>
      <c r="AV409" s="113"/>
      <c r="AW409" s="113"/>
      <c r="AX409" s="113"/>
      <c r="AY409" s="113"/>
      <c r="AZ409" s="113"/>
      <c r="BA409" s="113"/>
      <c r="BB409" s="113"/>
      <c r="BC409" s="113"/>
      <c r="BD409" s="113"/>
      <c r="BE409" s="113"/>
      <c r="BF409" s="113"/>
      <c r="BH409" s="110" t="e">
        <f t="shared" si="184"/>
        <v>#VALUE!</v>
      </c>
    </row>
    <row r="410" spans="1:60">
      <c r="A410" s="3">
        <f t="shared" ref="A410:A473" si="187">V410</f>
        <v>0</v>
      </c>
      <c r="B410" s="3">
        <f t="shared" ref="B410:B473" si="188">W410</f>
        <v>0</v>
      </c>
      <c r="C410" s="3">
        <f t="shared" ref="C410:C473" si="189">X410</f>
        <v>0</v>
      </c>
      <c r="D410" s="3">
        <f t="shared" ref="D410:D473" si="190">Y410</f>
        <v>0</v>
      </c>
      <c r="E410" s="3">
        <f t="shared" ref="E410:E473" si="191">Z410</f>
        <v>0</v>
      </c>
      <c r="F410" s="4">
        <f t="shared" ref="F410:F473" si="192">AA410</f>
        <v>0</v>
      </c>
      <c r="G410" s="4">
        <f t="shared" ref="G410:G473" si="193">AB410</f>
        <v>0</v>
      </c>
      <c r="H410" s="3">
        <f t="shared" ref="H410:H473" si="194">AC410</f>
        <v>0</v>
      </c>
      <c r="I410" s="3">
        <f t="shared" ref="I410:I473" si="195">AD410</f>
        <v>0</v>
      </c>
      <c r="J410" s="3" t="e">
        <f>IF(VLOOKUP(A410,產品AR!A:B,2,0)&lt;65,"A",IF(VLOOKUP(A410,產品AR!A:B,2,0)&lt;80,"B",IF(VLOOKUP(A410,產品AR!A:B,2,0)&lt;100,"C","D")))</f>
        <v>#N/A</v>
      </c>
      <c r="K410" s="5" t="e">
        <f t="shared" ref="K410:K473" si="196">T410</f>
        <v>#DIV/0!</v>
      </c>
      <c r="L410" s="6">
        <f t="shared" ref="L410:L473" si="197">AM410</f>
        <v>0</v>
      </c>
      <c r="M410" s="5">
        <f t="shared" ref="M410:M473" si="198">AP410</f>
        <v>0</v>
      </c>
      <c r="N410" s="49" t="e">
        <f t="shared" ref="N410:N473" si="199">IF(K410&gt;=1.67,"A",IF(K410&gt;=1.33,"B",IF(K410&gt;=1,"C",IF(K410&gt;=0.67,"D","F"))))</f>
        <v>#DIV/0!</v>
      </c>
      <c r="O410" s="49" t="e">
        <f t="shared" si="185"/>
        <v>#N/A</v>
      </c>
      <c r="P410" s="49" t="e">
        <f t="shared" si="186"/>
        <v>#N/A</v>
      </c>
      <c r="Q410" s="50" t="e">
        <f t="shared" ref="Q410:Q473" si="200">IF(CONCATENATE(J410,N410)="AA","A",IF(CONCATENATE(J410,N410)="AB","W",IF(CONCATENATE(J410,N410)="AC","W",IF(CONCATENATE(J410,N410)="AD","W",IF(CONCATENATE(J410,N410)="AF","W",IF(CONCATENATE(J410,N410)="BB","B",IF(CONCATENATE(J410,N410)="BA","B",IF(CONCATENATE(J410,N410)="BC","X",IF(CONCATENATE(J410,N410)="BD","X",IF(CONCATENATE(J410,N410)="BF","X",IF(CONCATENATE(J410,N410)="CA","C",IF(CONCATENATE(J410,N410)="CB","C",IF(CONCATENATE(J410,N410)="CC","C",IF(CONCATENATE(J410,N410)="CD","Y",IF(CONCATENATE(J410,N410)="CF","Y",IF(CONCATENATE(J410,N410)="DA","D",IF(CONCATENATE(J410,N410)="DB","D",IF(CONCATENATE(J410,N410)="DC","D",IF(CONCATENATE(J410,N410)="DD","D",IF(CONCATENATE(J410,N410)="DF","Z"))))))))))))))))))))</f>
        <v>#N/A</v>
      </c>
      <c r="S410" s="110" t="e">
        <f>VLOOKUP(V410,'WSD 產品'!B:B,1,0)</f>
        <v>#N/A</v>
      </c>
      <c r="T410" s="110" t="e">
        <f t="shared" ref="T410:T473" si="201">((35-(AE410^2+AF410^2)^0.5))/AV410</f>
        <v>#DIV/0!</v>
      </c>
      <c r="U410" s="113"/>
      <c r="V410" s="113"/>
      <c r="W410" s="113"/>
      <c r="X410" s="113"/>
      <c r="Y410" s="113"/>
      <c r="Z410" s="113"/>
      <c r="AA410" s="115"/>
      <c r="AB410" s="115"/>
      <c r="AC410" s="113"/>
      <c r="AD410" s="113"/>
      <c r="AE410" s="113"/>
      <c r="AF410" s="113"/>
      <c r="AG410" s="113"/>
      <c r="AH410" s="113"/>
      <c r="AI410" s="113"/>
      <c r="AJ410" s="113"/>
      <c r="AK410" s="114"/>
      <c r="AL410" s="114"/>
      <c r="AM410" s="114"/>
      <c r="AN410" s="113"/>
      <c r="AO410" s="113"/>
      <c r="AP410" s="113"/>
      <c r="AQ410" s="113"/>
      <c r="AR410" s="113"/>
      <c r="AS410" s="113"/>
      <c r="AT410" s="113"/>
      <c r="AU410" s="113"/>
      <c r="AV410" s="113"/>
      <c r="AW410" s="113"/>
      <c r="AX410" s="113"/>
      <c r="AY410" s="113"/>
      <c r="AZ410" s="113"/>
      <c r="BA410" s="113"/>
      <c r="BB410" s="113"/>
      <c r="BC410" s="113"/>
      <c r="BD410" s="113"/>
      <c r="BE410" s="113"/>
      <c r="BF410" s="113"/>
      <c r="BH410" s="110" t="e">
        <f t="shared" si="184"/>
        <v>#VALUE!</v>
      </c>
    </row>
    <row r="411" spans="1:60">
      <c r="A411" s="3">
        <f t="shared" si="187"/>
        <v>0</v>
      </c>
      <c r="B411" s="3">
        <f t="shared" si="188"/>
        <v>0</v>
      </c>
      <c r="C411" s="3">
        <f t="shared" si="189"/>
        <v>0</v>
      </c>
      <c r="D411" s="3">
        <f t="shared" si="190"/>
        <v>0</v>
      </c>
      <c r="E411" s="3">
        <f t="shared" si="191"/>
        <v>0</v>
      </c>
      <c r="F411" s="4">
        <f t="shared" si="192"/>
        <v>0</v>
      </c>
      <c r="G411" s="4">
        <f t="shared" si="193"/>
        <v>0</v>
      </c>
      <c r="H411" s="3">
        <f t="shared" si="194"/>
        <v>0</v>
      </c>
      <c r="I411" s="3">
        <f t="shared" si="195"/>
        <v>0</v>
      </c>
      <c r="J411" s="3" t="e">
        <f>IF(VLOOKUP(A411,產品AR!A:B,2,0)&lt;65,"A",IF(VLOOKUP(A411,產品AR!A:B,2,0)&lt;80,"B",IF(VLOOKUP(A411,產品AR!A:B,2,0)&lt;100,"C","D")))</f>
        <v>#N/A</v>
      </c>
      <c r="K411" s="5" t="e">
        <f t="shared" si="196"/>
        <v>#DIV/0!</v>
      </c>
      <c r="L411" s="6">
        <f t="shared" si="197"/>
        <v>0</v>
      </c>
      <c r="M411" s="5">
        <f t="shared" si="198"/>
        <v>0</v>
      </c>
      <c r="N411" s="49" t="e">
        <f t="shared" si="199"/>
        <v>#DIV/0!</v>
      </c>
      <c r="O411" s="49" t="e">
        <f t="shared" si="185"/>
        <v>#N/A</v>
      </c>
      <c r="P411" s="49" t="e">
        <f t="shared" si="186"/>
        <v>#N/A</v>
      </c>
      <c r="Q411" s="50" t="e">
        <f t="shared" si="200"/>
        <v>#N/A</v>
      </c>
      <c r="S411" s="110" t="e">
        <f>VLOOKUP(V411,'WSD 產品'!B:B,1,0)</f>
        <v>#N/A</v>
      </c>
      <c r="T411" s="110" t="e">
        <f t="shared" si="201"/>
        <v>#DIV/0!</v>
      </c>
      <c r="U411" s="113"/>
      <c r="V411" s="113"/>
      <c r="W411" s="113"/>
      <c r="X411" s="113"/>
      <c r="Y411" s="113"/>
      <c r="Z411" s="113"/>
      <c r="AA411" s="115"/>
      <c r="AB411" s="115"/>
      <c r="AC411" s="113"/>
      <c r="AD411" s="113"/>
      <c r="AE411" s="113"/>
      <c r="AF411" s="113"/>
      <c r="AG411" s="113"/>
      <c r="AH411" s="113"/>
      <c r="AI411" s="113"/>
      <c r="AJ411" s="113"/>
      <c r="AK411" s="114"/>
      <c r="AL411" s="114"/>
      <c r="AM411" s="114"/>
      <c r="AN411" s="113"/>
      <c r="AO411" s="113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113"/>
      <c r="AZ411" s="113"/>
      <c r="BA411" s="113"/>
      <c r="BB411" s="113"/>
      <c r="BC411" s="113"/>
      <c r="BD411" s="113"/>
      <c r="BE411" s="113"/>
      <c r="BF411" s="113"/>
      <c r="BH411" s="110" t="e">
        <f t="shared" si="184"/>
        <v>#VALUE!</v>
      </c>
    </row>
    <row r="412" spans="1:60">
      <c r="A412" s="3">
        <f t="shared" si="187"/>
        <v>0</v>
      </c>
      <c r="B412" s="3">
        <f t="shared" si="188"/>
        <v>0</v>
      </c>
      <c r="C412" s="3">
        <f t="shared" si="189"/>
        <v>0</v>
      </c>
      <c r="D412" s="3">
        <f t="shared" si="190"/>
        <v>0</v>
      </c>
      <c r="E412" s="3">
        <f t="shared" si="191"/>
        <v>0</v>
      </c>
      <c r="F412" s="4">
        <f t="shared" si="192"/>
        <v>0</v>
      </c>
      <c r="G412" s="4">
        <f t="shared" si="193"/>
        <v>0</v>
      </c>
      <c r="H412" s="3">
        <f t="shared" si="194"/>
        <v>0</v>
      </c>
      <c r="I412" s="3">
        <f t="shared" si="195"/>
        <v>0</v>
      </c>
      <c r="J412" s="3" t="e">
        <f>IF(VLOOKUP(A412,產品AR!A:B,2,0)&lt;65,"A",IF(VLOOKUP(A412,產品AR!A:B,2,0)&lt;80,"B",IF(VLOOKUP(A412,產品AR!A:B,2,0)&lt;100,"C","D")))</f>
        <v>#N/A</v>
      </c>
      <c r="K412" s="5" t="e">
        <f t="shared" si="196"/>
        <v>#DIV/0!</v>
      </c>
      <c r="L412" s="6">
        <f t="shared" si="197"/>
        <v>0</v>
      </c>
      <c r="M412" s="5">
        <f t="shared" si="198"/>
        <v>0</v>
      </c>
      <c r="N412" s="49" t="e">
        <f t="shared" si="199"/>
        <v>#DIV/0!</v>
      </c>
      <c r="O412" s="49" t="e">
        <f t="shared" si="185"/>
        <v>#N/A</v>
      </c>
      <c r="P412" s="49" t="e">
        <f t="shared" si="186"/>
        <v>#N/A</v>
      </c>
      <c r="Q412" s="50" t="e">
        <f t="shared" si="200"/>
        <v>#N/A</v>
      </c>
      <c r="S412" s="110" t="e">
        <f>VLOOKUP(V412,'WSD 產品'!B:B,1,0)</f>
        <v>#N/A</v>
      </c>
      <c r="T412" s="110" t="e">
        <f t="shared" si="201"/>
        <v>#DIV/0!</v>
      </c>
      <c r="U412" s="113"/>
      <c r="V412" s="113"/>
      <c r="W412" s="113"/>
      <c r="X412" s="113"/>
      <c r="Y412" s="113"/>
      <c r="Z412" s="113"/>
      <c r="AA412" s="115"/>
      <c r="AB412" s="115"/>
      <c r="AC412" s="113"/>
      <c r="AD412" s="113"/>
      <c r="AE412" s="113"/>
      <c r="AF412" s="113"/>
      <c r="AG412" s="113"/>
      <c r="AH412" s="113"/>
      <c r="AI412" s="113"/>
      <c r="AJ412" s="113"/>
      <c r="AK412" s="114"/>
      <c r="AL412" s="114"/>
      <c r="AM412" s="114"/>
      <c r="AN412" s="113"/>
      <c r="AO412" s="113"/>
      <c r="AP412" s="113"/>
      <c r="AQ412" s="113"/>
      <c r="AR412" s="113"/>
      <c r="AS412" s="113"/>
      <c r="AT412" s="113"/>
      <c r="AU412" s="113"/>
      <c r="AV412" s="113"/>
      <c r="AW412" s="113"/>
      <c r="AX412" s="113"/>
      <c r="AY412" s="113"/>
      <c r="AZ412" s="113"/>
      <c r="BA412" s="113"/>
      <c r="BB412" s="113"/>
      <c r="BC412" s="113"/>
      <c r="BD412" s="113"/>
      <c r="BE412" s="113"/>
      <c r="BF412" s="113"/>
      <c r="BH412" s="110" t="e">
        <f t="shared" si="184"/>
        <v>#VALUE!</v>
      </c>
    </row>
    <row r="413" spans="1:60">
      <c r="A413" s="3">
        <f t="shared" si="187"/>
        <v>0</v>
      </c>
      <c r="B413" s="3">
        <f t="shared" si="188"/>
        <v>0</v>
      </c>
      <c r="C413" s="3">
        <f t="shared" si="189"/>
        <v>0</v>
      </c>
      <c r="D413" s="3">
        <f t="shared" si="190"/>
        <v>0</v>
      </c>
      <c r="E413" s="3">
        <f t="shared" si="191"/>
        <v>0</v>
      </c>
      <c r="F413" s="4">
        <f t="shared" si="192"/>
        <v>0</v>
      </c>
      <c r="G413" s="4">
        <f t="shared" si="193"/>
        <v>0</v>
      </c>
      <c r="H413" s="3">
        <f t="shared" si="194"/>
        <v>0</v>
      </c>
      <c r="I413" s="3">
        <f t="shared" si="195"/>
        <v>0</v>
      </c>
      <c r="J413" s="3" t="e">
        <f>IF(VLOOKUP(A413,產品AR!A:B,2,0)&lt;65,"A",IF(VLOOKUP(A413,產品AR!A:B,2,0)&lt;80,"B",IF(VLOOKUP(A413,產品AR!A:B,2,0)&lt;100,"C","D")))</f>
        <v>#N/A</v>
      </c>
      <c r="K413" s="5" t="e">
        <f t="shared" si="196"/>
        <v>#DIV/0!</v>
      </c>
      <c r="L413" s="6">
        <f t="shared" si="197"/>
        <v>0</v>
      </c>
      <c r="M413" s="5">
        <f t="shared" si="198"/>
        <v>0</v>
      </c>
      <c r="N413" s="49" t="e">
        <f t="shared" si="199"/>
        <v>#DIV/0!</v>
      </c>
      <c r="O413" s="49" t="e">
        <f t="shared" si="185"/>
        <v>#N/A</v>
      </c>
      <c r="P413" s="49" t="e">
        <f t="shared" si="186"/>
        <v>#N/A</v>
      </c>
      <c r="Q413" s="50" t="e">
        <f t="shared" si="200"/>
        <v>#N/A</v>
      </c>
      <c r="S413" s="110" t="e">
        <f>VLOOKUP(V413,'WSD 產品'!B:B,1,0)</f>
        <v>#N/A</v>
      </c>
      <c r="T413" s="110" t="e">
        <f t="shared" si="201"/>
        <v>#DIV/0!</v>
      </c>
      <c r="U413" s="113"/>
      <c r="V413" s="113"/>
      <c r="W413" s="113"/>
      <c r="X413" s="113"/>
      <c r="Y413" s="113"/>
      <c r="Z413" s="113"/>
      <c r="AA413" s="115"/>
      <c r="AB413" s="115"/>
      <c r="AC413" s="113"/>
      <c r="AD413" s="113"/>
      <c r="AE413" s="113"/>
      <c r="AF413" s="113"/>
      <c r="AG413" s="113"/>
      <c r="AH413" s="113"/>
      <c r="AI413" s="113"/>
      <c r="AJ413" s="113"/>
      <c r="AK413" s="114"/>
      <c r="AL413" s="114"/>
      <c r="AM413" s="114"/>
      <c r="AN413" s="113"/>
      <c r="AO413" s="113"/>
      <c r="AP413" s="113"/>
      <c r="AQ413" s="113"/>
      <c r="AR413" s="113"/>
      <c r="AS413" s="113"/>
      <c r="AT413" s="113"/>
      <c r="AU413" s="113"/>
      <c r="AV413" s="113"/>
      <c r="AW413" s="113"/>
      <c r="AX413" s="113"/>
      <c r="AY413" s="113"/>
      <c r="AZ413" s="113"/>
      <c r="BA413" s="113"/>
      <c r="BB413" s="113"/>
      <c r="BC413" s="113"/>
      <c r="BD413" s="113"/>
      <c r="BE413" s="113"/>
      <c r="BF413" s="113"/>
      <c r="BH413" s="110" t="e">
        <f t="shared" si="184"/>
        <v>#VALUE!</v>
      </c>
    </row>
    <row r="414" spans="1:60">
      <c r="A414" s="3">
        <f t="shared" si="187"/>
        <v>0</v>
      </c>
      <c r="B414" s="3">
        <f t="shared" si="188"/>
        <v>0</v>
      </c>
      <c r="C414" s="3">
        <f t="shared" si="189"/>
        <v>0</v>
      </c>
      <c r="D414" s="3">
        <f t="shared" si="190"/>
        <v>0</v>
      </c>
      <c r="E414" s="3">
        <f t="shared" si="191"/>
        <v>0</v>
      </c>
      <c r="F414" s="4">
        <f t="shared" si="192"/>
        <v>0</v>
      </c>
      <c r="G414" s="4">
        <f t="shared" si="193"/>
        <v>0</v>
      </c>
      <c r="H414" s="3">
        <f t="shared" si="194"/>
        <v>0</v>
      </c>
      <c r="I414" s="3">
        <f t="shared" si="195"/>
        <v>0</v>
      </c>
      <c r="J414" s="3" t="e">
        <f>IF(VLOOKUP(A414,產品AR!A:B,2,0)&lt;65,"A",IF(VLOOKUP(A414,產品AR!A:B,2,0)&lt;80,"B",IF(VLOOKUP(A414,產品AR!A:B,2,0)&lt;100,"C","D")))</f>
        <v>#N/A</v>
      </c>
      <c r="K414" s="5" t="e">
        <f t="shared" si="196"/>
        <v>#DIV/0!</v>
      </c>
      <c r="L414" s="6">
        <f t="shared" si="197"/>
        <v>0</v>
      </c>
      <c r="M414" s="5">
        <f t="shared" si="198"/>
        <v>0</v>
      </c>
      <c r="N414" s="49" t="e">
        <f t="shared" si="199"/>
        <v>#DIV/0!</v>
      </c>
      <c r="O414" s="49" t="e">
        <f t="shared" si="185"/>
        <v>#N/A</v>
      </c>
      <c r="P414" s="49" t="e">
        <f t="shared" si="186"/>
        <v>#N/A</v>
      </c>
      <c r="Q414" s="50" t="e">
        <f t="shared" si="200"/>
        <v>#N/A</v>
      </c>
      <c r="S414" s="110" t="e">
        <f>VLOOKUP(V414,'WSD 產品'!B:B,1,0)</f>
        <v>#N/A</v>
      </c>
      <c r="T414" s="110" t="e">
        <f t="shared" si="201"/>
        <v>#DIV/0!</v>
      </c>
      <c r="U414" s="113"/>
      <c r="V414" s="113"/>
      <c r="W414" s="113"/>
      <c r="X414" s="113"/>
      <c r="Y414" s="113"/>
      <c r="Z414" s="113"/>
      <c r="AA414" s="115"/>
      <c r="AB414" s="115"/>
      <c r="AC414" s="113"/>
      <c r="AD414" s="113"/>
      <c r="AE414" s="113"/>
      <c r="AF414" s="113"/>
      <c r="AG414" s="113"/>
      <c r="AH414" s="113"/>
      <c r="AI414" s="113"/>
      <c r="AJ414" s="113"/>
      <c r="AK414" s="114"/>
      <c r="AL414" s="114"/>
      <c r="AM414" s="114"/>
      <c r="AN414" s="113"/>
      <c r="AO414" s="113"/>
      <c r="AP414" s="113"/>
      <c r="AQ414" s="113"/>
      <c r="AR414" s="113"/>
      <c r="AS414" s="113"/>
      <c r="AT414" s="113"/>
      <c r="AU414" s="113"/>
      <c r="AV414" s="113"/>
      <c r="AW414" s="113"/>
      <c r="AX414" s="113"/>
      <c r="AY414" s="113"/>
      <c r="AZ414" s="113"/>
      <c r="BA414" s="113"/>
      <c r="BB414" s="113"/>
      <c r="BC414" s="113"/>
      <c r="BD414" s="113"/>
      <c r="BE414" s="113"/>
      <c r="BF414" s="113"/>
      <c r="BH414" s="110" t="e">
        <f t="shared" si="184"/>
        <v>#VALUE!</v>
      </c>
    </row>
    <row r="415" spans="1:60">
      <c r="A415" s="3">
        <f t="shared" si="187"/>
        <v>0</v>
      </c>
      <c r="B415" s="3">
        <f t="shared" si="188"/>
        <v>0</v>
      </c>
      <c r="C415" s="3">
        <f t="shared" si="189"/>
        <v>0</v>
      </c>
      <c r="D415" s="3">
        <f t="shared" si="190"/>
        <v>0</v>
      </c>
      <c r="E415" s="3">
        <f t="shared" si="191"/>
        <v>0</v>
      </c>
      <c r="F415" s="4">
        <f t="shared" si="192"/>
        <v>0</v>
      </c>
      <c r="G415" s="4">
        <f t="shared" si="193"/>
        <v>0</v>
      </c>
      <c r="H415" s="3">
        <f t="shared" si="194"/>
        <v>0</v>
      </c>
      <c r="I415" s="3">
        <f t="shared" si="195"/>
        <v>0</v>
      </c>
      <c r="J415" s="3" t="e">
        <f>IF(VLOOKUP(A415,產品AR!A:B,2,0)&lt;65,"A",IF(VLOOKUP(A415,產品AR!A:B,2,0)&lt;80,"B",IF(VLOOKUP(A415,產品AR!A:B,2,0)&lt;100,"C","D")))</f>
        <v>#N/A</v>
      </c>
      <c r="K415" s="5" t="e">
        <f t="shared" si="196"/>
        <v>#DIV/0!</v>
      </c>
      <c r="L415" s="6">
        <f t="shared" si="197"/>
        <v>0</v>
      </c>
      <c r="M415" s="5">
        <f t="shared" si="198"/>
        <v>0</v>
      </c>
      <c r="N415" s="49" t="e">
        <f t="shared" si="199"/>
        <v>#DIV/0!</v>
      </c>
      <c r="O415" s="49" t="e">
        <f t="shared" si="185"/>
        <v>#N/A</v>
      </c>
      <c r="P415" s="49" t="e">
        <f t="shared" si="186"/>
        <v>#N/A</v>
      </c>
      <c r="Q415" s="50" t="e">
        <f t="shared" si="200"/>
        <v>#N/A</v>
      </c>
      <c r="S415" s="110" t="e">
        <f>VLOOKUP(V415,'WSD 產品'!B:B,1,0)</f>
        <v>#N/A</v>
      </c>
      <c r="T415" s="110" t="e">
        <f t="shared" si="201"/>
        <v>#DIV/0!</v>
      </c>
      <c r="U415" s="113"/>
      <c r="V415" s="113"/>
      <c r="W415" s="113"/>
      <c r="X415" s="113"/>
      <c r="Y415" s="113"/>
      <c r="Z415" s="113"/>
      <c r="AA415" s="115"/>
      <c r="AB415" s="115"/>
      <c r="AC415" s="113"/>
      <c r="AD415" s="113"/>
      <c r="AE415" s="113"/>
      <c r="AF415" s="113"/>
      <c r="AG415" s="113"/>
      <c r="AH415" s="113"/>
      <c r="AI415" s="113"/>
      <c r="AJ415" s="113"/>
      <c r="AK415" s="114"/>
      <c r="AL415" s="114"/>
      <c r="AM415" s="114"/>
      <c r="AN415" s="113"/>
      <c r="AO415" s="113"/>
      <c r="AP415" s="113"/>
      <c r="AQ415" s="113"/>
      <c r="AR415" s="113"/>
      <c r="AS415" s="113"/>
      <c r="AT415" s="113"/>
      <c r="AU415" s="113"/>
      <c r="AV415" s="113"/>
      <c r="AW415" s="113"/>
      <c r="AX415" s="113"/>
      <c r="AY415" s="113"/>
      <c r="AZ415" s="113"/>
      <c r="BA415" s="113"/>
      <c r="BB415" s="113"/>
      <c r="BC415" s="113"/>
      <c r="BD415" s="113"/>
      <c r="BE415" s="113"/>
      <c r="BF415" s="113"/>
      <c r="BH415" s="110" t="e">
        <f t="shared" si="184"/>
        <v>#VALUE!</v>
      </c>
    </row>
    <row r="416" spans="1:60">
      <c r="A416" s="3">
        <f t="shared" si="187"/>
        <v>0</v>
      </c>
      <c r="B416" s="3">
        <f t="shared" si="188"/>
        <v>0</v>
      </c>
      <c r="C416" s="3">
        <f t="shared" si="189"/>
        <v>0</v>
      </c>
      <c r="D416" s="3">
        <f t="shared" si="190"/>
        <v>0</v>
      </c>
      <c r="E416" s="3">
        <f t="shared" si="191"/>
        <v>0</v>
      </c>
      <c r="F416" s="4">
        <f t="shared" si="192"/>
        <v>0</v>
      </c>
      <c r="G416" s="4">
        <f t="shared" si="193"/>
        <v>0</v>
      </c>
      <c r="H416" s="3">
        <f t="shared" si="194"/>
        <v>0</v>
      </c>
      <c r="I416" s="3">
        <f t="shared" si="195"/>
        <v>0</v>
      </c>
      <c r="J416" s="3" t="e">
        <f>IF(VLOOKUP(A416,產品AR!A:B,2,0)&lt;65,"A",IF(VLOOKUP(A416,產品AR!A:B,2,0)&lt;80,"B",IF(VLOOKUP(A416,產品AR!A:B,2,0)&lt;100,"C","D")))</f>
        <v>#N/A</v>
      </c>
      <c r="K416" s="5" t="e">
        <f t="shared" si="196"/>
        <v>#DIV/0!</v>
      </c>
      <c r="L416" s="6">
        <f t="shared" si="197"/>
        <v>0</v>
      </c>
      <c r="M416" s="5">
        <f t="shared" si="198"/>
        <v>0</v>
      </c>
      <c r="N416" s="49" t="e">
        <f t="shared" si="199"/>
        <v>#DIV/0!</v>
      </c>
      <c r="O416" s="49" t="e">
        <f t="shared" si="185"/>
        <v>#N/A</v>
      </c>
      <c r="P416" s="49" t="e">
        <f t="shared" si="186"/>
        <v>#N/A</v>
      </c>
      <c r="Q416" s="50" t="e">
        <f t="shared" si="200"/>
        <v>#N/A</v>
      </c>
      <c r="S416" s="110" t="e">
        <f>VLOOKUP(V416,'WSD 產品'!B:B,1,0)</f>
        <v>#N/A</v>
      </c>
      <c r="T416" s="110" t="e">
        <f t="shared" si="201"/>
        <v>#DIV/0!</v>
      </c>
      <c r="U416" s="113"/>
      <c r="V416" s="113"/>
      <c r="W416" s="113"/>
      <c r="X416" s="113"/>
      <c r="Y416" s="113"/>
      <c r="Z416" s="113"/>
      <c r="AA416" s="115"/>
      <c r="AB416" s="115"/>
      <c r="AC416" s="113"/>
      <c r="AD416" s="113"/>
      <c r="AE416" s="113"/>
      <c r="AF416" s="113"/>
      <c r="AG416" s="113"/>
      <c r="AH416" s="113"/>
      <c r="AI416" s="113"/>
      <c r="AJ416" s="113"/>
      <c r="AK416" s="114"/>
      <c r="AL416" s="114"/>
      <c r="AM416" s="114"/>
      <c r="AN416" s="113"/>
      <c r="AO416" s="113"/>
      <c r="AP416" s="113"/>
      <c r="AQ416" s="113"/>
      <c r="AR416" s="113"/>
      <c r="AS416" s="113"/>
      <c r="AT416" s="113"/>
      <c r="AU416" s="113"/>
      <c r="AV416" s="113"/>
      <c r="AW416" s="113"/>
      <c r="AX416" s="113"/>
      <c r="AY416" s="113"/>
      <c r="AZ416" s="113"/>
      <c r="BA416" s="113"/>
      <c r="BB416" s="113"/>
      <c r="BC416" s="113"/>
      <c r="BD416" s="113"/>
      <c r="BE416" s="113"/>
      <c r="BF416" s="113"/>
      <c r="BH416" s="110" t="e">
        <f t="shared" si="184"/>
        <v>#VALUE!</v>
      </c>
    </row>
    <row r="417" spans="1:60">
      <c r="A417" s="3">
        <f t="shared" si="187"/>
        <v>0</v>
      </c>
      <c r="B417" s="3">
        <f t="shared" si="188"/>
        <v>0</v>
      </c>
      <c r="C417" s="3">
        <f t="shared" si="189"/>
        <v>0</v>
      </c>
      <c r="D417" s="3">
        <f t="shared" si="190"/>
        <v>0</v>
      </c>
      <c r="E417" s="3">
        <f t="shared" si="191"/>
        <v>0</v>
      </c>
      <c r="F417" s="4">
        <f t="shared" si="192"/>
        <v>0</v>
      </c>
      <c r="G417" s="4">
        <f t="shared" si="193"/>
        <v>0</v>
      </c>
      <c r="H417" s="3">
        <f t="shared" si="194"/>
        <v>0</v>
      </c>
      <c r="I417" s="3">
        <f t="shared" si="195"/>
        <v>0</v>
      </c>
      <c r="J417" s="3" t="e">
        <f>IF(VLOOKUP(A417,產品AR!A:B,2,0)&lt;65,"A",IF(VLOOKUP(A417,產品AR!A:B,2,0)&lt;80,"B",IF(VLOOKUP(A417,產品AR!A:B,2,0)&lt;100,"C","D")))</f>
        <v>#N/A</v>
      </c>
      <c r="K417" s="5" t="e">
        <f t="shared" si="196"/>
        <v>#DIV/0!</v>
      </c>
      <c r="L417" s="6">
        <f t="shared" si="197"/>
        <v>0</v>
      </c>
      <c r="M417" s="5">
        <f t="shared" si="198"/>
        <v>0</v>
      </c>
      <c r="N417" s="49" t="e">
        <f t="shared" si="199"/>
        <v>#DIV/0!</v>
      </c>
      <c r="O417" s="49" t="e">
        <f t="shared" si="185"/>
        <v>#N/A</v>
      </c>
      <c r="P417" s="49" t="e">
        <f t="shared" si="186"/>
        <v>#N/A</v>
      </c>
      <c r="Q417" s="50" t="e">
        <f t="shared" si="200"/>
        <v>#N/A</v>
      </c>
      <c r="S417" s="110" t="e">
        <f>VLOOKUP(V417,'WSD 產品'!B:B,1,0)</f>
        <v>#N/A</v>
      </c>
      <c r="T417" s="110" t="e">
        <f t="shared" si="201"/>
        <v>#DIV/0!</v>
      </c>
      <c r="U417" s="113"/>
      <c r="V417" s="113"/>
      <c r="W417" s="113"/>
      <c r="X417" s="113"/>
      <c r="Y417" s="113"/>
      <c r="Z417" s="113"/>
      <c r="AA417" s="115"/>
      <c r="AB417" s="115"/>
      <c r="AC417" s="113"/>
      <c r="AD417" s="113"/>
      <c r="AE417" s="113"/>
      <c r="AF417" s="113"/>
      <c r="AG417" s="113"/>
      <c r="AH417" s="113"/>
      <c r="AI417" s="113"/>
      <c r="AJ417" s="113"/>
      <c r="AK417" s="114"/>
      <c r="AL417" s="114"/>
      <c r="AM417" s="114"/>
      <c r="AN417" s="113"/>
      <c r="AO417" s="113"/>
      <c r="AP417" s="113"/>
      <c r="AQ417" s="113"/>
      <c r="AR417" s="113"/>
      <c r="AS417" s="113"/>
      <c r="AT417" s="113"/>
      <c r="AU417" s="113"/>
      <c r="AV417" s="113"/>
      <c r="AW417" s="113"/>
      <c r="AX417" s="113"/>
      <c r="AY417" s="113"/>
      <c r="AZ417" s="113"/>
      <c r="BA417" s="113"/>
      <c r="BB417" s="113"/>
      <c r="BC417" s="113"/>
      <c r="BD417" s="113"/>
      <c r="BE417" s="113"/>
      <c r="BF417" s="113"/>
      <c r="BH417" s="110" t="e">
        <f t="shared" si="184"/>
        <v>#VALUE!</v>
      </c>
    </row>
    <row r="418" spans="1:60">
      <c r="A418" s="3">
        <f t="shared" si="187"/>
        <v>0</v>
      </c>
      <c r="B418" s="3">
        <f t="shared" si="188"/>
        <v>0</v>
      </c>
      <c r="C418" s="3">
        <f t="shared" si="189"/>
        <v>0</v>
      </c>
      <c r="D418" s="3">
        <f t="shared" si="190"/>
        <v>0</v>
      </c>
      <c r="E418" s="3">
        <f t="shared" si="191"/>
        <v>0</v>
      </c>
      <c r="F418" s="4">
        <f t="shared" si="192"/>
        <v>0</v>
      </c>
      <c r="G418" s="4">
        <f t="shared" si="193"/>
        <v>0</v>
      </c>
      <c r="H418" s="3">
        <f t="shared" si="194"/>
        <v>0</v>
      </c>
      <c r="I418" s="3">
        <f t="shared" si="195"/>
        <v>0</v>
      </c>
      <c r="J418" s="3" t="e">
        <f>IF(VLOOKUP(A418,產品AR!A:B,2,0)&lt;65,"A",IF(VLOOKUP(A418,產品AR!A:B,2,0)&lt;80,"B",IF(VLOOKUP(A418,產品AR!A:B,2,0)&lt;100,"C","D")))</f>
        <v>#N/A</v>
      </c>
      <c r="K418" s="5" t="e">
        <f t="shared" si="196"/>
        <v>#DIV/0!</v>
      </c>
      <c r="L418" s="6">
        <f t="shared" si="197"/>
        <v>0</v>
      </c>
      <c r="M418" s="5">
        <f t="shared" si="198"/>
        <v>0</v>
      </c>
      <c r="N418" s="49" t="e">
        <f t="shared" si="199"/>
        <v>#DIV/0!</v>
      </c>
      <c r="O418" s="49" t="e">
        <f t="shared" si="185"/>
        <v>#N/A</v>
      </c>
      <c r="P418" s="49" t="e">
        <f t="shared" si="186"/>
        <v>#N/A</v>
      </c>
      <c r="Q418" s="50" t="e">
        <f t="shared" si="200"/>
        <v>#N/A</v>
      </c>
      <c r="S418" s="110" t="e">
        <f>VLOOKUP(V418,'WSD 產品'!B:B,1,0)</f>
        <v>#N/A</v>
      </c>
      <c r="T418" s="110" t="e">
        <f t="shared" si="201"/>
        <v>#DIV/0!</v>
      </c>
      <c r="U418" s="113"/>
      <c r="V418" s="113"/>
      <c r="W418" s="113"/>
      <c r="X418" s="113"/>
      <c r="Y418" s="113"/>
      <c r="Z418" s="113"/>
      <c r="AA418" s="115"/>
      <c r="AB418" s="115"/>
      <c r="AC418" s="113"/>
      <c r="AD418" s="113"/>
      <c r="AE418" s="113"/>
      <c r="AF418" s="113"/>
      <c r="AG418" s="113"/>
      <c r="AH418" s="113"/>
      <c r="AI418" s="113"/>
      <c r="AJ418" s="113"/>
      <c r="AK418" s="114"/>
      <c r="AL418" s="114"/>
      <c r="AM418" s="114"/>
      <c r="AN418" s="113"/>
      <c r="AO418" s="113"/>
      <c r="AP418" s="113"/>
      <c r="AQ418" s="113"/>
      <c r="AR418" s="113"/>
      <c r="AS418" s="113"/>
      <c r="AT418" s="113"/>
      <c r="AU418" s="113"/>
      <c r="AV418" s="113"/>
      <c r="AW418" s="113"/>
      <c r="AX418" s="113"/>
      <c r="AY418" s="113"/>
      <c r="AZ418" s="113"/>
      <c r="BA418" s="113"/>
      <c r="BB418" s="113"/>
      <c r="BC418" s="113"/>
      <c r="BD418" s="113"/>
      <c r="BE418" s="113"/>
      <c r="BF418" s="113"/>
      <c r="BH418" s="110" t="e">
        <f t="shared" si="184"/>
        <v>#VALUE!</v>
      </c>
    </row>
    <row r="419" spans="1:60">
      <c r="A419" s="3">
        <f t="shared" si="187"/>
        <v>0</v>
      </c>
      <c r="B419" s="3">
        <f t="shared" si="188"/>
        <v>0</v>
      </c>
      <c r="C419" s="3">
        <f t="shared" si="189"/>
        <v>0</v>
      </c>
      <c r="D419" s="3">
        <f t="shared" si="190"/>
        <v>0</v>
      </c>
      <c r="E419" s="3">
        <f t="shared" si="191"/>
        <v>0</v>
      </c>
      <c r="F419" s="4">
        <f t="shared" si="192"/>
        <v>0</v>
      </c>
      <c r="G419" s="4">
        <f t="shared" si="193"/>
        <v>0</v>
      </c>
      <c r="H419" s="3">
        <f t="shared" si="194"/>
        <v>0</v>
      </c>
      <c r="I419" s="3">
        <f t="shared" si="195"/>
        <v>0</v>
      </c>
      <c r="J419" s="3" t="e">
        <f>IF(VLOOKUP(A419,產品AR!A:B,2,0)&lt;65,"A",IF(VLOOKUP(A419,產品AR!A:B,2,0)&lt;80,"B",IF(VLOOKUP(A419,產品AR!A:B,2,0)&lt;100,"C","D")))</f>
        <v>#N/A</v>
      </c>
      <c r="K419" s="5" t="e">
        <f t="shared" si="196"/>
        <v>#DIV/0!</v>
      </c>
      <c r="L419" s="6">
        <f t="shared" si="197"/>
        <v>0</v>
      </c>
      <c r="M419" s="5">
        <f t="shared" si="198"/>
        <v>0</v>
      </c>
      <c r="N419" s="49" t="e">
        <f t="shared" si="199"/>
        <v>#DIV/0!</v>
      </c>
      <c r="O419" s="49" t="e">
        <f t="shared" si="185"/>
        <v>#N/A</v>
      </c>
      <c r="P419" s="49" t="e">
        <f t="shared" si="186"/>
        <v>#N/A</v>
      </c>
      <c r="Q419" s="50" t="e">
        <f t="shared" si="200"/>
        <v>#N/A</v>
      </c>
      <c r="S419" s="110" t="e">
        <f>VLOOKUP(V419,'WSD 產品'!B:B,1,0)</f>
        <v>#N/A</v>
      </c>
      <c r="T419" s="110" t="e">
        <f t="shared" si="201"/>
        <v>#DIV/0!</v>
      </c>
      <c r="U419" s="113"/>
      <c r="V419" s="113"/>
      <c r="W419" s="113"/>
      <c r="X419" s="113"/>
      <c r="Y419" s="113"/>
      <c r="Z419" s="113"/>
      <c r="AA419" s="115"/>
      <c r="AB419" s="115"/>
      <c r="AC419" s="113"/>
      <c r="AD419" s="113"/>
      <c r="AE419" s="113"/>
      <c r="AF419" s="113"/>
      <c r="AG419" s="113"/>
      <c r="AH419" s="113"/>
      <c r="AI419" s="113"/>
      <c r="AJ419" s="113"/>
      <c r="AK419" s="114"/>
      <c r="AL419" s="114"/>
      <c r="AM419" s="114"/>
      <c r="AN419" s="113"/>
      <c r="AO419" s="113"/>
      <c r="AP419" s="113"/>
      <c r="AQ419" s="113"/>
      <c r="AR419" s="113"/>
      <c r="AS419" s="113"/>
      <c r="AT419" s="113"/>
      <c r="AU419" s="113"/>
      <c r="AV419" s="113"/>
      <c r="AW419" s="113"/>
      <c r="AX419" s="113"/>
      <c r="AY419" s="113"/>
      <c r="AZ419" s="113"/>
      <c r="BA419" s="113"/>
      <c r="BB419" s="113"/>
      <c r="BC419" s="113"/>
      <c r="BD419" s="113"/>
      <c r="BE419" s="113"/>
      <c r="BF419" s="113"/>
      <c r="BH419" s="110" t="e">
        <f t="shared" si="184"/>
        <v>#VALUE!</v>
      </c>
    </row>
    <row r="420" spans="1:60">
      <c r="A420" s="3">
        <f t="shared" si="187"/>
        <v>0</v>
      </c>
      <c r="B420" s="3">
        <f t="shared" si="188"/>
        <v>0</v>
      </c>
      <c r="C420" s="3">
        <f t="shared" si="189"/>
        <v>0</v>
      </c>
      <c r="D420" s="3">
        <f t="shared" si="190"/>
        <v>0</v>
      </c>
      <c r="E420" s="3">
        <f t="shared" si="191"/>
        <v>0</v>
      </c>
      <c r="F420" s="4">
        <f t="shared" si="192"/>
        <v>0</v>
      </c>
      <c r="G420" s="4">
        <f t="shared" si="193"/>
        <v>0</v>
      </c>
      <c r="H420" s="3">
        <f t="shared" si="194"/>
        <v>0</v>
      </c>
      <c r="I420" s="3">
        <f t="shared" si="195"/>
        <v>0</v>
      </c>
      <c r="J420" s="3" t="e">
        <f>IF(VLOOKUP(A420,產品AR!A:B,2,0)&lt;65,"A",IF(VLOOKUP(A420,產品AR!A:B,2,0)&lt;80,"B",IF(VLOOKUP(A420,產品AR!A:B,2,0)&lt;100,"C","D")))</f>
        <v>#N/A</v>
      </c>
      <c r="K420" s="5" t="e">
        <f t="shared" si="196"/>
        <v>#DIV/0!</v>
      </c>
      <c r="L420" s="6">
        <f t="shared" si="197"/>
        <v>0</v>
      </c>
      <c r="M420" s="5">
        <f t="shared" si="198"/>
        <v>0</v>
      </c>
      <c r="N420" s="49" t="e">
        <f t="shared" si="199"/>
        <v>#DIV/0!</v>
      </c>
      <c r="O420" s="49" t="e">
        <f t="shared" si="185"/>
        <v>#N/A</v>
      </c>
      <c r="P420" s="49" t="e">
        <f t="shared" si="186"/>
        <v>#N/A</v>
      </c>
      <c r="Q420" s="50" t="e">
        <f t="shared" si="200"/>
        <v>#N/A</v>
      </c>
      <c r="S420" s="110" t="e">
        <f>VLOOKUP(V420,'WSD 產品'!B:B,1,0)</f>
        <v>#N/A</v>
      </c>
      <c r="T420" s="110" t="e">
        <f t="shared" si="201"/>
        <v>#DIV/0!</v>
      </c>
      <c r="U420" s="113"/>
      <c r="V420" s="113"/>
      <c r="W420" s="113"/>
      <c r="X420" s="113"/>
      <c r="Y420" s="113"/>
      <c r="Z420" s="113"/>
      <c r="AA420" s="115"/>
      <c r="AB420" s="115"/>
      <c r="AC420" s="113"/>
      <c r="AD420" s="113"/>
      <c r="AE420" s="113"/>
      <c r="AF420" s="113"/>
      <c r="AG420" s="113"/>
      <c r="AH420" s="113"/>
      <c r="AI420" s="113"/>
      <c r="AJ420" s="113"/>
      <c r="AK420" s="114"/>
      <c r="AL420" s="114"/>
      <c r="AM420" s="114"/>
      <c r="AN420" s="113"/>
      <c r="AO420" s="113"/>
      <c r="AP420" s="113"/>
      <c r="AQ420" s="113"/>
      <c r="AR420" s="113"/>
      <c r="AS420" s="113"/>
      <c r="AT420" s="113"/>
      <c r="AU420" s="113"/>
      <c r="AV420" s="113"/>
      <c r="AW420" s="113"/>
      <c r="AX420" s="113"/>
      <c r="AY420" s="113"/>
      <c r="AZ420" s="113"/>
      <c r="BA420" s="113"/>
      <c r="BB420" s="113"/>
      <c r="BC420" s="113"/>
      <c r="BD420" s="113"/>
      <c r="BE420" s="113"/>
      <c r="BF420" s="113"/>
      <c r="BH420" s="110" t="e">
        <f t="shared" si="184"/>
        <v>#VALUE!</v>
      </c>
    </row>
    <row r="421" spans="1:60">
      <c r="A421" s="3">
        <f t="shared" si="187"/>
        <v>0</v>
      </c>
      <c r="B421" s="3">
        <f t="shared" si="188"/>
        <v>0</v>
      </c>
      <c r="C421" s="3">
        <f t="shared" si="189"/>
        <v>0</v>
      </c>
      <c r="D421" s="3">
        <f t="shared" si="190"/>
        <v>0</v>
      </c>
      <c r="E421" s="3">
        <f t="shared" si="191"/>
        <v>0</v>
      </c>
      <c r="F421" s="4">
        <f t="shared" si="192"/>
        <v>0</v>
      </c>
      <c r="G421" s="4">
        <f t="shared" si="193"/>
        <v>0</v>
      </c>
      <c r="H421" s="3">
        <f t="shared" si="194"/>
        <v>0</v>
      </c>
      <c r="I421" s="3">
        <f t="shared" si="195"/>
        <v>0</v>
      </c>
      <c r="J421" s="3" t="e">
        <f>IF(VLOOKUP(A421,產品AR!A:B,2,0)&lt;65,"A",IF(VLOOKUP(A421,產品AR!A:B,2,0)&lt;80,"B",IF(VLOOKUP(A421,產品AR!A:B,2,0)&lt;100,"C","D")))</f>
        <v>#N/A</v>
      </c>
      <c r="K421" s="5" t="e">
        <f t="shared" si="196"/>
        <v>#DIV/0!</v>
      </c>
      <c r="L421" s="6">
        <f t="shared" si="197"/>
        <v>0</v>
      </c>
      <c r="M421" s="5">
        <f t="shared" si="198"/>
        <v>0</v>
      </c>
      <c r="N421" s="49" t="e">
        <f t="shared" si="199"/>
        <v>#DIV/0!</v>
      </c>
      <c r="O421" s="49" t="e">
        <f t="shared" si="185"/>
        <v>#N/A</v>
      </c>
      <c r="P421" s="49" t="e">
        <f t="shared" si="186"/>
        <v>#N/A</v>
      </c>
      <c r="Q421" s="50" t="e">
        <f t="shared" si="200"/>
        <v>#N/A</v>
      </c>
      <c r="S421" s="110" t="e">
        <f>VLOOKUP(V421,'WSD 產品'!B:B,1,0)</f>
        <v>#N/A</v>
      </c>
      <c r="T421" s="110" t="e">
        <f t="shared" si="201"/>
        <v>#DIV/0!</v>
      </c>
      <c r="U421" s="113"/>
      <c r="V421" s="113"/>
      <c r="W421" s="113"/>
      <c r="X421" s="113"/>
      <c r="Y421" s="113"/>
      <c r="Z421" s="113"/>
      <c r="AA421" s="115"/>
      <c r="AB421" s="115"/>
      <c r="AC421" s="113"/>
      <c r="AD421" s="113"/>
      <c r="AE421" s="113"/>
      <c r="AF421" s="113"/>
      <c r="AG421" s="113"/>
      <c r="AH421" s="113"/>
      <c r="AI421" s="113"/>
      <c r="AJ421" s="113"/>
      <c r="AK421" s="114"/>
      <c r="AL421" s="114"/>
      <c r="AM421" s="114"/>
      <c r="AN421" s="113"/>
      <c r="AO421" s="113"/>
      <c r="AP421" s="113"/>
      <c r="AQ421" s="113"/>
      <c r="AR421" s="113"/>
      <c r="AS421" s="113"/>
      <c r="AT421" s="113"/>
      <c r="AU421" s="113"/>
      <c r="AV421" s="113"/>
      <c r="AW421" s="113"/>
      <c r="AX421" s="113"/>
      <c r="AY421" s="113"/>
      <c r="AZ421" s="113"/>
      <c r="BA421" s="113"/>
      <c r="BB421" s="113"/>
      <c r="BC421" s="113"/>
      <c r="BD421" s="113"/>
      <c r="BE421" s="113"/>
      <c r="BF421" s="113"/>
      <c r="BH421" s="110" t="e">
        <f t="shared" si="184"/>
        <v>#VALUE!</v>
      </c>
    </row>
    <row r="422" spans="1:60">
      <c r="A422" s="3">
        <f t="shared" si="187"/>
        <v>0</v>
      </c>
      <c r="B422" s="3">
        <f t="shared" si="188"/>
        <v>0</v>
      </c>
      <c r="C422" s="3">
        <f t="shared" si="189"/>
        <v>0</v>
      </c>
      <c r="D422" s="3">
        <f t="shared" si="190"/>
        <v>0</v>
      </c>
      <c r="E422" s="3">
        <f t="shared" si="191"/>
        <v>0</v>
      </c>
      <c r="F422" s="4">
        <f t="shared" si="192"/>
        <v>0</v>
      </c>
      <c r="G422" s="4">
        <f t="shared" si="193"/>
        <v>0</v>
      </c>
      <c r="H422" s="3">
        <f t="shared" si="194"/>
        <v>0</v>
      </c>
      <c r="I422" s="3">
        <f t="shared" si="195"/>
        <v>0</v>
      </c>
      <c r="J422" s="3" t="e">
        <f>IF(VLOOKUP(A422,產品AR!A:B,2,0)&lt;65,"A",IF(VLOOKUP(A422,產品AR!A:B,2,0)&lt;80,"B",IF(VLOOKUP(A422,產品AR!A:B,2,0)&lt;100,"C","D")))</f>
        <v>#N/A</v>
      </c>
      <c r="K422" s="5" t="e">
        <f t="shared" si="196"/>
        <v>#DIV/0!</v>
      </c>
      <c r="L422" s="6">
        <f t="shared" si="197"/>
        <v>0</v>
      </c>
      <c r="M422" s="5">
        <f t="shared" si="198"/>
        <v>0</v>
      </c>
      <c r="N422" s="49" t="e">
        <f t="shared" si="199"/>
        <v>#DIV/0!</v>
      </c>
      <c r="O422" s="49" t="e">
        <f t="shared" si="185"/>
        <v>#N/A</v>
      </c>
      <c r="P422" s="49" t="e">
        <f t="shared" si="186"/>
        <v>#N/A</v>
      </c>
      <c r="Q422" s="50" t="e">
        <f t="shared" si="200"/>
        <v>#N/A</v>
      </c>
      <c r="S422" s="110" t="e">
        <f>VLOOKUP(V422,'WSD 產品'!B:B,1,0)</f>
        <v>#N/A</v>
      </c>
      <c r="T422" s="110" t="e">
        <f t="shared" si="201"/>
        <v>#DIV/0!</v>
      </c>
      <c r="U422" s="113"/>
      <c r="V422" s="113"/>
      <c r="W422" s="113"/>
      <c r="X422" s="113"/>
      <c r="Y422" s="113"/>
      <c r="Z422" s="113"/>
      <c r="AA422" s="115"/>
      <c r="AB422" s="115"/>
      <c r="AC422" s="113"/>
      <c r="AD422" s="113"/>
      <c r="AE422" s="113"/>
      <c r="AF422" s="113"/>
      <c r="AG422" s="113"/>
      <c r="AH422" s="113"/>
      <c r="AI422" s="113"/>
      <c r="AJ422" s="113"/>
      <c r="AK422" s="114"/>
      <c r="AL422" s="114"/>
      <c r="AM422" s="114"/>
      <c r="AN422" s="113"/>
      <c r="AO422" s="113"/>
      <c r="AP422" s="113"/>
      <c r="AQ422" s="113"/>
      <c r="AR422" s="113"/>
      <c r="AS422" s="113"/>
      <c r="AT422" s="113"/>
      <c r="AU422" s="113"/>
      <c r="AV422" s="113"/>
      <c r="AW422" s="113"/>
      <c r="AX422" s="113"/>
      <c r="AY422" s="113"/>
      <c r="AZ422" s="113"/>
      <c r="BA422" s="113"/>
      <c r="BB422" s="113"/>
      <c r="BC422" s="113"/>
      <c r="BD422" s="113"/>
      <c r="BE422" s="113"/>
      <c r="BF422" s="113"/>
      <c r="BH422" s="110" t="e">
        <f t="shared" si="184"/>
        <v>#VALUE!</v>
      </c>
    </row>
    <row r="423" spans="1:60">
      <c r="A423" s="3">
        <f t="shared" si="187"/>
        <v>0</v>
      </c>
      <c r="B423" s="3">
        <f t="shared" si="188"/>
        <v>0</v>
      </c>
      <c r="C423" s="3">
        <f t="shared" si="189"/>
        <v>0</v>
      </c>
      <c r="D423" s="3">
        <f t="shared" si="190"/>
        <v>0</v>
      </c>
      <c r="E423" s="3">
        <f t="shared" si="191"/>
        <v>0</v>
      </c>
      <c r="F423" s="4">
        <f t="shared" si="192"/>
        <v>0</v>
      </c>
      <c r="G423" s="4">
        <f t="shared" si="193"/>
        <v>0</v>
      </c>
      <c r="H423" s="3">
        <f t="shared" si="194"/>
        <v>0</v>
      </c>
      <c r="I423" s="3">
        <f t="shared" si="195"/>
        <v>0</v>
      </c>
      <c r="J423" s="3" t="e">
        <f>IF(VLOOKUP(A423,產品AR!A:B,2,0)&lt;65,"A",IF(VLOOKUP(A423,產品AR!A:B,2,0)&lt;80,"B",IF(VLOOKUP(A423,產品AR!A:B,2,0)&lt;100,"C","D")))</f>
        <v>#N/A</v>
      </c>
      <c r="K423" s="5" t="e">
        <f t="shared" si="196"/>
        <v>#DIV/0!</v>
      </c>
      <c r="L423" s="6">
        <f t="shared" si="197"/>
        <v>0</v>
      </c>
      <c r="M423" s="5">
        <f t="shared" si="198"/>
        <v>0</v>
      </c>
      <c r="N423" s="49" t="e">
        <f t="shared" si="199"/>
        <v>#DIV/0!</v>
      </c>
      <c r="O423" s="49" t="e">
        <f t="shared" si="185"/>
        <v>#N/A</v>
      </c>
      <c r="P423" s="49" t="e">
        <f t="shared" si="186"/>
        <v>#N/A</v>
      </c>
      <c r="Q423" s="50" t="e">
        <f t="shared" si="200"/>
        <v>#N/A</v>
      </c>
      <c r="S423" s="110" t="e">
        <f>VLOOKUP(V423,'WSD 產品'!B:B,1,0)</f>
        <v>#N/A</v>
      </c>
      <c r="T423" s="110" t="e">
        <f t="shared" si="201"/>
        <v>#DIV/0!</v>
      </c>
      <c r="U423" s="113"/>
      <c r="V423" s="113"/>
      <c r="W423" s="113"/>
      <c r="X423" s="113"/>
      <c r="Y423" s="113"/>
      <c r="Z423" s="113"/>
      <c r="AA423" s="115"/>
      <c r="AB423" s="115"/>
      <c r="AC423" s="113"/>
      <c r="AD423" s="113"/>
      <c r="AE423" s="113"/>
      <c r="AF423" s="113"/>
      <c r="AG423" s="113"/>
      <c r="AH423" s="113"/>
      <c r="AI423" s="113"/>
      <c r="AJ423" s="113"/>
      <c r="AK423" s="114"/>
      <c r="AL423" s="114"/>
      <c r="AM423" s="114"/>
      <c r="AN423" s="113"/>
      <c r="AO423" s="113"/>
      <c r="AP423" s="113"/>
      <c r="AQ423" s="113"/>
      <c r="AR423" s="113"/>
      <c r="AS423" s="113"/>
      <c r="AT423" s="113"/>
      <c r="AU423" s="113"/>
      <c r="AV423" s="113"/>
      <c r="AW423" s="113"/>
      <c r="AX423" s="113"/>
      <c r="AY423" s="113"/>
      <c r="AZ423" s="113"/>
      <c r="BA423" s="113"/>
      <c r="BB423" s="113"/>
      <c r="BC423" s="113"/>
      <c r="BD423" s="113"/>
      <c r="BE423" s="113"/>
      <c r="BF423" s="113"/>
      <c r="BH423" s="110" t="e">
        <f t="shared" si="184"/>
        <v>#VALUE!</v>
      </c>
    </row>
    <row r="424" spans="1:60">
      <c r="A424" s="3">
        <f t="shared" si="187"/>
        <v>0</v>
      </c>
      <c r="B424" s="3">
        <f t="shared" si="188"/>
        <v>0</v>
      </c>
      <c r="C424" s="3">
        <f t="shared" si="189"/>
        <v>0</v>
      </c>
      <c r="D424" s="3">
        <f t="shared" si="190"/>
        <v>0</v>
      </c>
      <c r="E424" s="3">
        <f t="shared" si="191"/>
        <v>0</v>
      </c>
      <c r="F424" s="4">
        <f t="shared" si="192"/>
        <v>0</v>
      </c>
      <c r="G424" s="4">
        <f t="shared" si="193"/>
        <v>0</v>
      </c>
      <c r="H424" s="3">
        <f t="shared" si="194"/>
        <v>0</v>
      </c>
      <c r="I424" s="3">
        <f t="shared" si="195"/>
        <v>0</v>
      </c>
      <c r="J424" s="3" t="e">
        <f>IF(VLOOKUP(A424,產品AR!A:B,2,0)&lt;65,"A",IF(VLOOKUP(A424,產品AR!A:B,2,0)&lt;80,"B",IF(VLOOKUP(A424,產品AR!A:B,2,0)&lt;100,"C","D")))</f>
        <v>#N/A</v>
      </c>
      <c r="K424" s="5" t="e">
        <f t="shared" si="196"/>
        <v>#DIV/0!</v>
      </c>
      <c r="L424" s="6">
        <f t="shared" si="197"/>
        <v>0</v>
      </c>
      <c r="M424" s="5">
        <f t="shared" si="198"/>
        <v>0</v>
      </c>
      <c r="N424" s="49" t="e">
        <f t="shared" si="199"/>
        <v>#DIV/0!</v>
      </c>
      <c r="O424" s="49" t="e">
        <f t="shared" si="185"/>
        <v>#N/A</v>
      </c>
      <c r="P424" s="49" t="e">
        <f t="shared" si="186"/>
        <v>#N/A</v>
      </c>
      <c r="Q424" s="50" t="e">
        <f t="shared" si="200"/>
        <v>#N/A</v>
      </c>
      <c r="S424" s="110" t="e">
        <f>VLOOKUP(V424,'WSD 產品'!B:B,1,0)</f>
        <v>#N/A</v>
      </c>
      <c r="T424" s="110" t="e">
        <f t="shared" si="201"/>
        <v>#DIV/0!</v>
      </c>
      <c r="U424" s="113"/>
      <c r="V424" s="113"/>
      <c r="W424" s="113"/>
      <c r="X424" s="113"/>
      <c r="Y424" s="113"/>
      <c r="Z424" s="113"/>
      <c r="AA424" s="115"/>
      <c r="AB424" s="115"/>
      <c r="AC424" s="113"/>
      <c r="AD424" s="113"/>
      <c r="AE424" s="113"/>
      <c r="AF424" s="113"/>
      <c r="AG424" s="113"/>
      <c r="AH424" s="113"/>
      <c r="AI424" s="113"/>
      <c r="AJ424" s="113"/>
      <c r="AK424" s="114"/>
      <c r="AL424" s="114"/>
      <c r="AM424" s="114"/>
      <c r="AN424" s="113"/>
      <c r="AO424" s="113"/>
      <c r="AP424" s="113"/>
      <c r="AQ424" s="113"/>
      <c r="AR424" s="113"/>
      <c r="AS424" s="113"/>
      <c r="AT424" s="113"/>
      <c r="AU424" s="113"/>
      <c r="AV424" s="113"/>
      <c r="AW424" s="113"/>
      <c r="AX424" s="113"/>
      <c r="AY424" s="113"/>
      <c r="AZ424" s="113"/>
      <c r="BA424" s="113"/>
      <c r="BB424" s="113"/>
      <c r="BC424" s="113"/>
      <c r="BD424" s="113"/>
      <c r="BE424" s="113"/>
      <c r="BF424" s="113"/>
      <c r="BH424" s="110" t="e">
        <f t="shared" si="184"/>
        <v>#VALUE!</v>
      </c>
    </row>
    <row r="425" spans="1:60">
      <c r="A425" s="3">
        <f t="shared" si="187"/>
        <v>0</v>
      </c>
      <c r="B425" s="3">
        <f t="shared" si="188"/>
        <v>0</v>
      </c>
      <c r="C425" s="3">
        <f t="shared" si="189"/>
        <v>0</v>
      </c>
      <c r="D425" s="3">
        <f t="shared" si="190"/>
        <v>0</v>
      </c>
      <c r="E425" s="3">
        <f t="shared" si="191"/>
        <v>0</v>
      </c>
      <c r="F425" s="4">
        <f t="shared" si="192"/>
        <v>0</v>
      </c>
      <c r="G425" s="4">
        <f t="shared" si="193"/>
        <v>0</v>
      </c>
      <c r="H425" s="3">
        <f t="shared" si="194"/>
        <v>0</v>
      </c>
      <c r="I425" s="3">
        <f t="shared" si="195"/>
        <v>0</v>
      </c>
      <c r="J425" s="3" t="e">
        <f>IF(VLOOKUP(A425,產品AR!A:B,2,0)&lt;65,"A",IF(VLOOKUP(A425,產品AR!A:B,2,0)&lt;80,"B",IF(VLOOKUP(A425,產品AR!A:B,2,0)&lt;100,"C","D")))</f>
        <v>#N/A</v>
      </c>
      <c r="K425" s="5" t="e">
        <f t="shared" si="196"/>
        <v>#DIV/0!</v>
      </c>
      <c r="L425" s="6">
        <f t="shared" si="197"/>
        <v>0</v>
      </c>
      <c r="M425" s="5">
        <f t="shared" si="198"/>
        <v>0</v>
      </c>
      <c r="N425" s="49" t="e">
        <f t="shared" si="199"/>
        <v>#DIV/0!</v>
      </c>
      <c r="O425" s="49" t="e">
        <f t="shared" si="185"/>
        <v>#N/A</v>
      </c>
      <c r="P425" s="49" t="e">
        <f t="shared" si="186"/>
        <v>#N/A</v>
      </c>
      <c r="Q425" s="50" t="e">
        <f t="shared" si="200"/>
        <v>#N/A</v>
      </c>
      <c r="S425" s="110" t="e">
        <f>VLOOKUP(V425,'WSD 產品'!B:B,1,0)</f>
        <v>#N/A</v>
      </c>
      <c r="T425" s="110" t="e">
        <f t="shared" si="201"/>
        <v>#DIV/0!</v>
      </c>
      <c r="U425" s="113"/>
      <c r="V425" s="113"/>
      <c r="W425" s="113"/>
      <c r="X425" s="113"/>
      <c r="Y425" s="113"/>
      <c r="Z425" s="113"/>
      <c r="AA425" s="115"/>
      <c r="AB425" s="115"/>
      <c r="AC425" s="113"/>
      <c r="AD425" s="113"/>
      <c r="AE425" s="113"/>
      <c r="AF425" s="113"/>
      <c r="AG425" s="113"/>
      <c r="AH425" s="113"/>
      <c r="AI425" s="113"/>
      <c r="AJ425" s="113"/>
      <c r="AK425" s="114"/>
      <c r="AL425" s="114"/>
      <c r="AM425" s="114"/>
      <c r="AN425" s="113"/>
      <c r="AO425" s="113"/>
      <c r="AP425" s="113"/>
      <c r="AQ425" s="113"/>
      <c r="AR425" s="113"/>
      <c r="AS425" s="113"/>
      <c r="AT425" s="113"/>
      <c r="AU425" s="113"/>
      <c r="AV425" s="113"/>
      <c r="AW425" s="113"/>
      <c r="AX425" s="113"/>
      <c r="AY425" s="113"/>
      <c r="AZ425" s="113"/>
      <c r="BA425" s="113"/>
      <c r="BB425" s="113"/>
      <c r="BC425" s="113"/>
      <c r="BD425" s="113"/>
      <c r="BE425" s="113"/>
      <c r="BF425" s="113"/>
      <c r="BH425" s="110" t="e">
        <f t="shared" si="184"/>
        <v>#VALUE!</v>
      </c>
    </row>
    <row r="426" spans="1:60">
      <c r="A426" s="3">
        <f t="shared" si="187"/>
        <v>0</v>
      </c>
      <c r="B426" s="3">
        <f t="shared" si="188"/>
        <v>0</v>
      </c>
      <c r="C426" s="3">
        <f t="shared" si="189"/>
        <v>0</v>
      </c>
      <c r="D426" s="3">
        <f t="shared" si="190"/>
        <v>0</v>
      </c>
      <c r="E426" s="3">
        <f t="shared" si="191"/>
        <v>0</v>
      </c>
      <c r="F426" s="4">
        <f t="shared" si="192"/>
        <v>0</v>
      </c>
      <c r="G426" s="4">
        <f t="shared" si="193"/>
        <v>0</v>
      </c>
      <c r="H426" s="3">
        <f t="shared" si="194"/>
        <v>0</v>
      </c>
      <c r="I426" s="3">
        <f t="shared" si="195"/>
        <v>0</v>
      </c>
      <c r="J426" s="3" t="e">
        <f>IF(VLOOKUP(A426,產品AR!A:B,2,0)&lt;65,"A",IF(VLOOKUP(A426,產品AR!A:B,2,0)&lt;80,"B",IF(VLOOKUP(A426,產品AR!A:B,2,0)&lt;100,"C","D")))</f>
        <v>#N/A</v>
      </c>
      <c r="K426" s="5" t="e">
        <f t="shared" si="196"/>
        <v>#DIV/0!</v>
      </c>
      <c r="L426" s="6">
        <f t="shared" si="197"/>
        <v>0</v>
      </c>
      <c r="M426" s="5">
        <f t="shared" si="198"/>
        <v>0</v>
      </c>
      <c r="N426" s="49" t="e">
        <f t="shared" si="199"/>
        <v>#DIV/0!</v>
      </c>
      <c r="O426" s="49" t="e">
        <f t="shared" si="185"/>
        <v>#N/A</v>
      </c>
      <c r="P426" s="49" t="e">
        <f t="shared" si="186"/>
        <v>#N/A</v>
      </c>
      <c r="Q426" s="50" t="e">
        <f t="shared" si="200"/>
        <v>#N/A</v>
      </c>
      <c r="S426" s="110" t="e">
        <f>VLOOKUP(V426,'WSD 產品'!B:B,1,0)</f>
        <v>#N/A</v>
      </c>
      <c r="T426" s="110" t="e">
        <f t="shared" si="201"/>
        <v>#DIV/0!</v>
      </c>
      <c r="U426" s="113"/>
      <c r="V426" s="113"/>
      <c r="W426" s="113"/>
      <c r="X426" s="113"/>
      <c r="Y426" s="113"/>
      <c r="Z426" s="113"/>
      <c r="AA426" s="115"/>
      <c r="AB426" s="115"/>
      <c r="AC426" s="113"/>
      <c r="AD426" s="113"/>
      <c r="AE426" s="113"/>
      <c r="AF426" s="113"/>
      <c r="AG426" s="113"/>
      <c r="AH426" s="113"/>
      <c r="AI426" s="113"/>
      <c r="AJ426" s="113"/>
      <c r="AK426" s="114"/>
      <c r="AL426" s="114"/>
      <c r="AM426" s="114"/>
      <c r="AN426" s="113"/>
      <c r="AO426" s="113"/>
      <c r="AP426" s="113"/>
      <c r="AQ426" s="113"/>
      <c r="AR426" s="113"/>
      <c r="AS426" s="113"/>
      <c r="AT426" s="113"/>
      <c r="AU426" s="113"/>
      <c r="AV426" s="113"/>
      <c r="AW426" s="113"/>
      <c r="AX426" s="113"/>
      <c r="AY426" s="113"/>
      <c r="AZ426" s="113"/>
      <c r="BA426" s="113"/>
      <c r="BB426" s="113"/>
      <c r="BC426" s="113"/>
      <c r="BD426" s="113"/>
      <c r="BE426" s="113"/>
      <c r="BF426" s="113"/>
      <c r="BH426" s="110" t="e">
        <f t="shared" si="184"/>
        <v>#VALUE!</v>
      </c>
    </row>
    <row r="427" spans="1:60">
      <c r="A427" s="3">
        <f t="shared" si="187"/>
        <v>0</v>
      </c>
      <c r="B427" s="3">
        <f t="shared" si="188"/>
        <v>0</v>
      </c>
      <c r="C427" s="3">
        <f t="shared" si="189"/>
        <v>0</v>
      </c>
      <c r="D427" s="3">
        <f t="shared" si="190"/>
        <v>0</v>
      </c>
      <c r="E427" s="3">
        <f t="shared" si="191"/>
        <v>0</v>
      </c>
      <c r="F427" s="4">
        <f t="shared" si="192"/>
        <v>0</v>
      </c>
      <c r="G427" s="4">
        <f t="shared" si="193"/>
        <v>0</v>
      </c>
      <c r="H427" s="3">
        <f t="shared" si="194"/>
        <v>0</v>
      </c>
      <c r="I427" s="3">
        <f t="shared" si="195"/>
        <v>0</v>
      </c>
      <c r="J427" s="3" t="e">
        <f>IF(VLOOKUP(A427,產品AR!A:B,2,0)&lt;65,"A",IF(VLOOKUP(A427,產品AR!A:B,2,0)&lt;80,"B",IF(VLOOKUP(A427,產品AR!A:B,2,0)&lt;100,"C","D")))</f>
        <v>#N/A</v>
      </c>
      <c r="K427" s="5" t="e">
        <f t="shared" si="196"/>
        <v>#DIV/0!</v>
      </c>
      <c r="L427" s="6">
        <f t="shared" si="197"/>
        <v>0</v>
      </c>
      <c r="M427" s="5">
        <f t="shared" si="198"/>
        <v>0</v>
      </c>
      <c r="N427" s="49" t="e">
        <f t="shared" si="199"/>
        <v>#DIV/0!</v>
      </c>
      <c r="O427" s="49" t="e">
        <f t="shared" si="185"/>
        <v>#N/A</v>
      </c>
      <c r="P427" s="49" t="e">
        <f t="shared" si="186"/>
        <v>#N/A</v>
      </c>
      <c r="Q427" s="50" t="e">
        <f t="shared" si="200"/>
        <v>#N/A</v>
      </c>
      <c r="S427" s="110" t="e">
        <f>VLOOKUP(V427,'WSD 產品'!B:B,1,0)</f>
        <v>#N/A</v>
      </c>
      <c r="T427" s="110" t="e">
        <f t="shared" si="201"/>
        <v>#DIV/0!</v>
      </c>
      <c r="U427" s="113"/>
      <c r="V427" s="113"/>
      <c r="W427" s="113"/>
      <c r="X427" s="113"/>
      <c r="Y427" s="113"/>
      <c r="Z427" s="113"/>
      <c r="AA427" s="115"/>
      <c r="AB427" s="115"/>
      <c r="AC427" s="113"/>
      <c r="AD427" s="113"/>
      <c r="AE427" s="113"/>
      <c r="AF427" s="113"/>
      <c r="AG427" s="113"/>
      <c r="AH427" s="113"/>
      <c r="AI427" s="113"/>
      <c r="AJ427" s="113"/>
      <c r="AK427" s="114"/>
      <c r="AL427" s="114"/>
      <c r="AM427" s="114"/>
      <c r="AN427" s="113"/>
      <c r="AO427" s="113"/>
      <c r="AP427" s="113"/>
      <c r="AQ427" s="113"/>
      <c r="AR427" s="113"/>
      <c r="AS427" s="113"/>
      <c r="AT427" s="113"/>
      <c r="AU427" s="113"/>
      <c r="AV427" s="113"/>
      <c r="AW427" s="113"/>
      <c r="AX427" s="113"/>
      <c r="AY427" s="113"/>
      <c r="AZ427" s="113"/>
      <c r="BA427" s="113"/>
      <c r="BB427" s="113"/>
      <c r="BC427" s="113"/>
      <c r="BD427" s="113"/>
      <c r="BE427" s="113"/>
      <c r="BF427" s="113"/>
      <c r="BH427" s="110" t="e">
        <f t="shared" si="184"/>
        <v>#VALUE!</v>
      </c>
    </row>
    <row r="428" spans="1:60">
      <c r="A428" s="3">
        <f t="shared" si="187"/>
        <v>0</v>
      </c>
      <c r="B428" s="3">
        <f t="shared" si="188"/>
        <v>0</v>
      </c>
      <c r="C428" s="3">
        <f t="shared" si="189"/>
        <v>0</v>
      </c>
      <c r="D428" s="3">
        <f t="shared" si="190"/>
        <v>0</v>
      </c>
      <c r="E428" s="3">
        <f t="shared" si="191"/>
        <v>0</v>
      </c>
      <c r="F428" s="4">
        <f t="shared" si="192"/>
        <v>0</v>
      </c>
      <c r="G428" s="4">
        <f t="shared" si="193"/>
        <v>0</v>
      </c>
      <c r="H428" s="3">
        <f t="shared" si="194"/>
        <v>0</v>
      </c>
      <c r="I428" s="3">
        <f t="shared" si="195"/>
        <v>0</v>
      </c>
      <c r="J428" s="3" t="e">
        <f>IF(VLOOKUP(A428,產品AR!A:B,2,0)&lt;65,"A",IF(VLOOKUP(A428,產品AR!A:B,2,0)&lt;80,"B",IF(VLOOKUP(A428,產品AR!A:B,2,0)&lt;100,"C","D")))</f>
        <v>#N/A</v>
      </c>
      <c r="K428" s="5" t="e">
        <f t="shared" si="196"/>
        <v>#DIV/0!</v>
      </c>
      <c r="L428" s="6">
        <f t="shared" si="197"/>
        <v>0</v>
      </c>
      <c r="M428" s="5">
        <f t="shared" si="198"/>
        <v>0</v>
      </c>
      <c r="N428" s="49" t="e">
        <f t="shared" si="199"/>
        <v>#DIV/0!</v>
      </c>
      <c r="O428" s="49" t="e">
        <f t="shared" si="185"/>
        <v>#N/A</v>
      </c>
      <c r="P428" s="49" t="e">
        <f t="shared" si="186"/>
        <v>#N/A</v>
      </c>
      <c r="Q428" s="50" t="e">
        <f t="shared" si="200"/>
        <v>#N/A</v>
      </c>
      <c r="S428" s="110" t="e">
        <f>VLOOKUP(V428,'WSD 產品'!B:B,1,0)</f>
        <v>#N/A</v>
      </c>
      <c r="T428" s="110" t="e">
        <f t="shared" si="201"/>
        <v>#DIV/0!</v>
      </c>
      <c r="U428" s="113"/>
      <c r="V428" s="113"/>
      <c r="W428" s="113"/>
      <c r="X428" s="113"/>
      <c r="Y428" s="113"/>
      <c r="Z428" s="113"/>
      <c r="AA428" s="115"/>
      <c r="AB428" s="115"/>
      <c r="AC428" s="113"/>
      <c r="AD428" s="113"/>
      <c r="AE428" s="113"/>
      <c r="AF428" s="113"/>
      <c r="AG428" s="113"/>
      <c r="AH428" s="113"/>
      <c r="AI428" s="113"/>
      <c r="AJ428" s="113"/>
      <c r="AK428" s="114"/>
      <c r="AL428" s="114"/>
      <c r="AM428" s="114"/>
      <c r="AN428" s="113"/>
      <c r="AO428" s="113"/>
      <c r="AP428" s="113"/>
      <c r="AQ428" s="113"/>
      <c r="AR428" s="113"/>
      <c r="AS428" s="113"/>
      <c r="AT428" s="113"/>
      <c r="AU428" s="113"/>
      <c r="AV428" s="113"/>
      <c r="AW428" s="113"/>
      <c r="AX428" s="113"/>
      <c r="AY428" s="113"/>
      <c r="AZ428" s="113"/>
      <c r="BA428" s="113"/>
      <c r="BB428" s="113"/>
      <c r="BC428" s="113"/>
      <c r="BD428" s="113"/>
      <c r="BE428" s="113"/>
      <c r="BF428" s="113"/>
      <c r="BH428" s="110" t="e">
        <f t="shared" si="184"/>
        <v>#VALUE!</v>
      </c>
    </row>
    <row r="429" spans="1:60">
      <c r="A429" s="3">
        <f t="shared" si="187"/>
        <v>0</v>
      </c>
      <c r="B429" s="3">
        <f t="shared" si="188"/>
        <v>0</v>
      </c>
      <c r="C429" s="3">
        <f t="shared" si="189"/>
        <v>0</v>
      </c>
      <c r="D429" s="3">
        <f t="shared" si="190"/>
        <v>0</v>
      </c>
      <c r="E429" s="3">
        <f t="shared" si="191"/>
        <v>0</v>
      </c>
      <c r="F429" s="4">
        <f t="shared" si="192"/>
        <v>0</v>
      </c>
      <c r="G429" s="4">
        <f t="shared" si="193"/>
        <v>0</v>
      </c>
      <c r="H429" s="3">
        <f t="shared" si="194"/>
        <v>0</v>
      </c>
      <c r="I429" s="3">
        <f t="shared" si="195"/>
        <v>0</v>
      </c>
      <c r="J429" s="3" t="e">
        <f>IF(VLOOKUP(A429,產品AR!A:B,2,0)&lt;65,"A",IF(VLOOKUP(A429,產品AR!A:B,2,0)&lt;80,"B",IF(VLOOKUP(A429,產品AR!A:B,2,0)&lt;100,"C","D")))</f>
        <v>#N/A</v>
      </c>
      <c r="K429" s="5" t="e">
        <f t="shared" si="196"/>
        <v>#DIV/0!</v>
      </c>
      <c r="L429" s="6">
        <f t="shared" si="197"/>
        <v>0</v>
      </c>
      <c r="M429" s="5">
        <f t="shared" si="198"/>
        <v>0</v>
      </c>
      <c r="N429" s="49" t="e">
        <f t="shared" si="199"/>
        <v>#DIV/0!</v>
      </c>
      <c r="O429" s="49" t="e">
        <f t="shared" si="185"/>
        <v>#N/A</v>
      </c>
      <c r="P429" s="49" t="e">
        <f t="shared" si="186"/>
        <v>#N/A</v>
      </c>
      <c r="Q429" s="50" t="e">
        <f t="shared" si="200"/>
        <v>#N/A</v>
      </c>
      <c r="S429" s="110" t="e">
        <f>VLOOKUP(V429,'WSD 產品'!B:B,1,0)</f>
        <v>#N/A</v>
      </c>
      <c r="T429" s="110" t="e">
        <f t="shared" si="201"/>
        <v>#DIV/0!</v>
      </c>
      <c r="U429" s="113"/>
      <c r="V429" s="113"/>
      <c r="W429" s="113"/>
      <c r="X429" s="113"/>
      <c r="Y429" s="113"/>
      <c r="Z429" s="113"/>
      <c r="AA429" s="115"/>
      <c r="AB429" s="115"/>
      <c r="AC429" s="113"/>
      <c r="AD429" s="113"/>
      <c r="AE429" s="113"/>
      <c r="AF429" s="113"/>
      <c r="AG429" s="113"/>
      <c r="AH429" s="113"/>
      <c r="AI429" s="113"/>
      <c r="AJ429" s="113"/>
      <c r="AK429" s="114"/>
      <c r="AL429" s="114"/>
      <c r="AM429" s="114"/>
      <c r="AN429" s="113"/>
      <c r="AO429" s="113"/>
      <c r="AP429" s="113"/>
      <c r="AQ429" s="113"/>
      <c r="AR429" s="113"/>
      <c r="AS429" s="113"/>
      <c r="AT429" s="113"/>
      <c r="AU429" s="113"/>
      <c r="AV429" s="113"/>
      <c r="AW429" s="113"/>
      <c r="AX429" s="113"/>
      <c r="AY429" s="113"/>
      <c r="AZ429" s="113"/>
      <c r="BA429" s="113"/>
      <c r="BB429" s="113"/>
      <c r="BC429" s="113"/>
      <c r="BD429" s="113"/>
      <c r="BE429" s="113"/>
      <c r="BF429" s="113"/>
      <c r="BH429" s="110" t="e">
        <f t="shared" si="184"/>
        <v>#VALUE!</v>
      </c>
    </row>
    <row r="430" spans="1:60">
      <c r="A430" s="3">
        <f t="shared" si="187"/>
        <v>0</v>
      </c>
      <c r="B430" s="3">
        <f t="shared" si="188"/>
        <v>0</v>
      </c>
      <c r="C430" s="3">
        <f t="shared" si="189"/>
        <v>0</v>
      </c>
      <c r="D430" s="3">
        <f t="shared" si="190"/>
        <v>0</v>
      </c>
      <c r="E430" s="3">
        <f t="shared" si="191"/>
        <v>0</v>
      </c>
      <c r="F430" s="4">
        <f t="shared" si="192"/>
        <v>0</v>
      </c>
      <c r="G430" s="4">
        <f t="shared" si="193"/>
        <v>0</v>
      </c>
      <c r="H430" s="3">
        <f t="shared" si="194"/>
        <v>0</v>
      </c>
      <c r="I430" s="3">
        <f t="shared" si="195"/>
        <v>0</v>
      </c>
      <c r="J430" s="3" t="e">
        <f>IF(VLOOKUP(A430,產品AR!A:B,2,0)&lt;65,"A",IF(VLOOKUP(A430,產品AR!A:B,2,0)&lt;80,"B",IF(VLOOKUP(A430,產品AR!A:B,2,0)&lt;100,"C","D")))</f>
        <v>#N/A</v>
      </c>
      <c r="K430" s="5" t="e">
        <f t="shared" si="196"/>
        <v>#DIV/0!</v>
      </c>
      <c r="L430" s="6">
        <f t="shared" si="197"/>
        <v>0</v>
      </c>
      <c r="M430" s="5">
        <f t="shared" si="198"/>
        <v>0</v>
      </c>
      <c r="N430" s="49" t="e">
        <f t="shared" si="199"/>
        <v>#DIV/0!</v>
      </c>
      <c r="O430" s="49" t="e">
        <f t="shared" si="185"/>
        <v>#N/A</v>
      </c>
      <c r="P430" s="49" t="e">
        <f t="shared" si="186"/>
        <v>#N/A</v>
      </c>
      <c r="Q430" s="50" t="e">
        <f t="shared" si="200"/>
        <v>#N/A</v>
      </c>
      <c r="S430" s="110" t="e">
        <f>VLOOKUP(V430,'WSD 產品'!B:B,1,0)</f>
        <v>#N/A</v>
      </c>
      <c r="T430" s="110" t="e">
        <f t="shared" si="201"/>
        <v>#DIV/0!</v>
      </c>
      <c r="U430" s="113"/>
      <c r="V430" s="113"/>
      <c r="W430" s="113"/>
      <c r="X430" s="113"/>
      <c r="Y430" s="113"/>
      <c r="Z430" s="113"/>
      <c r="AA430" s="115"/>
      <c r="AB430" s="115"/>
      <c r="AC430" s="113"/>
      <c r="AD430" s="113"/>
      <c r="AE430" s="113"/>
      <c r="AF430" s="113"/>
      <c r="AG430" s="113"/>
      <c r="AH430" s="113"/>
      <c r="AI430" s="113"/>
      <c r="AJ430" s="113"/>
      <c r="AK430" s="114"/>
      <c r="AL430" s="114"/>
      <c r="AM430" s="114"/>
      <c r="AN430" s="113"/>
      <c r="AO430" s="113"/>
      <c r="AP430" s="113"/>
      <c r="AQ430" s="113"/>
      <c r="AR430" s="113"/>
      <c r="AS430" s="113"/>
      <c r="AT430" s="113"/>
      <c r="AU430" s="113"/>
      <c r="AV430" s="113"/>
      <c r="AW430" s="113"/>
      <c r="AX430" s="113"/>
      <c r="AY430" s="113"/>
      <c r="AZ430" s="113"/>
      <c r="BA430" s="113"/>
      <c r="BB430" s="113"/>
      <c r="BC430" s="113"/>
      <c r="BD430" s="113"/>
      <c r="BE430" s="113"/>
      <c r="BF430" s="113"/>
      <c r="BH430" s="110" t="e">
        <f t="shared" si="184"/>
        <v>#VALUE!</v>
      </c>
    </row>
    <row r="431" spans="1:60">
      <c r="A431" s="3">
        <f t="shared" si="187"/>
        <v>0</v>
      </c>
      <c r="B431" s="3">
        <f t="shared" si="188"/>
        <v>0</v>
      </c>
      <c r="C431" s="3">
        <f t="shared" si="189"/>
        <v>0</v>
      </c>
      <c r="D431" s="3">
        <f t="shared" si="190"/>
        <v>0</v>
      </c>
      <c r="E431" s="3">
        <f t="shared" si="191"/>
        <v>0</v>
      </c>
      <c r="F431" s="4">
        <f t="shared" si="192"/>
        <v>0</v>
      </c>
      <c r="G431" s="4">
        <f t="shared" si="193"/>
        <v>0</v>
      </c>
      <c r="H431" s="3">
        <f t="shared" si="194"/>
        <v>0</v>
      </c>
      <c r="I431" s="3">
        <f t="shared" si="195"/>
        <v>0</v>
      </c>
      <c r="J431" s="3" t="e">
        <f>IF(VLOOKUP(A431,產品AR!A:B,2,0)&lt;65,"A",IF(VLOOKUP(A431,產品AR!A:B,2,0)&lt;80,"B",IF(VLOOKUP(A431,產品AR!A:B,2,0)&lt;100,"C","D")))</f>
        <v>#N/A</v>
      </c>
      <c r="K431" s="5" t="e">
        <f t="shared" si="196"/>
        <v>#DIV/0!</v>
      </c>
      <c r="L431" s="6">
        <f t="shared" si="197"/>
        <v>0</v>
      </c>
      <c r="M431" s="5">
        <f t="shared" si="198"/>
        <v>0</v>
      </c>
      <c r="N431" s="49" t="e">
        <f t="shared" si="199"/>
        <v>#DIV/0!</v>
      </c>
      <c r="O431" s="49" t="e">
        <f t="shared" si="185"/>
        <v>#N/A</v>
      </c>
      <c r="P431" s="49" t="e">
        <f t="shared" si="186"/>
        <v>#N/A</v>
      </c>
      <c r="Q431" s="50" t="e">
        <f t="shared" si="200"/>
        <v>#N/A</v>
      </c>
      <c r="S431" s="110" t="e">
        <f>VLOOKUP(V431,'WSD 產品'!B:B,1,0)</f>
        <v>#N/A</v>
      </c>
      <c r="T431" s="110" t="e">
        <f t="shared" si="201"/>
        <v>#DIV/0!</v>
      </c>
      <c r="U431" s="113"/>
      <c r="V431" s="113"/>
      <c r="W431" s="113"/>
      <c r="X431" s="113"/>
      <c r="Y431" s="113"/>
      <c r="Z431" s="113"/>
      <c r="AA431" s="115"/>
      <c r="AB431" s="115"/>
      <c r="AC431" s="113"/>
      <c r="AD431" s="113"/>
      <c r="AE431" s="113"/>
      <c r="AF431" s="113"/>
      <c r="AG431" s="113"/>
      <c r="AH431" s="113"/>
      <c r="AI431" s="113"/>
      <c r="AJ431" s="113"/>
      <c r="AK431" s="114"/>
      <c r="AL431" s="114"/>
      <c r="AM431" s="114"/>
      <c r="AN431" s="113"/>
      <c r="AO431" s="113"/>
      <c r="AP431" s="113"/>
      <c r="AQ431" s="113"/>
      <c r="AR431" s="113"/>
      <c r="AS431" s="113"/>
      <c r="AT431" s="113"/>
      <c r="AU431" s="113"/>
      <c r="AV431" s="113"/>
      <c r="AW431" s="113"/>
      <c r="AX431" s="113"/>
      <c r="AY431" s="113"/>
      <c r="AZ431" s="113"/>
      <c r="BA431" s="113"/>
      <c r="BB431" s="113"/>
      <c r="BC431" s="113"/>
      <c r="BD431" s="113"/>
      <c r="BE431" s="113"/>
      <c r="BF431" s="113"/>
      <c r="BH431" s="110" t="e">
        <f t="shared" si="184"/>
        <v>#VALUE!</v>
      </c>
    </row>
    <row r="432" spans="1:60">
      <c r="A432" s="3">
        <f t="shared" si="187"/>
        <v>0</v>
      </c>
      <c r="B432" s="3">
        <f t="shared" si="188"/>
        <v>0</v>
      </c>
      <c r="C432" s="3">
        <f t="shared" si="189"/>
        <v>0</v>
      </c>
      <c r="D432" s="3">
        <f t="shared" si="190"/>
        <v>0</v>
      </c>
      <c r="E432" s="3">
        <f t="shared" si="191"/>
        <v>0</v>
      </c>
      <c r="F432" s="4">
        <f t="shared" si="192"/>
        <v>0</v>
      </c>
      <c r="G432" s="4">
        <f t="shared" si="193"/>
        <v>0</v>
      </c>
      <c r="H432" s="3">
        <f t="shared" si="194"/>
        <v>0</v>
      </c>
      <c r="I432" s="3">
        <f t="shared" si="195"/>
        <v>0</v>
      </c>
      <c r="J432" s="3" t="e">
        <f>IF(VLOOKUP(A432,產品AR!A:B,2,0)&lt;65,"A",IF(VLOOKUP(A432,產品AR!A:B,2,0)&lt;80,"B",IF(VLOOKUP(A432,產品AR!A:B,2,0)&lt;100,"C","D")))</f>
        <v>#N/A</v>
      </c>
      <c r="K432" s="5" t="e">
        <f t="shared" si="196"/>
        <v>#DIV/0!</v>
      </c>
      <c r="L432" s="6">
        <f t="shared" si="197"/>
        <v>0</v>
      </c>
      <c r="M432" s="5">
        <f t="shared" si="198"/>
        <v>0</v>
      </c>
      <c r="N432" s="49" t="e">
        <f t="shared" si="199"/>
        <v>#DIV/0!</v>
      </c>
      <c r="O432" s="49" t="e">
        <f t="shared" si="185"/>
        <v>#N/A</v>
      </c>
      <c r="P432" s="49" t="e">
        <f t="shared" si="186"/>
        <v>#N/A</v>
      </c>
      <c r="Q432" s="50" t="e">
        <f t="shared" si="200"/>
        <v>#N/A</v>
      </c>
      <c r="S432" s="110" t="e">
        <f>VLOOKUP(V432,'WSD 產品'!B:B,1,0)</f>
        <v>#N/A</v>
      </c>
      <c r="T432" s="110" t="e">
        <f t="shared" si="201"/>
        <v>#DIV/0!</v>
      </c>
      <c r="U432" s="113"/>
      <c r="V432" s="113"/>
      <c r="W432" s="113"/>
      <c r="X432" s="113"/>
      <c r="Y432" s="113"/>
      <c r="Z432" s="113"/>
      <c r="AA432" s="115"/>
      <c r="AB432" s="115"/>
      <c r="AC432" s="113"/>
      <c r="AD432" s="113"/>
      <c r="AE432" s="113"/>
      <c r="AF432" s="113"/>
      <c r="AG432" s="113"/>
      <c r="AH432" s="113"/>
      <c r="AI432" s="113"/>
      <c r="AJ432" s="113"/>
      <c r="AK432" s="114"/>
      <c r="AL432" s="114"/>
      <c r="AM432" s="114"/>
      <c r="AN432" s="113"/>
      <c r="AO432" s="113"/>
      <c r="AP432" s="113"/>
      <c r="AQ432" s="113"/>
      <c r="AR432" s="113"/>
      <c r="AS432" s="113"/>
      <c r="AT432" s="113"/>
      <c r="AU432" s="113"/>
      <c r="AV432" s="113"/>
      <c r="AW432" s="113"/>
      <c r="AX432" s="113"/>
      <c r="AY432" s="113"/>
      <c r="AZ432" s="113"/>
      <c r="BA432" s="113"/>
      <c r="BB432" s="113"/>
      <c r="BC432" s="113"/>
      <c r="BD432" s="113"/>
      <c r="BE432" s="113"/>
      <c r="BF432" s="113"/>
      <c r="BH432" s="110" t="e">
        <f t="shared" si="184"/>
        <v>#VALUE!</v>
      </c>
    </row>
    <row r="433" spans="1:60">
      <c r="A433" s="3">
        <f t="shared" si="187"/>
        <v>0</v>
      </c>
      <c r="B433" s="3">
        <f t="shared" si="188"/>
        <v>0</v>
      </c>
      <c r="C433" s="3">
        <f t="shared" si="189"/>
        <v>0</v>
      </c>
      <c r="D433" s="3">
        <f t="shared" si="190"/>
        <v>0</v>
      </c>
      <c r="E433" s="3">
        <f t="shared" si="191"/>
        <v>0</v>
      </c>
      <c r="F433" s="4">
        <f t="shared" si="192"/>
        <v>0</v>
      </c>
      <c r="G433" s="4">
        <f t="shared" si="193"/>
        <v>0</v>
      </c>
      <c r="H433" s="3">
        <f t="shared" si="194"/>
        <v>0</v>
      </c>
      <c r="I433" s="3">
        <f t="shared" si="195"/>
        <v>0</v>
      </c>
      <c r="J433" s="3" t="e">
        <f>IF(VLOOKUP(A433,產品AR!A:B,2,0)&lt;65,"A",IF(VLOOKUP(A433,產品AR!A:B,2,0)&lt;80,"B",IF(VLOOKUP(A433,產品AR!A:B,2,0)&lt;100,"C","D")))</f>
        <v>#N/A</v>
      </c>
      <c r="K433" s="5" t="e">
        <f t="shared" si="196"/>
        <v>#DIV/0!</v>
      </c>
      <c r="L433" s="6">
        <f t="shared" si="197"/>
        <v>0</v>
      </c>
      <c r="M433" s="5">
        <f t="shared" si="198"/>
        <v>0</v>
      </c>
      <c r="N433" s="49" t="e">
        <f t="shared" si="199"/>
        <v>#DIV/0!</v>
      </c>
      <c r="O433" s="49" t="e">
        <f t="shared" si="185"/>
        <v>#N/A</v>
      </c>
      <c r="P433" s="49" t="e">
        <f t="shared" si="186"/>
        <v>#N/A</v>
      </c>
      <c r="Q433" s="50" t="e">
        <f t="shared" si="200"/>
        <v>#N/A</v>
      </c>
      <c r="S433" s="110" t="e">
        <f>VLOOKUP(V433,'WSD 產品'!B:B,1,0)</f>
        <v>#N/A</v>
      </c>
      <c r="T433" s="110" t="e">
        <f t="shared" si="201"/>
        <v>#DIV/0!</v>
      </c>
      <c r="U433" s="113"/>
      <c r="V433" s="113"/>
      <c r="W433" s="113"/>
      <c r="X433" s="113"/>
      <c r="Y433" s="113"/>
      <c r="Z433" s="113"/>
      <c r="AA433" s="115"/>
      <c r="AB433" s="115"/>
      <c r="AC433" s="113"/>
      <c r="AD433" s="113"/>
      <c r="AE433" s="113"/>
      <c r="AF433" s="113"/>
      <c r="AG433" s="113"/>
      <c r="AH433" s="113"/>
      <c r="AI433" s="113"/>
      <c r="AJ433" s="113"/>
      <c r="AK433" s="114"/>
      <c r="AL433" s="114"/>
      <c r="AM433" s="114"/>
      <c r="AN433" s="113"/>
      <c r="AO433" s="113"/>
      <c r="AP433" s="113"/>
      <c r="AQ433" s="113"/>
      <c r="AR433" s="113"/>
      <c r="AS433" s="113"/>
      <c r="AT433" s="113"/>
      <c r="AU433" s="113"/>
      <c r="AV433" s="113"/>
      <c r="AW433" s="113"/>
      <c r="AX433" s="113"/>
      <c r="AY433" s="113"/>
      <c r="AZ433" s="113"/>
      <c r="BA433" s="113"/>
      <c r="BB433" s="113"/>
      <c r="BC433" s="113"/>
      <c r="BD433" s="113"/>
      <c r="BE433" s="113"/>
      <c r="BF433" s="113"/>
      <c r="BH433" s="110" t="e">
        <f t="shared" si="184"/>
        <v>#VALUE!</v>
      </c>
    </row>
    <row r="434" spans="1:60">
      <c r="A434" s="3">
        <f t="shared" si="187"/>
        <v>0</v>
      </c>
      <c r="B434" s="3">
        <f t="shared" si="188"/>
        <v>0</v>
      </c>
      <c r="C434" s="3">
        <f t="shared" si="189"/>
        <v>0</v>
      </c>
      <c r="D434" s="3">
        <f t="shared" si="190"/>
        <v>0</v>
      </c>
      <c r="E434" s="3">
        <f t="shared" si="191"/>
        <v>0</v>
      </c>
      <c r="F434" s="4">
        <f t="shared" si="192"/>
        <v>0</v>
      </c>
      <c r="G434" s="4">
        <f t="shared" si="193"/>
        <v>0</v>
      </c>
      <c r="H434" s="3">
        <f t="shared" si="194"/>
        <v>0</v>
      </c>
      <c r="I434" s="3">
        <f t="shared" si="195"/>
        <v>0</v>
      </c>
      <c r="J434" s="3" t="e">
        <f>IF(VLOOKUP(A434,產品AR!A:B,2,0)&lt;65,"A",IF(VLOOKUP(A434,產品AR!A:B,2,0)&lt;80,"B",IF(VLOOKUP(A434,產品AR!A:B,2,0)&lt;100,"C","D")))</f>
        <v>#N/A</v>
      </c>
      <c r="K434" s="5" t="e">
        <f t="shared" si="196"/>
        <v>#DIV/0!</v>
      </c>
      <c r="L434" s="6">
        <f t="shared" si="197"/>
        <v>0</v>
      </c>
      <c r="M434" s="5">
        <f t="shared" si="198"/>
        <v>0</v>
      </c>
      <c r="N434" s="49" t="e">
        <f t="shared" si="199"/>
        <v>#DIV/0!</v>
      </c>
      <c r="O434" s="49" t="e">
        <f t="shared" si="185"/>
        <v>#N/A</v>
      </c>
      <c r="P434" s="49" t="e">
        <f t="shared" si="186"/>
        <v>#N/A</v>
      </c>
      <c r="Q434" s="50" t="e">
        <f t="shared" si="200"/>
        <v>#N/A</v>
      </c>
      <c r="S434" s="110" t="e">
        <f>VLOOKUP(V434,'WSD 產品'!B:B,1,0)</f>
        <v>#N/A</v>
      </c>
      <c r="T434" s="110" t="e">
        <f t="shared" si="201"/>
        <v>#DIV/0!</v>
      </c>
      <c r="U434" s="113"/>
      <c r="V434" s="113"/>
      <c r="W434" s="113"/>
      <c r="X434" s="113"/>
      <c r="Y434" s="113"/>
      <c r="Z434" s="113"/>
      <c r="AA434" s="115"/>
      <c r="AB434" s="115"/>
      <c r="AC434" s="113"/>
      <c r="AD434" s="113"/>
      <c r="AE434" s="113"/>
      <c r="AF434" s="113"/>
      <c r="AG434" s="113"/>
      <c r="AH434" s="113"/>
      <c r="AI434" s="113"/>
      <c r="AJ434" s="113"/>
      <c r="AK434" s="114"/>
      <c r="AL434" s="114"/>
      <c r="AM434" s="114"/>
      <c r="AN434" s="113"/>
      <c r="AO434" s="113"/>
      <c r="AP434" s="113"/>
      <c r="AQ434" s="113"/>
      <c r="AR434" s="113"/>
      <c r="AS434" s="113"/>
      <c r="AT434" s="113"/>
      <c r="AU434" s="113"/>
      <c r="AV434" s="113"/>
      <c r="AW434" s="113"/>
      <c r="AX434" s="113"/>
      <c r="AY434" s="113"/>
      <c r="AZ434" s="113"/>
      <c r="BA434" s="113"/>
      <c r="BB434" s="113"/>
      <c r="BC434" s="113"/>
      <c r="BD434" s="113"/>
      <c r="BE434" s="113"/>
      <c r="BF434" s="113"/>
      <c r="BH434" s="110" t="e">
        <f t="shared" si="184"/>
        <v>#VALUE!</v>
      </c>
    </row>
    <row r="435" spans="1:60">
      <c r="A435" s="3">
        <f t="shared" si="187"/>
        <v>0</v>
      </c>
      <c r="B435" s="3">
        <f t="shared" si="188"/>
        <v>0</v>
      </c>
      <c r="C435" s="3">
        <f t="shared" si="189"/>
        <v>0</v>
      </c>
      <c r="D435" s="3">
        <f t="shared" si="190"/>
        <v>0</v>
      </c>
      <c r="E435" s="3">
        <f t="shared" si="191"/>
        <v>0</v>
      </c>
      <c r="F435" s="4">
        <f t="shared" si="192"/>
        <v>0</v>
      </c>
      <c r="G435" s="4">
        <f t="shared" si="193"/>
        <v>0</v>
      </c>
      <c r="H435" s="3">
        <f t="shared" si="194"/>
        <v>0</v>
      </c>
      <c r="I435" s="3">
        <f t="shared" si="195"/>
        <v>0</v>
      </c>
      <c r="J435" s="3" t="e">
        <f>IF(VLOOKUP(A435,產品AR!A:B,2,0)&lt;65,"A",IF(VLOOKUP(A435,產品AR!A:B,2,0)&lt;80,"B",IF(VLOOKUP(A435,產品AR!A:B,2,0)&lt;100,"C","D")))</f>
        <v>#N/A</v>
      </c>
      <c r="K435" s="5" t="e">
        <f t="shared" si="196"/>
        <v>#DIV/0!</v>
      </c>
      <c r="L435" s="6">
        <f t="shared" si="197"/>
        <v>0</v>
      </c>
      <c r="M435" s="5">
        <f t="shared" si="198"/>
        <v>0</v>
      </c>
      <c r="N435" s="49" t="e">
        <f t="shared" si="199"/>
        <v>#DIV/0!</v>
      </c>
      <c r="O435" s="49" t="e">
        <f t="shared" si="185"/>
        <v>#N/A</v>
      </c>
      <c r="P435" s="49" t="e">
        <f t="shared" si="186"/>
        <v>#N/A</v>
      </c>
      <c r="Q435" s="50" t="e">
        <f t="shared" si="200"/>
        <v>#N/A</v>
      </c>
      <c r="S435" s="110" t="e">
        <f>VLOOKUP(V435,'WSD 產品'!B:B,1,0)</f>
        <v>#N/A</v>
      </c>
      <c r="T435" s="110" t="e">
        <f t="shared" si="201"/>
        <v>#DIV/0!</v>
      </c>
      <c r="U435" s="113"/>
      <c r="V435" s="113"/>
      <c r="W435" s="113"/>
      <c r="X435" s="113"/>
      <c r="Y435" s="113"/>
      <c r="Z435" s="113"/>
      <c r="AA435" s="115"/>
      <c r="AB435" s="115"/>
      <c r="AC435" s="113"/>
      <c r="AD435" s="113"/>
      <c r="AE435" s="113"/>
      <c r="AF435" s="113"/>
      <c r="AG435" s="113"/>
      <c r="AH435" s="113"/>
      <c r="AI435" s="113"/>
      <c r="AJ435" s="113"/>
      <c r="AK435" s="114"/>
      <c r="AL435" s="114"/>
      <c r="AM435" s="114"/>
      <c r="AN435" s="113"/>
      <c r="AO435" s="113"/>
      <c r="AP435" s="113"/>
      <c r="AQ435" s="113"/>
      <c r="AR435" s="113"/>
      <c r="AS435" s="113"/>
      <c r="AT435" s="113"/>
      <c r="AU435" s="113"/>
      <c r="AV435" s="113"/>
      <c r="AW435" s="113"/>
      <c r="AX435" s="113"/>
      <c r="AY435" s="113"/>
      <c r="AZ435" s="113"/>
      <c r="BA435" s="113"/>
      <c r="BB435" s="113"/>
      <c r="BC435" s="113"/>
      <c r="BD435" s="113"/>
      <c r="BE435" s="113"/>
      <c r="BF435" s="113"/>
      <c r="BH435" s="110" t="e">
        <f t="shared" si="184"/>
        <v>#VALUE!</v>
      </c>
    </row>
    <row r="436" spans="1:60">
      <c r="A436" s="3">
        <f t="shared" si="187"/>
        <v>0</v>
      </c>
      <c r="B436" s="3">
        <f t="shared" si="188"/>
        <v>0</v>
      </c>
      <c r="C436" s="3">
        <f t="shared" si="189"/>
        <v>0</v>
      </c>
      <c r="D436" s="3">
        <f t="shared" si="190"/>
        <v>0</v>
      </c>
      <c r="E436" s="3">
        <f t="shared" si="191"/>
        <v>0</v>
      </c>
      <c r="F436" s="4">
        <f t="shared" si="192"/>
        <v>0</v>
      </c>
      <c r="G436" s="4">
        <f t="shared" si="193"/>
        <v>0</v>
      </c>
      <c r="H436" s="3">
        <f t="shared" si="194"/>
        <v>0</v>
      </c>
      <c r="I436" s="3">
        <f t="shared" si="195"/>
        <v>0</v>
      </c>
      <c r="J436" s="3" t="e">
        <f>IF(VLOOKUP(A436,產品AR!A:B,2,0)&lt;65,"A",IF(VLOOKUP(A436,產品AR!A:B,2,0)&lt;80,"B",IF(VLOOKUP(A436,產品AR!A:B,2,0)&lt;100,"C","D")))</f>
        <v>#N/A</v>
      </c>
      <c r="K436" s="5" t="e">
        <f t="shared" si="196"/>
        <v>#DIV/0!</v>
      </c>
      <c r="L436" s="6">
        <f t="shared" si="197"/>
        <v>0</v>
      </c>
      <c r="M436" s="5">
        <f t="shared" si="198"/>
        <v>0</v>
      </c>
      <c r="N436" s="49" t="e">
        <f t="shared" si="199"/>
        <v>#DIV/0!</v>
      </c>
      <c r="O436" s="49" t="e">
        <f t="shared" si="185"/>
        <v>#N/A</v>
      </c>
      <c r="P436" s="49" t="e">
        <f t="shared" si="186"/>
        <v>#N/A</v>
      </c>
      <c r="Q436" s="50" t="e">
        <f t="shared" si="200"/>
        <v>#N/A</v>
      </c>
      <c r="S436" s="110" t="e">
        <f>VLOOKUP(V436,'WSD 產品'!B:B,1,0)</f>
        <v>#N/A</v>
      </c>
      <c r="T436" s="110" t="e">
        <f t="shared" si="201"/>
        <v>#DIV/0!</v>
      </c>
      <c r="U436" s="113"/>
      <c r="V436" s="113"/>
      <c r="W436" s="113"/>
      <c r="X436" s="113"/>
      <c r="Y436" s="113"/>
      <c r="Z436" s="113"/>
      <c r="AA436" s="115"/>
      <c r="AB436" s="115"/>
      <c r="AC436" s="113"/>
      <c r="AD436" s="113"/>
      <c r="AE436" s="113"/>
      <c r="AF436" s="113"/>
      <c r="AG436" s="113"/>
      <c r="AH436" s="113"/>
      <c r="AI436" s="113"/>
      <c r="AJ436" s="113"/>
      <c r="AK436" s="114"/>
      <c r="AL436" s="114"/>
      <c r="AM436" s="114"/>
      <c r="AN436" s="113"/>
      <c r="AO436" s="113"/>
      <c r="AP436" s="113"/>
      <c r="AQ436" s="113"/>
      <c r="AR436" s="113"/>
      <c r="AS436" s="113"/>
      <c r="AT436" s="113"/>
      <c r="AU436" s="113"/>
      <c r="AV436" s="113"/>
      <c r="AW436" s="113"/>
      <c r="AX436" s="113"/>
      <c r="AY436" s="113"/>
      <c r="AZ436" s="113"/>
      <c r="BA436" s="113"/>
      <c r="BB436" s="113"/>
      <c r="BC436" s="113"/>
      <c r="BD436" s="113"/>
      <c r="BE436" s="113"/>
      <c r="BF436" s="113"/>
      <c r="BH436" s="110" t="e">
        <f t="shared" si="184"/>
        <v>#VALUE!</v>
      </c>
    </row>
    <row r="437" spans="1:60">
      <c r="A437" s="3">
        <f t="shared" si="187"/>
        <v>0</v>
      </c>
      <c r="B437" s="3">
        <f t="shared" si="188"/>
        <v>0</v>
      </c>
      <c r="C437" s="3">
        <f t="shared" si="189"/>
        <v>0</v>
      </c>
      <c r="D437" s="3">
        <f t="shared" si="190"/>
        <v>0</v>
      </c>
      <c r="E437" s="3">
        <f t="shared" si="191"/>
        <v>0</v>
      </c>
      <c r="F437" s="4">
        <f t="shared" si="192"/>
        <v>0</v>
      </c>
      <c r="G437" s="4">
        <f t="shared" si="193"/>
        <v>0</v>
      </c>
      <c r="H437" s="3">
        <f t="shared" si="194"/>
        <v>0</v>
      </c>
      <c r="I437" s="3">
        <f t="shared" si="195"/>
        <v>0</v>
      </c>
      <c r="J437" s="3" t="e">
        <f>IF(VLOOKUP(A437,產品AR!A:B,2,0)&lt;65,"A",IF(VLOOKUP(A437,產品AR!A:B,2,0)&lt;80,"B",IF(VLOOKUP(A437,產品AR!A:B,2,0)&lt;100,"C","D")))</f>
        <v>#N/A</v>
      </c>
      <c r="K437" s="5" t="e">
        <f t="shared" si="196"/>
        <v>#DIV/0!</v>
      </c>
      <c r="L437" s="6">
        <f t="shared" si="197"/>
        <v>0</v>
      </c>
      <c r="M437" s="5">
        <f t="shared" si="198"/>
        <v>0</v>
      </c>
      <c r="N437" s="49" t="e">
        <f t="shared" si="199"/>
        <v>#DIV/0!</v>
      </c>
      <c r="O437" s="49" t="e">
        <f t="shared" si="185"/>
        <v>#N/A</v>
      </c>
      <c r="P437" s="49" t="e">
        <f t="shared" si="186"/>
        <v>#N/A</v>
      </c>
      <c r="Q437" s="50" t="e">
        <f t="shared" si="200"/>
        <v>#N/A</v>
      </c>
      <c r="S437" s="110" t="e">
        <f>VLOOKUP(V437,'WSD 產品'!B:B,1,0)</f>
        <v>#N/A</v>
      </c>
      <c r="T437" s="110" t="e">
        <f t="shared" si="201"/>
        <v>#DIV/0!</v>
      </c>
      <c r="U437" s="113"/>
      <c r="V437" s="113"/>
      <c r="W437" s="113"/>
      <c r="X437" s="113"/>
      <c r="Y437" s="113"/>
      <c r="Z437" s="113"/>
      <c r="AA437" s="115"/>
      <c r="AB437" s="115"/>
      <c r="AC437" s="113"/>
      <c r="AD437" s="113"/>
      <c r="AE437" s="113"/>
      <c r="AF437" s="113"/>
      <c r="AG437" s="113"/>
      <c r="AH437" s="113"/>
      <c r="AI437" s="113"/>
      <c r="AJ437" s="113"/>
      <c r="AK437" s="114"/>
      <c r="AL437" s="114"/>
      <c r="AM437" s="114"/>
      <c r="AN437" s="113"/>
      <c r="AO437" s="113"/>
      <c r="AP437" s="113"/>
      <c r="AQ437" s="113"/>
      <c r="AR437" s="113"/>
      <c r="AS437" s="113"/>
      <c r="AT437" s="113"/>
      <c r="AU437" s="113"/>
      <c r="AV437" s="113"/>
      <c r="AW437" s="113"/>
      <c r="AX437" s="113"/>
      <c r="AY437" s="113"/>
      <c r="AZ437" s="113"/>
      <c r="BA437" s="113"/>
      <c r="BB437" s="113"/>
      <c r="BC437" s="113"/>
      <c r="BD437" s="113"/>
      <c r="BE437" s="113"/>
      <c r="BF437" s="113"/>
      <c r="BH437" s="110" t="e">
        <f t="shared" si="184"/>
        <v>#VALUE!</v>
      </c>
    </row>
    <row r="438" spans="1:60">
      <c r="A438" s="3">
        <f t="shared" si="187"/>
        <v>0</v>
      </c>
      <c r="B438" s="3">
        <f t="shared" si="188"/>
        <v>0</v>
      </c>
      <c r="C438" s="3">
        <f t="shared" si="189"/>
        <v>0</v>
      </c>
      <c r="D438" s="3">
        <f t="shared" si="190"/>
        <v>0</v>
      </c>
      <c r="E438" s="3">
        <f t="shared" si="191"/>
        <v>0</v>
      </c>
      <c r="F438" s="4">
        <f t="shared" si="192"/>
        <v>0</v>
      </c>
      <c r="G438" s="4">
        <f t="shared" si="193"/>
        <v>0</v>
      </c>
      <c r="H438" s="3">
        <f t="shared" si="194"/>
        <v>0</v>
      </c>
      <c r="I438" s="3">
        <f t="shared" si="195"/>
        <v>0</v>
      </c>
      <c r="J438" s="3" t="e">
        <f>IF(VLOOKUP(A438,產品AR!A:B,2,0)&lt;65,"A",IF(VLOOKUP(A438,產品AR!A:B,2,0)&lt;80,"B",IF(VLOOKUP(A438,產品AR!A:B,2,0)&lt;100,"C","D")))</f>
        <v>#N/A</v>
      </c>
      <c r="K438" s="5" t="e">
        <f t="shared" si="196"/>
        <v>#DIV/0!</v>
      </c>
      <c r="L438" s="6">
        <f t="shared" si="197"/>
        <v>0</v>
      </c>
      <c r="M438" s="5">
        <f t="shared" si="198"/>
        <v>0</v>
      </c>
      <c r="N438" s="49" t="e">
        <f t="shared" si="199"/>
        <v>#DIV/0!</v>
      </c>
      <c r="O438" s="49" t="e">
        <f t="shared" si="185"/>
        <v>#N/A</v>
      </c>
      <c r="P438" s="49" t="e">
        <f t="shared" si="186"/>
        <v>#N/A</v>
      </c>
      <c r="Q438" s="50" t="e">
        <f t="shared" si="200"/>
        <v>#N/A</v>
      </c>
      <c r="S438" s="110" t="e">
        <f>VLOOKUP(V438,'WSD 產品'!B:B,1,0)</f>
        <v>#N/A</v>
      </c>
      <c r="T438" s="110" t="e">
        <f t="shared" si="201"/>
        <v>#DIV/0!</v>
      </c>
      <c r="U438" s="113"/>
      <c r="V438" s="113"/>
      <c r="W438" s="113"/>
      <c r="X438" s="113"/>
      <c r="Y438" s="113"/>
      <c r="Z438" s="113"/>
      <c r="AA438" s="115"/>
      <c r="AB438" s="115"/>
      <c r="AC438" s="113"/>
      <c r="AD438" s="113"/>
      <c r="AE438" s="113"/>
      <c r="AF438" s="113"/>
      <c r="AG438" s="113"/>
      <c r="AH438" s="113"/>
      <c r="AI438" s="113"/>
      <c r="AJ438" s="113"/>
      <c r="AK438" s="114"/>
      <c r="AL438" s="114"/>
      <c r="AM438" s="114"/>
      <c r="AN438" s="113"/>
      <c r="AO438" s="113"/>
      <c r="AP438" s="113"/>
      <c r="AQ438" s="113"/>
      <c r="AR438" s="113"/>
      <c r="AS438" s="113"/>
      <c r="AT438" s="113"/>
      <c r="AU438" s="113"/>
      <c r="AV438" s="113"/>
      <c r="AW438" s="113"/>
      <c r="AX438" s="113"/>
      <c r="AY438" s="113"/>
      <c r="AZ438" s="113"/>
      <c r="BA438" s="113"/>
      <c r="BB438" s="113"/>
      <c r="BC438" s="113"/>
      <c r="BD438" s="113"/>
      <c r="BE438" s="113"/>
      <c r="BF438" s="113"/>
      <c r="BH438" s="110" t="e">
        <f t="shared" si="184"/>
        <v>#VALUE!</v>
      </c>
    </row>
    <row r="439" spans="1:60">
      <c r="A439" s="3">
        <f t="shared" si="187"/>
        <v>0</v>
      </c>
      <c r="B439" s="3">
        <f t="shared" si="188"/>
        <v>0</v>
      </c>
      <c r="C439" s="3">
        <f t="shared" si="189"/>
        <v>0</v>
      </c>
      <c r="D439" s="3">
        <f t="shared" si="190"/>
        <v>0</v>
      </c>
      <c r="E439" s="3">
        <f t="shared" si="191"/>
        <v>0</v>
      </c>
      <c r="F439" s="4">
        <f t="shared" si="192"/>
        <v>0</v>
      </c>
      <c r="G439" s="4">
        <f t="shared" si="193"/>
        <v>0</v>
      </c>
      <c r="H439" s="3">
        <f t="shared" si="194"/>
        <v>0</v>
      </c>
      <c r="I439" s="3">
        <f t="shared" si="195"/>
        <v>0</v>
      </c>
      <c r="J439" s="3" t="e">
        <f>IF(VLOOKUP(A439,產品AR!A:B,2,0)&lt;65,"A",IF(VLOOKUP(A439,產品AR!A:B,2,0)&lt;80,"B",IF(VLOOKUP(A439,產品AR!A:B,2,0)&lt;100,"C","D")))</f>
        <v>#N/A</v>
      </c>
      <c r="K439" s="5" t="e">
        <f t="shared" si="196"/>
        <v>#DIV/0!</v>
      </c>
      <c r="L439" s="6">
        <f t="shared" si="197"/>
        <v>0</v>
      </c>
      <c r="M439" s="5">
        <f t="shared" si="198"/>
        <v>0</v>
      </c>
      <c r="N439" s="49" t="e">
        <f t="shared" si="199"/>
        <v>#DIV/0!</v>
      </c>
      <c r="O439" s="49" t="e">
        <f t="shared" si="185"/>
        <v>#N/A</v>
      </c>
      <c r="P439" s="49" t="e">
        <f t="shared" si="186"/>
        <v>#N/A</v>
      </c>
      <c r="Q439" s="50" t="e">
        <f t="shared" si="200"/>
        <v>#N/A</v>
      </c>
      <c r="S439" s="110" t="e">
        <f>VLOOKUP(V439,'WSD 產品'!B:B,1,0)</f>
        <v>#N/A</v>
      </c>
      <c r="T439" s="110" t="e">
        <f t="shared" si="201"/>
        <v>#DIV/0!</v>
      </c>
      <c r="U439" s="113"/>
      <c r="V439" s="113"/>
      <c r="W439" s="113"/>
      <c r="X439" s="113"/>
      <c r="Y439" s="113"/>
      <c r="Z439" s="113"/>
      <c r="AA439" s="115"/>
      <c r="AB439" s="115"/>
      <c r="AC439" s="113"/>
      <c r="AD439" s="113"/>
      <c r="AE439" s="113"/>
      <c r="AF439" s="113"/>
      <c r="AG439" s="113"/>
      <c r="AH439" s="113"/>
      <c r="AI439" s="113"/>
      <c r="AJ439" s="113"/>
      <c r="AK439" s="114"/>
      <c r="AL439" s="114"/>
      <c r="AM439" s="114"/>
      <c r="AN439" s="113"/>
      <c r="AO439" s="113"/>
      <c r="AP439" s="113"/>
      <c r="AQ439" s="113"/>
      <c r="AR439" s="113"/>
      <c r="AS439" s="113"/>
      <c r="AT439" s="113"/>
      <c r="AU439" s="113"/>
      <c r="AV439" s="113"/>
      <c r="AW439" s="113"/>
      <c r="AX439" s="113"/>
      <c r="AY439" s="113"/>
      <c r="AZ439" s="113"/>
      <c r="BA439" s="113"/>
      <c r="BB439" s="113"/>
      <c r="BC439" s="113"/>
      <c r="BD439" s="113"/>
      <c r="BE439" s="113"/>
      <c r="BF439" s="113"/>
      <c r="BH439" s="110" t="e">
        <f t="shared" si="184"/>
        <v>#VALUE!</v>
      </c>
    </row>
    <row r="440" spans="1:60">
      <c r="A440" s="3">
        <f t="shared" si="187"/>
        <v>0</v>
      </c>
      <c r="B440" s="3">
        <f t="shared" si="188"/>
        <v>0</v>
      </c>
      <c r="C440" s="3">
        <f t="shared" si="189"/>
        <v>0</v>
      </c>
      <c r="D440" s="3">
        <f t="shared" si="190"/>
        <v>0</v>
      </c>
      <c r="E440" s="3">
        <f t="shared" si="191"/>
        <v>0</v>
      </c>
      <c r="F440" s="4">
        <f t="shared" si="192"/>
        <v>0</v>
      </c>
      <c r="G440" s="4">
        <f t="shared" si="193"/>
        <v>0</v>
      </c>
      <c r="H440" s="3">
        <f t="shared" si="194"/>
        <v>0</v>
      </c>
      <c r="I440" s="3">
        <f t="shared" si="195"/>
        <v>0</v>
      </c>
      <c r="J440" s="3" t="e">
        <f>IF(VLOOKUP(A440,產品AR!A:B,2,0)&lt;65,"A",IF(VLOOKUP(A440,產品AR!A:B,2,0)&lt;80,"B",IF(VLOOKUP(A440,產品AR!A:B,2,0)&lt;100,"C","D")))</f>
        <v>#N/A</v>
      </c>
      <c r="K440" s="5" t="e">
        <f t="shared" si="196"/>
        <v>#DIV/0!</v>
      </c>
      <c r="L440" s="6">
        <f t="shared" si="197"/>
        <v>0</v>
      </c>
      <c r="M440" s="5">
        <f t="shared" si="198"/>
        <v>0</v>
      </c>
      <c r="N440" s="49" t="e">
        <f t="shared" si="199"/>
        <v>#DIV/0!</v>
      </c>
      <c r="O440" s="49" t="e">
        <f t="shared" si="185"/>
        <v>#N/A</v>
      </c>
      <c r="P440" s="49" t="e">
        <f t="shared" si="186"/>
        <v>#N/A</v>
      </c>
      <c r="Q440" s="50" t="e">
        <f t="shared" si="200"/>
        <v>#N/A</v>
      </c>
      <c r="S440" s="110" t="e">
        <f>VLOOKUP(V440,'WSD 產品'!B:B,1,0)</f>
        <v>#N/A</v>
      </c>
      <c r="T440" s="110" t="e">
        <f t="shared" si="201"/>
        <v>#DIV/0!</v>
      </c>
      <c r="U440" s="113"/>
      <c r="V440" s="113"/>
      <c r="W440" s="113"/>
      <c r="X440" s="113"/>
      <c r="Y440" s="113"/>
      <c r="Z440" s="113"/>
      <c r="AA440" s="115"/>
      <c r="AB440" s="115"/>
      <c r="AC440" s="113"/>
      <c r="AD440" s="113"/>
      <c r="AE440" s="113"/>
      <c r="AF440" s="113"/>
      <c r="AG440" s="113"/>
      <c r="AH440" s="113"/>
      <c r="AI440" s="113"/>
      <c r="AJ440" s="113"/>
      <c r="AK440" s="114"/>
      <c r="AL440" s="114"/>
      <c r="AM440" s="114"/>
      <c r="AN440" s="113"/>
      <c r="AO440" s="113"/>
      <c r="AP440" s="113"/>
      <c r="AQ440" s="113"/>
      <c r="AR440" s="113"/>
      <c r="AS440" s="113"/>
      <c r="AT440" s="113"/>
      <c r="AU440" s="113"/>
      <c r="AV440" s="113"/>
      <c r="AW440" s="113"/>
      <c r="AX440" s="113"/>
      <c r="AY440" s="113"/>
      <c r="AZ440" s="113"/>
      <c r="BA440" s="113"/>
      <c r="BB440" s="113"/>
      <c r="BC440" s="113"/>
      <c r="BD440" s="113"/>
      <c r="BE440" s="113"/>
      <c r="BF440" s="113"/>
      <c r="BH440" s="110" t="e">
        <f t="shared" si="184"/>
        <v>#VALUE!</v>
      </c>
    </row>
    <row r="441" spans="1:60">
      <c r="A441" s="3">
        <f t="shared" si="187"/>
        <v>0</v>
      </c>
      <c r="B441" s="3">
        <f t="shared" si="188"/>
        <v>0</v>
      </c>
      <c r="C441" s="3">
        <f t="shared" si="189"/>
        <v>0</v>
      </c>
      <c r="D441" s="3">
        <f t="shared" si="190"/>
        <v>0</v>
      </c>
      <c r="E441" s="3">
        <f t="shared" si="191"/>
        <v>0</v>
      </c>
      <c r="F441" s="4">
        <f t="shared" si="192"/>
        <v>0</v>
      </c>
      <c r="G441" s="4">
        <f t="shared" si="193"/>
        <v>0</v>
      </c>
      <c r="H441" s="3">
        <f t="shared" si="194"/>
        <v>0</v>
      </c>
      <c r="I441" s="3">
        <f t="shared" si="195"/>
        <v>0</v>
      </c>
      <c r="J441" s="3" t="e">
        <f>IF(VLOOKUP(A441,產品AR!A:B,2,0)&lt;65,"A",IF(VLOOKUP(A441,產品AR!A:B,2,0)&lt;80,"B",IF(VLOOKUP(A441,產品AR!A:B,2,0)&lt;100,"C","D")))</f>
        <v>#N/A</v>
      </c>
      <c r="K441" s="5" t="e">
        <f t="shared" si="196"/>
        <v>#DIV/0!</v>
      </c>
      <c r="L441" s="6">
        <f t="shared" si="197"/>
        <v>0</v>
      </c>
      <c r="M441" s="5">
        <f t="shared" si="198"/>
        <v>0</v>
      </c>
      <c r="N441" s="49" t="e">
        <f t="shared" si="199"/>
        <v>#DIV/0!</v>
      </c>
      <c r="O441" s="49" t="e">
        <f t="shared" si="185"/>
        <v>#N/A</v>
      </c>
      <c r="P441" s="49" t="e">
        <f t="shared" si="186"/>
        <v>#N/A</v>
      </c>
      <c r="Q441" s="50" t="e">
        <f t="shared" si="200"/>
        <v>#N/A</v>
      </c>
      <c r="S441" s="110" t="e">
        <f>VLOOKUP(V441,'WSD 產品'!B:B,1,0)</f>
        <v>#N/A</v>
      </c>
      <c r="T441" s="110" t="e">
        <f t="shared" si="201"/>
        <v>#DIV/0!</v>
      </c>
      <c r="U441" s="113"/>
      <c r="V441" s="113"/>
      <c r="W441" s="113"/>
      <c r="X441" s="113"/>
      <c r="Y441" s="113"/>
      <c r="Z441" s="113"/>
      <c r="AA441" s="115"/>
      <c r="AB441" s="115"/>
      <c r="AC441" s="113"/>
      <c r="AD441" s="113"/>
      <c r="AE441" s="113"/>
      <c r="AF441" s="113"/>
      <c r="AG441" s="113"/>
      <c r="AH441" s="113"/>
      <c r="AI441" s="113"/>
      <c r="AJ441" s="113"/>
      <c r="AK441" s="114"/>
      <c r="AL441" s="114"/>
      <c r="AM441" s="114"/>
      <c r="AN441" s="113"/>
      <c r="AO441" s="113"/>
      <c r="AP441" s="113"/>
      <c r="AQ441" s="113"/>
      <c r="AR441" s="113"/>
      <c r="AS441" s="113"/>
      <c r="AT441" s="113"/>
      <c r="AU441" s="113"/>
      <c r="AV441" s="113"/>
      <c r="AW441" s="113"/>
      <c r="AX441" s="113"/>
      <c r="AY441" s="113"/>
      <c r="AZ441" s="113"/>
      <c r="BA441" s="113"/>
      <c r="BB441" s="113"/>
      <c r="BC441" s="113"/>
      <c r="BD441" s="113"/>
      <c r="BE441" s="113"/>
      <c r="BF441" s="113"/>
      <c r="BH441" s="110" t="e">
        <f t="shared" si="184"/>
        <v>#VALUE!</v>
      </c>
    </row>
    <row r="442" spans="1:60">
      <c r="A442" s="3">
        <f t="shared" si="187"/>
        <v>0</v>
      </c>
      <c r="B442" s="3">
        <f t="shared" si="188"/>
        <v>0</v>
      </c>
      <c r="C442" s="3">
        <f t="shared" si="189"/>
        <v>0</v>
      </c>
      <c r="D442" s="3">
        <f t="shared" si="190"/>
        <v>0</v>
      </c>
      <c r="E442" s="3">
        <f t="shared" si="191"/>
        <v>0</v>
      </c>
      <c r="F442" s="4">
        <f t="shared" si="192"/>
        <v>0</v>
      </c>
      <c r="G442" s="4">
        <f t="shared" si="193"/>
        <v>0</v>
      </c>
      <c r="H442" s="3">
        <f t="shared" si="194"/>
        <v>0</v>
      </c>
      <c r="I442" s="3">
        <f t="shared" si="195"/>
        <v>0</v>
      </c>
      <c r="J442" s="3" t="e">
        <f>IF(VLOOKUP(A442,產品AR!A:B,2,0)&lt;65,"A",IF(VLOOKUP(A442,產品AR!A:B,2,0)&lt;80,"B",IF(VLOOKUP(A442,產品AR!A:B,2,0)&lt;100,"C","D")))</f>
        <v>#N/A</v>
      </c>
      <c r="K442" s="5" t="e">
        <f t="shared" si="196"/>
        <v>#DIV/0!</v>
      </c>
      <c r="L442" s="6">
        <f t="shared" si="197"/>
        <v>0</v>
      </c>
      <c r="M442" s="5">
        <f t="shared" si="198"/>
        <v>0</v>
      </c>
      <c r="N442" s="49" t="e">
        <f t="shared" si="199"/>
        <v>#DIV/0!</v>
      </c>
      <c r="O442" s="49" t="e">
        <f t="shared" si="185"/>
        <v>#N/A</v>
      </c>
      <c r="P442" s="49" t="e">
        <f t="shared" si="186"/>
        <v>#N/A</v>
      </c>
      <c r="Q442" s="50" t="e">
        <f t="shared" si="200"/>
        <v>#N/A</v>
      </c>
      <c r="S442" s="110" t="e">
        <f>VLOOKUP(V442,'WSD 產品'!B:B,1,0)</f>
        <v>#N/A</v>
      </c>
      <c r="T442" s="110" t="e">
        <f t="shared" si="201"/>
        <v>#DIV/0!</v>
      </c>
      <c r="U442" s="113"/>
      <c r="V442" s="113"/>
      <c r="W442" s="113"/>
      <c r="X442" s="113"/>
      <c r="Y442" s="113"/>
      <c r="Z442" s="113"/>
      <c r="AA442" s="115"/>
      <c r="AB442" s="115"/>
      <c r="AC442" s="113"/>
      <c r="AD442" s="113"/>
      <c r="AE442" s="113"/>
      <c r="AF442" s="113"/>
      <c r="AG442" s="113"/>
      <c r="AH442" s="113"/>
      <c r="AI442" s="113"/>
      <c r="AJ442" s="113"/>
      <c r="AK442" s="114"/>
      <c r="AL442" s="114"/>
      <c r="AM442" s="114"/>
      <c r="AN442" s="113"/>
      <c r="AO442" s="113"/>
      <c r="AP442" s="113"/>
      <c r="AQ442" s="113"/>
      <c r="AR442" s="113"/>
      <c r="AS442" s="113"/>
      <c r="AT442" s="113"/>
      <c r="AU442" s="113"/>
      <c r="AV442" s="113"/>
      <c r="AW442" s="113"/>
      <c r="AX442" s="113"/>
      <c r="AY442" s="113"/>
      <c r="AZ442" s="113"/>
      <c r="BA442" s="113"/>
      <c r="BB442" s="113"/>
      <c r="BC442" s="113"/>
      <c r="BD442" s="113"/>
      <c r="BE442" s="113"/>
      <c r="BF442" s="113"/>
      <c r="BH442" s="110" t="e">
        <f t="shared" si="184"/>
        <v>#VALUE!</v>
      </c>
    </row>
    <row r="443" spans="1:60">
      <c r="A443" s="3">
        <f t="shared" si="187"/>
        <v>0</v>
      </c>
      <c r="B443" s="3">
        <f t="shared" si="188"/>
        <v>0</v>
      </c>
      <c r="C443" s="3">
        <f t="shared" si="189"/>
        <v>0</v>
      </c>
      <c r="D443" s="3">
        <f t="shared" si="190"/>
        <v>0</v>
      </c>
      <c r="E443" s="3">
        <f t="shared" si="191"/>
        <v>0</v>
      </c>
      <c r="F443" s="4">
        <f t="shared" si="192"/>
        <v>0</v>
      </c>
      <c r="G443" s="4">
        <f t="shared" si="193"/>
        <v>0</v>
      </c>
      <c r="H443" s="3">
        <f t="shared" si="194"/>
        <v>0</v>
      </c>
      <c r="I443" s="3">
        <f t="shared" si="195"/>
        <v>0</v>
      </c>
      <c r="J443" s="3" t="e">
        <f>IF(VLOOKUP(A443,產品AR!A:B,2,0)&lt;65,"A",IF(VLOOKUP(A443,產品AR!A:B,2,0)&lt;80,"B",IF(VLOOKUP(A443,產品AR!A:B,2,0)&lt;100,"C","D")))</f>
        <v>#N/A</v>
      </c>
      <c r="K443" s="5" t="e">
        <f t="shared" si="196"/>
        <v>#DIV/0!</v>
      </c>
      <c r="L443" s="6">
        <f t="shared" si="197"/>
        <v>0</v>
      </c>
      <c r="M443" s="5">
        <f t="shared" si="198"/>
        <v>0</v>
      </c>
      <c r="N443" s="49" t="e">
        <f t="shared" si="199"/>
        <v>#DIV/0!</v>
      </c>
      <c r="O443" s="49" t="e">
        <f t="shared" si="185"/>
        <v>#N/A</v>
      </c>
      <c r="P443" s="49" t="e">
        <f t="shared" si="186"/>
        <v>#N/A</v>
      </c>
      <c r="Q443" s="50" t="e">
        <f t="shared" si="200"/>
        <v>#N/A</v>
      </c>
      <c r="S443" s="110" t="e">
        <f>VLOOKUP(V443,'WSD 產品'!B:B,1,0)</f>
        <v>#N/A</v>
      </c>
      <c r="T443" s="110" t="e">
        <f t="shared" si="201"/>
        <v>#DIV/0!</v>
      </c>
      <c r="U443" s="113"/>
      <c r="V443" s="113"/>
      <c r="W443" s="113"/>
      <c r="X443" s="113"/>
      <c r="Y443" s="113"/>
      <c r="Z443" s="113"/>
      <c r="AA443" s="115"/>
      <c r="AB443" s="115"/>
      <c r="AC443" s="113"/>
      <c r="AD443" s="113"/>
      <c r="AE443" s="113"/>
      <c r="AF443" s="113"/>
      <c r="AG443" s="113"/>
      <c r="AH443" s="113"/>
      <c r="AI443" s="113"/>
      <c r="AJ443" s="113"/>
      <c r="AK443" s="114"/>
      <c r="AL443" s="114"/>
      <c r="AM443" s="114"/>
      <c r="AN443" s="113"/>
      <c r="AO443" s="113"/>
      <c r="AP443" s="113"/>
      <c r="AQ443" s="113"/>
      <c r="AR443" s="113"/>
      <c r="AS443" s="113"/>
      <c r="AT443" s="113"/>
      <c r="AU443" s="113"/>
      <c r="AV443" s="113"/>
      <c r="AW443" s="113"/>
      <c r="AX443" s="113"/>
      <c r="AY443" s="113"/>
      <c r="AZ443" s="113"/>
      <c r="BA443" s="113"/>
      <c r="BB443" s="113"/>
      <c r="BC443" s="113"/>
      <c r="BD443" s="113"/>
      <c r="BE443" s="113"/>
      <c r="BF443" s="113"/>
      <c r="BH443" s="110" t="e">
        <f t="shared" si="184"/>
        <v>#VALUE!</v>
      </c>
    </row>
    <row r="444" spans="1:60">
      <c r="A444" s="3">
        <f t="shared" si="187"/>
        <v>0</v>
      </c>
      <c r="B444" s="3">
        <f t="shared" si="188"/>
        <v>0</v>
      </c>
      <c r="C444" s="3">
        <f t="shared" si="189"/>
        <v>0</v>
      </c>
      <c r="D444" s="3">
        <f t="shared" si="190"/>
        <v>0</v>
      </c>
      <c r="E444" s="3">
        <f t="shared" si="191"/>
        <v>0</v>
      </c>
      <c r="F444" s="4">
        <f t="shared" si="192"/>
        <v>0</v>
      </c>
      <c r="G444" s="4">
        <f t="shared" si="193"/>
        <v>0</v>
      </c>
      <c r="H444" s="3">
        <f t="shared" si="194"/>
        <v>0</v>
      </c>
      <c r="I444" s="3">
        <f t="shared" si="195"/>
        <v>0</v>
      </c>
      <c r="J444" s="3" t="e">
        <f>IF(VLOOKUP(A444,產品AR!A:B,2,0)&lt;65,"A",IF(VLOOKUP(A444,產品AR!A:B,2,0)&lt;80,"B",IF(VLOOKUP(A444,產品AR!A:B,2,0)&lt;100,"C","D")))</f>
        <v>#N/A</v>
      </c>
      <c r="K444" s="5" t="e">
        <f t="shared" si="196"/>
        <v>#DIV/0!</v>
      </c>
      <c r="L444" s="6">
        <f t="shared" si="197"/>
        <v>0</v>
      </c>
      <c r="M444" s="5">
        <f t="shared" si="198"/>
        <v>0</v>
      </c>
      <c r="N444" s="49" t="e">
        <f t="shared" si="199"/>
        <v>#DIV/0!</v>
      </c>
      <c r="O444" s="49" t="e">
        <f t="shared" si="185"/>
        <v>#N/A</v>
      </c>
      <c r="P444" s="49" t="e">
        <f t="shared" si="186"/>
        <v>#N/A</v>
      </c>
      <c r="Q444" s="50" t="e">
        <f t="shared" si="200"/>
        <v>#N/A</v>
      </c>
      <c r="S444" s="110" t="e">
        <f>VLOOKUP(V444,'WSD 產品'!B:B,1,0)</f>
        <v>#N/A</v>
      </c>
      <c r="T444" s="110" t="e">
        <f t="shared" si="201"/>
        <v>#DIV/0!</v>
      </c>
      <c r="U444" s="113"/>
      <c r="V444" s="113"/>
      <c r="W444" s="113"/>
      <c r="X444" s="113"/>
      <c r="Y444" s="113"/>
      <c r="Z444" s="113"/>
      <c r="AA444" s="115"/>
      <c r="AB444" s="115"/>
      <c r="AC444" s="113"/>
      <c r="AD444" s="113"/>
      <c r="AE444" s="113"/>
      <c r="AF444" s="113"/>
      <c r="AG444" s="113"/>
      <c r="AH444" s="113"/>
      <c r="AI444" s="113"/>
      <c r="AJ444" s="113"/>
      <c r="AK444" s="114"/>
      <c r="AL444" s="114"/>
      <c r="AM444" s="114"/>
      <c r="AN444" s="113"/>
      <c r="AO444" s="113"/>
      <c r="AP444" s="113"/>
      <c r="AQ444" s="113"/>
      <c r="AR444" s="113"/>
      <c r="AS444" s="113"/>
      <c r="AT444" s="113"/>
      <c r="AU444" s="113"/>
      <c r="AV444" s="113"/>
      <c r="AW444" s="113"/>
      <c r="AX444" s="113"/>
      <c r="AY444" s="113"/>
      <c r="AZ444" s="113"/>
      <c r="BA444" s="113"/>
      <c r="BB444" s="113"/>
      <c r="BC444" s="113"/>
      <c r="BD444" s="113"/>
      <c r="BE444" s="113"/>
      <c r="BF444" s="113"/>
      <c r="BH444" s="110" t="e">
        <f t="shared" si="184"/>
        <v>#VALUE!</v>
      </c>
    </row>
    <row r="445" spans="1:60">
      <c r="A445" s="3">
        <f t="shared" si="187"/>
        <v>0</v>
      </c>
      <c r="B445" s="3">
        <f t="shared" si="188"/>
        <v>0</v>
      </c>
      <c r="C445" s="3">
        <f t="shared" si="189"/>
        <v>0</v>
      </c>
      <c r="D445" s="3">
        <f t="shared" si="190"/>
        <v>0</v>
      </c>
      <c r="E445" s="3">
        <f t="shared" si="191"/>
        <v>0</v>
      </c>
      <c r="F445" s="4">
        <f t="shared" si="192"/>
        <v>0</v>
      </c>
      <c r="G445" s="4">
        <f t="shared" si="193"/>
        <v>0</v>
      </c>
      <c r="H445" s="3">
        <f t="shared" si="194"/>
        <v>0</v>
      </c>
      <c r="I445" s="3">
        <f t="shared" si="195"/>
        <v>0</v>
      </c>
      <c r="J445" s="3" t="e">
        <f>IF(VLOOKUP(A445,產品AR!A:B,2,0)&lt;65,"A",IF(VLOOKUP(A445,產品AR!A:B,2,0)&lt;80,"B",IF(VLOOKUP(A445,產品AR!A:B,2,0)&lt;100,"C","D")))</f>
        <v>#N/A</v>
      </c>
      <c r="K445" s="5" t="e">
        <f t="shared" si="196"/>
        <v>#DIV/0!</v>
      </c>
      <c r="L445" s="6">
        <f t="shared" si="197"/>
        <v>0</v>
      </c>
      <c r="M445" s="5">
        <f t="shared" si="198"/>
        <v>0</v>
      </c>
      <c r="N445" s="49" t="e">
        <f t="shared" si="199"/>
        <v>#DIV/0!</v>
      </c>
      <c r="O445" s="49" t="e">
        <f t="shared" si="185"/>
        <v>#N/A</v>
      </c>
      <c r="P445" s="49" t="e">
        <f t="shared" si="186"/>
        <v>#N/A</v>
      </c>
      <c r="Q445" s="50" t="e">
        <f t="shared" si="200"/>
        <v>#N/A</v>
      </c>
      <c r="S445" s="110" t="e">
        <f>VLOOKUP(V445,'WSD 產品'!B:B,1,0)</f>
        <v>#N/A</v>
      </c>
      <c r="T445" s="110" t="e">
        <f t="shared" si="201"/>
        <v>#DIV/0!</v>
      </c>
      <c r="U445" s="113"/>
      <c r="V445" s="113"/>
      <c r="W445" s="113"/>
      <c r="X445" s="113"/>
      <c r="Y445" s="113"/>
      <c r="Z445" s="113"/>
      <c r="AA445" s="115"/>
      <c r="AB445" s="115"/>
      <c r="AC445" s="113"/>
      <c r="AD445" s="113"/>
      <c r="AE445" s="113"/>
      <c r="AF445" s="113"/>
      <c r="AG445" s="113"/>
      <c r="AH445" s="113"/>
      <c r="AI445" s="113"/>
      <c r="AJ445" s="113"/>
      <c r="AK445" s="114"/>
      <c r="AL445" s="114"/>
      <c r="AM445" s="114"/>
      <c r="AN445" s="113"/>
      <c r="AO445" s="113"/>
      <c r="AP445" s="113"/>
      <c r="AQ445" s="113"/>
      <c r="AR445" s="113"/>
      <c r="AS445" s="113"/>
      <c r="AT445" s="113"/>
      <c r="AU445" s="113"/>
      <c r="AV445" s="113"/>
      <c r="AW445" s="113"/>
      <c r="AX445" s="113"/>
      <c r="AY445" s="113"/>
      <c r="AZ445" s="113"/>
      <c r="BA445" s="113"/>
      <c r="BB445" s="113"/>
      <c r="BC445" s="113"/>
      <c r="BD445" s="113"/>
      <c r="BE445" s="113"/>
      <c r="BF445" s="113"/>
      <c r="BH445" s="110" t="e">
        <f t="shared" si="184"/>
        <v>#VALUE!</v>
      </c>
    </row>
    <row r="446" spans="1:60">
      <c r="A446" s="3">
        <f t="shared" si="187"/>
        <v>0</v>
      </c>
      <c r="B446" s="3">
        <f t="shared" si="188"/>
        <v>0</v>
      </c>
      <c r="C446" s="3">
        <f t="shared" si="189"/>
        <v>0</v>
      </c>
      <c r="D446" s="3">
        <f t="shared" si="190"/>
        <v>0</v>
      </c>
      <c r="E446" s="3">
        <f t="shared" si="191"/>
        <v>0</v>
      </c>
      <c r="F446" s="4">
        <f t="shared" si="192"/>
        <v>0</v>
      </c>
      <c r="G446" s="4">
        <f t="shared" si="193"/>
        <v>0</v>
      </c>
      <c r="H446" s="3">
        <f t="shared" si="194"/>
        <v>0</v>
      </c>
      <c r="I446" s="3">
        <f t="shared" si="195"/>
        <v>0</v>
      </c>
      <c r="J446" s="3" t="e">
        <f>IF(VLOOKUP(A446,產品AR!A:B,2,0)&lt;65,"A",IF(VLOOKUP(A446,產品AR!A:B,2,0)&lt;80,"B",IF(VLOOKUP(A446,產品AR!A:B,2,0)&lt;100,"C","D")))</f>
        <v>#N/A</v>
      </c>
      <c r="K446" s="5" t="e">
        <f t="shared" si="196"/>
        <v>#DIV/0!</v>
      </c>
      <c r="L446" s="6">
        <f t="shared" si="197"/>
        <v>0</v>
      </c>
      <c r="M446" s="5">
        <f t="shared" si="198"/>
        <v>0</v>
      </c>
      <c r="N446" s="49" t="e">
        <f t="shared" si="199"/>
        <v>#DIV/0!</v>
      </c>
      <c r="O446" s="49" t="e">
        <f t="shared" si="185"/>
        <v>#N/A</v>
      </c>
      <c r="P446" s="49" t="e">
        <f t="shared" si="186"/>
        <v>#N/A</v>
      </c>
      <c r="Q446" s="50" t="e">
        <f t="shared" si="200"/>
        <v>#N/A</v>
      </c>
      <c r="S446" s="110" t="e">
        <f>VLOOKUP(V446,'WSD 產品'!B:B,1,0)</f>
        <v>#N/A</v>
      </c>
      <c r="T446" s="110" t="e">
        <f t="shared" si="201"/>
        <v>#DIV/0!</v>
      </c>
      <c r="U446" s="113"/>
      <c r="V446" s="113"/>
      <c r="W446" s="113"/>
      <c r="X446" s="113"/>
      <c r="Y446" s="113"/>
      <c r="Z446" s="113"/>
      <c r="AA446" s="115"/>
      <c r="AB446" s="115"/>
      <c r="AC446" s="113"/>
      <c r="AD446" s="113"/>
      <c r="AE446" s="113"/>
      <c r="AF446" s="113"/>
      <c r="AG446" s="113"/>
      <c r="AH446" s="113"/>
      <c r="AI446" s="113"/>
      <c r="AJ446" s="113"/>
      <c r="AK446" s="114"/>
      <c r="AL446" s="114"/>
      <c r="AM446" s="114"/>
      <c r="AN446" s="113"/>
      <c r="AO446" s="113"/>
      <c r="AP446" s="113"/>
      <c r="AQ446" s="113"/>
      <c r="AR446" s="113"/>
      <c r="AS446" s="113"/>
      <c r="AT446" s="113"/>
      <c r="AU446" s="113"/>
      <c r="AV446" s="113"/>
      <c r="AW446" s="113"/>
      <c r="AX446" s="113"/>
      <c r="AY446" s="113"/>
      <c r="AZ446" s="113"/>
      <c r="BA446" s="113"/>
      <c r="BB446" s="113"/>
      <c r="BC446" s="113"/>
      <c r="BD446" s="113"/>
      <c r="BE446" s="113"/>
      <c r="BF446" s="113"/>
      <c r="BH446" s="110" t="e">
        <f t="shared" si="184"/>
        <v>#VALUE!</v>
      </c>
    </row>
    <row r="447" spans="1:60">
      <c r="A447" s="3">
        <f t="shared" si="187"/>
        <v>0</v>
      </c>
      <c r="B447" s="3">
        <f t="shared" si="188"/>
        <v>0</v>
      </c>
      <c r="C447" s="3">
        <f t="shared" si="189"/>
        <v>0</v>
      </c>
      <c r="D447" s="3">
        <f t="shared" si="190"/>
        <v>0</v>
      </c>
      <c r="E447" s="3">
        <f t="shared" si="191"/>
        <v>0</v>
      </c>
      <c r="F447" s="4">
        <f t="shared" si="192"/>
        <v>0</v>
      </c>
      <c r="G447" s="4">
        <f t="shared" si="193"/>
        <v>0</v>
      </c>
      <c r="H447" s="3">
        <f t="shared" si="194"/>
        <v>0</v>
      </c>
      <c r="I447" s="3">
        <f t="shared" si="195"/>
        <v>0</v>
      </c>
      <c r="J447" s="3" t="e">
        <f>IF(VLOOKUP(A447,產品AR!A:B,2,0)&lt;65,"A",IF(VLOOKUP(A447,產品AR!A:B,2,0)&lt;80,"B",IF(VLOOKUP(A447,產品AR!A:B,2,0)&lt;100,"C","D")))</f>
        <v>#N/A</v>
      </c>
      <c r="K447" s="5" t="e">
        <f t="shared" si="196"/>
        <v>#DIV/0!</v>
      </c>
      <c r="L447" s="6">
        <f t="shared" si="197"/>
        <v>0</v>
      </c>
      <c r="M447" s="5">
        <f t="shared" si="198"/>
        <v>0</v>
      </c>
      <c r="N447" s="49" t="e">
        <f t="shared" si="199"/>
        <v>#DIV/0!</v>
      </c>
      <c r="O447" s="49" t="e">
        <f t="shared" si="185"/>
        <v>#N/A</v>
      </c>
      <c r="P447" s="49" t="e">
        <f t="shared" si="186"/>
        <v>#N/A</v>
      </c>
      <c r="Q447" s="50" t="e">
        <f t="shared" si="200"/>
        <v>#N/A</v>
      </c>
      <c r="S447" s="110" t="e">
        <f>VLOOKUP(V447,'WSD 產品'!B:B,1,0)</f>
        <v>#N/A</v>
      </c>
      <c r="T447" s="110" t="e">
        <f t="shared" si="201"/>
        <v>#DIV/0!</v>
      </c>
      <c r="U447" s="113"/>
      <c r="V447" s="113"/>
      <c r="W447" s="113"/>
      <c r="X447" s="113"/>
      <c r="Y447" s="113"/>
      <c r="Z447" s="113"/>
      <c r="AA447" s="115"/>
      <c r="AB447" s="115"/>
      <c r="AC447" s="113"/>
      <c r="AD447" s="113"/>
      <c r="AE447" s="113"/>
      <c r="AF447" s="113"/>
      <c r="AG447" s="113"/>
      <c r="AH447" s="113"/>
      <c r="AI447" s="113"/>
      <c r="AJ447" s="113"/>
      <c r="AK447" s="114"/>
      <c r="AL447" s="114"/>
      <c r="AM447" s="114"/>
      <c r="AN447" s="113"/>
      <c r="AO447" s="113"/>
      <c r="AP447" s="113"/>
      <c r="AQ447" s="113"/>
      <c r="AR447" s="113"/>
      <c r="AS447" s="113"/>
      <c r="AT447" s="113"/>
      <c r="AU447" s="113"/>
      <c r="AV447" s="113"/>
      <c r="AW447" s="113"/>
      <c r="AX447" s="113"/>
      <c r="AY447" s="113"/>
      <c r="AZ447" s="113"/>
      <c r="BA447" s="113"/>
      <c r="BB447" s="113"/>
      <c r="BC447" s="113"/>
      <c r="BD447" s="113"/>
      <c r="BE447" s="113"/>
      <c r="BF447" s="113"/>
      <c r="BH447" s="110" t="e">
        <f t="shared" si="184"/>
        <v>#VALUE!</v>
      </c>
    </row>
    <row r="448" spans="1:60">
      <c r="A448" s="3">
        <f t="shared" si="187"/>
        <v>0</v>
      </c>
      <c r="B448" s="3">
        <f t="shared" si="188"/>
        <v>0</v>
      </c>
      <c r="C448" s="3">
        <f t="shared" si="189"/>
        <v>0</v>
      </c>
      <c r="D448" s="3">
        <f t="shared" si="190"/>
        <v>0</v>
      </c>
      <c r="E448" s="3">
        <f t="shared" si="191"/>
        <v>0</v>
      </c>
      <c r="F448" s="4">
        <f t="shared" si="192"/>
        <v>0</v>
      </c>
      <c r="G448" s="4">
        <f t="shared" si="193"/>
        <v>0</v>
      </c>
      <c r="H448" s="3">
        <f t="shared" si="194"/>
        <v>0</v>
      </c>
      <c r="I448" s="3">
        <f t="shared" si="195"/>
        <v>0</v>
      </c>
      <c r="J448" s="3" t="e">
        <f>IF(VLOOKUP(A448,產品AR!A:B,2,0)&lt;65,"A",IF(VLOOKUP(A448,產品AR!A:B,2,0)&lt;80,"B",IF(VLOOKUP(A448,產品AR!A:B,2,0)&lt;100,"C","D")))</f>
        <v>#N/A</v>
      </c>
      <c r="K448" s="5" t="e">
        <f t="shared" si="196"/>
        <v>#DIV/0!</v>
      </c>
      <c r="L448" s="6">
        <f t="shared" si="197"/>
        <v>0</v>
      </c>
      <c r="M448" s="5">
        <f t="shared" si="198"/>
        <v>0</v>
      </c>
      <c r="N448" s="49" t="e">
        <f t="shared" si="199"/>
        <v>#DIV/0!</v>
      </c>
      <c r="O448" s="49" t="e">
        <f t="shared" si="185"/>
        <v>#N/A</v>
      </c>
      <c r="P448" s="49" t="e">
        <f t="shared" si="186"/>
        <v>#N/A</v>
      </c>
      <c r="Q448" s="50" t="e">
        <f t="shared" si="200"/>
        <v>#N/A</v>
      </c>
      <c r="S448" s="110" t="e">
        <f>VLOOKUP(V448,'WSD 產品'!B:B,1,0)</f>
        <v>#N/A</v>
      </c>
      <c r="T448" s="110" t="e">
        <f t="shared" si="201"/>
        <v>#DIV/0!</v>
      </c>
      <c r="U448" s="113"/>
      <c r="V448" s="113"/>
      <c r="W448" s="113"/>
      <c r="X448" s="113"/>
      <c r="Y448" s="113"/>
      <c r="Z448" s="113"/>
      <c r="AA448" s="115"/>
      <c r="AB448" s="115"/>
      <c r="AC448" s="113"/>
      <c r="AD448" s="113"/>
      <c r="AE448" s="113"/>
      <c r="AF448" s="113"/>
      <c r="AG448" s="113"/>
      <c r="AH448" s="113"/>
      <c r="AI448" s="113"/>
      <c r="AJ448" s="113"/>
      <c r="AK448" s="114"/>
      <c r="AL448" s="114"/>
      <c r="AM448" s="114"/>
      <c r="AN448" s="113"/>
      <c r="AO448" s="113"/>
      <c r="AP448" s="113"/>
      <c r="AQ448" s="113"/>
      <c r="AR448" s="113"/>
      <c r="AS448" s="113"/>
      <c r="AT448" s="113"/>
      <c r="AU448" s="113"/>
      <c r="AV448" s="113"/>
      <c r="AW448" s="113"/>
      <c r="AX448" s="113"/>
      <c r="AY448" s="113"/>
      <c r="AZ448" s="113"/>
      <c r="BA448" s="113"/>
      <c r="BB448" s="113"/>
      <c r="BC448" s="113"/>
      <c r="BD448" s="113"/>
      <c r="BE448" s="113"/>
      <c r="BF448" s="113"/>
      <c r="BH448" s="110" t="e">
        <f t="shared" si="184"/>
        <v>#VALUE!</v>
      </c>
    </row>
    <row r="449" spans="1:60">
      <c r="A449" s="3">
        <f t="shared" si="187"/>
        <v>0</v>
      </c>
      <c r="B449" s="3">
        <f t="shared" si="188"/>
        <v>0</v>
      </c>
      <c r="C449" s="3">
        <f t="shared" si="189"/>
        <v>0</v>
      </c>
      <c r="D449" s="3">
        <f t="shared" si="190"/>
        <v>0</v>
      </c>
      <c r="E449" s="3">
        <f t="shared" si="191"/>
        <v>0</v>
      </c>
      <c r="F449" s="4">
        <f t="shared" si="192"/>
        <v>0</v>
      </c>
      <c r="G449" s="4">
        <f t="shared" si="193"/>
        <v>0</v>
      </c>
      <c r="H449" s="3">
        <f t="shared" si="194"/>
        <v>0</v>
      </c>
      <c r="I449" s="3">
        <f t="shared" si="195"/>
        <v>0</v>
      </c>
      <c r="J449" s="3" t="e">
        <f>IF(VLOOKUP(A449,產品AR!A:B,2,0)&lt;65,"A",IF(VLOOKUP(A449,產品AR!A:B,2,0)&lt;80,"B",IF(VLOOKUP(A449,產品AR!A:B,2,0)&lt;100,"C","D")))</f>
        <v>#N/A</v>
      </c>
      <c r="K449" s="5" t="e">
        <f t="shared" si="196"/>
        <v>#DIV/0!</v>
      </c>
      <c r="L449" s="6">
        <f t="shared" si="197"/>
        <v>0</v>
      </c>
      <c r="M449" s="5">
        <f t="shared" si="198"/>
        <v>0</v>
      </c>
      <c r="N449" s="49" t="e">
        <f t="shared" si="199"/>
        <v>#DIV/0!</v>
      </c>
      <c r="O449" s="49" t="e">
        <f t="shared" si="185"/>
        <v>#N/A</v>
      </c>
      <c r="P449" s="49" t="e">
        <f t="shared" si="186"/>
        <v>#N/A</v>
      </c>
      <c r="Q449" s="50" t="e">
        <f t="shared" si="200"/>
        <v>#N/A</v>
      </c>
      <c r="S449" s="110" t="e">
        <f>VLOOKUP(V449,'WSD 產品'!B:B,1,0)</f>
        <v>#N/A</v>
      </c>
      <c r="T449" s="110" t="e">
        <f t="shared" si="201"/>
        <v>#DIV/0!</v>
      </c>
      <c r="U449" s="113"/>
      <c r="V449" s="113"/>
      <c r="W449" s="113"/>
      <c r="X449" s="113"/>
      <c r="Y449" s="113"/>
      <c r="Z449" s="113"/>
      <c r="AA449" s="115"/>
      <c r="AB449" s="115"/>
      <c r="AC449" s="113"/>
      <c r="AD449" s="113"/>
      <c r="AE449" s="113"/>
      <c r="AF449" s="113"/>
      <c r="AG449" s="113"/>
      <c r="AH449" s="113"/>
      <c r="AI449" s="113"/>
      <c r="AJ449" s="113"/>
      <c r="AK449" s="114"/>
      <c r="AL449" s="114"/>
      <c r="AM449" s="114"/>
      <c r="AN449" s="113"/>
      <c r="AO449" s="113"/>
      <c r="AP449" s="113"/>
      <c r="AQ449" s="113"/>
      <c r="AR449" s="113"/>
      <c r="AS449" s="113"/>
      <c r="AT449" s="113"/>
      <c r="AU449" s="113"/>
      <c r="AV449" s="113"/>
      <c r="AW449" s="113"/>
      <c r="AX449" s="113"/>
      <c r="AY449" s="113"/>
      <c r="AZ449" s="113"/>
      <c r="BA449" s="113"/>
      <c r="BB449" s="113"/>
      <c r="BC449" s="113"/>
      <c r="BD449" s="113"/>
      <c r="BE449" s="113"/>
      <c r="BF449" s="113"/>
      <c r="BH449" s="110" t="e">
        <f t="shared" si="184"/>
        <v>#VALUE!</v>
      </c>
    </row>
    <row r="450" spans="1:60">
      <c r="A450" s="3">
        <f t="shared" si="187"/>
        <v>0</v>
      </c>
      <c r="B450" s="3">
        <f t="shared" si="188"/>
        <v>0</v>
      </c>
      <c r="C450" s="3">
        <f t="shared" si="189"/>
        <v>0</v>
      </c>
      <c r="D450" s="3">
        <f t="shared" si="190"/>
        <v>0</v>
      </c>
      <c r="E450" s="3">
        <f t="shared" si="191"/>
        <v>0</v>
      </c>
      <c r="F450" s="4">
        <f t="shared" si="192"/>
        <v>0</v>
      </c>
      <c r="G450" s="4">
        <f t="shared" si="193"/>
        <v>0</v>
      </c>
      <c r="H450" s="3">
        <f t="shared" si="194"/>
        <v>0</v>
      </c>
      <c r="I450" s="3">
        <f t="shared" si="195"/>
        <v>0</v>
      </c>
      <c r="J450" s="3" t="e">
        <f>IF(VLOOKUP(A450,產品AR!A:B,2,0)&lt;65,"A",IF(VLOOKUP(A450,產品AR!A:B,2,0)&lt;80,"B",IF(VLOOKUP(A450,產品AR!A:B,2,0)&lt;100,"C","D")))</f>
        <v>#N/A</v>
      </c>
      <c r="K450" s="5" t="e">
        <f t="shared" si="196"/>
        <v>#DIV/0!</v>
      </c>
      <c r="L450" s="6">
        <f t="shared" si="197"/>
        <v>0</v>
      </c>
      <c r="M450" s="5">
        <f t="shared" si="198"/>
        <v>0</v>
      </c>
      <c r="N450" s="49" t="e">
        <f t="shared" si="199"/>
        <v>#DIV/0!</v>
      </c>
      <c r="O450" s="49" t="e">
        <f t="shared" si="185"/>
        <v>#N/A</v>
      </c>
      <c r="P450" s="49" t="e">
        <f t="shared" si="186"/>
        <v>#N/A</v>
      </c>
      <c r="Q450" s="50" t="e">
        <f t="shared" si="200"/>
        <v>#N/A</v>
      </c>
      <c r="S450" s="110" t="e">
        <f>VLOOKUP(V450,'WSD 產品'!B:B,1,0)</f>
        <v>#N/A</v>
      </c>
      <c r="T450" s="110" t="e">
        <f t="shared" si="201"/>
        <v>#DIV/0!</v>
      </c>
      <c r="U450" s="113"/>
      <c r="V450" s="113"/>
      <c r="W450" s="113"/>
      <c r="X450" s="113"/>
      <c r="Y450" s="113"/>
      <c r="Z450" s="113"/>
      <c r="AA450" s="115"/>
      <c r="AB450" s="115"/>
      <c r="AC450" s="113"/>
      <c r="AD450" s="113"/>
      <c r="AE450" s="113"/>
      <c r="AF450" s="113"/>
      <c r="AG450" s="113"/>
      <c r="AH450" s="113"/>
      <c r="AI450" s="113"/>
      <c r="AJ450" s="113"/>
      <c r="AK450" s="114"/>
      <c r="AL450" s="114"/>
      <c r="AM450" s="114"/>
      <c r="AN450" s="113"/>
      <c r="AO450" s="113"/>
      <c r="AP450" s="113"/>
      <c r="AQ450" s="113"/>
      <c r="AR450" s="113"/>
      <c r="AS450" s="113"/>
      <c r="AT450" s="113"/>
      <c r="AU450" s="113"/>
      <c r="AV450" s="113"/>
      <c r="AW450" s="113"/>
      <c r="AX450" s="113"/>
      <c r="AY450" s="113"/>
      <c r="AZ450" s="113"/>
      <c r="BA450" s="113"/>
      <c r="BB450" s="113"/>
      <c r="BC450" s="113"/>
      <c r="BD450" s="113"/>
      <c r="BE450" s="113"/>
      <c r="BF450" s="113"/>
      <c r="BH450" s="110" t="e">
        <f t="shared" ref="BH450:BH513" si="202">LEFT(RIGHT(BF450,LEN(BF450)-LEN(MID(BF450,1,SEARCH("L",BF450,1)-1))),FIND("_",RIGHT(BF450,LEN(BF450)-LEN(MID(BF450,1,SEARCH("L",BF450,1)-1))))-1)</f>
        <v>#VALUE!</v>
      </c>
    </row>
    <row r="451" spans="1:60">
      <c r="A451" s="3">
        <f t="shared" si="187"/>
        <v>0</v>
      </c>
      <c r="B451" s="3">
        <f t="shared" si="188"/>
        <v>0</v>
      </c>
      <c r="C451" s="3">
        <f t="shared" si="189"/>
        <v>0</v>
      </c>
      <c r="D451" s="3">
        <f t="shared" si="190"/>
        <v>0</v>
      </c>
      <c r="E451" s="3">
        <f t="shared" si="191"/>
        <v>0</v>
      </c>
      <c r="F451" s="4">
        <f t="shared" si="192"/>
        <v>0</v>
      </c>
      <c r="G451" s="4">
        <f t="shared" si="193"/>
        <v>0</v>
      </c>
      <c r="H451" s="3">
        <f t="shared" si="194"/>
        <v>0</v>
      </c>
      <c r="I451" s="3">
        <f t="shared" si="195"/>
        <v>0</v>
      </c>
      <c r="J451" s="3" t="e">
        <f>IF(VLOOKUP(A451,產品AR!A:B,2,0)&lt;65,"A",IF(VLOOKUP(A451,產品AR!A:B,2,0)&lt;80,"B",IF(VLOOKUP(A451,產品AR!A:B,2,0)&lt;100,"C","D")))</f>
        <v>#N/A</v>
      </c>
      <c r="K451" s="5" t="e">
        <f t="shared" si="196"/>
        <v>#DIV/0!</v>
      </c>
      <c r="L451" s="6">
        <f t="shared" si="197"/>
        <v>0</v>
      </c>
      <c r="M451" s="5">
        <f t="shared" si="198"/>
        <v>0</v>
      </c>
      <c r="N451" s="49" t="e">
        <f t="shared" si="199"/>
        <v>#DIV/0!</v>
      </c>
      <c r="O451" s="49" t="e">
        <f t="shared" ref="O451:O514" si="203">J451&amp;N451</f>
        <v>#N/A</v>
      </c>
      <c r="P451" s="49" t="e">
        <f t="shared" ref="P451:P514" si="204">IF(O451="AB","A")</f>
        <v>#N/A</v>
      </c>
      <c r="Q451" s="50" t="e">
        <f t="shared" si="200"/>
        <v>#N/A</v>
      </c>
      <c r="S451" s="110" t="e">
        <f>VLOOKUP(V451,'WSD 產品'!B:B,1,0)</f>
        <v>#N/A</v>
      </c>
      <c r="T451" s="110" t="e">
        <f t="shared" si="201"/>
        <v>#DIV/0!</v>
      </c>
      <c r="U451" s="113"/>
      <c r="V451" s="113"/>
      <c r="W451" s="113"/>
      <c r="X451" s="113"/>
      <c r="Y451" s="113"/>
      <c r="Z451" s="113"/>
      <c r="AA451" s="115"/>
      <c r="AB451" s="115"/>
      <c r="AC451" s="113"/>
      <c r="AD451" s="113"/>
      <c r="AE451" s="113"/>
      <c r="AF451" s="113"/>
      <c r="AG451" s="113"/>
      <c r="AH451" s="113"/>
      <c r="AI451" s="113"/>
      <c r="AJ451" s="113"/>
      <c r="AK451" s="114"/>
      <c r="AL451" s="114"/>
      <c r="AM451" s="114"/>
      <c r="AN451" s="113"/>
      <c r="AO451" s="113"/>
      <c r="AP451" s="113"/>
      <c r="AQ451" s="113"/>
      <c r="AR451" s="113"/>
      <c r="AS451" s="113"/>
      <c r="AT451" s="113"/>
      <c r="AU451" s="113"/>
      <c r="AV451" s="113"/>
      <c r="AW451" s="113"/>
      <c r="AX451" s="113"/>
      <c r="AY451" s="113"/>
      <c r="AZ451" s="113"/>
      <c r="BA451" s="113"/>
      <c r="BB451" s="113"/>
      <c r="BC451" s="113"/>
      <c r="BD451" s="113"/>
      <c r="BE451" s="113"/>
      <c r="BF451" s="113"/>
      <c r="BH451" s="110" t="e">
        <f t="shared" si="202"/>
        <v>#VALUE!</v>
      </c>
    </row>
    <row r="452" spans="1:60">
      <c r="A452" s="3">
        <f t="shared" si="187"/>
        <v>0</v>
      </c>
      <c r="B452" s="3">
        <f t="shared" si="188"/>
        <v>0</v>
      </c>
      <c r="C452" s="3">
        <f t="shared" si="189"/>
        <v>0</v>
      </c>
      <c r="D452" s="3">
        <f t="shared" si="190"/>
        <v>0</v>
      </c>
      <c r="E452" s="3">
        <f t="shared" si="191"/>
        <v>0</v>
      </c>
      <c r="F452" s="4">
        <f t="shared" si="192"/>
        <v>0</v>
      </c>
      <c r="G452" s="4">
        <f t="shared" si="193"/>
        <v>0</v>
      </c>
      <c r="H452" s="3">
        <f t="shared" si="194"/>
        <v>0</v>
      </c>
      <c r="I452" s="3">
        <f t="shared" si="195"/>
        <v>0</v>
      </c>
      <c r="J452" s="3" t="e">
        <f>IF(VLOOKUP(A452,產品AR!A:B,2,0)&lt;65,"A",IF(VLOOKUP(A452,產品AR!A:B,2,0)&lt;80,"B",IF(VLOOKUP(A452,產品AR!A:B,2,0)&lt;100,"C","D")))</f>
        <v>#N/A</v>
      </c>
      <c r="K452" s="5" t="e">
        <f t="shared" si="196"/>
        <v>#DIV/0!</v>
      </c>
      <c r="L452" s="6">
        <f t="shared" si="197"/>
        <v>0</v>
      </c>
      <c r="M452" s="5">
        <f t="shared" si="198"/>
        <v>0</v>
      </c>
      <c r="N452" s="49" t="e">
        <f t="shared" si="199"/>
        <v>#DIV/0!</v>
      </c>
      <c r="O452" s="49" t="e">
        <f t="shared" si="203"/>
        <v>#N/A</v>
      </c>
      <c r="P452" s="49" t="e">
        <f t="shared" si="204"/>
        <v>#N/A</v>
      </c>
      <c r="Q452" s="50" t="e">
        <f t="shared" si="200"/>
        <v>#N/A</v>
      </c>
      <c r="S452" s="110" t="e">
        <f>VLOOKUP(V452,'WSD 產品'!B:B,1,0)</f>
        <v>#N/A</v>
      </c>
      <c r="T452" s="110" t="e">
        <f t="shared" si="201"/>
        <v>#DIV/0!</v>
      </c>
      <c r="U452" s="113"/>
      <c r="V452" s="113"/>
      <c r="W452" s="113"/>
      <c r="X452" s="113"/>
      <c r="Y452" s="113"/>
      <c r="Z452" s="113"/>
      <c r="AA452" s="115"/>
      <c r="AB452" s="115"/>
      <c r="AC452" s="113"/>
      <c r="AD452" s="113"/>
      <c r="AE452" s="113"/>
      <c r="AF452" s="113"/>
      <c r="AG452" s="113"/>
      <c r="AH452" s="113"/>
      <c r="AI452" s="113"/>
      <c r="AJ452" s="113"/>
      <c r="AK452" s="114"/>
      <c r="AL452" s="114"/>
      <c r="AM452" s="114"/>
      <c r="AN452" s="113"/>
      <c r="AO452" s="113"/>
      <c r="AP452" s="113"/>
      <c r="AQ452" s="113"/>
      <c r="AR452" s="113"/>
      <c r="AS452" s="113"/>
      <c r="AT452" s="113"/>
      <c r="AU452" s="113"/>
      <c r="AV452" s="113"/>
      <c r="AW452" s="113"/>
      <c r="AX452" s="113"/>
      <c r="AY452" s="113"/>
      <c r="AZ452" s="113"/>
      <c r="BA452" s="113"/>
      <c r="BB452" s="113"/>
      <c r="BC452" s="113"/>
      <c r="BD452" s="113"/>
      <c r="BE452" s="113"/>
      <c r="BF452" s="113"/>
      <c r="BH452" s="110" t="e">
        <f t="shared" si="202"/>
        <v>#VALUE!</v>
      </c>
    </row>
    <row r="453" spans="1:60">
      <c r="A453" s="3">
        <f t="shared" si="187"/>
        <v>0</v>
      </c>
      <c r="B453" s="3">
        <f t="shared" si="188"/>
        <v>0</v>
      </c>
      <c r="C453" s="3">
        <f t="shared" si="189"/>
        <v>0</v>
      </c>
      <c r="D453" s="3">
        <f t="shared" si="190"/>
        <v>0</v>
      </c>
      <c r="E453" s="3">
        <f t="shared" si="191"/>
        <v>0</v>
      </c>
      <c r="F453" s="4">
        <f t="shared" si="192"/>
        <v>0</v>
      </c>
      <c r="G453" s="4">
        <f t="shared" si="193"/>
        <v>0</v>
      </c>
      <c r="H453" s="3">
        <f t="shared" si="194"/>
        <v>0</v>
      </c>
      <c r="I453" s="3">
        <f t="shared" si="195"/>
        <v>0</v>
      </c>
      <c r="J453" s="3" t="e">
        <f>IF(VLOOKUP(A453,產品AR!A:B,2,0)&lt;65,"A",IF(VLOOKUP(A453,產品AR!A:B,2,0)&lt;80,"B",IF(VLOOKUP(A453,產品AR!A:B,2,0)&lt;100,"C","D")))</f>
        <v>#N/A</v>
      </c>
      <c r="K453" s="5" t="e">
        <f t="shared" si="196"/>
        <v>#DIV/0!</v>
      </c>
      <c r="L453" s="6">
        <f t="shared" si="197"/>
        <v>0</v>
      </c>
      <c r="M453" s="5">
        <f t="shared" si="198"/>
        <v>0</v>
      </c>
      <c r="N453" s="49" t="e">
        <f t="shared" si="199"/>
        <v>#DIV/0!</v>
      </c>
      <c r="O453" s="49" t="e">
        <f t="shared" si="203"/>
        <v>#N/A</v>
      </c>
      <c r="P453" s="49" t="e">
        <f t="shared" si="204"/>
        <v>#N/A</v>
      </c>
      <c r="Q453" s="50" t="e">
        <f t="shared" si="200"/>
        <v>#N/A</v>
      </c>
      <c r="S453" s="110" t="e">
        <f>VLOOKUP(V453,'WSD 產品'!B:B,1,0)</f>
        <v>#N/A</v>
      </c>
      <c r="T453" s="110" t="e">
        <f t="shared" si="201"/>
        <v>#DIV/0!</v>
      </c>
      <c r="U453" s="113"/>
      <c r="V453" s="113"/>
      <c r="W453" s="113"/>
      <c r="X453" s="113"/>
      <c r="Y453" s="113"/>
      <c r="Z453" s="113"/>
      <c r="AA453" s="115"/>
      <c r="AB453" s="115"/>
      <c r="AC453" s="113"/>
      <c r="AD453" s="113"/>
      <c r="AE453" s="113"/>
      <c r="AF453" s="113"/>
      <c r="AG453" s="113"/>
      <c r="AH453" s="113"/>
      <c r="AI453" s="113"/>
      <c r="AJ453" s="113"/>
      <c r="AK453" s="114"/>
      <c r="AL453" s="114"/>
      <c r="AM453" s="114"/>
      <c r="AN453" s="113"/>
      <c r="AO453" s="113"/>
      <c r="AP453" s="113"/>
      <c r="AQ453" s="113"/>
      <c r="AR453" s="113"/>
      <c r="AS453" s="113"/>
      <c r="AT453" s="113"/>
      <c r="AU453" s="113"/>
      <c r="AV453" s="113"/>
      <c r="AW453" s="113"/>
      <c r="AX453" s="113"/>
      <c r="AY453" s="113"/>
      <c r="AZ453" s="113"/>
      <c r="BA453" s="113"/>
      <c r="BB453" s="113"/>
      <c r="BC453" s="113"/>
      <c r="BD453" s="113"/>
      <c r="BE453" s="113"/>
      <c r="BF453" s="113"/>
      <c r="BH453" s="110" t="e">
        <f t="shared" si="202"/>
        <v>#VALUE!</v>
      </c>
    </row>
    <row r="454" spans="1:60">
      <c r="A454" s="3">
        <f t="shared" si="187"/>
        <v>0</v>
      </c>
      <c r="B454" s="3">
        <f t="shared" si="188"/>
        <v>0</v>
      </c>
      <c r="C454" s="3">
        <f t="shared" si="189"/>
        <v>0</v>
      </c>
      <c r="D454" s="3">
        <f t="shared" si="190"/>
        <v>0</v>
      </c>
      <c r="E454" s="3">
        <f t="shared" si="191"/>
        <v>0</v>
      </c>
      <c r="F454" s="4">
        <f t="shared" si="192"/>
        <v>0</v>
      </c>
      <c r="G454" s="4">
        <f t="shared" si="193"/>
        <v>0</v>
      </c>
      <c r="H454" s="3">
        <f t="shared" si="194"/>
        <v>0</v>
      </c>
      <c r="I454" s="3">
        <f t="shared" si="195"/>
        <v>0</v>
      </c>
      <c r="J454" s="3" t="e">
        <f>IF(VLOOKUP(A454,產品AR!A:B,2,0)&lt;65,"A",IF(VLOOKUP(A454,產品AR!A:B,2,0)&lt;80,"B",IF(VLOOKUP(A454,產品AR!A:B,2,0)&lt;100,"C","D")))</f>
        <v>#N/A</v>
      </c>
      <c r="K454" s="5" t="e">
        <f t="shared" si="196"/>
        <v>#DIV/0!</v>
      </c>
      <c r="L454" s="6">
        <f t="shared" si="197"/>
        <v>0</v>
      </c>
      <c r="M454" s="5">
        <f t="shared" si="198"/>
        <v>0</v>
      </c>
      <c r="N454" s="49" t="e">
        <f t="shared" si="199"/>
        <v>#DIV/0!</v>
      </c>
      <c r="O454" s="49" t="e">
        <f t="shared" si="203"/>
        <v>#N/A</v>
      </c>
      <c r="P454" s="49" t="e">
        <f t="shared" si="204"/>
        <v>#N/A</v>
      </c>
      <c r="Q454" s="50" t="e">
        <f t="shared" si="200"/>
        <v>#N/A</v>
      </c>
      <c r="S454" s="110" t="e">
        <f>VLOOKUP(V454,'WSD 產品'!B:B,1,0)</f>
        <v>#N/A</v>
      </c>
      <c r="T454" s="110" t="e">
        <f t="shared" si="201"/>
        <v>#DIV/0!</v>
      </c>
      <c r="U454" s="113"/>
      <c r="V454" s="113"/>
      <c r="W454" s="113"/>
      <c r="X454" s="113"/>
      <c r="Y454" s="113"/>
      <c r="Z454" s="113"/>
      <c r="AA454" s="115"/>
      <c r="AB454" s="115"/>
      <c r="AC454" s="113"/>
      <c r="AD454" s="113"/>
      <c r="AE454" s="113"/>
      <c r="AF454" s="113"/>
      <c r="AG454" s="113"/>
      <c r="AH454" s="113"/>
      <c r="AI454" s="113"/>
      <c r="AJ454" s="113"/>
      <c r="AK454" s="114"/>
      <c r="AL454" s="114"/>
      <c r="AM454" s="114"/>
      <c r="AN454" s="113"/>
      <c r="AO454" s="113"/>
      <c r="AP454" s="113"/>
      <c r="AQ454" s="113"/>
      <c r="AR454" s="113"/>
      <c r="AS454" s="113"/>
      <c r="AT454" s="113"/>
      <c r="AU454" s="113"/>
      <c r="AV454" s="113"/>
      <c r="AW454" s="113"/>
      <c r="AX454" s="113"/>
      <c r="AY454" s="113"/>
      <c r="AZ454" s="113"/>
      <c r="BA454" s="113"/>
      <c r="BB454" s="113"/>
      <c r="BC454" s="113"/>
      <c r="BD454" s="113"/>
      <c r="BE454" s="113"/>
      <c r="BF454" s="113"/>
      <c r="BH454" s="110" t="e">
        <f t="shared" si="202"/>
        <v>#VALUE!</v>
      </c>
    </row>
    <row r="455" spans="1:60">
      <c r="A455" s="3">
        <f t="shared" si="187"/>
        <v>0</v>
      </c>
      <c r="B455" s="3">
        <f t="shared" si="188"/>
        <v>0</v>
      </c>
      <c r="C455" s="3">
        <f t="shared" si="189"/>
        <v>0</v>
      </c>
      <c r="D455" s="3">
        <f t="shared" si="190"/>
        <v>0</v>
      </c>
      <c r="E455" s="3">
        <f t="shared" si="191"/>
        <v>0</v>
      </c>
      <c r="F455" s="4">
        <f t="shared" si="192"/>
        <v>0</v>
      </c>
      <c r="G455" s="4">
        <f t="shared" si="193"/>
        <v>0</v>
      </c>
      <c r="H455" s="3">
        <f t="shared" si="194"/>
        <v>0</v>
      </c>
      <c r="I455" s="3">
        <f t="shared" si="195"/>
        <v>0</v>
      </c>
      <c r="J455" s="3" t="e">
        <f>IF(VLOOKUP(A455,產品AR!A:B,2,0)&lt;65,"A",IF(VLOOKUP(A455,產品AR!A:B,2,0)&lt;80,"B",IF(VLOOKUP(A455,產品AR!A:B,2,0)&lt;100,"C","D")))</f>
        <v>#N/A</v>
      </c>
      <c r="K455" s="5" t="e">
        <f t="shared" si="196"/>
        <v>#DIV/0!</v>
      </c>
      <c r="L455" s="6">
        <f t="shared" si="197"/>
        <v>0</v>
      </c>
      <c r="M455" s="5">
        <f t="shared" si="198"/>
        <v>0</v>
      </c>
      <c r="N455" s="49" t="e">
        <f t="shared" si="199"/>
        <v>#DIV/0!</v>
      </c>
      <c r="O455" s="49" t="e">
        <f t="shared" si="203"/>
        <v>#N/A</v>
      </c>
      <c r="P455" s="49" t="e">
        <f t="shared" si="204"/>
        <v>#N/A</v>
      </c>
      <c r="Q455" s="50" t="e">
        <f t="shared" si="200"/>
        <v>#N/A</v>
      </c>
      <c r="S455" s="110" t="e">
        <f>VLOOKUP(V455,'WSD 產品'!B:B,1,0)</f>
        <v>#N/A</v>
      </c>
      <c r="T455" s="110" t="e">
        <f t="shared" si="201"/>
        <v>#DIV/0!</v>
      </c>
      <c r="U455" s="113"/>
      <c r="V455" s="113"/>
      <c r="W455" s="113"/>
      <c r="X455" s="113"/>
      <c r="Y455" s="113"/>
      <c r="Z455" s="113"/>
      <c r="AA455" s="115"/>
      <c r="AB455" s="115"/>
      <c r="AC455" s="113"/>
      <c r="AD455" s="113"/>
      <c r="AE455" s="113"/>
      <c r="AF455" s="113"/>
      <c r="AG455" s="113"/>
      <c r="AH455" s="113"/>
      <c r="AI455" s="113"/>
      <c r="AJ455" s="113"/>
      <c r="AK455" s="114"/>
      <c r="AL455" s="114"/>
      <c r="AM455" s="114"/>
      <c r="AN455" s="113"/>
      <c r="AO455" s="113"/>
      <c r="AP455" s="113"/>
      <c r="AQ455" s="113"/>
      <c r="AR455" s="113"/>
      <c r="AS455" s="113"/>
      <c r="AT455" s="113"/>
      <c r="AU455" s="113"/>
      <c r="AV455" s="113"/>
      <c r="AW455" s="113"/>
      <c r="AX455" s="113"/>
      <c r="AY455" s="113"/>
      <c r="AZ455" s="113"/>
      <c r="BA455" s="113"/>
      <c r="BB455" s="113"/>
      <c r="BC455" s="113"/>
      <c r="BD455" s="113"/>
      <c r="BE455" s="113"/>
      <c r="BF455" s="113"/>
      <c r="BH455" s="110" t="e">
        <f t="shared" si="202"/>
        <v>#VALUE!</v>
      </c>
    </row>
    <row r="456" spans="1:60">
      <c r="A456" s="3">
        <f t="shared" si="187"/>
        <v>0</v>
      </c>
      <c r="B456" s="3">
        <f t="shared" si="188"/>
        <v>0</v>
      </c>
      <c r="C456" s="3">
        <f t="shared" si="189"/>
        <v>0</v>
      </c>
      <c r="D456" s="3">
        <f t="shared" si="190"/>
        <v>0</v>
      </c>
      <c r="E456" s="3">
        <f t="shared" si="191"/>
        <v>0</v>
      </c>
      <c r="F456" s="4">
        <f t="shared" si="192"/>
        <v>0</v>
      </c>
      <c r="G456" s="4">
        <f t="shared" si="193"/>
        <v>0</v>
      </c>
      <c r="H456" s="3">
        <f t="shared" si="194"/>
        <v>0</v>
      </c>
      <c r="I456" s="3">
        <f t="shared" si="195"/>
        <v>0</v>
      </c>
      <c r="J456" s="3" t="e">
        <f>IF(VLOOKUP(A456,產品AR!A:B,2,0)&lt;65,"A",IF(VLOOKUP(A456,產品AR!A:B,2,0)&lt;80,"B",IF(VLOOKUP(A456,產品AR!A:B,2,0)&lt;100,"C","D")))</f>
        <v>#N/A</v>
      </c>
      <c r="K456" s="5" t="e">
        <f t="shared" si="196"/>
        <v>#DIV/0!</v>
      </c>
      <c r="L456" s="6">
        <f t="shared" si="197"/>
        <v>0</v>
      </c>
      <c r="M456" s="5">
        <f t="shared" si="198"/>
        <v>0</v>
      </c>
      <c r="N456" s="49" t="e">
        <f t="shared" si="199"/>
        <v>#DIV/0!</v>
      </c>
      <c r="O456" s="49" t="e">
        <f t="shared" si="203"/>
        <v>#N/A</v>
      </c>
      <c r="P456" s="49" t="e">
        <f t="shared" si="204"/>
        <v>#N/A</v>
      </c>
      <c r="Q456" s="50" t="e">
        <f t="shared" si="200"/>
        <v>#N/A</v>
      </c>
      <c r="S456" s="110" t="e">
        <f>VLOOKUP(V456,'WSD 產品'!B:B,1,0)</f>
        <v>#N/A</v>
      </c>
      <c r="T456" s="110" t="e">
        <f t="shared" si="201"/>
        <v>#DIV/0!</v>
      </c>
      <c r="U456" s="113"/>
      <c r="V456" s="113"/>
      <c r="W456" s="113"/>
      <c r="X456" s="113"/>
      <c r="Y456" s="113"/>
      <c r="Z456" s="113"/>
      <c r="AA456" s="115"/>
      <c r="AB456" s="115"/>
      <c r="AC456" s="113"/>
      <c r="AD456" s="113"/>
      <c r="AE456" s="113"/>
      <c r="AF456" s="113"/>
      <c r="AG456" s="113"/>
      <c r="AH456" s="113"/>
      <c r="AI456" s="113"/>
      <c r="AJ456" s="113"/>
      <c r="AK456" s="114"/>
      <c r="AL456" s="114"/>
      <c r="AM456" s="114"/>
      <c r="AN456" s="113"/>
      <c r="AO456" s="113"/>
      <c r="AP456" s="113"/>
      <c r="AQ456" s="113"/>
      <c r="AR456" s="113"/>
      <c r="AS456" s="113"/>
      <c r="AT456" s="113"/>
      <c r="AU456" s="113"/>
      <c r="AV456" s="113"/>
      <c r="AW456" s="113"/>
      <c r="AX456" s="113"/>
      <c r="AY456" s="113"/>
      <c r="AZ456" s="113"/>
      <c r="BA456" s="113"/>
      <c r="BB456" s="113"/>
      <c r="BC456" s="113"/>
      <c r="BD456" s="113"/>
      <c r="BE456" s="113"/>
      <c r="BF456" s="113"/>
      <c r="BH456" s="110" t="e">
        <f t="shared" si="202"/>
        <v>#VALUE!</v>
      </c>
    </row>
    <row r="457" spans="1:60">
      <c r="A457" s="3">
        <f t="shared" si="187"/>
        <v>0</v>
      </c>
      <c r="B457" s="3">
        <f t="shared" si="188"/>
        <v>0</v>
      </c>
      <c r="C457" s="3">
        <f t="shared" si="189"/>
        <v>0</v>
      </c>
      <c r="D457" s="3">
        <f t="shared" si="190"/>
        <v>0</v>
      </c>
      <c r="E457" s="3">
        <f t="shared" si="191"/>
        <v>0</v>
      </c>
      <c r="F457" s="4">
        <f t="shared" si="192"/>
        <v>0</v>
      </c>
      <c r="G457" s="4">
        <f t="shared" si="193"/>
        <v>0</v>
      </c>
      <c r="H457" s="3">
        <f t="shared" si="194"/>
        <v>0</v>
      </c>
      <c r="I457" s="3">
        <f t="shared" si="195"/>
        <v>0</v>
      </c>
      <c r="J457" s="3" t="e">
        <f>IF(VLOOKUP(A457,產品AR!A:B,2,0)&lt;65,"A",IF(VLOOKUP(A457,產品AR!A:B,2,0)&lt;80,"B",IF(VLOOKUP(A457,產品AR!A:B,2,0)&lt;100,"C","D")))</f>
        <v>#N/A</v>
      </c>
      <c r="K457" s="5" t="e">
        <f t="shared" si="196"/>
        <v>#DIV/0!</v>
      </c>
      <c r="L457" s="6">
        <f t="shared" si="197"/>
        <v>0</v>
      </c>
      <c r="M457" s="5">
        <f t="shared" si="198"/>
        <v>0</v>
      </c>
      <c r="N457" s="49" t="e">
        <f t="shared" si="199"/>
        <v>#DIV/0!</v>
      </c>
      <c r="O457" s="49" t="e">
        <f t="shared" si="203"/>
        <v>#N/A</v>
      </c>
      <c r="P457" s="49" t="e">
        <f t="shared" si="204"/>
        <v>#N/A</v>
      </c>
      <c r="Q457" s="50" t="e">
        <f t="shared" si="200"/>
        <v>#N/A</v>
      </c>
      <c r="S457" s="110" t="e">
        <f>VLOOKUP(V457,'WSD 產品'!B:B,1,0)</f>
        <v>#N/A</v>
      </c>
      <c r="T457" s="110" t="e">
        <f t="shared" si="201"/>
        <v>#DIV/0!</v>
      </c>
      <c r="U457" s="113"/>
      <c r="V457" s="113"/>
      <c r="W457" s="113"/>
      <c r="X457" s="113"/>
      <c r="Y457" s="113"/>
      <c r="Z457" s="113"/>
      <c r="AA457" s="115"/>
      <c r="AB457" s="115"/>
      <c r="AC457" s="113"/>
      <c r="AD457" s="113"/>
      <c r="AE457" s="113"/>
      <c r="AF457" s="113"/>
      <c r="AG457" s="113"/>
      <c r="AH457" s="113"/>
      <c r="AI457" s="113"/>
      <c r="AJ457" s="113"/>
      <c r="AK457" s="114"/>
      <c r="AL457" s="114"/>
      <c r="AM457" s="114"/>
      <c r="AN457" s="113"/>
      <c r="AO457" s="113"/>
      <c r="AP457" s="113"/>
      <c r="AQ457" s="113"/>
      <c r="AR457" s="113"/>
      <c r="AS457" s="113"/>
      <c r="AT457" s="113"/>
      <c r="AU457" s="113"/>
      <c r="AV457" s="113"/>
      <c r="AW457" s="113"/>
      <c r="AX457" s="113"/>
      <c r="AY457" s="113"/>
      <c r="AZ457" s="113"/>
      <c r="BA457" s="113"/>
      <c r="BB457" s="113"/>
      <c r="BC457" s="113"/>
      <c r="BD457" s="113"/>
      <c r="BE457" s="113"/>
      <c r="BF457" s="113"/>
      <c r="BH457" s="110" t="e">
        <f t="shared" si="202"/>
        <v>#VALUE!</v>
      </c>
    </row>
    <row r="458" spans="1:60">
      <c r="A458" s="3">
        <f t="shared" si="187"/>
        <v>0</v>
      </c>
      <c r="B458" s="3">
        <f t="shared" si="188"/>
        <v>0</v>
      </c>
      <c r="C458" s="3">
        <f t="shared" si="189"/>
        <v>0</v>
      </c>
      <c r="D458" s="3">
        <f t="shared" si="190"/>
        <v>0</v>
      </c>
      <c r="E458" s="3">
        <f t="shared" si="191"/>
        <v>0</v>
      </c>
      <c r="F458" s="4">
        <f t="shared" si="192"/>
        <v>0</v>
      </c>
      <c r="G458" s="4">
        <f t="shared" si="193"/>
        <v>0</v>
      </c>
      <c r="H458" s="3">
        <f t="shared" si="194"/>
        <v>0</v>
      </c>
      <c r="I458" s="3">
        <f t="shared" si="195"/>
        <v>0</v>
      </c>
      <c r="J458" s="3" t="e">
        <f>IF(VLOOKUP(A458,產品AR!A:B,2,0)&lt;65,"A",IF(VLOOKUP(A458,產品AR!A:B,2,0)&lt;80,"B",IF(VLOOKUP(A458,產品AR!A:B,2,0)&lt;100,"C","D")))</f>
        <v>#N/A</v>
      </c>
      <c r="K458" s="5" t="e">
        <f t="shared" si="196"/>
        <v>#DIV/0!</v>
      </c>
      <c r="L458" s="6">
        <f t="shared" si="197"/>
        <v>0</v>
      </c>
      <c r="M458" s="5">
        <f t="shared" si="198"/>
        <v>0</v>
      </c>
      <c r="N458" s="49" t="e">
        <f t="shared" si="199"/>
        <v>#DIV/0!</v>
      </c>
      <c r="O458" s="49" t="e">
        <f t="shared" si="203"/>
        <v>#N/A</v>
      </c>
      <c r="P458" s="49" t="e">
        <f t="shared" si="204"/>
        <v>#N/A</v>
      </c>
      <c r="Q458" s="50" t="e">
        <f t="shared" si="200"/>
        <v>#N/A</v>
      </c>
      <c r="S458" s="110" t="e">
        <f>VLOOKUP(V458,'WSD 產品'!B:B,1,0)</f>
        <v>#N/A</v>
      </c>
      <c r="T458" s="110" t="e">
        <f t="shared" si="201"/>
        <v>#DIV/0!</v>
      </c>
      <c r="U458" s="113"/>
      <c r="V458" s="113"/>
      <c r="W458" s="113"/>
      <c r="X458" s="113"/>
      <c r="Y458" s="113"/>
      <c r="Z458" s="113"/>
      <c r="AA458" s="115"/>
      <c r="AB458" s="115"/>
      <c r="AC458" s="113"/>
      <c r="AD458" s="113"/>
      <c r="AE458" s="113"/>
      <c r="AF458" s="113"/>
      <c r="AG458" s="113"/>
      <c r="AH458" s="113"/>
      <c r="AI458" s="113"/>
      <c r="AJ458" s="113"/>
      <c r="AK458" s="114"/>
      <c r="AL458" s="114"/>
      <c r="AM458" s="114"/>
      <c r="AN458" s="113"/>
      <c r="AO458" s="113"/>
      <c r="AP458" s="113"/>
      <c r="AQ458" s="113"/>
      <c r="AR458" s="113"/>
      <c r="AS458" s="113"/>
      <c r="AT458" s="113"/>
      <c r="AU458" s="113"/>
      <c r="AV458" s="113"/>
      <c r="AW458" s="113"/>
      <c r="AX458" s="113"/>
      <c r="AY458" s="113"/>
      <c r="AZ458" s="113"/>
      <c r="BA458" s="113"/>
      <c r="BB458" s="113"/>
      <c r="BC458" s="113"/>
      <c r="BD458" s="113"/>
      <c r="BE458" s="113"/>
      <c r="BF458" s="113"/>
      <c r="BH458" s="110" t="e">
        <f t="shared" si="202"/>
        <v>#VALUE!</v>
      </c>
    </row>
    <row r="459" spans="1:60">
      <c r="A459" s="3">
        <f t="shared" si="187"/>
        <v>0</v>
      </c>
      <c r="B459" s="3">
        <f t="shared" si="188"/>
        <v>0</v>
      </c>
      <c r="C459" s="3">
        <f t="shared" si="189"/>
        <v>0</v>
      </c>
      <c r="D459" s="3">
        <f t="shared" si="190"/>
        <v>0</v>
      </c>
      <c r="E459" s="3">
        <f t="shared" si="191"/>
        <v>0</v>
      </c>
      <c r="F459" s="4">
        <f t="shared" si="192"/>
        <v>0</v>
      </c>
      <c r="G459" s="4">
        <f t="shared" si="193"/>
        <v>0</v>
      </c>
      <c r="H459" s="3">
        <f t="shared" si="194"/>
        <v>0</v>
      </c>
      <c r="I459" s="3">
        <f t="shared" si="195"/>
        <v>0</v>
      </c>
      <c r="J459" s="3" t="e">
        <f>IF(VLOOKUP(A459,產品AR!A:B,2,0)&lt;65,"A",IF(VLOOKUP(A459,產品AR!A:B,2,0)&lt;80,"B",IF(VLOOKUP(A459,產品AR!A:B,2,0)&lt;100,"C","D")))</f>
        <v>#N/A</v>
      </c>
      <c r="K459" s="5" t="e">
        <f t="shared" si="196"/>
        <v>#DIV/0!</v>
      </c>
      <c r="L459" s="6">
        <f t="shared" si="197"/>
        <v>0</v>
      </c>
      <c r="M459" s="5">
        <f t="shared" si="198"/>
        <v>0</v>
      </c>
      <c r="N459" s="49" t="e">
        <f t="shared" si="199"/>
        <v>#DIV/0!</v>
      </c>
      <c r="O459" s="49" t="e">
        <f t="shared" si="203"/>
        <v>#N/A</v>
      </c>
      <c r="P459" s="49" t="e">
        <f t="shared" si="204"/>
        <v>#N/A</v>
      </c>
      <c r="Q459" s="50" t="e">
        <f t="shared" si="200"/>
        <v>#N/A</v>
      </c>
      <c r="S459" s="110" t="e">
        <f>VLOOKUP(V459,'WSD 產品'!B:B,1,0)</f>
        <v>#N/A</v>
      </c>
      <c r="T459" s="110" t="e">
        <f t="shared" si="201"/>
        <v>#DIV/0!</v>
      </c>
      <c r="U459" s="113"/>
      <c r="V459" s="113"/>
      <c r="W459" s="113"/>
      <c r="X459" s="113"/>
      <c r="Y459" s="113"/>
      <c r="Z459" s="113"/>
      <c r="AA459" s="115"/>
      <c r="AB459" s="115"/>
      <c r="AC459" s="113"/>
      <c r="AD459" s="113"/>
      <c r="AE459" s="113"/>
      <c r="AF459" s="113"/>
      <c r="AG459" s="113"/>
      <c r="AH459" s="113"/>
      <c r="AI459" s="113"/>
      <c r="AJ459" s="113"/>
      <c r="AK459" s="114"/>
      <c r="AL459" s="114"/>
      <c r="AM459" s="114"/>
      <c r="AN459" s="113"/>
      <c r="AO459" s="113"/>
      <c r="AP459" s="113"/>
      <c r="AQ459" s="113"/>
      <c r="AR459" s="113"/>
      <c r="AS459" s="113"/>
      <c r="AT459" s="113"/>
      <c r="AU459" s="113"/>
      <c r="AV459" s="113"/>
      <c r="AW459" s="113"/>
      <c r="AX459" s="113"/>
      <c r="AY459" s="113"/>
      <c r="AZ459" s="113"/>
      <c r="BA459" s="113"/>
      <c r="BB459" s="113"/>
      <c r="BC459" s="113"/>
      <c r="BD459" s="113"/>
      <c r="BE459" s="113"/>
      <c r="BF459" s="113"/>
      <c r="BH459" s="110" t="e">
        <f t="shared" si="202"/>
        <v>#VALUE!</v>
      </c>
    </row>
    <row r="460" spans="1:60">
      <c r="A460" s="3">
        <f t="shared" si="187"/>
        <v>0</v>
      </c>
      <c r="B460" s="3">
        <f t="shared" si="188"/>
        <v>0</v>
      </c>
      <c r="C460" s="3">
        <f t="shared" si="189"/>
        <v>0</v>
      </c>
      <c r="D460" s="3">
        <f t="shared" si="190"/>
        <v>0</v>
      </c>
      <c r="E460" s="3">
        <f t="shared" si="191"/>
        <v>0</v>
      </c>
      <c r="F460" s="4">
        <f t="shared" si="192"/>
        <v>0</v>
      </c>
      <c r="G460" s="4">
        <f t="shared" si="193"/>
        <v>0</v>
      </c>
      <c r="H460" s="3">
        <f t="shared" si="194"/>
        <v>0</v>
      </c>
      <c r="I460" s="3">
        <f t="shared" si="195"/>
        <v>0</v>
      </c>
      <c r="J460" s="3" t="e">
        <f>IF(VLOOKUP(A460,產品AR!A:B,2,0)&lt;65,"A",IF(VLOOKUP(A460,產品AR!A:B,2,0)&lt;80,"B",IF(VLOOKUP(A460,產品AR!A:B,2,0)&lt;100,"C","D")))</f>
        <v>#N/A</v>
      </c>
      <c r="K460" s="5" t="e">
        <f t="shared" si="196"/>
        <v>#DIV/0!</v>
      </c>
      <c r="L460" s="6">
        <f t="shared" si="197"/>
        <v>0</v>
      </c>
      <c r="M460" s="5">
        <f t="shared" si="198"/>
        <v>0</v>
      </c>
      <c r="N460" s="49" t="e">
        <f t="shared" si="199"/>
        <v>#DIV/0!</v>
      </c>
      <c r="O460" s="49" t="e">
        <f t="shared" si="203"/>
        <v>#N/A</v>
      </c>
      <c r="P460" s="49" t="e">
        <f t="shared" si="204"/>
        <v>#N/A</v>
      </c>
      <c r="Q460" s="50" t="e">
        <f t="shared" si="200"/>
        <v>#N/A</v>
      </c>
      <c r="S460" s="110" t="e">
        <f>VLOOKUP(V460,'WSD 產品'!B:B,1,0)</f>
        <v>#N/A</v>
      </c>
      <c r="T460" s="110" t="e">
        <f t="shared" si="201"/>
        <v>#DIV/0!</v>
      </c>
      <c r="U460" s="113"/>
      <c r="V460" s="113"/>
      <c r="W460" s="113"/>
      <c r="X460" s="113"/>
      <c r="Y460" s="113"/>
      <c r="Z460" s="113"/>
      <c r="AA460" s="115"/>
      <c r="AB460" s="115"/>
      <c r="AC460" s="113"/>
      <c r="AD460" s="113"/>
      <c r="AE460" s="113"/>
      <c r="AF460" s="113"/>
      <c r="AG460" s="113"/>
      <c r="AH460" s="113"/>
      <c r="AI460" s="113"/>
      <c r="AJ460" s="113"/>
      <c r="AK460" s="114"/>
      <c r="AL460" s="114"/>
      <c r="AM460" s="114"/>
      <c r="AN460" s="113"/>
      <c r="AO460" s="113"/>
      <c r="AP460" s="113"/>
      <c r="AQ460" s="113"/>
      <c r="AR460" s="113"/>
      <c r="AS460" s="113"/>
      <c r="AT460" s="113"/>
      <c r="AU460" s="113"/>
      <c r="AV460" s="113"/>
      <c r="AW460" s="113"/>
      <c r="AX460" s="113"/>
      <c r="AY460" s="113"/>
      <c r="AZ460" s="113"/>
      <c r="BA460" s="113"/>
      <c r="BB460" s="113"/>
      <c r="BC460" s="113"/>
      <c r="BD460" s="113"/>
      <c r="BE460" s="113"/>
      <c r="BF460" s="113"/>
      <c r="BH460" s="110" t="e">
        <f t="shared" si="202"/>
        <v>#VALUE!</v>
      </c>
    </row>
    <row r="461" spans="1:60">
      <c r="A461" s="3">
        <f t="shared" si="187"/>
        <v>0</v>
      </c>
      <c r="B461" s="3">
        <f t="shared" si="188"/>
        <v>0</v>
      </c>
      <c r="C461" s="3">
        <f t="shared" si="189"/>
        <v>0</v>
      </c>
      <c r="D461" s="3">
        <f t="shared" si="190"/>
        <v>0</v>
      </c>
      <c r="E461" s="3">
        <f t="shared" si="191"/>
        <v>0</v>
      </c>
      <c r="F461" s="4">
        <f t="shared" si="192"/>
        <v>0</v>
      </c>
      <c r="G461" s="4">
        <f t="shared" si="193"/>
        <v>0</v>
      </c>
      <c r="H461" s="3">
        <f t="shared" si="194"/>
        <v>0</v>
      </c>
      <c r="I461" s="3">
        <f t="shared" si="195"/>
        <v>0</v>
      </c>
      <c r="J461" s="3" t="e">
        <f>IF(VLOOKUP(A461,產品AR!A:B,2,0)&lt;65,"A",IF(VLOOKUP(A461,產品AR!A:B,2,0)&lt;80,"B",IF(VLOOKUP(A461,產品AR!A:B,2,0)&lt;100,"C","D")))</f>
        <v>#N/A</v>
      </c>
      <c r="K461" s="5" t="e">
        <f t="shared" si="196"/>
        <v>#DIV/0!</v>
      </c>
      <c r="L461" s="6">
        <f t="shared" si="197"/>
        <v>0</v>
      </c>
      <c r="M461" s="5">
        <f t="shared" si="198"/>
        <v>0</v>
      </c>
      <c r="N461" s="49" t="e">
        <f t="shared" si="199"/>
        <v>#DIV/0!</v>
      </c>
      <c r="O461" s="49" t="e">
        <f t="shared" si="203"/>
        <v>#N/A</v>
      </c>
      <c r="P461" s="49" t="e">
        <f t="shared" si="204"/>
        <v>#N/A</v>
      </c>
      <c r="Q461" s="50" t="e">
        <f t="shared" si="200"/>
        <v>#N/A</v>
      </c>
      <c r="S461" s="110" t="e">
        <f>VLOOKUP(V461,'WSD 產品'!B:B,1,0)</f>
        <v>#N/A</v>
      </c>
      <c r="T461" s="110" t="e">
        <f t="shared" si="201"/>
        <v>#DIV/0!</v>
      </c>
      <c r="U461" s="113"/>
      <c r="V461" s="113"/>
      <c r="W461" s="113"/>
      <c r="X461" s="113"/>
      <c r="Y461" s="113"/>
      <c r="Z461" s="113"/>
      <c r="AA461" s="115"/>
      <c r="AB461" s="115"/>
      <c r="AC461" s="113"/>
      <c r="AD461" s="113"/>
      <c r="AE461" s="113"/>
      <c r="AF461" s="113"/>
      <c r="AG461" s="113"/>
      <c r="AH461" s="113"/>
      <c r="AI461" s="113"/>
      <c r="AJ461" s="113"/>
      <c r="AK461" s="114"/>
      <c r="AL461" s="114"/>
      <c r="AM461" s="114"/>
      <c r="AN461" s="113"/>
      <c r="AO461" s="113"/>
      <c r="AP461" s="113"/>
      <c r="AQ461" s="113"/>
      <c r="AR461" s="113"/>
      <c r="AS461" s="113"/>
      <c r="AT461" s="113"/>
      <c r="AU461" s="113"/>
      <c r="AV461" s="113"/>
      <c r="AW461" s="113"/>
      <c r="AX461" s="113"/>
      <c r="AY461" s="113"/>
      <c r="AZ461" s="113"/>
      <c r="BA461" s="113"/>
      <c r="BB461" s="113"/>
      <c r="BC461" s="113"/>
      <c r="BD461" s="113"/>
      <c r="BE461" s="113"/>
      <c r="BF461" s="113"/>
      <c r="BH461" s="110" t="e">
        <f t="shared" si="202"/>
        <v>#VALUE!</v>
      </c>
    </row>
    <row r="462" spans="1:60">
      <c r="A462" s="3">
        <f t="shared" si="187"/>
        <v>0</v>
      </c>
      <c r="B462" s="3">
        <f t="shared" si="188"/>
        <v>0</v>
      </c>
      <c r="C462" s="3">
        <f t="shared" si="189"/>
        <v>0</v>
      </c>
      <c r="D462" s="3">
        <f t="shared" si="190"/>
        <v>0</v>
      </c>
      <c r="E462" s="3">
        <f t="shared" si="191"/>
        <v>0</v>
      </c>
      <c r="F462" s="4">
        <f t="shared" si="192"/>
        <v>0</v>
      </c>
      <c r="G462" s="4">
        <f t="shared" si="193"/>
        <v>0</v>
      </c>
      <c r="H462" s="3">
        <f t="shared" si="194"/>
        <v>0</v>
      </c>
      <c r="I462" s="3">
        <f t="shared" si="195"/>
        <v>0</v>
      </c>
      <c r="J462" s="3" t="e">
        <f>IF(VLOOKUP(A462,產品AR!A:B,2,0)&lt;65,"A",IF(VLOOKUP(A462,產品AR!A:B,2,0)&lt;80,"B",IF(VLOOKUP(A462,產品AR!A:B,2,0)&lt;100,"C","D")))</f>
        <v>#N/A</v>
      </c>
      <c r="K462" s="5" t="e">
        <f t="shared" si="196"/>
        <v>#DIV/0!</v>
      </c>
      <c r="L462" s="6">
        <f t="shared" si="197"/>
        <v>0</v>
      </c>
      <c r="M462" s="5">
        <f t="shared" si="198"/>
        <v>0</v>
      </c>
      <c r="N462" s="49" t="e">
        <f t="shared" si="199"/>
        <v>#DIV/0!</v>
      </c>
      <c r="O462" s="49" t="e">
        <f t="shared" si="203"/>
        <v>#N/A</v>
      </c>
      <c r="P462" s="49" t="e">
        <f t="shared" si="204"/>
        <v>#N/A</v>
      </c>
      <c r="Q462" s="50" t="e">
        <f t="shared" si="200"/>
        <v>#N/A</v>
      </c>
      <c r="S462" s="110" t="e">
        <f>VLOOKUP(V462,'WSD 產品'!B:B,1,0)</f>
        <v>#N/A</v>
      </c>
      <c r="T462" s="110" t="e">
        <f t="shared" si="201"/>
        <v>#DIV/0!</v>
      </c>
      <c r="U462" s="113"/>
      <c r="V462" s="113"/>
      <c r="W462" s="113"/>
      <c r="X462" s="113"/>
      <c r="Y462" s="113"/>
      <c r="Z462" s="113"/>
      <c r="AA462" s="115"/>
      <c r="AB462" s="115"/>
      <c r="AC462" s="113"/>
      <c r="AD462" s="113"/>
      <c r="AE462" s="113"/>
      <c r="AF462" s="113"/>
      <c r="AG462" s="113"/>
      <c r="AH462" s="113"/>
      <c r="AI462" s="113"/>
      <c r="AJ462" s="113"/>
      <c r="AK462" s="114"/>
      <c r="AL462" s="114"/>
      <c r="AM462" s="114"/>
      <c r="AN462" s="113"/>
      <c r="AO462" s="113"/>
      <c r="AP462" s="113"/>
      <c r="AQ462" s="113"/>
      <c r="AR462" s="113"/>
      <c r="AS462" s="113"/>
      <c r="AT462" s="113"/>
      <c r="AU462" s="113"/>
      <c r="AV462" s="113"/>
      <c r="AW462" s="113"/>
      <c r="AX462" s="113"/>
      <c r="AY462" s="113"/>
      <c r="AZ462" s="113"/>
      <c r="BA462" s="113"/>
      <c r="BB462" s="113"/>
      <c r="BC462" s="113"/>
      <c r="BD462" s="113"/>
      <c r="BE462" s="113"/>
      <c r="BF462" s="113"/>
      <c r="BH462" s="110" t="e">
        <f t="shared" si="202"/>
        <v>#VALUE!</v>
      </c>
    </row>
    <row r="463" spans="1:60">
      <c r="A463" s="3">
        <f t="shared" si="187"/>
        <v>0</v>
      </c>
      <c r="B463" s="3">
        <f t="shared" si="188"/>
        <v>0</v>
      </c>
      <c r="C463" s="3">
        <f t="shared" si="189"/>
        <v>0</v>
      </c>
      <c r="D463" s="3">
        <f t="shared" si="190"/>
        <v>0</v>
      </c>
      <c r="E463" s="3">
        <f t="shared" si="191"/>
        <v>0</v>
      </c>
      <c r="F463" s="4">
        <f t="shared" si="192"/>
        <v>0</v>
      </c>
      <c r="G463" s="4">
        <f t="shared" si="193"/>
        <v>0</v>
      </c>
      <c r="H463" s="3">
        <f t="shared" si="194"/>
        <v>0</v>
      </c>
      <c r="I463" s="3">
        <f t="shared" si="195"/>
        <v>0</v>
      </c>
      <c r="J463" s="3" t="e">
        <f>IF(VLOOKUP(A463,產品AR!A:B,2,0)&lt;65,"A",IF(VLOOKUP(A463,產品AR!A:B,2,0)&lt;80,"B",IF(VLOOKUP(A463,產品AR!A:B,2,0)&lt;100,"C","D")))</f>
        <v>#N/A</v>
      </c>
      <c r="K463" s="5" t="e">
        <f t="shared" si="196"/>
        <v>#DIV/0!</v>
      </c>
      <c r="L463" s="6">
        <f t="shared" si="197"/>
        <v>0</v>
      </c>
      <c r="M463" s="5">
        <f t="shared" si="198"/>
        <v>0</v>
      </c>
      <c r="N463" s="49" t="e">
        <f t="shared" si="199"/>
        <v>#DIV/0!</v>
      </c>
      <c r="O463" s="49" t="e">
        <f t="shared" si="203"/>
        <v>#N/A</v>
      </c>
      <c r="P463" s="49" t="e">
        <f t="shared" si="204"/>
        <v>#N/A</v>
      </c>
      <c r="Q463" s="50" t="e">
        <f t="shared" si="200"/>
        <v>#N/A</v>
      </c>
      <c r="S463" s="110" t="e">
        <f>VLOOKUP(V463,'WSD 產品'!B:B,1,0)</f>
        <v>#N/A</v>
      </c>
      <c r="T463" s="110" t="e">
        <f t="shared" si="201"/>
        <v>#DIV/0!</v>
      </c>
      <c r="U463" s="113"/>
      <c r="V463" s="113"/>
      <c r="W463" s="113"/>
      <c r="X463" s="113"/>
      <c r="Y463" s="113"/>
      <c r="Z463" s="113"/>
      <c r="AA463" s="115"/>
      <c r="AB463" s="115"/>
      <c r="AC463" s="113"/>
      <c r="AD463" s="113"/>
      <c r="AE463" s="113"/>
      <c r="AF463" s="113"/>
      <c r="AG463" s="113"/>
      <c r="AH463" s="113"/>
      <c r="AI463" s="113"/>
      <c r="AJ463" s="113"/>
      <c r="AK463" s="114"/>
      <c r="AL463" s="114"/>
      <c r="AM463" s="114"/>
      <c r="AN463" s="113"/>
      <c r="AO463" s="113"/>
      <c r="AP463" s="113"/>
      <c r="AQ463" s="113"/>
      <c r="AR463" s="113"/>
      <c r="AS463" s="113"/>
      <c r="AT463" s="113"/>
      <c r="AU463" s="113"/>
      <c r="AV463" s="113"/>
      <c r="AW463" s="113"/>
      <c r="AX463" s="113"/>
      <c r="AY463" s="113"/>
      <c r="AZ463" s="113"/>
      <c r="BA463" s="113"/>
      <c r="BB463" s="113"/>
      <c r="BC463" s="113"/>
      <c r="BD463" s="113"/>
      <c r="BE463" s="113"/>
      <c r="BF463" s="113"/>
      <c r="BH463" s="110" t="e">
        <f t="shared" si="202"/>
        <v>#VALUE!</v>
      </c>
    </row>
    <row r="464" spans="1:60">
      <c r="A464" s="3">
        <f t="shared" si="187"/>
        <v>0</v>
      </c>
      <c r="B464" s="3">
        <f t="shared" si="188"/>
        <v>0</v>
      </c>
      <c r="C464" s="3">
        <f t="shared" si="189"/>
        <v>0</v>
      </c>
      <c r="D464" s="3">
        <f t="shared" si="190"/>
        <v>0</v>
      </c>
      <c r="E464" s="3">
        <f t="shared" si="191"/>
        <v>0</v>
      </c>
      <c r="F464" s="4">
        <f t="shared" si="192"/>
        <v>0</v>
      </c>
      <c r="G464" s="4">
        <f t="shared" si="193"/>
        <v>0</v>
      </c>
      <c r="H464" s="3">
        <f t="shared" si="194"/>
        <v>0</v>
      </c>
      <c r="I464" s="3">
        <f t="shared" si="195"/>
        <v>0</v>
      </c>
      <c r="J464" s="3" t="e">
        <f>IF(VLOOKUP(A464,產品AR!A:B,2,0)&lt;65,"A",IF(VLOOKUP(A464,產品AR!A:B,2,0)&lt;80,"B",IF(VLOOKUP(A464,產品AR!A:B,2,0)&lt;100,"C","D")))</f>
        <v>#N/A</v>
      </c>
      <c r="K464" s="5" t="e">
        <f t="shared" si="196"/>
        <v>#DIV/0!</v>
      </c>
      <c r="L464" s="6">
        <f t="shared" si="197"/>
        <v>0</v>
      </c>
      <c r="M464" s="5">
        <f t="shared" si="198"/>
        <v>0</v>
      </c>
      <c r="N464" s="49" t="e">
        <f t="shared" si="199"/>
        <v>#DIV/0!</v>
      </c>
      <c r="O464" s="49" t="e">
        <f t="shared" si="203"/>
        <v>#N/A</v>
      </c>
      <c r="P464" s="49" t="e">
        <f t="shared" si="204"/>
        <v>#N/A</v>
      </c>
      <c r="Q464" s="50" t="e">
        <f t="shared" si="200"/>
        <v>#N/A</v>
      </c>
      <c r="S464" s="110" t="e">
        <f>VLOOKUP(V464,'WSD 產品'!B:B,1,0)</f>
        <v>#N/A</v>
      </c>
      <c r="T464" s="110" t="e">
        <f t="shared" si="201"/>
        <v>#DIV/0!</v>
      </c>
      <c r="U464" s="113"/>
      <c r="V464" s="113"/>
      <c r="W464" s="113"/>
      <c r="X464" s="113"/>
      <c r="Y464" s="113"/>
      <c r="Z464" s="113"/>
      <c r="AA464" s="115"/>
      <c r="AB464" s="115"/>
      <c r="AC464" s="113"/>
      <c r="AD464" s="113"/>
      <c r="AE464" s="113"/>
      <c r="AF464" s="113"/>
      <c r="AG464" s="113"/>
      <c r="AH464" s="113"/>
      <c r="AI464" s="113"/>
      <c r="AJ464" s="113"/>
      <c r="AK464" s="114"/>
      <c r="AL464" s="114"/>
      <c r="AM464" s="114"/>
      <c r="AN464" s="113"/>
      <c r="AO464" s="113"/>
      <c r="AP464" s="113"/>
      <c r="AQ464" s="113"/>
      <c r="AR464" s="113"/>
      <c r="AS464" s="113"/>
      <c r="AT464" s="113"/>
      <c r="AU464" s="113"/>
      <c r="AV464" s="113"/>
      <c r="AW464" s="113"/>
      <c r="AX464" s="113"/>
      <c r="AY464" s="113"/>
      <c r="AZ464" s="113"/>
      <c r="BA464" s="113"/>
      <c r="BB464" s="113"/>
      <c r="BC464" s="113"/>
      <c r="BD464" s="113"/>
      <c r="BE464" s="113"/>
      <c r="BF464" s="113"/>
      <c r="BH464" s="110" t="e">
        <f t="shared" si="202"/>
        <v>#VALUE!</v>
      </c>
    </row>
    <row r="465" spans="1:60">
      <c r="A465" s="3">
        <f t="shared" si="187"/>
        <v>0</v>
      </c>
      <c r="B465" s="3">
        <f t="shared" si="188"/>
        <v>0</v>
      </c>
      <c r="C465" s="3">
        <f t="shared" si="189"/>
        <v>0</v>
      </c>
      <c r="D465" s="3">
        <f t="shared" si="190"/>
        <v>0</v>
      </c>
      <c r="E465" s="3">
        <f t="shared" si="191"/>
        <v>0</v>
      </c>
      <c r="F465" s="4">
        <f t="shared" si="192"/>
        <v>0</v>
      </c>
      <c r="G465" s="4">
        <f t="shared" si="193"/>
        <v>0</v>
      </c>
      <c r="H465" s="3">
        <f t="shared" si="194"/>
        <v>0</v>
      </c>
      <c r="I465" s="3">
        <f t="shared" si="195"/>
        <v>0</v>
      </c>
      <c r="J465" s="3" t="e">
        <f>IF(VLOOKUP(A465,產品AR!A:B,2,0)&lt;65,"A",IF(VLOOKUP(A465,產品AR!A:B,2,0)&lt;80,"B",IF(VLOOKUP(A465,產品AR!A:B,2,0)&lt;100,"C","D")))</f>
        <v>#N/A</v>
      </c>
      <c r="K465" s="5" t="e">
        <f t="shared" si="196"/>
        <v>#DIV/0!</v>
      </c>
      <c r="L465" s="6">
        <f t="shared" si="197"/>
        <v>0</v>
      </c>
      <c r="M465" s="5">
        <f t="shared" si="198"/>
        <v>0</v>
      </c>
      <c r="N465" s="49" t="e">
        <f t="shared" si="199"/>
        <v>#DIV/0!</v>
      </c>
      <c r="O465" s="49" t="e">
        <f t="shared" si="203"/>
        <v>#N/A</v>
      </c>
      <c r="P465" s="49" t="e">
        <f t="shared" si="204"/>
        <v>#N/A</v>
      </c>
      <c r="Q465" s="50" t="e">
        <f t="shared" si="200"/>
        <v>#N/A</v>
      </c>
      <c r="S465" s="110" t="e">
        <f>VLOOKUP(V465,'WSD 產品'!B:B,1,0)</f>
        <v>#N/A</v>
      </c>
      <c r="T465" s="110" t="e">
        <f t="shared" si="201"/>
        <v>#DIV/0!</v>
      </c>
      <c r="U465" s="113"/>
      <c r="V465" s="113"/>
      <c r="W465" s="113"/>
      <c r="X465" s="113"/>
      <c r="Y465" s="113"/>
      <c r="Z465" s="113"/>
      <c r="AA465" s="115"/>
      <c r="AB465" s="115"/>
      <c r="AC465" s="113"/>
      <c r="AD465" s="113"/>
      <c r="AE465" s="113"/>
      <c r="AF465" s="113"/>
      <c r="AG465" s="113"/>
      <c r="AH465" s="113"/>
      <c r="AI465" s="113"/>
      <c r="AJ465" s="113"/>
      <c r="AK465" s="114"/>
      <c r="AL465" s="114"/>
      <c r="AM465" s="114"/>
      <c r="AN465" s="113"/>
      <c r="AO465" s="113"/>
      <c r="AP465" s="113"/>
      <c r="AQ465" s="113"/>
      <c r="AR465" s="113"/>
      <c r="AS465" s="113"/>
      <c r="AT465" s="113"/>
      <c r="AU465" s="113"/>
      <c r="AV465" s="113"/>
      <c r="AW465" s="113"/>
      <c r="AX465" s="113"/>
      <c r="AY465" s="113"/>
      <c r="AZ465" s="113"/>
      <c r="BA465" s="113"/>
      <c r="BB465" s="113"/>
      <c r="BC465" s="113"/>
      <c r="BD465" s="113"/>
      <c r="BE465" s="113"/>
      <c r="BF465" s="113"/>
      <c r="BH465" s="110" t="e">
        <f t="shared" si="202"/>
        <v>#VALUE!</v>
      </c>
    </row>
    <row r="466" spans="1:60">
      <c r="A466" s="3">
        <f t="shared" si="187"/>
        <v>0</v>
      </c>
      <c r="B466" s="3">
        <f t="shared" si="188"/>
        <v>0</v>
      </c>
      <c r="C466" s="3">
        <f t="shared" si="189"/>
        <v>0</v>
      </c>
      <c r="D466" s="3">
        <f t="shared" si="190"/>
        <v>0</v>
      </c>
      <c r="E466" s="3">
        <f t="shared" si="191"/>
        <v>0</v>
      </c>
      <c r="F466" s="4">
        <f t="shared" si="192"/>
        <v>0</v>
      </c>
      <c r="G466" s="4">
        <f t="shared" si="193"/>
        <v>0</v>
      </c>
      <c r="H466" s="3">
        <f t="shared" si="194"/>
        <v>0</v>
      </c>
      <c r="I466" s="3">
        <f t="shared" si="195"/>
        <v>0</v>
      </c>
      <c r="J466" s="3" t="e">
        <f>IF(VLOOKUP(A466,產品AR!A:B,2,0)&lt;65,"A",IF(VLOOKUP(A466,產品AR!A:B,2,0)&lt;80,"B",IF(VLOOKUP(A466,產品AR!A:B,2,0)&lt;100,"C","D")))</f>
        <v>#N/A</v>
      </c>
      <c r="K466" s="5" t="e">
        <f t="shared" si="196"/>
        <v>#DIV/0!</v>
      </c>
      <c r="L466" s="6">
        <f t="shared" si="197"/>
        <v>0</v>
      </c>
      <c r="M466" s="5">
        <f t="shared" si="198"/>
        <v>0</v>
      </c>
      <c r="N466" s="49" t="e">
        <f t="shared" si="199"/>
        <v>#DIV/0!</v>
      </c>
      <c r="O466" s="49" t="e">
        <f t="shared" si="203"/>
        <v>#N/A</v>
      </c>
      <c r="P466" s="49" t="e">
        <f t="shared" si="204"/>
        <v>#N/A</v>
      </c>
      <c r="Q466" s="50" t="e">
        <f t="shared" si="200"/>
        <v>#N/A</v>
      </c>
      <c r="S466" s="110" t="e">
        <f>VLOOKUP(V466,'WSD 產品'!B:B,1,0)</f>
        <v>#N/A</v>
      </c>
      <c r="T466" s="110" t="e">
        <f t="shared" si="201"/>
        <v>#DIV/0!</v>
      </c>
      <c r="U466" s="113"/>
      <c r="V466" s="113"/>
      <c r="W466" s="113"/>
      <c r="X466" s="113"/>
      <c r="Y466" s="113"/>
      <c r="Z466" s="113"/>
      <c r="AA466" s="115"/>
      <c r="AB466" s="115"/>
      <c r="AC466" s="113"/>
      <c r="AD466" s="113"/>
      <c r="AE466" s="113"/>
      <c r="AF466" s="113"/>
      <c r="AG466" s="113"/>
      <c r="AH466" s="113"/>
      <c r="AI466" s="113"/>
      <c r="AJ466" s="113"/>
      <c r="AK466" s="114"/>
      <c r="AL466" s="114"/>
      <c r="AM466" s="114"/>
      <c r="AN466" s="113"/>
      <c r="AO466" s="113"/>
      <c r="AP466" s="113"/>
      <c r="AQ466" s="113"/>
      <c r="AR466" s="113"/>
      <c r="AS466" s="113"/>
      <c r="AT466" s="113"/>
      <c r="AU466" s="113"/>
      <c r="AV466" s="113"/>
      <c r="AW466" s="113"/>
      <c r="AX466" s="113"/>
      <c r="AY466" s="113"/>
      <c r="AZ466" s="113"/>
      <c r="BA466" s="113"/>
      <c r="BB466" s="113"/>
      <c r="BC466" s="113"/>
      <c r="BD466" s="113"/>
      <c r="BE466" s="113"/>
      <c r="BF466" s="113"/>
      <c r="BH466" s="110" t="e">
        <f t="shared" si="202"/>
        <v>#VALUE!</v>
      </c>
    </row>
    <row r="467" spans="1:60">
      <c r="A467" s="3">
        <f t="shared" si="187"/>
        <v>0</v>
      </c>
      <c r="B467" s="3">
        <f t="shared" si="188"/>
        <v>0</v>
      </c>
      <c r="C467" s="3">
        <f t="shared" si="189"/>
        <v>0</v>
      </c>
      <c r="D467" s="3">
        <f t="shared" si="190"/>
        <v>0</v>
      </c>
      <c r="E467" s="3">
        <f t="shared" si="191"/>
        <v>0</v>
      </c>
      <c r="F467" s="4">
        <f t="shared" si="192"/>
        <v>0</v>
      </c>
      <c r="G467" s="4">
        <f t="shared" si="193"/>
        <v>0</v>
      </c>
      <c r="H467" s="3">
        <f t="shared" si="194"/>
        <v>0</v>
      </c>
      <c r="I467" s="3">
        <f t="shared" si="195"/>
        <v>0</v>
      </c>
      <c r="J467" s="3" t="e">
        <f>IF(VLOOKUP(A467,產品AR!A:B,2,0)&lt;65,"A",IF(VLOOKUP(A467,產品AR!A:B,2,0)&lt;80,"B",IF(VLOOKUP(A467,產品AR!A:B,2,0)&lt;100,"C","D")))</f>
        <v>#N/A</v>
      </c>
      <c r="K467" s="5" t="e">
        <f t="shared" si="196"/>
        <v>#DIV/0!</v>
      </c>
      <c r="L467" s="6">
        <f t="shared" si="197"/>
        <v>0</v>
      </c>
      <c r="M467" s="5">
        <f t="shared" si="198"/>
        <v>0</v>
      </c>
      <c r="N467" s="49" t="e">
        <f t="shared" si="199"/>
        <v>#DIV/0!</v>
      </c>
      <c r="O467" s="49" t="e">
        <f t="shared" si="203"/>
        <v>#N/A</v>
      </c>
      <c r="P467" s="49" t="e">
        <f t="shared" si="204"/>
        <v>#N/A</v>
      </c>
      <c r="Q467" s="50" t="e">
        <f t="shared" si="200"/>
        <v>#N/A</v>
      </c>
      <c r="S467" s="110" t="e">
        <f>VLOOKUP(V467,'WSD 產品'!B:B,1,0)</f>
        <v>#N/A</v>
      </c>
      <c r="T467" s="110" t="e">
        <f t="shared" si="201"/>
        <v>#DIV/0!</v>
      </c>
      <c r="U467" s="113"/>
      <c r="V467" s="113"/>
      <c r="W467" s="113"/>
      <c r="X467" s="113"/>
      <c r="Y467" s="113"/>
      <c r="Z467" s="113"/>
      <c r="AA467" s="115"/>
      <c r="AB467" s="115"/>
      <c r="AC467" s="113"/>
      <c r="AD467" s="113"/>
      <c r="AE467" s="113"/>
      <c r="AF467" s="113"/>
      <c r="AG467" s="113"/>
      <c r="AH467" s="113"/>
      <c r="AI467" s="113"/>
      <c r="AJ467" s="113"/>
      <c r="AK467" s="114"/>
      <c r="AL467" s="114"/>
      <c r="AM467" s="114"/>
      <c r="AN467" s="113"/>
      <c r="AO467" s="113"/>
      <c r="AP467" s="113"/>
      <c r="AQ467" s="113"/>
      <c r="AR467" s="113"/>
      <c r="AS467" s="113"/>
      <c r="AT467" s="113"/>
      <c r="AU467" s="113"/>
      <c r="AV467" s="113"/>
      <c r="AW467" s="113"/>
      <c r="AX467" s="113"/>
      <c r="AY467" s="113"/>
      <c r="AZ467" s="113"/>
      <c r="BA467" s="113"/>
      <c r="BB467" s="113"/>
      <c r="BC467" s="113"/>
      <c r="BD467" s="113"/>
      <c r="BE467" s="113"/>
      <c r="BF467" s="113"/>
      <c r="BH467" s="110" t="e">
        <f t="shared" si="202"/>
        <v>#VALUE!</v>
      </c>
    </row>
    <row r="468" spans="1:60">
      <c r="A468" s="3">
        <f t="shared" si="187"/>
        <v>0</v>
      </c>
      <c r="B468" s="3">
        <f t="shared" si="188"/>
        <v>0</v>
      </c>
      <c r="C468" s="3">
        <f t="shared" si="189"/>
        <v>0</v>
      </c>
      <c r="D468" s="3">
        <f t="shared" si="190"/>
        <v>0</v>
      </c>
      <c r="E468" s="3">
        <f t="shared" si="191"/>
        <v>0</v>
      </c>
      <c r="F468" s="4">
        <f t="shared" si="192"/>
        <v>0</v>
      </c>
      <c r="G468" s="4">
        <f t="shared" si="193"/>
        <v>0</v>
      </c>
      <c r="H468" s="3">
        <f t="shared" si="194"/>
        <v>0</v>
      </c>
      <c r="I468" s="3">
        <f t="shared" si="195"/>
        <v>0</v>
      </c>
      <c r="J468" s="3" t="e">
        <f>IF(VLOOKUP(A468,產品AR!A:B,2,0)&lt;65,"A",IF(VLOOKUP(A468,產品AR!A:B,2,0)&lt;80,"B",IF(VLOOKUP(A468,產品AR!A:B,2,0)&lt;100,"C","D")))</f>
        <v>#N/A</v>
      </c>
      <c r="K468" s="5" t="e">
        <f t="shared" si="196"/>
        <v>#DIV/0!</v>
      </c>
      <c r="L468" s="6">
        <f t="shared" si="197"/>
        <v>0</v>
      </c>
      <c r="M468" s="5">
        <f t="shared" si="198"/>
        <v>0</v>
      </c>
      <c r="N468" s="49" t="e">
        <f t="shared" si="199"/>
        <v>#DIV/0!</v>
      </c>
      <c r="O468" s="49" t="e">
        <f t="shared" si="203"/>
        <v>#N/A</v>
      </c>
      <c r="P468" s="49" t="e">
        <f t="shared" si="204"/>
        <v>#N/A</v>
      </c>
      <c r="Q468" s="50" t="e">
        <f t="shared" si="200"/>
        <v>#N/A</v>
      </c>
      <c r="S468" s="110" t="e">
        <f>VLOOKUP(V468,'WSD 產品'!B:B,1,0)</f>
        <v>#N/A</v>
      </c>
      <c r="T468" s="110" t="e">
        <f t="shared" si="201"/>
        <v>#DIV/0!</v>
      </c>
      <c r="U468" s="113"/>
      <c r="V468" s="113"/>
      <c r="W468" s="113"/>
      <c r="X468" s="113"/>
      <c r="Y468" s="113"/>
      <c r="Z468" s="113"/>
      <c r="AA468" s="115"/>
      <c r="AB468" s="115"/>
      <c r="AC468" s="113"/>
      <c r="AD468" s="113"/>
      <c r="AE468" s="113"/>
      <c r="AF468" s="113"/>
      <c r="AG468" s="113"/>
      <c r="AH468" s="113"/>
      <c r="AI468" s="113"/>
      <c r="AJ468" s="113"/>
      <c r="AK468" s="114"/>
      <c r="AL468" s="114"/>
      <c r="AM468" s="114"/>
      <c r="AN468" s="113"/>
      <c r="AO468" s="113"/>
      <c r="AP468" s="113"/>
      <c r="AQ468" s="113"/>
      <c r="AR468" s="113"/>
      <c r="AS468" s="113"/>
      <c r="AT468" s="113"/>
      <c r="AU468" s="113"/>
      <c r="AV468" s="113"/>
      <c r="AW468" s="113"/>
      <c r="AX468" s="113"/>
      <c r="AY468" s="113"/>
      <c r="AZ468" s="113"/>
      <c r="BA468" s="113"/>
      <c r="BB468" s="113"/>
      <c r="BC468" s="113"/>
      <c r="BD468" s="113"/>
      <c r="BE468" s="113"/>
      <c r="BF468" s="113"/>
      <c r="BH468" s="110" t="e">
        <f t="shared" si="202"/>
        <v>#VALUE!</v>
      </c>
    </row>
    <row r="469" spans="1:60">
      <c r="A469" s="3">
        <f t="shared" si="187"/>
        <v>0</v>
      </c>
      <c r="B469" s="3">
        <f t="shared" si="188"/>
        <v>0</v>
      </c>
      <c r="C469" s="3">
        <f t="shared" si="189"/>
        <v>0</v>
      </c>
      <c r="D469" s="3">
        <f t="shared" si="190"/>
        <v>0</v>
      </c>
      <c r="E469" s="3">
        <f t="shared" si="191"/>
        <v>0</v>
      </c>
      <c r="F469" s="4">
        <f t="shared" si="192"/>
        <v>0</v>
      </c>
      <c r="G469" s="4">
        <f t="shared" si="193"/>
        <v>0</v>
      </c>
      <c r="H469" s="3">
        <f t="shared" si="194"/>
        <v>0</v>
      </c>
      <c r="I469" s="3">
        <f t="shared" si="195"/>
        <v>0</v>
      </c>
      <c r="J469" s="3" t="e">
        <f>IF(VLOOKUP(A469,產品AR!A:B,2,0)&lt;65,"A",IF(VLOOKUP(A469,產品AR!A:B,2,0)&lt;80,"B",IF(VLOOKUP(A469,產品AR!A:B,2,0)&lt;100,"C","D")))</f>
        <v>#N/A</v>
      </c>
      <c r="K469" s="5" t="e">
        <f t="shared" si="196"/>
        <v>#DIV/0!</v>
      </c>
      <c r="L469" s="6">
        <f t="shared" si="197"/>
        <v>0</v>
      </c>
      <c r="M469" s="5">
        <f t="shared" si="198"/>
        <v>0</v>
      </c>
      <c r="N469" s="49" t="e">
        <f t="shared" si="199"/>
        <v>#DIV/0!</v>
      </c>
      <c r="O469" s="49" t="e">
        <f t="shared" si="203"/>
        <v>#N/A</v>
      </c>
      <c r="P469" s="49" t="e">
        <f t="shared" si="204"/>
        <v>#N/A</v>
      </c>
      <c r="Q469" s="50" t="e">
        <f t="shared" si="200"/>
        <v>#N/A</v>
      </c>
      <c r="S469" s="110" t="e">
        <f>VLOOKUP(V469,'WSD 產品'!B:B,1,0)</f>
        <v>#N/A</v>
      </c>
      <c r="T469" s="110" t="e">
        <f t="shared" si="201"/>
        <v>#DIV/0!</v>
      </c>
      <c r="U469" s="113"/>
      <c r="V469" s="113"/>
      <c r="W469" s="113"/>
      <c r="X469" s="113"/>
      <c r="Y469" s="113"/>
      <c r="Z469" s="113"/>
      <c r="AA469" s="115"/>
      <c r="AB469" s="115"/>
      <c r="AC469" s="113"/>
      <c r="AD469" s="113"/>
      <c r="AE469" s="113"/>
      <c r="AF469" s="113"/>
      <c r="AG469" s="113"/>
      <c r="AH469" s="113"/>
      <c r="AI469" s="113"/>
      <c r="AJ469" s="113"/>
      <c r="AK469" s="114"/>
      <c r="AL469" s="114"/>
      <c r="AM469" s="114"/>
      <c r="AN469" s="113"/>
      <c r="AO469" s="113"/>
      <c r="AP469" s="113"/>
      <c r="AQ469" s="113"/>
      <c r="AR469" s="113"/>
      <c r="AS469" s="113"/>
      <c r="AT469" s="113"/>
      <c r="AU469" s="113"/>
      <c r="AV469" s="113"/>
      <c r="AW469" s="113"/>
      <c r="AX469" s="113"/>
      <c r="AY469" s="113"/>
      <c r="AZ469" s="113"/>
      <c r="BA469" s="113"/>
      <c r="BB469" s="113"/>
      <c r="BC469" s="113"/>
      <c r="BD469" s="113"/>
      <c r="BE469" s="113"/>
      <c r="BF469" s="113"/>
      <c r="BH469" s="110" t="e">
        <f t="shared" si="202"/>
        <v>#VALUE!</v>
      </c>
    </row>
    <row r="470" spans="1:60">
      <c r="A470" s="3">
        <f t="shared" si="187"/>
        <v>0</v>
      </c>
      <c r="B470" s="3">
        <f t="shared" si="188"/>
        <v>0</v>
      </c>
      <c r="C470" s="3">
        <f t="shared" si="189"/>
        <v>0</v>
      </c>
      <c r="D470" s="3">
        <f t="shared" si="190"/>
        <v>0</v>
      </c>
      <c r="E470" s="3">
        <f t="shared" si="191"/>
        <v>0</v>
      </c>
      <c r="F470" s="4">
        <f t="shared" si="192"/>
        <v>0</v>
      </c>
      <c r="G470" s="4">
        <f t="shared" si="193"/>
        <v>0</v>
      </c>
      <c r="H470" s="3">
        <f t="shared" si="194"/>
        <v>0</v>
      </c>
      <c r="I470" s="3">
        <f t="shared" si="195"/>
        <v>0</v>
      </c>
      <c r="J470" s="3" t="e">
        <f>IF(VLOOKUP(A470,產品AR!A:B,2,0)&lt;65,"A",IF(VLOOKUP(A470,產品AR!A:B,2,0)&lt;80,"B",IF(VLOOKUP(A470,產品AR!A:B,2,0)&lt;100,"C","D")))</f>
        <v>#N/A</v>
      </c>
      <c r="K470" s="5" t="e">
        <f t="shared" si="196"/>
        <v>#DIV/0!</v>
      </c>
      <c r="L470" s="6">
        <f t="shared" si="197"/>
        <v>0</v>
      </c>
      <c r="M470" s="5">
        <f t="shared" si="198"/>
        <v>0</v>
      </c>
      <c r="N470" s="49" t="e">
        <f t="shared" si="199"/>
        <v>#DIV/0!</v>
      </c>
      <c r="O470" s="49" t="e">
        <f t="shared" si="203"/>
        <v>#N/A</v>
      </c>
      <c r="P470" s="49" t="e">
        <f t="shared" si="204"/>
        <v>#N/A</v>
      </c>
      <c r="Q470" s="50" t="e">
        <f t="shared" si="200"/>
        <v>#N/A</v>
      </c>
      <c r="S470" s="110" t="e">
        <f>VLOOKUP(V470,'WSD 產品'!B:B,1,0)</f>
        <v>#N/A</v>
      </c>
      <c r="T470" s="110" t="e">
        <f t="shared" si="201"/>
        <v>#DIV/0!</v>
      </c>
      <c r="U470" s="113"/>
      <c r="V470" s="113"/>
      <c r="W470" s="113"/>
      <c r="X470" s="113"/>
      <c r="Y470" s="113"/>
      <c r="Z470" s="113"/>
      <c r="AA470" s="115"/>
      <c r="AB470" s="115"/>
      <c r="AC470" s="113"/>
      <c r="AD470" s="113"/>
      <c r="AE470" s="113"/>
      <c r="AF470" s="113"/>
      <c r="AG470" s="113"/>
      <c r="AH470" s="113"/>
      <c r="AI470" s="113"/>
      <c r="AJ470" s="113"/>
      <c r="AK470" s="114"/>
      <c r="AL470" s="114"/>
      <c r="AM470" s="114"/>
      <c r="AN470" s="113"/>
      <c r="AO470" s="113"/>
      <c r="AP470" s="113"/>
      <c r="AQ470" s="113"/>
      <c r="AR470" s="113"/>
      <c r="AS470" s="113"/>
      <c r="AT470" s="113"/>
      <c r="AU470" s="113"/>
      <c r="AV470" s="113"/>
      <c r="AW470" s="113"/>
      <c r="AX470" s="113"/>
      <c r="AY470" s="113"/>
      <c r="AZ470" s="113"/>
      <c r="BA470" s="113"/>
      <c r="BB470" s="113"/>
      <c r="BC470" s="113"/>
      <c r="BD470" s="113"/>
      <c r="BE470" s="113"/>
      <c r="BF470" s="113"/>
      <c r="BH470" s="110" t="e">
        <f t="shared" si="202"/>
        <v>#VALUE!</v>
      </c>
    </row>
    <row r="471" spans="1:60">
      <c r="A471" s="3">
        <f t="shared" si="187"/>
        <v>0</v>
      </c>
      <c r="B471" s="3">
        <f t="shared" si="188"/>
        <v>0</v>
      </c>
      <c r="C471" s="3">
        <f t="shared" si="189"/>
        <v>0</v>
      </c>
      <c r="D471" s="3">
        <f t="shared" si="190"/>
        <v>0</v>
      </c>
      <c r="E471" s="3">
        <f t="shared" si="191"/>
        <v>0</v>
      </c>
      <c r="F471" s="4">
        <f t="shared" si="192"/>
        <v>0</v>
      </c>
      <c r="G471" s="4">
        <f t="shared" si="193"/>
        <v>0</v>
      </c>
      <c r="H471" s="3">
        <f t="shared" si="194"/>
        <v>0</v>
      </c>
      <c r="I471" s="3">
        <f t="shared" si="195"/>
        <v>0</v>
      </c>
      <c r="J471" s="3" t="e">
        <f>IF(VLOOKUP(A471,產品AR!A:B,2,0)&lt;65,"A",IF(VLOOKUP(A471,產品AR!A:B,2,0)&lt;80,"B",IF(VLOOKUP(A471,產品AR!A:B,2,0)&lt;100,"C","D")))</f>
        <v>#N/A</v>
      </c>
      <c r="K471" s="5" t="e">
        <f t="shared" si="196"/>
        <v>#DIV/0!</v>
      </c>
      <c r="L471" s="6">
        <f t="shared" si="197"/>
        <v>0</v>
      </c>
      <c r="M471" s="5">
        <f t="shared" si="198"/>
        <v>0</v>
      </c>
      <c r="N471" s="49" t="e">
        <f t="shared" si="199"/>
        <v>#DIV/0!</v>
      </c>
      <c r="O471" s="49" t="e">
        <f t="shared" si="203"/>
        <v>#N/A</v>
      </c>
      <c r="P471" s="49" t="e">
        <f t="shared" si="204"/>
        <v>#N/A</v>
      </c>
      <c r="Q471" s="50" t="e">
        <f t="shared" si="200"/>
        <v>#N/A</v>
      </c>
      <c r="S471" s="110" t="e">
        <f>VLOOKUP(V471,'WSD 產品'!B:B,1,0)</f>
        <v>#N/A</v>
      </c>
      <c r="T471" s="110" t="e">
        <f t="shared" si="201"/>
        <v>#DIV/0!</v>
      </c>
      <c r="U471" s="113"/>
      <c r="V471" s="113"/>
      <c r="W471" s="113"/>
      <c r="X471" s="113"/>
      <c r="Y471" s="113"/>
      <c r="Z471" s="113"/>
      <c r="AA471" s="115"/>
      <c r="AB471" s="115"/>
      <c r="AC471" s="113"/>
      <c r="AD471" s="113"/>
      <c r="AE471" s="113"/>
      <c r="AF471" s="113"/>
      <c r="AG471" s="113"/>
      <c r="AH471" s="113"/>
      <c r="AI471" s="113"/>
      <c r="AJ471" s="113"/>
      <c r="AK471" s="114"/>
      <c r="AL471" s="114"/>
      <c r="AM471" s="114"/>
      <c r="AN471" s="113"/>
      <c r="AO471" s="113"/>
      <c r="AP471" s="113"/>
      <c r="AQ471" s="113"/>
      <c r="AR471" s="113"/>
      <c r="AS471" s="113"/>
      <c r="AT471" s="113"/>
      <c r="AU471" s="113"/>
      <c r="AV471" s="113"/>
      <c r="AW471" s="113"/>
      <c r="AX471" s="113"/>
      <c r="AY471" s="113"/>
      <c r="AZ471" s="113"/>
      <c r="BA471" s="113"/>
      <c r="BB471" s="113"/>
      <c r="BC471" s="113"/>
      <c r="BD471" s="113"/>
      <c r="BE471" s="113"/>
      <c r="BF471" s="113"/>
      <c r="BH471" s="110" t="e">
        <f t="shared" si="202"/>
        <v>#VALUE!</v>
      </c>
    </row>
    <row r="472" spans="1:60">
      <c r="A472" s="3">
        <f t="shared" si="187"/>
        <v>0</v>
      </c>
      <c r="B472" s="3">
        <f t="shared" si="188"/>
        <v>0</v>
      </c>
      <c r="C472" s="3">
        <f t="shared" si="189"/>
        <v>0</v>
      </c>
      <c r="D472" s="3">
        <f t="shared" si="190"/>
        <v>0</v>
      </c>
      <c r="E472" s="3">
        <f t="shared" si="191"/>
        <v>0</v>
      </c>
      <c r="F472" s="4">
        <f t="shared" si="192"/>
        <v>0</v>
      </c>
      <c r="G472" s="4">
        <f t="shared" si="193"/>
        <v>0</v>
      </c>
      <c r="H472" s="3">
        <f t="shared" si="194"/>
        <v>0</v>
      </c>
      <c r="I472" s="3">
        <f t="shared" si="195"/>
        <v>0</v>
      </c>
      <c r="J472" s="3" t="e">
        <f>IF(VLOOKUP(A472,產品AR!A:B,2,0)&lt;65,"A",IF(VLOOKUP(A472,產品AR!A:B,2,0)&lt;80,"B",IF(VLOOKUP(A472,產品AR!A:B,2,0)&lt;100,"C","D")))</f>
        <v>#N/A</v>
      </c>
      <c r="K472" s="5" t="e">
        <f t="shared" si="196"/>
        <v>#DIV/0!</v>
      </c>
      <c r="L472" s="6">
        <f t="shared" si="197"/>
        <v>0</v>
      </c>
      <c r="M472" s="5">
        <f t="shared" si="198"/>
        <v>0</v>
      </c>
      <c r="N472" s="49" t="e">
        <f t="shared" si="199"/>
        <v>#DIV/0!</v>
      </c>
      <c r="O472" s="49" t="e">
        <f t="shared" si="203"/>
        <v>#N/A</v>
      </c>
      <c r="P472" s="49" t="e">
        <f t="shared" si="204"/>
        <v>#N/A</v>
      </c>
      <c r="Q472" s="50" t="e">
        <f t="shared" si="200"/>
        <v>#N/A</v>
      </c>
      <c r="S472" s="110" t="e">
        <f>VLOOKUP(V472,'WSD 產品'!B:B,1,0)</f>
        <v>#N/A</v>
      </c>
      <c r="T472" s="110" t="e">
        <f t="shared" si="201"/>
        <v>#DIV/0!</v>
      </c>
      <c r="U472" s="113"/>
      <c r="V472" s="113"/>
      <c r="W472" s="113"/>
      <c r="X472" s="113"/>
      <c r="Y472" s="113"/>
      <c r="Z472" s="113"/>
      <c r="AA472" s="115"/>
      <c r="AB472" s="115"/>
      <c r="AC472" s="113"/>
      <c r="AD472" s="113"/>
      <c r="AE472" s="113"/>
      <c r="AF472" s="113"/>
      <c r="AG472" s="113"/>
      <c r="AH472" s="113"/>
      <c r="AI472" s="113"/>
      <c r="AJ472" s="113"/>
      <c r="AK472" s="114"/>
      <c r="AL472" s="114"/>
      <c r="AM472" s="114"/>
      <c r="AN472" s="113"/>
      <c r="AO472" s="113"/>
      <c r="AP472" s="113"/>
      <c r="AQ472" s="113"/>
      <c r="AR472" s="113"/>
      <c r="AS472" s="113"/>
      <c r="AT472" s="113"/>
      <c r="AU472" s="113"/>
      <c r="AV472" s="113"/>
      <c r="AW472" s="113"/>
      <c r="AX472" s="113"/>
      <c r="AY472" s="113"/>
      <c r="AZ472" s="113"/>
      <c r="BA472" s="113"/>
      <c r="BB472" s="113"/>
      <c r="BC472" s="113"/>
      <c r="BD472" s="113"/>
      <c r="BE472" s="113"/>
      <c r="BF472" s="113"/>
      <c r="BH472" s="110" t="e">
        <f t="shared" si="202"/>
        <v>#VALUE!</v>
      </c>
    </row>
    <row r="473" spans="1:60">
      <c r="A473" s="3">
        <f t="shared" si="187"/>
        <v>0</v>
      </c>
      <c r="B473" s="3">
        <f t="shared" si="188"/>
        <v>0</v>
      </c>
      <c r="C473" s="3">
        <f t="shared" si="189"/>
        <v>0</v>
      </c>
      <c r="D473" s="3">
        <f t="shared" si="190"/>
        <v>0</v>
      </c>
      <c r="E473" s="3">
        <f t="shared" si="191"/>
        <v>0</v>
      </c>
      <c r="F473" s="4">
        <f t="shared" si="192"/>
        <v>0</v>
      </c>
      <c r="G473" s="4">
        <f t="shared" si="193"/>
        <v>0</v>
      </c>
      <c r="H473" s="3">
        <f t="shared" si="194"/>
        <v>0</v>
      </c>
      <c r="I473" s="3">
        <f t="shared" si="195"/>
        <v>0</v>
      </c>
      <c r="J473" s="3" t="e">
        <f>IF(VLOOKUP(A473,產品AR!A:B,2,0)&lt;65,"A",IF(VLOOKUP(A473,產品AR!A:B,2,0)&lt;80,"B",IF(VLOOKUP(A473,產品AR!A:B,2,0)&lt;100,"C","D")))</f>
        <v>#N/A</v>
      </c>
      <c r="K473" s="5" t="e">
        <f t="shared" si="196"/>
        <v>#DIV/0!</v>
      </c>
      <c r="L473" s="6">
        <f t="shared" si="197"/>
        <v>0</v>
      </c>
      <c r="M473" s="5">
        <f t="shared" si="198"/>
        <v>0</v>
      </c>
      <c r="N473" s="49" t="e">
        <f t="shared" si="199"/>
        <v>#DIV/0!</v>
      </c>
      <c r="O473" s="49" t="e">
        <f t="shared" si="203"/>
        <v>#N/A</v>
      </c>
      <c r="P473" s="49" t="e">
        <f t="shared" si="204"/>
        <v>#N/A</v>
      </c>
      <c r="Q473" s="50" t="e">
        <f t="shared" si="200"/>
        <v>#N/A</v>
      </c>
      <c r="S473" s="110" t="e">
        <f>VLOOKUP(V473,'WSD 產品'!B:B,1,0)</f>
        <v>#N/A</v>
      </c>
      <c r="T473" s="110" t="e">
        <f t="shared" si="201"/>
        <v>#DIV/0!</v>
      </c>
      <c r="U473" s="113"/>
      <c r="V473" s="113"/>
      <c r="W473" s="113"/>
      <c r="X473" s="113"/>
      <c r="Y473" s="113"/>
      <c r="Z473" s="113"/>
      <c r="AA473" s="115"/>
      <c r="AB473" s="115"/>
      <c r="AC473" s="113"/>
      <c r="AD473" s="113"/>
      <c r="AE473" s="113"/>
      <c r="AF473" s="113"/>
      <c r="AG473" s="113"/>
      <c r="AH473" s="113"/>
      <c r="AI473" s="113"/>
      <c r="AJ473" s="113"/>
      <c r="AK473" s="114"/>
      <c r="AL473" s="114"/>
      <c r="AM473" s="114"/>
      <c r="AN473" s="113"/>
      <c r="AO473" s="113"/>
      <c r="AP473" s="113"/>
      <c r="AQ473" s="113"/>
      <c r="AR473" s="113"/>
      <c r="AS473" s="113"/>
      <c r="AT473" s="113"/>
      <c r="AU473" s="113"/>
      <c r="AV473" s="113"/>
      <c r="AW473" s="113"/>
      <c r="AX473" s="113"/>
      <c r="AY473" s="113"/>
      <c r="AZ473" s="113"/>
      <c r="BA473" s="113"/>
      <c r="BB473" s="113"/>
      <c r="BC473" s="113"/>
      <c r="BD473" s="113"/>
      <c r="BE473" s="113"/>
      <c r="BF473" s="113"/>
      <c r="BH473" s="110" t="e">
        <f t="shared" si="202"/>
        <v>#VALUE!</v>
      </c>
    </row>
    <row r="474" spans="1:60">
      <c r="A474" s="3">
        <f t="shared" ref="A474:A537" si="205">V474</f>
        <v>0</v>
      </c>
      <c r="B474" s="3">
        <f t="shared" ref="B474:B537" si="206">W474</f>
        <v>0</v>
      </c>
      <c r="C474" s="3">
        <f t="shared" ref="C474:C537" si="207">X474</f>
        <v>0</v>
      </c>
      <c r="D474" s="3">
        <f t="shared" ref="D474:D537" si="208">Y474</f>
        <v>0</v>
      </c>
      <c r="E474" s="3">
        <f t="shared" ref="E474:E537" si="209">Z474</f>
        <v>0</v>
      </c>
      <c r="F474" s="4">
        <f t="shared" ref="F474:F537" si="210">AA474</f>
        <v>0</v>
      </c>
      <c r="G474" s="4">
        <f t="shared" ref="G474:G537" si="211">AB474</f>
        <v>0</v>
      </c>
      <c r="H474" s="3">
        <f t="shared" ref="H474:H537" si="212">AC474</f>
        <v>0</v>
      </c>
      <c r="I474" s="3">
        <f t="shared" ref="I474:I537" si="213">AD474</f>
        <v>0</v>
      </c>
      <c r="J474" s="3" t="e">
        <f>IF(VLOOKUP(A474,產品AR!A:B,2,0)&lt;65,"A",IF(VLOOKUP(A474,產品AR!A:B,2,0)&lt;80,"B",IF(VLOOKUP(A474,產品AR!A:B,2,0)&lt;100,"C","D")))</f>
        <v>#N/A</v>
      </c>
      <c r="K474" s="5" t="e">
        <f t="shared" ref="K474:K537" si="214">T474</f>
        <v>#DIV/0!</v>
      </c>
      <c r="L474" s="6">
        <f t="shared" ref="L474:L537" si="215">AM474</f>
        <v>0</v>
      </c>
      <c r="M474" s="5">
        <f t="shared" ref="M474:M537" si="216">AP474</f>
        <v>0</v>
      </c>
      <c r="N474" s="49" t="e">
        <f t="shared" ref="N474:N537" si="217">IF(K474&gt;=1.67,"A",IF(K474&gt;=1.33,"B",IF(K474&gt;=1,"C",IF(K474&gt;=0.67,"D","F"))))</f>
        <v>#DIV/0!</v>
      </c>
      <c r="O474" s="49" t="e">
        <f t="shared" si="203"/>
        <v>#N/A</v>
      </c>
      <c r="P474" s="49" t="e">
        <f t="shared" si="204"/>
        <v>#N/A</v>
      </c>
      <c r="Q474" s="50" t="e">
        <f t="shared" ref="Q474:Q537" si="218">IF(CONCATENATE(J474,N474)="AA","A",IF(CONCATENATE(J474,N474)="AB","W",IF(CONCATENATE(J474,N474)="AC","W",IF(CONCATENATE(J474,N474)="AD","W",IF(CONCATENATE(J474,N474)="AF","W",IF(CONCATENATE(J474,N474)="BB","B",IF(CONCATENATE(J474,N474)="BA","B",IF(CONCATENATE(J474,N474)="BC","X",IF(CONCATENATE(J474,N474)="BD","X",IF(CONCATENATE(J474,N474)="BF","X",IF(CONCATENATE(J474,N474)="CA","C",IF(CONCATENATE(J474,N474)="CB","C",IF(CONCATENATE(J474,N474)="CC","C",IF(CONCATENATE(J474,N474)="CD","Y",IF(CONCATENATE(J474,N474)="CF","Y",IF(CONCATENATE(J474,N474)="DA","D",IF(CONCATENATE(J474,N474)="DB","D",IF(CONCATENATE(J474,N474)="DC","D",IF(CONCATENATE(J474,N474)="DD","D",IF(CONCATENATE(J474,N474)="DF","Z"))))))))))))))))))))</f>
        <v>#N/A</v>
      </c>
      <c r="S474" s="110" t="e">
        <f>VLOOKUP(V474,'WSD 產品'!B:B,1,0)</f>
        <v>#N/A</v>
      </c>
      <c r="T474" s="110" t="e">
        <f t="shared" ref="T474:T537" si="219">((35-(AE474^2+AF474^2)^0.5))/AV474</f>
        <v>#DIV/0!</v>
      </c>
      <c r="U474" s="113"/>
      <c r="V474" s="113"/>
      <c r="W474" s="113"/>
      <c r="X474" s="113"/>
      <c r="Y474" s="113"/>
      <c r="Z474" s="113"/>
      <c r="AA474" s="115"/>
      <c r="AB474" s="115"/>
      <c r="AC474" s="113"/>
      <c r="AD474" s="113"/>
      <c r="AE474" s="113"/>
      <c r="AF474" s="113"/>
      <c r="AG474" s="113"/>
      <c r="AH474" s="113"/>
      <c r="AI474" s="113"/>
      <c r="AJ474" s="113"/>
      <c r="AK474" s="114"/>
      <c r="AL474" s="114"/>
      <c r="AM474" s="114"/>
      <c r="AN474" s="113"/>
      <c r="AO474" s="113"/>
      <c r="AP474" s="113"/>
      <c r="AQ474" s="113"/>
      <c r="AR474" s="113"/>
      <c r="AS474" s="113"/>
      <c r="AT474" s="113"/>
      <c r="AU474" s="113"/>
      <c r="AV474" s="113"/>
      <c r="AW474" s="113"/>
      <c r="AX474" s="113"/>
      <c r="AY474" s="113"/>
      <c r="AZ474" s="113"/>
      <c r="BA474" s="113"/>
      <c r="BB474" s="113"/>
      <c r="BC474" s="113"/>
      <c r="BD474" s="113"/>
      <c r="BE474" s="113"/>
      <c r="BF474" s="113"/>
      <c r="BH474" s="110" t="e">
        <f t="shared" si="202"/>
        <v>#VALUE!</v>
      </c>
    </row>
    <row r="475" spans="1:60">
      <c r="A475" s="3">
        <f t="shared" si="205"/>
        <v>0</v>
      </c>
      <c r="B475" s="3">
        <f t="shared" si="206"/>
        <v>0</v>
      </c>
      <c r="C475" s="3">
        <f t="shared" si="207"/>
        <v>0</v>
      </c>
      <c r="D475" s="3">
        <f t="shared" si="208"/>
        <v>0</v>
      </c>
      <c r="E475" s="3">
        <f t="shared" si="209"/>
        <v>0</v>
      </c>
      <c r="F475" s="4">
        <f t="shared" si="210"/>
        <v>0</v>
      </c>
      <c r="G475" s="4">
        <f t="shared" si="211"/>
        <v>0</v>
      </c>
      <c r="H475" s="3">
        <f t="shared" si="212"/>
        <v>0</v>
      </c>
      <c r="I475" s="3">
        <f t="shared" si="213"/>
        <v>0</v>
      </c>
      <c r="J475" s="3" t="e">
        <f>IF(VLOOKUP(A475,產品AR!A:B,2,0)&lt;65,"A",IF(VLOOKUP(A475,產品AR!A:B,2,0)&lt;80,"B",IF(VLOOKUP(A475,產品AR!A:B,2,0)&lt;100,"C","D")))</f>
        <v>#N/A</v>
      </c>
      <c r="K475" s="5" t="e">
        <f t="shared" si="214"/>
        <v>#DIV/0!</v>
      </c>
      <c r="L475" s="6">
        <f t="shared" si="215"/>
        <v>0</v>
      </c>
      <c r="M475" s="5">
        <f t="shared" si="216"/>
        <v>0</v>
      </c>
      <c r="N475" s="49" t="e">
        <f t="shared" si="217"/>
        <v>#DIV/0!</v>
      </c>
      <c r="O475" s="49" t="e">
        <f t="shared" si="203"/>
        <v>#N/A</v>
      </c>
      <c r="P475" s="49" t="e">
        <f t="shared" si="204"/>
        <v>#N/A</v>
      </c>
      <c r="Q475" s="50" t="e">
        <f t="shared" si="218"/>
        <v>#N/A</v>
      </c>
      <c r="S475" s="110" t="e">
        <f>VLOOKUP(V475,'WSD 產品'!B:B,1,0)</f>
        <v>#N/A</v>
      </c>
      <c r="T475" s="110" t="e">
        <f t="shared" si="219"/>
        <v>#DIV/0!</v>
      </c>
      <c r="U475" s="113"/>
      <c r="V475" s="113"/>
      <c r="W475" s="113"/>
      <c r="X475" s="113"/>
      <c r="Y475" s="113"/>
      <c r="Z475" s="113"/>
      <c r="AA475" s="115"/>
      <c r="AB475" s="115"/>
      <c r="AC475" s="113"/>
      <c r="AD475" s="113"/>
      <c r="AE475" s="113"/>
      <c r="AF475" s="113"/>
      <c r="AG475" s="113"/>
      <c r="AH475" s="113"/>
      <c r="AI475" s="113"/>
      <c r="AJ475" s="113"/>
      <c r="AK475" s="114"/>
      <c r="AL475" s="114"/>
      <c r="AM475" s="114"/>
      <c r="AN475" s="113"/>
      <c r="AO475" s="113"/>
      <c r="AP475" s="113"/>
      <c r="AQ475" s="113"/>
      <c r="AR475" s="113"/>
      <c r="AS475" s="113"/>
      <c r="AT475" s="113"/>
      <c r="AU475" s="113"/>
      <c r="AV475" s="113"/>
      <c r="AW475" s="113"/>
      <c r="AX475" s="113"/>
      <c r="AY475" s="113"/>
      <c r="AZ475" s="113"/>
      <c r="BA475" s="113"/>
      <c r="BB475" s="113"/>
      <c r="BC475" s="113"/>
      <c r="BD475" s="113"/>
      <c r="BE475" s="113"/>
      <c r="BF475" s="113"/>
      <c r="BH475" s="110" t="e">
        <f t="shared" si="202"/>
        <v>#VALUE!</v>
      </c>
    </row>
    <row r="476" spans="1:60">
      <c r="A476" s="3">
        <f t="shared" si="205"/>
        <v>0</v>
      </c>
      <c r="B476" s="3">
        <f t="shared" si="206"/>
        <v>0</v>
      </c>
      <c r="C476" s="3">
        <f t="shared" si="207"/>
        <v>0</v>
      </c>
      <c r="D476" s="3">
        <f t="shared" si="208"/>
        <v>0</v>
      </c>
      <c r="E476" s="3">
        <f t="shared" si="209"/>
        <v>0</v>
      </c>
      <c r="F476" s="4">
        <f t="shared" si="210"/>
        <v>0</v>
      </c>
      <c r="G476" s="4">
        <f t="shared" si="211"/>
        <v>0</v>
      </c>
      <c r="H476" s="3">
        <f t="shared" si="212"/>
        <v>0</v>
      </c>
      <c r="I476" s="3">
        <f t="shared" si="213"/>
        <v>0</v>
      </c>
      <c r="J476" s="3" t="e">
        <f>IF(VLOOKUP(A476,產品AR!A:B,2,0)&lt;65,"A",IF(VLOOKUP(A476,產品AR!A:B,2,0)&lt;80,"B",IF(VLOOKUP(A476,產品AR!A:B,2,0)&lt;100,"C","D")))</f>
        <v>#N/A</v>
      </c>
      <c r="K476" s="5" t="e">
        <f t="shared" si="214"/>
        <v>#DIV/0!</v>
      </c>
      <c r="L476" s="6">
        <f t="shared" si="215"/>
        <v>0</v>
      </c>
      <c r="M476" s="5">
        <f t="shared" si="216"/>
        <v>0</v>
      </c>
      <c r="N476" s="49" t="e">
        <f t="shared" si="217"/>
        <v>#DIV/0!</v>
      </c>
      <c r="O476" s="49" t="e">
        <f t="shared" si="203"/>
        <v>#N/A</v>
      </c>
      <c r="P476" s="49" t="e">
        <f t="shared" si="204"/>
        <v>#N/A</v>
      </c>
      <c r="Q476" s="50" t="e">
        <f t="shared" si="218"/>
        <v>#N/A</v>
      </c>
      <c r="S476" s="110" t="e">
        <f>VLOOKUP(V476,'WSD 產品'!B:B,1,0)</f>
        <v>#N/A</v>
      </c>
      <c r="T476" s="110" t="e">
        <f t="shared" si="219"/>
        <v>#DIV/0!</v>
      </c>
      <c r="U476" s="113"/>
      <c r="V476" s="113"/>
      <c r="W476" s="113"/>
      <c r="X476" s="113"/>
      <c r="Y476" s="113"/>
      <c r="Z476" s="113"/>
      <c r="AA476" s="115"/>
      <c r="AB476" s="115"/>
      <c r="AC476" s="113"/>
      <c r="AD476" s="113"/>
      <c r="AE476" s="113"/>
      <c r="AF476" s="113"/>
      <c r="AG476" s="113"/>
      <c r="AH476" s="113"/>
      <c r="AI476" s="113"/>
      <c r="AJ476" s="113"/>
      <c r="AK476" s="114"/>
      <c r="AL476" s="114"/>
      <c r="AM476" s="114"/>
      <c r="AN476" s="113"/>
      <c r="AO476" s="113"/>
      <c r="AP476" s="113"/>
      <c r="AQ476" s="113"/>
      <c r="AR476" s="113"/>
      <c r="AS476" s="113"/>
      <c r="AT476" s="113"/>
      <c r="AU476" s="113"/>
      <c r="AV476" s="113"/>
      <c r="AW476" s="113"/>
      <c r="AX476" s="113"/>
      <c r="AY476" s="113"/>
      <c r="AZ476" s="113"/>
      <c r="BA476" s="113"/>
      <c r="BB476" s="113"/>
      <c r="BC476" s="113"/>
      <c r="BD476" s="113"/>
      <c r="BE476" s="113"/>
      <c r="BF476" s="113"/>
      <c r="BH476" s="110" t="e">
        <f t="shared" si="202"/>
        <v>#VALUE!</v>
      </c>
    </row>
    <row r="477" spans="1:60">
      <c r="A477" s="3">
        <f t="shared" si="205"/>
        <v>0</v>
      </c>
      <c r="B477" s="3">
        <f t="shared" si="206"/>
        <v>0</v>
      </c>
      <c r="C477" s="3">
        <f t="shared" si="207"/>
        <v>0</v>
      </c>
      <c r="D477" s="3">
        <f t="shared" si="208"/>
        <v>0</v>
      </c>
      <c r="E477" s="3">
        <f t="shared" si="209"/>
        <v>0</v>
      </c>
      <c r="F477" s="4">
        <f t="shared" si="210"/>
        <v>0</v>
      </c>
      <c r="G477" s="4">
        <f t="shared" si="211"/>
        <v>0</v>
      </c>
      <c r="H477" s="3">
        <f t="shared" si="212"/>
        <v>0</v>
      </c>
      <c r="I477" s="3">
        <f t="shared" si="213"/>
        <v>0</v>
      </c>
      <c r="J477" s="3" t="e">
        <f>IF(VLOOKUP(A477,產品AR!A:B,2,0)&lt;65,"A",IF(VLOOKUP(A477,產品AR!A:B,2,0)&lt;80,"B",IF(VLOOKUP(A477,產品AR!A:B,2,0)&lt;100,"C","D")))</f>
        <v>#N/A</v>
      </c>
      <c r="K477" s="5" t="e">
        <f t="shared" si="214"/>
        <v>#DIV/0!</v>
      </c>
      <c r="L477" s="6">
        <f t="shared" si="215"/>
        <v>0</v>
      </c>
      <c r="M477" s="5">
        <f t="shared" si="216"/>
        <v>0</v>
      </c>
      <c r="N477" s="49" t="e">
        <f t="shared" si="217"/>
        <v>#DIV/0!</v>
      </c>
      <c r="O477" s="49" t="e">
        <f t="shared" si="203"/>
        <v>#N/A</v>
      </c>
      <c r="P477" s="49" t="e">
        <f t="shared" si="204"/>
        <v>#N/A</v>
      </c>
      <c r="Q477" s="50" t="e">
        <f t="shared" si="218"/>
        <v>#N/A</v>
      </c>
      <c r="S477" s="110" t="e">
        <f>VLOOKUP(V477,'WSD 產品'!B:B,1,0)</f>
        <v>#N/A</v>
      </c>
      <c r="T477" s="110" t="e">
        <f t="shared" si="219"/>
        <v>#DIV/0!</v>
      </c>
      <c r="U477" s="113"/>
      <c r="V477" s="113"/>
      <c r="W477" s="113"/>
      <c r="X477" s="113"/>
      <c r="Y477" s="113"/>
      <c r="Z477" s="113"/>
      <c r="AA477" s="115"/>
      <c r="AB477" s="115"/>
      <c r="AC477" s="113"/>
      <c r="AD477" s="113"/>
      <c r="AE477" s="113"/>
      <c r="AF477" s="113"/>
      <c r="AG477" s="113"/>
      <c r="AH477" s="113"/>
      <c r="AI477" s="113"/>
      <c r="AJ477" s="113"/>
      <c r="AK477" s="114"/>
      <c r="AL477" s="114"/>
      <c r="AM477" s="114"/>
      <c r="AN477" s="113"/>
      <c r="AO477" s="113"/>
      <c r="AP477" s="113"/>
      <c r="AQ477" s="113"/>
      <c r="AR477" s="113"/>
      <c r="AS477" s="113"/>
      <c r="AT477" s="113"/>
      <c r="AU477" s="113"/>
      <c r="AV477" s="113"/>
      <c r="AW477" s="113"/>
      <c r="AX477" s="113"/>
      <c r="AY477" s="113"/>
      <c r="AZ477" s="113"/>
      <c r="BA477" s="113"/>
      <c r="BB477" s="113"/>
      <c r="BC477" s="113"/>
      <c r="BD477" s="113"/>
      <c r="BE477" s="113"/>
      <c r="BF477" s="113"/>
      <c r="BH477" s="110" t="e">
        <f t="shared" si="202"/>
        <v>#VALUE!</v>
      </c>
    </row>
    <row r="478" spans="1:60">
      <c r="A478" s="3">
        <f t="shared" si="205"/>
        <v>0</v>
      </c>
      <c r="B478" s="3">
        <f t="shared" si="206"/>
        <v>0</v>
      </c>
      <c r="C478" s="3">
        <f t="shared" si="207"/>
        <v>0</v>
      </c>
      <c r="D478" s="3">
        <f t="shared" si="208"/>
        <v>0</v>
      </c>
      <c r="E478" s="3">
        <f t="shared" si="209"/>
        <v>0</v>
      </c>
      <c r="F478" s="4">
        <f t="shared" si="210"/>
        <v>0</v>
      </c>
      <c r="G478" s="4">
        <f t="shared" si="211"/>
        <v>0</v>
      </c>
      <c r="H478" s="3">
        <f t="shared" si="212"/>
        <v>0</v>
      </c>
      <c r="I478" s="3">
        <f t="shared" si="213"/>
        <v>0</v>
      </c>
      <c r="J478" s="3" t="e">
        <f>IF(VLOOKUP(A478,產品AR!A:B,2,0)&lt;65,"A",IF(VLOOKUP(A478,產品AR!A:B,2,0)&lt;80,"B",IF(VLOOKUP(A478,產品AR!A:B,2,0)&lt;100,"C","D")))</f>
        <v>#N/A</v>
      </c>
      <c r="K478" s="5" t="e">
        <f t="shared" si="214"/>
        <v>#DIV/0!</v>
      </c>
      <c r="L478" s="6">
        <f t="shared" si="215"/>
        <v>0</v>
      </c>
      <c r="M478" s="5">
        <f t="shared" si="216"/>
        <v>0</v>
      </c>
      <c r="N478" s="49" t="e">
        <f t="shared" si="217"/>
        <v>#DIV/0!</v>
      </c>
      <c r="O478" s="49" t="e">
        <f t="shared" si="203"/>
        <v>#N/A</v>
      </c>
      <c r="P478" s="49" t="e">
        <f t="shared" si="204"/>
        <v>#N/A</v>
      </c>
      <c r="Q478" s="50" t="e">
        <f t="shared" si="218"/>
        <v>#N/A</v>
      </c>
      <c r="S478" s="110" t="e">
        <f>VLOOKUP(V478,'WSD 產品'!B:B,1,0)</f>
        <v>#N/A</v>
      </c>
      <c r="T478" s="110" t="e">
        <f t="shared" si="219"/>
        <v>#DIV/0!</v>
      </c>
      <c r="U478" s="113"/>
      <c r="V478" s="113"/>
      <c r="W478" s="113"/>
      <c r="X478" s="113"/>
      <c r="Y478" s="113"/>
      <c r="Z478" s="113"/>
      <c r="AA478" s="115"/>
      <c r="AB478" s="115"/>
      <c r="AC478" s="113"/>
      <c r="AD478" s="113"/>
      <c r="AE478" s="113"/>
      <c r="AF478" s="113"/>
      <c r="AG478" s="113"/>
      <c r="AH478" s="113"/>
      <c r="AI478" s="113"/>
      <c r="AJ478" s="113"/>
      <c r="AK478" s="114"/>
      <c r="AL478" s="114"/>
      <c r="AM478" s="114"/>
      <c r="AN478" s="113"/>
      <c r="AO478" s="113"/>
      <c r="AP478" s="113"/>
      <c r="AQ478" s="113"/>
      <c r="AR478" s="113"/>
      <c r="AS478" s="113"/>
      <c r="AT478" s="113"/>
      <c r="AU478" s="113"/>
      <c r="AV478" s="113"/>
      <c r="AW478" s="113"/>
      <c r="AX478" s="113"/>
      <c r="AY478" s="113"/>
      <c r="AZ478" s="113"/>
      <c r="BA478" s="113"/>
      <c r="BB478" s="113"/>
      <c r="BC478" s="113"/>
      <c r="BD478" s="113"/>
      <c r="BE478" s="113"/>
      <c r="BF478" s="113"/>
      <c r="BH478" s="110" t="e">
        <f t="shared" si="202"/>
        <v>#VALUE!</v>
      </c>
    </row>
    <row r="479" spans="1:60">
      <c r="A479" s="3">
        <f t="shared" si="205"/>
        <v>0</v>
      </c>
      <c r="B479" s="3">
        <f t="shared" si="206"/>
        <v>0</v>
      </c>
      <c r="C479" s="3">
        <f t="shared" si="207"/>
        <v>0</v>
      </c>
      <c r="D479" s="3">
        <f t="shared" si="208"/>
        <v>0</v>
      </c>
      <c r="E479" s="3">
        <f t="shared" si="209"/>
        <v>0</v>
      </c>
      <c r="F479" s="4">
        <f t="shared" si="210"/>
        <v>0</v>
      </c>
      <c r="G479" s="4">
        <f t="shared" si="211"/>
        <v>0</v>
      </c>
      <c r="H479" s="3">
        <f t="shared" si="212"/>
        <v>0</v>
      </c>
      <c r="I479" s="3">
        <f t="shared" si="213"/>
        <v>0</v>
      </c>
      <c r="J479" s="3" t="e">
        <f>IF(VLOOKUP(A479,產品AR!A:B,2,0)&lt;65,"A",IF(VLOOKUP(A479,產品AR!A:B,2,0)&lt;80,"B",IF(VLOOKUP(A479,產品AR!A:B,2,0)&lt;100,"C","D")))</f>
        <v>#N/A</v>
      </c>
      <c r="K479" s="5" t="e">
        <f t="shared" si="214"/>
        <v>#DIV/0!</v>
      </c>
      <c r="L479" s="6">
        <f t="shared" si="215"/>
        <v>0</v>
      </c>
      <c r="M479" s="5">
        <f t="shared" si="216"/>
        <v>0</v>
      </c>
      <c r="N479" s="49" t="e">
        <f t="shared" si="217"/>
        <v>#DIV/0!</v>
      </c>
      <c r="O479" s="49" t="e">
        <f t="shared" si="203"/>
        <v>#N/A</v>
      </c>
      <c r="P479" s="49" t="e">
        <f t="shared" si="204"/>
        <v>#N/A</v>
      </c>
      <c r="Q479" s="50" t="e">
        <f t="shared" si="218"/>
        <v>#N/A</v>
      </c>
      <c r="S479" s="110" t="e">
        <f>VLOOKUP(V479,'WSD 產品'!B:B,1,0)</f>
        <v>#N/A</v>
      </c>
      <c r="T479" s="110" t="e">
        <f t="shared" si="219"/>
        <v>#DIV/0!</v>
      </c>
      <c r="U479" s="113"/>
      <c r="V479" s="113"/>
      <c r="W479" s="113"/>
      <c r="X479" s="113"/>
      <c r="Y479" s="113"/>
      <c r="Z479" s="113"/>
      <c r="AA479" s="115"/>
      <c r="AB479" s="115"/>
      <c r="AC479" s="113"/>
      <c r="AD479" s="113"/>
      <c r="AE479" s="113"/>
      <c r="AF479" s="113"/>
      <c r="AG479" s="113"/>
      <c r="AH479" s="113"/>
      <c r="AI479" s="113"/>
      <c r="AJ479" s="113"/>
      <c r="AK479" s="114"/>
      <c r="AL479" s="114"/>
      <c r="AM479" s="114"/>
      <c r="AN479" s="113"/>
      <c r="AO479" s="113"/>
      <c r="AP479" s="113"/>
      <c r="AQ479" s="113"/>
      <c r="AR479" s="113"/>
      <c r="AS479" s="113"/>
      <c r="AT479" s="113"/>
      <c r="AU479" s="113"/>
      <c r="AV479" s="113"/>
      <c r="AW479" s="113"/>
      <c r="AX479" s="113"/>
      <c r="AY479" s="113"/>
      <c r="AZ479" s="113"/>
      <c r="BA479" s="113"/>
      <c r="BB479" s="113"/>
      <c r="BC479" s="113"/>
      <c r="BD479" s="113"/>
      <c r="BE479" s="113"/>
      <c r="BF479" s="113"/>
      <c r="BH479" s="110" t="e">
        <f t="shared" si="202"/>
        <v>#VALUE!</v>
      </c>
    </row>
    <row r="480" spans="1:60">
      <c r="A480" s="3">
        <f t="shared" si="205"/>
        <v>0</v>
      </c>
      <c r="B480" s="3">
        <f t="shared" si="206"/>
        <v>0</v>
      </c>
      <c r="C480" s="3">
        <f t="shared" si="207"/>
        <v>0</v>
      </c>
      <c r="D480" s="3">
        <f t="shared" si="208"/>
        <v>0</v>
      </c>
      <c r="E480" s="3">
        <f t="shared" si="209"/>
        <v>0</v>
      </c>
      <c r="F480" s="4">
        <f t="shared" si="210"/>
        <v>0</v>
      </c>
      <c r="G480" s="4">
        <f t="shared" si="211"/>
        <v>0</v>
      </c>
      <c r="H480" s="3">
        <f t="shared" si="212"/>
        <v>0</v>
      </c>
      <c r="I480" s="3">
        <f t="shared" si="213"/>
        <v>0</v>
      </c>
      <c r="J480" s="3" t="e">
        <f>IF(VLOOKUP(A480,產品AR!A:B,2,0)&lt;65,"A",IF(VLOOKUP(A480,產品AR!A:B,2,0)&lt;80,"B",IF(VLOOKUP(A480,產品AR!A:B,2,0)&lt;100,"C","D")))</f>
        <v>#N/A</v>
      </c>
      <c r="K480" s="5" t="e">
        <f t="shared" si="214"/>
        <v>#DIV/0!</v>
      </c>
      <c r="L480" s="6">
        <f t="shared" si="215"/>
        <v>0</v>
      </c>
      <c r="M480" s="5">
        <f t="shared" si="216"/>
        <v>0</v>
      </c>
      <c r="N480" s="49" t="e">
        <f t="shared" si="217"/>
        <v>#DIV/0!</v>
      </c>
      <c r="O480" s="49" t="e">
        <f t="shared" si="203"/>
        <v>#N/A</v>
      </c>
      <c r="P480" s="49" t="e">
        <f t="shared" si="204"/>
        <v>#N/A</v>
      </c>
      <c r="Q480" s="50" t="e">
        <f t="shared" si="218"/>
        <v>#N/A</v>
      </c>
      <c r="S480" s="110" t="e">
        <f>VLOOKUP(V480,'WSD 產品'!B:B,1,0)</f>
        <v>#N/A</v>
      </c>
      <c r="T480" s="110" t="e">
        <f t="shared" si="219"/>
        <v>#DIV/0!</v>
      </c>
      <c r="U480" s="113"/>
      <c r="V480" s="113"/>
      <c r="W480" s="113"/>
      <c r="X480" s="113"/>
      <c r="Y480" s="113"/>
      <c r="Z480" s="113"/>
      <c r="AA480" s="115"/>
      <c r="AB480" s="115"/>
      <c r="AC480" s="113"/>
      <c r="AD480" s="113"/>
      <c r="AE480" s="113"/>
      <c r="AF480" s="113"/>
      <c r="AG480" s="113"/>
      <c r="AH480" s="113"/>
      <c r="AI480" s="113"/>
      <c r="AJ480" s="113"/>
      <c r="AK480" s="114"/>
      <c r="AL480" s="114"/>
      <c r="AM480" s="114"/>
      <c r="AN480" s="113"/>
      <c r="AO480" s="113"/>
      <c r="AP480" s="113"/>
      <c r="AQ480" s="113"/>
      <c r="AR480" s="113"/>
      <c r="AS480" s="113"/>
      <c r="AT480" s="113"/>
      <c r="AU480" s="113"/>
      <c r="AV480" s="113"/>
      <c r="AW480" s="113"/>
      <c r="AX480" s="113"/>
      <c r="AY480" s="113"/>
      <c r="AZ480" s="113"/>
      <c r="BA480" s="113"/>
      <c r="BB480" s="113"/>
      <c r="BC480" s="113"/>
      <c r="BD480" s="113"/>
      <c r="BE480" s="113"/>
      <c r="BF480" s="113"/>
      <c r="BH480" s="110" t="e">
        <f t="shared" si="202"/>
        <v>#VALUE!</v>
      </c>
    </row>
    <row r="481" spans="1:60">
      <c r="A481" s="3">
        <f t="shared" si="205"/>
        <v>0</v>
      </c>
      <c r="B481" s="3">
        <f t="shared" si="206"/>
        <v>0</v>
      </c>
      <c r="C481" s="3">
        <f t="shared" si="207"/>
        <v>0</v>
      </c>
      <c r="D481" s="3">
        <f t="shared" si="208"/>
        <v>0</v>
      </c>
      <c r="E481" s="3">
        <f t="shared" si="209"/>
        <v>0</v>
      </c>
      <c r="F481" s="4">
        <f t="shared" si="210"/>
        <v>0</v>
      </c>
      <c r="G481" s="4">
        <f t="shared" si="211"/>
        <v>0</v>
      </c>
      <c r="H481" s="3">
        <f t="shared" si="212"/>
        <v>0</v>
      </c>
      <c r="I481" s="3">
        <f t="shared" si="213"/>
        <v>0</v>
      </c>
      <c r="J481" s="3" t="e">
        <f>IF(VLOOKUP(A481,產品AR!A:B,2,0)&lt;65,"A",IF(VLOOKUP(A481,產品AR!A:B,2,0)&lt;80,"B",IF(VLOOKUP(A481,產品AR!A:B,2,0)&lt;100,"C","D")))</f>
        <v>#N/A</v>
      </c>
      <c r="K481" s="5" t="e">
        <f t="shared" si="214"/>
        <v>#DIV/0!</v>
      </c>
      <c r="L481" s="6">
        <f t="shared" si="215"/>
        <v>0</v>
      </c>
      <c r="M481" s="5">
        <f t="shared" si="216"/>
        <v>0</v>
      </c>
      <c r="N481" s="49" t="e">
        <f t="shared" si="217"/>
        <v>#DIV/0!</v>
      </c>
      <c r="O481" s="49" t="e">
        <f t="shared" si="203"/>
        <v>#N/A</v>
      </c>
      <c r="P481" s="49" t="e">
        <f t="shared" si="204"/>
        <v>#N/A</v>
      </c>
      <c r="Q481" s="50" t="e">
        <f t="shared" si="218"/>
        <v>#N/A</v>
      </c>
      <c r="S481" s="110" t="e">
        <f>VLOOKUP(V481,'WSD 產品'!B:B,1,0)</f>
        <v>#N/A</v>
      </c>
      <c r="T481" s="110" t="e">
        <f t="shared" si="219"/>
        <v>#DIV/0!</v>
      </c>
      <c r="U481" s="113"/>
      <c r="V481" s="113"/>
      <c r="W481" s="113"/>
      <c r="X481" s="113"/>
      <c r="Y481" s="113"/>
      <c r="Z481" s="113"/>
      <c r="AA481" s="115"/>
      <c r="AB481" s="115"/>
      <c r="AC481" s="113"/>
      <c r="AD481" s="113"/>
      <c r="AE481" s="113"/>
      <c r="AF481" s="113"/>
      <c r="AG481" s="113"/>
      <c r="AH481" s="113"/>
      <c r="AI481" s="113"/>
      <c r="AJ481" s="113"/>
      <c r="AK481" s="114"/>
      <c r="AL481" s="114"/>
      <c r="AM481" s="114"/>
      <c r="AN481" s="113"/>
      <c r="AO481" s="113"/>
      <c r="AP481" s="113"/>
      <c r="AQ481" s="113"/>
      <c r="AR481" s="113"/>
      <c r="AS481" s="113"/>
      <c r="AT481" s="113"/>
      <c r="AU481" s="113"/>
      <c r="AV481" s="113"/>
      <c r="AW481" s="113"/>
      <c r="AX481" s="113"/>
      <c r="AY481" s="113"/>
      <c r="AZ481" s="113"/>
      <c r="BA481" s="113"/>
      <c r="BB481" s="113"/>
      <c r="BC481" s="113"/>
      <c r="BD481" s="113"/>
      <c r="BE481" s="113"/>
      <c r="BF481" s="113"/>
      <c r="BH481" s="110" t="e">
        <f t="shared" si="202"/>
        <v>#VALUE!</v>
      </c>
    </row>
    <row r="482" spans="1:60">
      <c r="A482" s="3">
        <f t="shared" si="205"/>
        <v>0</v>
      </c>
      <c r="B482" s="3">
        <f t="shared" si="206"/>
        <v>0</v>
      </c>
      <c r="C482" s="3">
        <f t="shared" si="207"/>
        <v>0</v>
      </c>
      <c r="D482" s="3">
        <f t="shared" si="208"/>
        <v>0</v>
      </c>
      <c r="E482" s="3">
        <f t="shared" si="209"/>
        <v>0</v>
      </c>
      <c r="F482" s="4">
        <f t="shared" si="210"/>
        <v>0</v>
      </c>
      <c r="G482" s="4">
        <f t="shared" si="211"/>
        <v>0</v>
      </c>
      <c r="H482" s="3">
        <f t="shared" si="212"/>
        <v>0</v>
      </c>
      <c r="I482" s="3">
        <f t="shared" si="213"/>
        <v>0</v>
      </c>
      <c r="J482" s="3" t="e">
        <f>IF(VLOOKUP(A482,產品AR!A:B,2,0)&lt;65,"A",IF(VLOOKUP(A482,產品AR!A:B,2,0)&lt;80,"B",IF(VLOOKUP(A482,產品AR!A:B,2,0)&lt;100,"C","D")))</f>
        <v>#N/A</v>
      </c>
      <c r="K482" s="5" t="e">
        <f t="shared" si="214"/>
        <v>#DIV/0!</v>
      </c>
      <c r="L482" s="6">
        <f t="shared" si="215"/>
        <v>0</v>
      </c>
      <c r="M482" s="5">
        <f t="shared" si="216"/>
        <v>0</v>
      </c>
      <c r="N482" s="49" t="e">
        <f t="shared" si="217"/>
        <v>#DIV/0!</v>
      </c>
      <c r="O482" s="49" t="e">
        <f t="shared" si="203"/>
        <v>#N/A</v>
      </c>
      <c r="P482" s="49" t="e">
        <f t="shared" si="204"/>
        <v>#N/A</v>
      </c>
      <c r="Q482" s="50" t="e">
        <f t="shared" si="218"/>
        <v>#N/A</v>
      </c>
      <c r="S482" s="110" t="e">
        <f>VLOOKUP(V482,'WSD 產品'!B:B,1,0)</f>
        <v>#N/A</v>
      </c>
      <c r="T482" s="110" t="e">
        <f t="shared" si="219"/>
        <v>#DIV/0!</v>
      </c>
      <c r="U482" s="113"/>
      <c r="V482" s="113"/>
      <c r="W482" s="113"/>
      <c r="X482" s="113"/>
      <c r="Y482" s="113"/>
      <c r="Z482" s="113"/>
      <c r="AA482" s="115"/>
      <c r="AB482" s="115"/>
      <c r="AC482" s="113"/>
      <c r="AD482" s="113"/>
      <c r="AE482" s="113"/>
      <c r="AF482" s="113"/>
      <c r="AG482" s="113"/>
      <c r="AH482" s="113"/>
      <c r="AI482" s="113"/>
      <c r="AJ482" s="113"/>
      <c r="AK482" s="114"/>
      <c r="AL482" s="114"/>
      <c r="AM482" s="114"/>
      <c r="AN482" s="113"/>
      <c r="AO482" s="113"/>
      <c r="AP482" s="113"/>
      <c r="AQ482" s="113"/>
      <c r="AR482" s="113"/>
      <c r="AS482" s="113"/>
      <c r="AT482" s="113"/>
      <c r="AU482" s="113"/>
      <c r="AV482" s="113"/>
      <c r="AW482" s="113"/>
      <c r="AX482" s="113"/>
      <c r="AY482" s="113"/>
      <c r="AZ482" s="113"/>
      <c r="BA482" s="113"/>
      <c r="BB482" s="113"/>
      <c r="BC482" s="113"/>
      <c r="BD482" s="113"/>
      <c r="BE482" s="113"/>
      <c r="BF482" s="113"/>
      <c r="BH482" s="110" t="e">
        <f t="shared" si="202"/>
        <v>#VALUE!</v>
      </c>
    </row>
    <row r="483" spans="1:60">
      <c r="A483" s="3">
        <f t="shared" si="205"/>
        <v>0</v>
      </c>
      <c r="B483" s="3">
        <f t="shared" si="206"/>
        <v>0</v>
      </c>
      <c r="C483" s="3">
        <f t="shared" si="207"/>
        <v>0</v>
      </c>
      <c r="D483" s="3">
        <f t="shared" si="208"/>
        <v>0</v>
      </c>
      <c r="E483" s="3">
        <f t="shared" si="209"/>
        <v>0</v>
      </c>
      <c r="F483" s="4">
        <f t="shared" si="210"/>
        <v>0</v>
      </c>
      <c r="G483" s="4">
        <f t="shared" si="211"/>
        <v>0</v>
      </c>
      <c r="H483" s="3">
        <f t="shared" si="212"/>
        <v>0</v>
      </c>
      <c r="I483" s="3">
        <f t="shared" si="213"/>
        <v>0</v>
      </c>
      <c r="J483" s="3" t="e">
        <f>IF(VLOOKUP(A483,產品AR!A:B,2,0)&lt;65,"A",IF(VLOOKUP(A483,產品AR!A:B,2,0)&lt;80,"B",IF(VLOOKUP(A483,產品AR!A:B,2,0)&lt;100,"C","D")))</f>
        <v>#N/A</v>
      </c>
      <c r="K483" s="5" t="e">
        <f t="shared" si="214"/>
        <v>#DIV/0!</v>
      </c>
      <c r="L483" s="6">
        <f t="shared" si="215"/>
        <v>0</v>
      </c>
      <c r="M483" s="5">
        <f t="shared" si="216"/>
        <v>0</v>
      </c>
      <c r="N483" s="49" t="e">
        <f t="shared" si="217"/>
        <v>#DIV/0!</v>
      </c>
      <c r="O483" s="49" t="e">
        <f t="shared" si="203"/>
        <v>#N/A</v>
      </c>
      <c r="P483" s="49" t="e">
        <f t="shared" si="204"/>
        <v>#N/A</v>
      </c>
      <c r="Q483" s="50" t="e">
        <f t="shared" si="218"/>
        <v>#N/A</v>
      </c>
      <c r="S483" s="110" t="e">
        <f>VLOOKUP(V483,'WSD 產品'!B:B,1,0)</f>
        <v>#N/A</v>
      </c>
      <c r="T483" s="110" t="e">
        <f t="shared" si="219"/>
        <v>#DIV/0!</v>
      </c>
      <c r="U483" s="113"/>
      <c r="V483" s="113"/>
      <c r="W483" s="113"/>
      <c r="X483" s="113"/>
      <c r="Y483" s="113"/>
      <c r="Z483" s="113"/>
      <c r="AA483" s="115"/>
      <c r="AB483" s="115"/>
      <c r="AC483" s="113"/>
      <c r="AD483" s="113"/>
      <c r="AE483" s="113"/>
      <c r="AF483" s="113"/>
      <c r="AG483" s="113"/>
      <c r="AH483" s="113"/>
      <c r="AI483" s="113"/>
      <c r="AJ483" s="113"/>
      <c r="AK483" s="114"/>
      <c r="AL483" s="114"/>
      <c r="AM483" s="114"/>
      <c r="AN483" s="113"/>
      <c r="AO483" s="113"/>
      <c r="AP483" s="113"/>
      <c r="AQ483" s="113"/>
      <c r="AR483" s="113"/>
      <c r="AS483" s="113"/>
      <c r="AT483" s="113"/>
      <c r="AU483" s="113"/>
      <c r="AV483" s="113"/>
      <c r="AW483" s="113"/>
      <c r="AX483" s="113"/>
      <c r="AY483" s="113"/>
      <c r="AZ483" s="113"/>
      <c r="BA483" s="113"/>
      <c r="BB483" s="113"/>
      <c r="BC483" s="113"/>
      <c r="BD483" s="113"/>
      <c r="BE483" s="113"/>
      <c r="BF483" s="113"/>
      <c r="BH483" s="110" t="e">
        <f t="shared" si="202"/>
        <v>#VALUE!</v>
      </c>
    </row>
    <row r="484" spans="1:60">
      <c r="A484" s="3">
        <f t="shared" si="205"/>
        <v>0</v>
      </c>
      <c r="B484" s="3">
        <f t="shared" si="206"/>
        <v>0</v>
      </c>
      <c r="C484" s="3">
        <f t="shared" si="207"/>
        <v>0</v>
      </c>
      <c r="D484" s="3">
        <f t="shared" si="208"/>
        <v>0</v>
      </c>
      <c r="E484" s="3">
        <f t="shared" si="209"/>
        <v>0</v>
      </c>
      <c r="F484" s="4">
        <f t="shared" si="210"/>
        <v>0</v>
      </c>
      <c r="G484" s="4">
        <f t="shared" si="211"/>
        <v>0</v>
      </c>
      <c r="H484" s="3">
        <f t="shared" si="212"/>
        <v>0</v>
      </c>
      <c r="I484" s="3">
        <f t="shared" si="213"/>
        <v>0</v>
      </c>
      <c r="J484" s="3" t="e">
        <f>IF(VLOOKUP(A484,產品AR!A:B,2,0)&lt;65,"A",IF(VLOOKUP(A484,產品AR!A:B,2,0)&lt;80,"B",IF(VLOOKUP(A484,產品AR!A:B,2,0)&lt;100,"C","D")))</f>
        <v>#N/A</v>
      </c>
      <c r="K484" s="5" t="e">
        <f t="shared" si="214"/>
        <v>#DIV/0!</v>
      </c>
      <c r="L484" s="6">
        <f t="shared" si="215"/>
        <v>0</v>
      </c>
      <c r="M484" s="5">
        <f t="shared" si="216"/>
        <v>0</v>
      </c>
      <c r="N484" s="49" t="e">
        <f t="shared" si="217"/>
        <v>#DIV/0!</v>
      </c>
      <c r="O484" s="49" t="e">
        <f t="shared" si="203"/>
        <v>#N/A</v>
      </c>
      <c r="P484" s="49" t="e">
        <f t="shared" si="204"/>
        <v>#N/A</v>
      </c>
      <c r="Q484" s="50" t="e">
        <f t="shared" si="218"/>
        <v>#N/A</v>
      </c>
      <c r="S484" s="110" t="e">
        <f>VLOOKUP(V484,'WSD 產品'!B:B,1,0)</f>
        <v>#N/A</v>
      </c>
      <c r="T484" s="110" t="e">
        <f t="shared" si="219"/>
        <v>#DIV/0!</v>
      </c>
      <c r="U484" s="113"/>
      <c r="V484" s="113"/>
      <c r="W484" s="113"/>
      <c r="X484" s="113"/>
      <c r="Y484" s="113"/>
      <c r="Z484" s="113"/>
      <c r="AA484" s="115"/>
      <c r="AB484" s="115"/>
      <c r="AC484" s="113"/>
      <c r="AD484" s="113"/>
      <c r="AE484" s="113"/>
      <c r="AF484" s="113"/>
      <c r="AG484" s="113"/>
      <c r="AH484" s="113"/>
      <c r="AI484" s="113"/>
      <c r="AJ484" s="113"/>
      <c r="AK484" s="114"/>
      <c r="AL484" s="114"/>
      <c r="AM484" s="114"/>
      <c r="AN484" s="113"/>
      <c r="AO484" s="113"/>
      <c r="AP484" s="113"/>
      <c r="AQ484" s="113"/>
      <c r="AR484" s="113"/>
      <c r="AS484" s="113"/>
      <c r="AT484" s="113"/>
      <c r="AU484" s="113"/>
      <c r="AV484" s="113"/>
      <c r="AW484" s="113"/>
      <c r="AX484" s="113"/>
      <c r="AY484" s="113"/>
      <c r="AZ484" s="113"/>
      <c r="BA484" s="113"/>
      <c r="BB484" s="113"/>
      <c r="BC484" s="113"/>
      <c r="BD484" s="113"/>
      <c r="BE484" s="113"/>
      <c r="BF484" s="113"/>
      <c r="BH484" s="110" t="e">
        <f t="shared" si="202"/>
        <v>#VALUE!</v>
      </c>
    </row>
    <row r="485" spans="1:60">
      <c r="A485" s="3">
        <f t="shared" si="205"/>
        <v>0</v>
      </c>
      <c r="B485" s="3">
        <f t="shared" si="206"/>
        <v>0</v>
      </c>
      <c r="C485" s="3">
        <f t="shared" si="207"/>
        <v>0</v>
      </c>
      <c r="D485" s="3">
        <f t="shared" si="208"/>
        <v>0</v>
      </c>
      <c r="E485" s="3">
        <f t="shared" si="209"/>
        <v>0</v>
      </c>
      <c r="F485" s="4">
        <f t="shared" si="210"/>
        <v>0</v>
      </c>
      <c r="G485" s="4">
        <f t="shared" si="211"/>
        <v>0</v>
      </c>
      <c r="H485" s="3">
        <f t="shared" si="212"/>
        <v>0</v>
      </c>
      <c r="I485" s="3">
        <f t="shared" si="213"/>
        <v>0</v>
      </c>
      <c r="J485" s="3" t="e">
        <f>IF(VLOOKUP(A485,產品AR!A:B,2,0)&lt;65,"A",IF(VLOOKUP(A485,產品AR!A:B,2,0)&lt;80,"B",IF(VLOOKUP(A485,產品AR!A:B,2,0)&lt;100,"C","D")))</f>
        <v>#N/A</v>
      </c>
      <c r="K485" s="5" t="e">
        <f t="shared" si="214"/>
        <v>#DIV/0!</v>
      </c>
      <c r="L485" s="6">
        <f t="shared" si="215"/>
        <v>0</v>
      </c>
      <c r="M485" s="5">
        <f t="shared" si="216"/>
        <v>0</v>
      </c>
      <c r="N485" s="49" t="e">
        <f t="shared" si="217"/>
        <v>#DIV/0!</v>
      </c>
      <c r="O485" s="49" t="e">
        <f t="shared" si="203"/>
        <v>#N/A</v>
      </c>
      <c r="P485" s="49" t="e">
        <f t="shared" si="204"/>
        <v>#N/A</v>
      </c>
      <c r="Q485" s="50" t="e">
        <f t="shared" si="218"/>
        <v>#N/A</v>
      </c>
      <c r="S485" s="110" t="e">
        <f>VLOOKUP(V485,'WSD 產品'!B:B,1,0)</f>
        <v>#N/A</v>
      </c>
      <c r="T485" s="110" t="e">
        <f t="shared" si="219"/>
        <v>#DIV/0!</v>
      </c>
      <c r="U485" s="113"/>
      <c r="V485" s="113"/>
      <c r="W485" s="113"/>
      <c r="X485" s="113"/>
      <c r="Y485" s="113"/>
      <c r="Z485" s="113"/>
      <c r="AA485" s="115"/>
      <c r="AB485" s="115"/>
      <c r="AC485" s="113"/>
      <c r="AD485" s="113"/>
      <c r="AE485" s="113"/>
      <c r="AF485" s="113"/>
      <c r="AG485" s="113"/>
      <c r="AH485" s="113"/>
      <c r="AI485" s="113"/>
      <c r="AJ485" s="113"/>
      <c r="AK485" s="114"/>
      <c r="AL485" s="114"/>
      <c r="AM485" s="114"/>
      <c r="AN485" s="113"/>
      <c r="AO485" s="113"/>
      <c r="AP485" s="113"/>
      <c r="AQ485" s="113"/>
      <c r="AR485" s="113"/>
      <c r="AS485" s="113"/>
      <c r="AT485" s="113"/>
      <c r="AU485" s="113"/>
      <c r="AV485" s="113"/>
      <c r="AW485" s="113"/>
      <c r="AX485" s="113"/>
      <c r="AY485" s="113"/>
      <c r="AZ485" s="113"/>
      <c r="BA485" s="113"/>
      <c r="BB485" s="113"/>
      <c r="BC485" s="113"/>
      <c r="BD485" s="113"/>
      <c r="BE485" s="113"/>
      <c r="BF485" s="113"/>
      <c r="BH485" s="110" t="e">
        <f t="shared" si="202"/>
        <v>#VALUE!</v>
      </c>
    </row>
    <row r="486" spans="1:60">
      <c r="A486" s="3">
        <f t="shared" si="205"/>
        <v>0</v>
      </c>
      <c r="B486" s="3">
        <f t="shared" si="206"/>
        <v>0</v>
      </c>
      <c r="C486" s="3">
        <f t="shared" si="207"/>
        <v>0</v>
      </c>
      <c r="D486" s="3">
        <f t="shared" si="208"/>
        <v>0</v>
      </c>
      <c r="E486" s="3">
        <f t="shared" si="209"/>
        <v>0</v>
      </c>
      <c r="F486" s="4">
        <f t="shared" si="210"/>
        <v>0</v>
      </c>
      <c r="G486" s="4">
        <f t="shared" si="211"/>
        <v>0</v>
      </c>
      <c r="H486" s="3">
        <f t="shared" si="212"/>
        <v>0</v>
      </c>
      <c r="I486" s="3">
        <f t="shared" si="213"/>
        <v>0</v>
      </c>
      <c r="J486" s="3" t="e">
        <f>IF(VLOOKUP(A486,產品AR!A:B,2,0)&lt;65,"A",IF(VLOOKUP(A486,產品AR!A:B,2,0)&lt;80,"B",IF(VLOOKUP(A486,產品AR!A:B,2,0)&lt;100,"C","D")))</f>
        <v>#N/A</v>
      </c>
      <c r="K486" s="5" t="e">
        <f t="shared" si="214"/>
        <v>#DIV/0!</v>
      </c>
      <c r="L486" s="6">
        <f t="shared" si="215"/>
        <v>0</v>
      </c>
      <c r="M486" s="5">
        <f t="shared" si="216"/>
        <v>0</v>
      </c>
      <c r="N486" s="49" t="e">
        <f t="shared" si="217"/>
        <v>#DIV/0!</v>
      </c>
      <c r="O486" s="49" t="e">
        <f t="shared" si="203"/>
        <v>#N/A</v>
      </c>
      <c r="P486" s="49" t="e">
        <f t="shared" si="204"/>
        <v>#N/A</v>
      </c>
      <c r="Q486" s="50" t="e">
        <f t="shared" si="218"/>
        <v>#N/A</v>
      </c>
      <c r="S486" s="110" t="e">
        <f>VLOOKUP(V486,'WSD 產品'!B:B,1,0)</f>
        <v>#N/A</v>
      </c>
      <c r="T486" s="110" t="e">
        <f t="shared" si="219"/>
        <v>#DIV/0!</v>
      </c>
      <c r="U486" s="113"/>
      <c r="V486" s="113"/>
      <c r="W486" s="113"/>
      <c r="X486" s="113"/>
      <c r="Y486" s="113"/>
      <c r="Z486" s="113"/>
      <c r="AA486" s="115"/>
      <c r="AB486" s="115"/>
      <c r="AC486" s="113"/>
      <c r="AD486" s="113"/>
      <c r="AE486" s="113"/>
      <c r="AF486" s="113"/>
      <c r="AG486" s="113"/>
      <c r="AH486" s="113"/>
      <c r="AI486" s="113"/>
      <c r="AJ486" s="113"/>
      <c r="AK486" s="114"/>
      <c r="AL486" s="114"/>
      <c r="AM486" s="114"/>
      <c r="AN486" s="113"/>
      <c r="AO486" s="113"/>
      <c r="AP486" s="113"/>
      <c r="AQ486" s="113"/>
      <c r="AR486" s="113"/>
      <c r="AS486" s="113"/>
      <c r="AT486" s="113"/>
      <c r="AU486" s="113"/>
      <c r="AV486" s="113"/>
      <c r="AW486" s="113"/>
      <c r="AX486" s="113"/>
      <c r="AY486" s="113"/>
      <c r="AZ486" s="113"/>
      <c r="BA486" s="113"/>
      <c r="BB486" s="113"/>
      <c r="BC486" s="113"/>
      <c r="BD486" s="113"/>
      <c r="BE486" s="113"/>
      <c r="BF486" s="113"/>
      <c r="BH486" s="110" t="e">
        <f t="shared" si="202"/>
        <v>#VALUE!</v>
      </c>
    </row>
    <row r="487" spans="1:60">
      <c r="A487" s="3">
        <f t="shared" si="205"/>
        <v>0</v>
      </c>
      <c r="B487" s="3">
        <f t="shared" si="206"/>
        <v>0</v>
      </c>
      <c r="C487" s="3">
        <f t="shared" si="207"/>
        <v>0</v>
      </c>
      <c r="D487" s="3">
        <f t="shared" si="208"/>
        <v>0</v>
      </c>
      <c r="E487" s="3">
        <f t="shared" si="209"/>
        <v>0</v>
      </c>
      <c r="F487" s="4">
        <f t="shared" si="210"/>
        <v>0</v>
      </c>
      <c r="G487" s="4">
        <f t="shared" si="211"/>
        <v>0</v>
      </c>
      <c r="H487" s="3">
        <f t="shared" si="212"/>
        <v>0</v>
      </c>
      <c r="I487" s="3">
        <f t="shared" si="213"/>
        <v>0</v>
      </c>
      <c r="J487" s="3" t="e">
        <f>IF(VLOOKUP(A487,產品AR!A:B,2,0)&lt;65,"A",IF(VLOOKUP(A487,產品AR!A:B,2,0)&lt;80,"B",IF(VLOOKUP(A487,產品AR!A:B,2,0)&lt;100,"C","D")))</f>
        <v>#N/A</v>
      </c>
      <c r="K487" s="5" t="e">
        <f t="shared" si="214"/>
        <v>#DIV/0!</v>
      </c>
      <c r="L487" s="6">
        <f t="shared" si="215"/>
        <v>0</v>
      </c>
      <c r="M487" s="5">
        <f t="shared" si="216"/>
        <v>0</v>
      </c>
      <c r="N487" s="49" t="e">
        <f t="shared" si="217"/>
        <v>#DIV/0!</v>
      </c>
      <c r="O487" s="49" t="e">
        <f t="shared" si="203"/>
        <v>#N/A</v>
      </c>
      <c r="P487" s="49" t="e">
        <f t="shared" si="204"/>
        <v>#N/A</v>
      </c>
      <c r="Q487" s="50" t="e">
        <f t="shared" si="218"/>
        <v>#N/A</v>
      </c>
      <c r="S487" s="110" t="e">
        <f>VLOOKUP(V487,'WSD 產品'!B:B,1,0)</f>
        <v>#N/A</v>
      </c>
      <c r="T487" s="110" t="e">
        <f t="shared" si="219"/>
        <v>#DIV/0!</v>
      </c>
      <c r="U487" s="113"/>
      <c r="V487" s="113"/>
      <c r="W487" s="113"/>
      <c r="X487" s="113"/>
      <c r="Y487" s="113"/>
      <c r="Z487" s="113"/>
      <c r="AA487" s="115"/>
      <c r="AB487" s="115"/>
      <c r="AC487" s="113"/>
      <c r="AD487" s="113"/>
      <c r="AE487" s="113"/>
      <c r="AF487" s="113"/>
      <c r="AG487" s="113"/>
      <c r="AH487" s="113"/>
      <c r="AI487" s="113"/>
      <c r="AJ487" s="113"/>
      <c r="AK487" s="114"/>
      <c r="AL487" s="114"/>
      <c r="AM487" s="114"/>
      <c r="AN487" s="113"/>
      <c r="AO487" s="113"/>
      <c r="AP487" s="113"/>
      <c r="AQ487" s="113"/>
      <c r="AR487" s="113"/>
      <c r="AS487" s="113"/>
      <c r="AT487" s="113"/>
      <c r="AU487" s="113"/>
      <c r="AV487" s="113"/>
      <c r="AW487" s="113"/>
      <c r="AX487" s="113"/>
      <c r="AY487" s="113"/>
      <c r="AZ487" s="113"/>
      <c r="BA487" s="113"/>
      <c r="BB487" s="113"/>
      <c r="BC487" s="113"/>
      <c r="BD487" s="113"/>
      <c r="BE487" s="113"/>
      <c r="BF487" s="113"/>
      <c r="BH487" s="110" t="e">
        <f t="shared" si="202"/>
        <v>#VALUE!</v>
      </c>
    </row>
    <row r="488" spans="1:60">
      <c r="A488" s="3">
        <f t="shared" si="205"/>
        <v>0</v>
      </c>
      <c r="B488" s="3">
        <f t="shared" si="206"/>
        <v>0</v>
      </c>
      <c r="C488" s="3">
        <f t="shared" si="207"/>
        <v>0</v>
      </c>
      <c r="D488" s="3">
        <f t="shared" si="208"/>
        <v>0</v>
      </c>
      <c r="E488" s="3">
        <f t="shared" si="209"/>
        <v>0</v>
      </c>
      <c r="F488" s="4">
        <f t="shared" si="210"/>
        <v>0</v>
      </c>
      <c r="G488" s="4">
        <f t="shared" si="211"/>
        <v>0</v>
      </c>
      <c r="H488" s="3">
        <f t="shared" si="212"/>
        <v>0</v>
      </c>
      <c r="I488" s="3">
        <f t="shared" si="213"/>
        <v>0</v>
      </c>
      <c r="J488" s="3" t="e">
        <f>IF(VLOOKUP(A488,產品AR!A:B,2,0)&lt;65,"A",IF(VLOOKUP(A488,產品AR!A:B,2,0)&lt;80,"B",IF(VLOOKUP(A488,產品AR!A:B,2,0)&lt;100,"C","D")))</f>
        <v>#N/A</v>
      </c>
      <c r="K488" s="5" t="e">
        <f t="shared" si="214"/>
        <v>#DIV/0!</v>
      </c>
      <c r="L488" s="6">
        <f t="shared" si="215"/>
        <v>0</v>
      </c>
      <c r="M488" s="5">
        <f t="shared" si="216"/>
        <v>0</v>
      </c>
      <c r="N488" s="49" t="e">
        <f t="shared" si="217"/>
        <v>#DIV/0!</v>
      </c>
      <c r="O488" s="49" t="e">
        <f t="shared" si="203"/>
        <v>#N/A</v>
      </c>
      <c r="P488" s="49" t="e">
        <f t="shared" si="204"/>
        <v>#N/A</v>
      </c>
      <c r="Q488" s="50" t="e">
        <f t="shared" si="218"/>
        <v>#N/A</v>
      </c>
      <c r="S488" s="110" t="e">
        <f>VLOOKUP(V488,'WSD 產品'!B:B,1,0)</f>
        <v>#N/A</v>
      </c>
      <c r="T488" s="110" t="e">
        <f t="shared" si="219"/>
        <v>#DIV/0!</v>
      </c>
      <c r="U488" s="113"/>
      <c r="V488" s="113"/>
      <c r="W488" s="113"/>
      <c r="X488" s="113"/>
      <c r="Y488" s="113"/>
      <c r="Z488" s="113"/>
      <c r="AA488" s="115"/>
      <c r="AB488" s="115"/>
      <c r="AC488" s="113"/>
      <c r="AD488" s="113"/>
      <c r="AE488" s="113"/>
      <c r="AF488" s="113"/>
      <c r="AG488" s="113"/>
      <c r="AH488" s="113"/>
      <c r="AI488" s="113"/>
      <c r="AJ488" s="113"/>
      <c r="AK488" s="114"/>
      <c r="AL488" s="114"/>
      <c r="AM488" s="114"/>
      <c r="AN488" s="113"/>
      <c r="AO488" s="113"/>
      <c r="AP488" s="113"/>
      <c r="AQ488" s="113"/>
      <c r="AR488" s="113"/>
      <c r="AS488" s="113"/>
      <c r="AT488" s="113"/>
      <c r="AU488" s="113"/>
      <c r="AV488" s="113"/>
      <c r="AW488" s="113"/>
      <c r="AX488" s="113"/>
      <c r="AY488" s="113"/>
      <c r="AZ488" s="113"/>
      <c r="BA488" s="113"/>
      <c r="BB488" s="113"/>
      <c r="BC488" s="113"/>
      <c r="BD488" s="113"/>
      <c r="BE488" s="113"/>
      <c r="BF488" s="113"/>
      <c r="BH488" s="110" t="e">
        <f t="shared" si="202"/>
        <v>#VALUE!</v>
      </c>
    </row>
    <row r="489" spans="1:60">
      <c r="A489" s="3">
        <f t="shared" si="205"/>
        <v>0</v>
      </c>
      <c r="B489" s="3">
        <f t="shared" si="206"/>
        <v>0</v>
      </c>
      <c r="C489" s="3">
        <f t="shared" si="207"/>
        <v>0</v>
      </c>
      <c r="D489" s="3">
        <f t="shared" si="208"/>
        <v>0</v>
      </c>
      <c r="E489" s="3">
        <f t="shared" si="209"/>
        <v>0</v>
      </c>
      <c r="F489" s="4">
        <f t="shared" si="210"/>
        <v>0</v>
      </c>
      <c r="G489" s="4">
        <f t="shared" si="211"/>
        <v>0</v>
      </c>
      <c r="H489" s="3">
        <f t="shared" si="212"/>
        <v>0</v>
      </c>
      <c r="I489" s="3">
        <f t="shared" si="213"/>
        <v>0</v>
      </c>
      <c r="J489" s="3" t="e">
        <f>IF(VLOOKUP(A489,產品AR!A:B,2,0)&lt;65,"A",IF(VLOOKUP(A489,產品AR!A:B,2,0)&lt;80,"B",IF(VLOOKUP(A489,產品AR!A:B,2,0)&lt;100,"C","D")))</f>
        <v>#N/A</v>
      </c>
      <c r="K489" s="5" t="e">
        <f t="shared" si="214"/>
        <v>#DIV/0!</v>
      </c>
      <c r="L489" s="6">
        <f t="shared" si="215"/>
        <v>0</v>
      </c>
      <c r="M489" s="5">
        <f t="shared" si="216"/>
        <v>0</v>
      </c>
      <c r="N489" s="49" t="e">
        <f t="shared" si="217"/>
        <v>#DIV/0!</v>
      </c>
      <c r="O489" s="49" t="e">
        <f t="shared" si="203"/>
        <v>#N/A</v>
      </c>
      <c r="P489" s="49" t="e">
        <f t="shared" si="204"/>
        <v>#N/A</v>
      </c>
      <c r="Q489" s="50" t="e">
        <f t="shared" si="218"/>
        <v>#N/A</v>
      </c>
      <c r="S489" s="110" t="e">
        <f>VLOOKUP(V489,'WSD 產品'!B:B,1,0)</f>
        <v>#N/A</v>
      </c>
      <c r="T489" s="110" t="e">
        <f t="shared" si="219"/>
        <v>#DIV/0!</v>
      </c>
      <c r="U489" s="113"/>
      <c r="V489" s="113"/>
      <c r="W489" s="113"/>
      <c r="X489" s="113"/>
      <c r="Y489" s="113"/>
      <c r="Z489" s="113"/>
      <c r="AA489" s="115"/>
      <c r="AB489" s="115"/>
      <c r="AC489" s="113"/>
      <c r="AD489" s="113"/>
      <c r="AE489" s="113"/>
      <c r="AF489" s="113"/>
      <c r="AG489" s="113"/>
      <c r="AH489" s="113"/>
      <c r="AI489" s="113"/>
      <c r="AJ489" s="113"/>
      <c r="AK489" s="114"/>
      <c r="AL489" s="114"/>
      <c r="AM489" s="114"/>
      <c r="AN489" s="113"/>
      <c r="AO489" s="113"/>
      <c r="AP489" s="113"/>
      <c r="AQ489" s="113"/>
      <c r="AR489" s="113"/>
      <c r="AS489" s="113"/>
      <c r="AT489" s="113"/>
      <c r="AU489" s="113"/>
      <c r="AV489" s="113"/>
      <c r="AW489" s="113"/>
      <c r="AX489" s="113"/>
      <c r="AY489" s="113"/>
      <c r="AZ489" s="113"/>
      <c r="BA489" s="113"/>
      <c r="BB489" s="113"/>
      <c r="BC489" s="113"/>
      <c r="BD489" s="113"/>
      <c r="BE489" s="113"/>
      <c r="BF489" s="113"/>
      <c r="BH489" s="110" t="e">
        <f t="shared" si="202"/>
        <v>#VALUE!</v>
      </c>
    </row>
    <row r="490" spans="1:60">
      <c r="A490" s="3">
        <f t="shared" si="205"/>
        <v>0</v>
      </c>
      <c r="B490" s="3">
        <f t="shared" si="206"/>
        <v>0</v>
      </c>
      <c r="C490" s="3">
        <f t="shared" si="207"/>
        <v>0</v>
      </c>
      <c r="D490" s="3">
        <f t="shared" si="208"/>
        <v>0</v>
      </c>
      <c r="E490" s="3">
        <f t="shared" si="209"/>
        <v>0</v>
      </c>
      <c r="F490" s="4">
        <f t="shared" si="210"/>
        <v>0</v>
      </c>
      <c r="G490" s="4">
        <f t="shared" si="211"/>
        <v>0</v>
      </c>
      <c r="H490" s="3">
        <f t="shared" si="212"/>
        <v>0</v>
      </c>
      <c r="I490" s="3">
        <f t="shared" si="213"/>
        <v>0</v>
      </c>
      <c r="J490" s="3" t="e">
        <f>IF(VLOOKUP(A490,產品AR!A:B,2,0)&lt;65,"A",IF(VLOOKUP(A490,產品AR!A:B,2,0)&lt;80,"B",IF(VLOOKUP(A490,產品AR!A:B,2,0)&lt;100,"C","D")))</f>
        <v>#N/A</v>
      </c>
      <c r="K490" s="5" t="e">
        <f t="shared" si="214"/>
        <v>#DIV/0!</v>
      </c>
      <c r="L490" s="6">
        <f t="shared" si="215"/>
        <v>0</v>
      </c>
      <c r="M490" s="5">
        <f t="shared" si="216"/>
        <v>0</v>
      </c>
      <c r="N490" s="49" t="e">
        <f t="shared" si="217"/>
        <v>#DIV/0!</v>
      </c>
      <c r="O490" s="49" t="e">
        <f t="shared" si="203"/>
        <v>#N/A</v>
      </c>
      <c r="P490" s="49" t="e">
        <f t="shared" si="204"/>
        <v>#N/A</v>
      </c>
      <c r="Q490" s="50" t="e">
        <f t="shared" si="218"/>
        <v>#N/A</v>
      </c>
      <c r="S490" s="110" t="e">
        <f>VLOOKUP(V490,'WSD 產品'!B:B,1,0)</f>
        <v>#N/A</v>
      </c>
      <c r="T490" s="110" t="e">
        <f t="shared" si="219"/>
        <v>#DIV/0!</v>
      </c>
      <c r="U490" s="113"/>
      <c r="V490" s="113"/>
      <c r="W490" s="113"/>
      <c r="X490" s="113"/>
      <c r="Y490" s="113"/>
      <c r="Z490" s="113"/>
      <c r="AA490" s="115"/>
      <c r="AB490" s="115"/>
      <c r="AC490" s="113"/>
      <c r="AD490" s="113"/>
      <c r="AE490" s="113"/>
      <c r="AF490" s="113"/>
      <c r="AG490" s="113"/>
      <c r="AH490" s="113"/>
      <c r="AI490" s="113"/>
      <c r="AJ490" s="113"/>
      <c r="AK490" s="114"/>
      <c r="AL490" s="114"/>
      <c r="AM490" s="114"/>
      <c r="AN490" s="113"/>
      <c r="AO490" s="113"/>
      <c r="AP490" s="113"/>
      <c r="AQ490" s="113"/>
      <c r="AR490" s="113"/>
      <c r="AS490" s="113"/>
      <c r="AT490" s="113"/>
      <c r="AU490" s="113"/>
      <c r="AV490" s="113"/>
      <c r="AW490" s="113"/>
      <c r="AX490" s="113"/>
      <c r="AY490" s="113"/>
      <c r="AZ490" s="113"/>
      <c r="BA490" s="113"/>
      <c r="BB490" s="113"/>
      <c r="BC490" s="113"/>
      <c r="BD490" s="113"/>
      <c r="BE490" s="113"/>
      <c r="BF490" s="113"/>
      <c r="BH490" s="110" t="e">
        <f t="shared" si="202"/>
        <v>#VALUE!</v>
      </c>
    </row>
    <row r="491" spans="1:60">
      <c r="A491" s="3">
        <f t="shared" si="205"/>
        <v>0</v>
      </c>
      <c r="B491" s="3">
        <f t="shared" si="206"/>
        <v>0</v>
      </c>
      <c r="C491" s="3">
        <f t="shared" si="207"/>
        <v>0</v>
      </c>
      <c r="D491" s="3">
        <f t="shared" si="208"/>
        <v>0</v>
      </c>
      <c r="E491" s="3">
        <f t="shared" si="209"/>
        <v>0</v>
      </c>
      <c r="F491" s="4">
        <f t="shared" si="210"/>
        <v>0</v>
      </c>
      <c r="G491" s="4">
        <f t="shared" si="211"/>
        <v>0</v>
      </c>
      <c r="H491" s="3">
        <f t="shared" si="212"/>
        <v>0</v>
      </c>
      <c r="I491" s="3">
        <f t="shared" si="213"/>
        <v>0</v>
      </c>
      <c r="J491" s="3" t="e">
        <f>IF(VLOOKUP(A491,產品AR!A:B,2,0)&lt;65,"A",IF(VLOOKUP(A491,產品AR!A:B,2,0)&lt;80,"B",IF(VLOOKUP(A491,產品AR!A:B,2,0)&lt;100,"C","D")))</f>
        <v>#N/A</v>
      </c>
      <c r="K491" s="5" t="e">
        <f t="shared" si="214"/>
        <v>#DIV/0!</v>
      </c>
      <c r="L491" s="6">
        <f t="shared" si="215"/>
        <v>0</v>
      </c>
      <c r="M491" s="5">
        <f t="shared" si="216"/>
        <v>0</v>
      </c>
      <c r="N491" s="49" t="e">
        <f t="shared" si="217"/>
        <v>#DIV/0!</v>
      </c>
      <c r="O491" s="49" t="e">
        <f t="shared" si="203"/>
        <v>#N/A</v>
      </c>
      <c r="P491" s="49" t="e">
        <f t="shared" si="204"/>
        <v>#N/A</v>
      </c>
      <c r="Q491" s="50" t="e">
        <f t="shared" si="218"/>
        <v>#N/A</v>
      </c>
      <c r="S491" s="110" t="e">
        <f>VLOOKUP(V491,'WSD 產品'!B:B,1,0)</f>
        <v>#N/A</v>
      </c>
      <c r="T491" s="110" t="e">
        <f t="shared" si="219"/>
        <v>#DIV/0!</v>
      </c>
      <c r="U491" s="113"/>
      <c r="V491" s="113"/>
      <c r="W491" s="113"/>
      <c r="X491" s="113"/>
      <c r="Y491" s="113"/>
      <c r="Z491" s="113"/>
      <c r="AA491" s="115"/>
      <c r="AB491" s="115"/>
      <c r="AC491" s="113"/>
      <c r="AD491" s="113"/>
      <c r="AE491" s="113"/>
      <c r="AF491" s="113"/>
      <c r="AG491" s="113"/>
      <c r="AH491" s="113"/>
      <c r="AI491" s="113"/>
      <c r="AJ491" s="113"/>
      <c r="AK491" s="114"/>
      <c r="AL491" s="114"/>
      <c r="AM491" s="114"/>
      <c r="AN491" s="113"/>
      <c r="AO491" s="113"/>
      <c r="AP491" s="113"/>
      <c r="AQ491" s="113"/>
      <c r="AR491" s="113"/>
      <c r="AS491" s="113"/>
      <c r="AT491" s="113"/>
      <c r="AU491" s="113"/>
      <c r="AV491" s="113"/>
      <c r="AW491" s="113"/>
      <c r="AX491" s="113"/>
      <c r="AY491" s="113"/>
      <c r="AZ491" s="113"/>
      <c r="BA491" s="113"/>
      <c r="BB491" s="113"/>
      <c r="BC491" s="113"/>
      <c r="BD491" s="113"/>
      <c r="BE491" s="113"/>
      <c r="BF491" s="113"/>
      <c r="BH491" s="110" t="e">
        <f t="shared" si="202"/>
        <v>#VALUE!</v>
      </c>
    </row>
    <row r="492" spans="1:60">
      <c r="A492" s="3">
        <f t="shared" si="205"/>
        <v>0</v>
      </c>
      <c r="B492" s="3">
        <f t="shared" si="206"/>
        <v>0</v>
      </c>
      <c r="C492" s="3">
        <f t="shared" si="207"/>
        <v>0</v>
      </c>
      <c r="D492" s="3">
        <f t="shared" si="208"/>
        <v>0</v>
      </c>
      <c r="E492" s="3">
        <f t="shared" si="209"/>
        <v>0</v>
      </c>
      <c r="F492" s="4">
        <f t="shared" si="210"/>
        <v>0</v>
      </c>
      <c r="G492" s="4">
        <f t="shared" si="211"/>
        <v>0</v>
      </c>
      <c r="H492" s="3">
        <f t="shared" si="212"/>
        <v>0</v>
      </c>
      <c r="I492" s="3">
        <f t="shared" si="213"/>
        <v>0</v>
      </c>
      <c r="J492" s="3" t="e">
        <f>IF(VLOOKUP(A492,產品AR!A:B,2,0)&lt;65,"A",IF(VLOOKUP(A492,產品AR!A:B,2,0)&lt;80,"B",IF(VLOOKUP(A492,產品AR!A:B,2,0)&lt;100,"C","D")))</f>
        <v>#N/A</v>
      </c>
      <c r="K492" s="5" t="e">
        <f t="shared" si="214"/>
        <v>#DIV/0!</v>
      </c>
      <c r="L492" s="6">
        <f t="shared" si="215"/>
        <v>0</v>
      </c>
      <c r="M492" s="5">
        <f t="shared" si="216"/>
        <v>0</v>
      </c>
      <c r="N492" s="49" t="e">
        <f t="shared" si="217"/>
        <v>#DIV/0!</v>
      </c>
      <c r="O492" s="49" t="e">
        <f t="shared" si="203"/>
        <v>#N/A</v>
      </c>
      <c r="P492" s="49" t="e">
        <f t="shared" si="204"/>
        <v>#N/A</v>
      </c>
      <c r="Q492" s="50" t="e">
        <f t="shared" si="218"/>
        <v>#N/A</v>
      </c>
      <c r="S492" s="110" t="e">
        <f>VLOOKUP(V492,'WSD 產品'!B:B,1,0)</f>
        <v>#N/A</v>
      </c>
      <c r="T492" s="110" t="e">
        <f t="shared" si="219"/>
        <v>#DIV/0!</v>
      </c>
      <c r="U492" s="113"/>
      <c r="V492" s="113"/>
      <c r="W492" s="113"/>
      <c r="X492" s="113"/>
      <c r="Y492" s="113"/>
      <c r="Z492" s="113"/>
      <c r="AA492" s="115"/>
      <c r="AB492" s="115"/>
      <c r="AC492" s="113"/>
      <c r="AD492" s="113"/>
      <c r="AE492" s="113"/>
      <c r="AF492" s="113"/>
      <c r="AG492" s="113"/>
      <c r="AH492" s="113"/>
      <c r="AI492" s="113"/>
      <c r="AJ492" s="113"/>
      <c r="AK492" s="114"/>
      <c r="AL492" s="114"/>
      <c r="AM492" s="114"/>
      <c r="AN492" s="113"/>
      <c r="AO492" s="113"/>
      <c r="AP492" s="113"/>
      <c r="AQ492" s="113"/>
      <c r="AR492" s="113"/>
      <c r="AS492" s="113"/>
      <c r="AT492" s="113"/>
      <c r="AU492" s="113"/>
      <c r="AV492" s="113"/>
      <c r="AW492" s="113"/>
      <c r="AX492" s="113"/>
      <c r="AY492" s="113"/>
      <c r="AZ492" s="113"/>
      <c r="BA492" s="113"/>
      <c r="BB492" s="113"/>
      <c r="BC492" s="113"/>
      <c r="BD492" s="113"/>
      <c r="BE492" s="113"/>
      <c r="BF492" s="113"/>
      <c r="BH492" s="110" t="e">
        <f t="shared" si="202"/>
        <v>#VALUE!</v>
      </c>
    </row>
    <row r="493" spans="1:60">
      <c r="A493" s="3">
        <f t="shared" si="205"/>
        <v>0</v>
      </c>
      <c r="B493" s="3">
        <f t="shared" si="206"/>
        <v>0</v>
      </c>
      <c r="C493" s="3">
        <f t="shared" si="207"/>
        <v>0</v>
      </c>
      <c r="D493" s="3">
        <f t="shared" si="208"/>
        <v>0</v>
      </c>
      <c r="E493" s="3">
        <f t="shared" si="209"/>
        <v>0</v>
      </c>
      <c r="F493" s="4">
        <f t="shared" si="210"/>
        <v>0</v>
      </c>
      <c r="G493" s="4">
        <f t="shared" si="211"/>
        <v>0</v>
      </c>
      <c r="H493" s="3">
        <f t="shared" si="212"/>
        <v>0</v>
      </c>
      <c r="I493" s="3">
        <f t="shared" si="213"/>
        <v>0</v>
      </c>
      <c r="J493" s="3" t="e">
        <f>IF(VLOOKUP(A493,產品AR!A:B,2,0)&lt;65,"A",IF(VLOOKUP(A493,產品AR!A:B,2,0)&lt;80,"B",IF(VLOOKUP(A493,產品AR!A:B,2,0)&lt;100,"C","D")))</f>
        <v>#N/A</v>
      </c>
      <c r="K493" s="5" t="e">
        <f t="shared" si="214"/>
        <v>#DIV/0!</v>
      </c>
      <c r="L493" s="6">
        <f t="shared" si="215"/>
        <v>0</v>
      </c>
      <c r="M493" s="5">
        <f t="shared" si="216"/>
        <v>0</v>
      </c>
      <c r="N493" s="49" t="e">
        <f t="shared" si="217"/>
        <v>#DIV/0!</v>
      </c>
      <c r="O493" s="49" t="e">
        <f t="shared" si="203"/>
        <v>#N/A</v>
      </c>
      <c r="P493" s="49" t="e">
        <f t="shared" si="204"/>
        <v>#N/A</v>
      </c>
      <c r="Q493" s="50" t="e">
        <f t="shared" si="218"/>
        <v>#N/A</v>
      </c>
      <c r="S493" s="110" t="e">
        <f>VLOOKUP(V493,'WSD 產品'!B:B,1,0)</f>
        <v>#N/A</v>
      </c>
      <c r="T493" s="110" t="e">
        <f t="shared" si="219"/>
        <v>#DIV/0!</v>
      </c>
      <c r="U493" s="113"/>
      <c r="V493" s="113"/>
      <c r="W493" s="113"/>
      <c r="X493" s="113"/>
      <c r="Y493" s="113"/>
      <c r="Z493" s="113"/>
      <c r="AA493" s="115"/>
      <c r="AB493" s="115"/>
      <c r="AC493" s="113"/>
      <c r="AD493" s="113"/>
      <c r="AE493" s="113"/>
      <c r="AF493" s="113"/>
      <c r="AG493" s="113"/>
      <c r="AH493" s="113"/>
      <c r="AI493" s="113"/>
      <c r="AJ493" s="113"/>
      <c r="AK493" s="114"/>
      <c r="AL493" s="114"/>
      <c r="AM493" s="114"/>
      <c r="AN493" s="113"/>
      <c r="AO493" s="113"/>
      <c r="AP493" s="113"/>
      <c r="AQ493" s="113"/>
      <c r="AR493" s="113"/>
      <c r="AS493" s="113"/>
      <c r="AT493" s="113"/>
      <c r="AU493" s="113"/>
      <c r="AV493" s="113"/>
      <c r="AW493" s="113"/>
      <c r="AX493" s="113"/>
      <c r="AY493" s="113"/>
      <c r="AZ493" s="113"/>
      <c r="BA493" s="113"/>
      <c r="BB493" s="113"/>
      <c r="BC493" s="113"/>
      <c r="BD493" s="113"/>
      <c r="BE493" s="113"/>
      <c r="BF493" s="113"/>
      <c r="BH493" s="110" t="e">
        <f t="shared" si="202"/>
        <v>#VALUE!</v>
      </c>
    </row>
    <row r="494" spans="1:60">
      <c r="A494" s="3">
        <f t="shared" si="205"/>
        <v>0</v>
      </c>
      <c r="B494" s="3">
        <f t="shared" si="206"/>
        <v>0</v>
      </c>
      <c r="C494" s="3">
        <f t="shared" si="207"/>
        <v>0</v>
      </c>
      <c r="D494" s="3">
        <f t="shared" si="208"/>
        <v>0</v>
      </c>
      <c r="E494" s="3">
        <f t="shared" si="209"/>
        <v>0</v>
      </c>
      <c r="F494" s="4">
        <f t="shared" si="210"/>
        <v>0</v>
      </c>
      <c r="G494" s="4">
        <f t="shared" si="211"/>
        <v>0</v>
      </c>
      <c r="H494" s="3">
        <f t="shared" si="212"/>
        <v>0</v>
      </c>
      <c r="I494" s="3">
        <f t="shared" si="213"/>
        <v>0</v>
      </c>
      <c r="J494" s="3" t="e">
        <f>IF(VLOOKUP(A494,產品AR!A:B,2,0)&lt;65,"A",IF(VLOOKUP(A494,產品AR!A:B,2,0)&lt;80,"B",IF(VLOOKUP(A494,產品AR!A:B,2,0)&lt;100,"C","D")))</f>
        <v>#N/A</v>
      </c>
      <c r="K494" s="5" t="e">
        <f t="shared" si="214"/>
        <v>#DIV/0!</v>
      </c>
      <c r="L494" s="6">
        <f t="shared" si="215"/>
        <v>0</v>
      </c>
      <c r="M494" s="5">
        <f t="shared" si="216"/>
        <v>0</v>
      </c>
      <c r="N494" s="49" t="e">
        <f t="shared" si="217"/>
        <v>#DIV/0!</v>
      </c>
      <c r="O494" s="49" t="e">
        <f t="shared" si="203"/>
        <v>#N/A</v>
      </c>
      <c r="P494" s="49" t="e">
        <f t="shared" si="204"/>
        <v>#N/A</v>
      </c>
      <c r="Q494" s="50" t="e">
        <f t="shared" si="218"/>
        <v>#N/A</v>
      </c>
      <c r="S494" s="110" t="e">
        <f>VLOOKUP(V494,'WSD 產品'!B:B,1,0)</f>
        <v>#N/A</v>
      </c>
      <c r="T494" s="110" t="e">
        <f t="shared" si="219"/>
        <v>#DIV/0!</v>
      </c>
      <c r="U494" s="113"/>
      <c r="V494" s="113"/>
      <c r="W494" s="113"/>
      <c r="X494" s="113"/>
      <c r="Y494" s="113"/>
      <c r="Z494" s="113"/>
      <c r="AA494" s="115"/>
      <c r="AB494" s="115"/>
      <c r="AC494" s="113"/>
      <c r="AD494" s="113"/>
      <c r="AE494" s="113"/>
      <c r="AF494" s="113"/>
      <c r="AG494" s="113"/>
      <c r="AH494" s="113"/>
      <c r="AI494" s="113"/>
      <c r="AJ494" s="113"/>
      <c r="AK494" s="114"/>
      <c r="AL494" s="114"/>
      <c r="AM494" s="114"/>
      <c r="AN494" s="113"/>
      <c r="AO494" s="113"/>
      <c r="AP494" s="113"/>
      <c r="AQ494" s="113"/>
      <c r="AR494" s="113"/>
      <c r="AS494" s="113"/>
      <c r="AT494" s="113"/>
      <c r="AU494" s="113"/>
      <c r="AV494" s="113"/>
      <c r="AW494" s="113"/>
      <c r="AX494" s="113"/>
      <c r="AY494" s="113"/>
      <c r="AZ494" s="113"/>
      <c r="BA494" s="113"/>
      <c r="BB494" s="113"/>
      <c r="BC494" s="113"/>
      <c r="BD494" s="113"/>
      <c r="BE494" s="113"/>
      <c r="BF494" s="113"/>
      <c r="BH494" s="110" t="e">
        <f t="shared" si="202"/>
        <v>#VALUE!</v>
      </c>
    </row>
    <row r="495" spans="1:60">
      <c r="A495" s="3">
        <f t="shared" si="205"/>
        <v>0</v>
      </c>
      <c r="B495" s="3">
        <f t="shared" si="206"/>
        <v>0</v>
      </c>
      <c r="C495" s="3">
        <f t="shared" si="207"/>
        <v>0</v>
      </c>
      <c r="D495" s="3">
        <f t="shared" si="208"/>
        <v>0</v>
      </c>
      <c r="E495" s="3">
        <f t="shared" si="209"/>
        <v>0</v>
      </c>
      <c r="F495" s="4">
        <f t="shared" si="210"/>
        <v>0</v>
      </c>
      <c r="G495" s="4">
        <f t="shared" si="211"/>
        <v>0</v>
      </c>
      <c r="H495" s="3">
        <f t="shared" si="212"/>
        <v>0</v>
      </c>
      <c r="I495" s="3">
        <f t="shared" si="213"/>
        <v>0</v>
      </c>
      <c r="J495" s="3" t="e">
        <f>IF(VLOOKUP(A495,產品AR!A:B,2,0)&lt;65,"A",IF(VLOOKUP(A495,產品AR!A:B,2,0)&lt;80,"B",IF(VLOOKUP(A495,產品AR!A:B,2,0)&lt;100,"C","D")))</f>
        <v>#N/A</v>
      </c>
      <c r="K495" s="5" t="e">
        <f t="shared" si="214"/>
        <v>#DIV/0!</v>
      </c>
      <c r="L495" s="6">
        <f t="shared" si="215"/>
        <v>0</v>
      </c>
      <c r="M495" s="5">
        <f t="shared" si="216"/>
        <v>0</v>
      </c>
      <c r="N495" s="49" t="e">
        <f t="shared" si="217"/>
        <v>#DIV/0!</v>
      </c>
      <c r="O495" s="49" t="e">
        <f t="shared" si="203"/>
        <v>#N/A</v>
      </c>
      <c r="P495" s="49" t="e">
        <f t="shared" si="204"/>
        <v>#N/A</v>
      </c>
      <c r="Q495" s="50" t="e">
        <f t="shared" si="218"/>
        <v>#N/A</v>
      </c>
      <c r="S495" s="110" t="e">
        <f>VLOOKUP(V495,'WSD 產品'!B:B,1,0)</f>
        <v>#N/A</v>
      </c>
      <c r="T495" s="110" t="e">
        <f t="shared" si="219"/>
        <v>#DIV/0!</v>
      </c>
      <c r="U495" s="113"/>
      <c r="V495" s="113"/>
      <c r="W495" s="113"/>
      <c r="X495" s="113"/>
      <c r="Y495" s="113"/>
      <c r="Z495" s="113"/>
      <c r="AA495" s="115"/>
      <c r="AB495" s="115"/>
      <c r="AC495" s="113"/>
      <c r="AD495" s="113"/>
      <c r="AE495" s="113"/>
      <c r="AF495" s="113"/>
      <c r="AG495" s="113"/>
      <c r="AH495" s="113"/>
      <c r="AI495" s="113"/>
      <c r="AJ495" s="113"/>
      <c r="AK495" s="114"/>
      <c r="AL495" s="114"/>
      <c r="AM495" s="114"/>
      <c r="AN495" s="113"/>
      <c r="AO495" s="113"/>
      <c r="AP495" s="113"/>
      <c r="AQ495" s="113"/>
      <c r="AR495" s="113"/>
      <c r="AS495" s="113"/>
      <c r="AT495" s="113"/>
      <c r="AU495" s="113"/>
      <c r="AV495" s="113"/>
      <c r="AW495" s="113"/>
      <c r="AX495" s="113"/>
      <c r="AY495" s="113"/>
      <c r="AZ495" s="113"/>
      <c r="BA495" s="113"/>
      <c r="BB495" s="113"/>
      <c r="BC495" s="113"/>
      <c r="BD495" s="113"/>
      <c r="BE495" s="113"/>
      <c r="BF495" s="113"/>
      <c r="BH495" s="110" t="e">
        <f t="shared" si="202"/>
        <v>#VALUE!</v>
      </c>
    </row>
    <row r="496" spans="1:60">
      <c r="A496" s="3">
        <f t="shared" si="205"/>
        <v>0</v>
      </c>
      <c r="B496" s="3">
        <f t="shared" si="206"/>
        <v>0</v>
      </c>
      <c r="C496" s="3">
        <f t="shared" si="207"/>
        <v>0</v>
      </c>
      <c r="D496" s="3">
        <f t="shared" si="208"/>
        <v>0</v>
      </c>
      <c r="E496" s="3">
        <f t="shared" si="209"/>
        <v>0</v>
      </c>
      <c r="F496" s="4">
        <f t="shared" si="210"/>
        <v>0</v>
      </c>
      <c r="G496" s="4">
        <f t="shared" si="211"/>
        <v>0</v>
      </c>
      <c r="H496" s="3">
        <f t="shared" si="212"/>
        <v>0</v>
      </c>
      <c r="I496" s="3">
        <f t="shared" si="213"/>
        <v>0</v>
      </c>
      <c r="J496" s="3" t="e">
        <f>IF(VLOOKUP(A496,產品AR!A:B,2,0)&lt;65,"A",IF(VLOOKUP(A496,產品AR!A:B,2,0)&lt;80,"B",IF(VLOOKUP(A496,產品AR!A:B,2,0)&lt;100,"C","D")))</f>
        <v>#N/A</v>
      </c>
      <c r="K496" s="5" t="e">
        <f t="shared" si="214"/>
        <v>#DIV/0!</v>
      </c>
      <c r="L496" s="6">
        <f t="shared" si="215"/>
        <v>0</v>
      </c>
      <c r="M496" s="5">
        <f t="shared" si="216"/>
        <v>0</v>
      </c>
      <c r="N496" s="49" t="e">
        <f t="shared" si="217"/>
        <v>#DIV/0!</v>
      </c>
      <c r="O496" s="49" t="e">
        <f t="shared" si="203"/>
        <v>#N/A</v>
      </c>
      <c r="P496" s="49" t="e">
        <f t="shared" si="204"/>
        <v>#N/A</v>
      </c>
      <c r="Q496" s="50" t="e">
        <f t="shared" si="218"/>
        <v>#N/A</v>
      </c>
      <c r="S496" s="110" t="e">
        <f>VLOOKUP(V496,'WSD 產品'!B:B,1,0)</f>
        <v>#N/A</v>
      </c>
      <c r="T496" s="110" t="e">
        <f t="shared" si="219"/>
        <v>#DIV/0!</v>
      </c>
      <c r="U496" s="113"/>
      <c r="V496" s="113"/>
      <c r="W496" s="113"/>
      <c r="X496" s="113"/>
      <c r="Y496" s="113"/>
      <c r="Z496" s="113"/>
      <c r="AA496" s="115"/>
      <c r="AB496" s="115"/>
      <c r="AC496" s="113"/>
      <c r="AD496" s="113"/>
      <c r="AE496" s="113"/>
      <c r="AF496" s="113"/>
      <c r="AG496" s="113"/>
      <c r="AH496" s="113"/>
      <c r="AI496" s="113"/>
      <c r="AJ496" s="113"/>
      <c r="AK496" s="114"/>
      <c r="AL496" s="114"/>
      <c r="AM496" s="114"/>
      <c r="AN496" s="113"/>
      <c r="AO496" s="113"/>
      <c r="AP496" s="113"/>
      <c r="AQ496" s="113"/>
      <c r="AR496" s="113"/>
      <c r="AS496" s="113"/>
      <c r="AT496" s="113"/>
      <c r="AU496" s="113"/>
      <c r="AV496" s="113"/>
      <c r="AW496" s="113"/>
      <c r="AX496" s="113"/>
      <c r="AY496" s="113"/>
      <c r="AZ496" s="113"/>
      <c r="BA496" s="113"/>
      <c r="BB496" s="113"/>
      <c r="BC496" s="113"/>
      <c r="BD496" s="113"/>
      <c r="BE496" s="113"/>
      <c r="BF496" s="113"/>
      <c r="BH496" s="110" t="e">
        <f t="shared" si="202"/>
        <v>#VALUE!</v>
      </c>
    </row>
    <row r="497" spans="1:60">
      <c r="A497" s="3">
        <f t="shared" si="205"/>
        <v>0</v>
      </c>
      <c r="B497" s="3">
        <f t="shared" si="206"/>
        <v>0</v>
      </c>
      <c r="C497" s="3">
        <f t="shared" si="207"/>
        <v>0</v>
      </c>
      <c r="D497" s="3">
        <f t="shared" si="208"/>
        <v>0</v>
      </c>
      <c r="E497" s="3">
        <f t="shared" si="209"/>
        <v>0</v>
      </c>
      <c r="F497" s="4">
        <f t="shared" si="210"/>
        <v>0</v>
      </c>
      <c r="G497" s="4">
        <f t="shared" si="211"/>
        <v>0</v>
      </c>
      <c r="H497" s="3">
        <f t="shared" si="212"/>
        <v>0</v>
      </c>
      <c r="I497" s="3">
        <f t="shared" si="213"/>
        <v>0</v>
      </c>
      <c r="J497" s="3" t="e">
        <f>IF(VLOOKUP(A497,產品AR!A:B,2,0)&lt;65,"A",IF(VLOOKUP(A497,產品AR!A:B,2,0)&lt;80,"B",IF(VLOOKUP(A497,產品AR!A:B,2,0)&lt;100,"C","D")))</f>
        <v>#N/A</v>
      </c>
      <c r="K497" s="5" t="e">
        <f t="shared" si="214"/>
        <v>#DIV/0!</v>
      </c>
      <c r="L497" s="6">
        <f t="shared" si="215"/>
        <v>0</v>
      </c>
      <c r="M497" s="5">
        <f t="shared" si="216"/>
        <v>0</v>
      </c>
      <c r="N497" s="49" t="e">
        <f t="shared" si="217"/>
        <v>#DIV/0!</v>
      </c>
      <c r="O497" s="49" t="e">
        <f t="shared" si="203"/>
        <v>#N/A</v>
      </c>
      <c r="P497" s="49" t="e">
        <f t="shared" si="204"/>
        <v>#N/A</v>
      </c>
      <c r="Q497" s="50" t="e">
        <f t="shared" si="218"/>
        <v>#N/A</v>
      </c>
      <c r="S497" s="110" t="e">
        <f>VLOOKUP(V497,'WSD 產品'!B:B,1,0)</f>
        <v>#N/A</v>
      </c>
      <c r="T497" s="110" t="e">
        <f t="shared" si="219"/>
        <v>#DIV/0!</v>
      </c>
      <c r="U497" s="113"/>
      <c r="V497" s="113"/>
      <c r="W497" s="113"/>
      <c r="X497" s="113"/>
      <c r="Y497" s="113"/>
      <c r="Z497" s="113"/>
      <c r="AA497" s="115"/>
      <c r="AB497" s="115"/>
      <c r="AC497" s="113"/>
      <c r="AD497" s="113"/>
      <c r="AE497" s="113"/>
      <c r="AF497" s="113"/>
      <c r="AG497" s="113"/>
      <c r="AH497" s="113"/>
      <c r="AI497" s="113"/>
      <c r="AJ497" s="113"/>
      <c r="AK497" s="114"/>
      <c r="AL497" s="114"/>
      <c r="AM497" s="114"/>
      <c r="AN497" s="113"/>
      <c r="AO497" s="113"/>
      <c r="AP497" s="113"/>
      <c r="AQ497" s="113"/>
      <c r="AR497" s="113"/>
      <c r="AS497" s="113"/>
      <c r="AT497" s="113"/>
      <c r="AU497" s="113"/>
      <c r="AV497" s="113"/>
      <c r="AW497" s="113"/>
      <c r="AX497" s="113"/>
      <c r="AY497" s="113"/>
      <c r="AZ497" s="113"/>
      <c r="BA497" s="113"/>
      <c r="BB497" s="113"/>
      <c r="BC497" s="113"/>
      <c r="BD497" s="113"/>
      <c r="BE497" s="113"/>
      <c r="BF497" s="113"/>
      <c r="BH497" s="110" t="e">
        <f t="shared" si="202"/>
        <v>#VALUE!</v>
      </c>
    </row>
    <row r="498" spans="1:60">
      <c r="A498" s="3">
        <f t="shared" si="205"/>
        <v>0</v>
      </c>
      <c r="B498" s="3">
        <f t="shared" si="206"/>
        <v>0</v>
      </c>
      <c r="C498" s="3">
        <f t="shared" si="207"/>
        <v>0</v>
      </c>
      <c r="D498" s="3">
        <f t="shared" si="208"/>
        <v>0</v>
      </c>
      <c r="E498" s="3">
        <f t="shared" si="209"/>
        <v>0</v>
      </c>
      <c r="F498" s="4">
        <f t="shared" si="210"/>
        <v>0</v>
      </c>
      <c r="G498" s="4">
        <f t="shared" si="211"/>
        <v>0</v>
      </c>
      <c r="H498" s="3">
        <f t="shared" si="212"/>
        <v>0</v>
      </c>
      <c r="I498" s="3">
        <f t="shared" si="213"/>
        <v>0</v>
      </c>
      <c r="J498" s="3" t="e">
        <f>IF(VLOOKUP(A498,產品AR!A:B,2,0)&lt;65,"A",IF(VLOOKUP(A498,產品AR!A:B,2,0)&lt;80,"B",IF(VLOOKUP(A498,產品AR!A:B,2,0)&lt;100,"C","D")))</f>
        <v>#N/A</v>
      </c>
      <c r="K498" s="5" t="e">
        <f t="shared" si="214"/>
        <v>#DIV/0!</v>
      </c>
      <c r="L498" s="6">
        <f t="shared" si="215"/>
        <v>0</v>
      </c>
      <c r="M498" s="5">
        <f t="shared" si="216"/>
        <v>0</v>
      </c>
      <c r="N498" s="49" t="e">
        <f t="shared" si="217"/>
        <v>#DIV/0!</v>
      </c>
      <c r="O498" s="49" t="e">
        <f t="shared" si="203"/>
        <v>#N/A</v>
      </c>
      <c r="P498" s="49" t="e">
        <f t="shared" si="204"/>
        <v>#N/A</v>
      </c>
      <c r="Q498" s="50" t="e">
        <f t="shared" si="218"/>
        <v>#N/A</v>
      </c>
      <c r="S498" s="110" t="e">
        <f>VLOOKUP(V498,'WSD 產品'!B:B,1,0)</f>
        <v>#N/A</v>
      </c>
      <c r="T498" s="110" t="e">
        <f t="shared" si="219"/>
        <v>#DIV/0!</v>
      </c>
      <c r="U498" s="113"/>
      <c r="V498" s="113"/>
      <c r="W498" s="113"/>
      <c r="X498" s="113"/>
      <c r="Y498" s="113"/>
      <c r="Z498" s="113"/>
      <c r="AA498" s="115"/>
      <c r="AB498" s="115"/>
      <c r="AC498" s="113"/>
      <c r="AD498" s="113"/>
      <c r="AE498" s="113"/>
      <c r="AF498" s="113"/>
      <c r="AG498" s="113"/>
      <c r="AH498" s="113"/>
      <c r="AI498" s="113"/>
      <c r="AJ498" s="113"/>
      <c r="AK498" s="114"/>
      <c r="AL498" s="114"/>
      <c r="AM498" s="114"/>
      <c r="AN498" s="113"/>
      <c r="AO498" s="113"/>
      <c r="AP498" s="113"/>
      <c r="AQ498" s="113"/>
      <c r="AR498" s="113"/>
      <c r="AS498" s="113"/>
      <c r="AT498" s="113"/>
      <c r="AU498" s="113"/>
      <c r="AV498" s="113"/>
      <c r="AW498" s="113"/>
      <c r="AX498" s="113"/>
      <c r="AY498" s="113"/>
      <c r="AZ498" s="113"/>
      <c r="BA498" s="113"/>
      <c r="BB498" s="113"/>
      <c r="BC498" s="113"/>
      <c r="BD498" s="113"/>
      <c r="BE498" s="113"/>
      <c r="BF498" s="113"/>
      <c r="BH498" s="110" t="e">
        <f t="shared" si="202"/>
        <v>#VALUE!</v>
      </c>
    </row>
    <row r="499" spans="1:60">
      <c r="A499" s="3">
        <f t="shared" si="205"/>
        <v>0</v>
      </c>
      <c r="B499" s="3">
        <f t="shared" si="206"/>
        <v>0</v>
      </c>
      <c r="C499" s="3">
        <f t="shared" si="207"/>
        <v>0</v>
      </c>
      <c r="D499" s="3">
        <f t="shared" si="208"/>
        <v>0</v>
      </c>
      <c r="E499" s="3">
        <f t="shared" si="209"/>
        <v>0</v>
      </c>
      <c r="F499" s="4">
        <f t="shared" si="210"/>
        <v>0</v>
      </c>
      <c r="G499" s="4">
        <f t="shared" si="211"/>
        <v>0</v>
      </c>
      <c r="H499" s="3">
        <f t="shared" si="212"/>
        <v>0</v>
      </c>
      <c r="I499" s="3">
        <f t="shared" si="213"/>
        <v>0</v>
      </c>
      <c r="J499" s="3" t="e">
        <f>IF(VLOOKUP(A499,產品AR!A:B,2,0)&lt;65,"A",IF(VLOOKUP(A499,產品AR!A:B,2,0)&lt;80,"B",IF(VLOOKUP(A499,產品AR!A:B,2,0)&lt;100,"C","D")))</f>
        <v>#N/A</v>
      </c>
      <c r="K499" s="5" t="e">
        <f t="shared" si="214"/>
        <v>#DIV/0!</v>
      </c>
      <c r="L499" s="6">
        <f t="shared" si="215"/>
        <v>0</v>
      </c>
      <c r="M499" s="5">
        <f t="shared" si="216"/>
        <v>0</v>
      </c>
      <c r="N499" s="49" t="e">
        <f t="shared" si="217"/>
        <v>#DIV/0!</v>
      </c>
      <c r="O499" s="49" t="e">
        <f t="shared" si="203"/>
        <v>#N/A</v>
      </c>
      <c r="P499" s="49" t="e">
        <f t="shared" si="204"/>
        <v>#N/A</v>
      </c>
      <c r="Q499" s="50" t="e">
        <f t="shared" si="218"/>
        <v>#N/A</v>
      </c>
      <c r="S499" s="110" t="e">
        <f>VLOOKUP(V499,'WSD 產品'!B:B,1,0)</f>
        <v>#N/A</v>
      </c>
      <c r="T499" s="110" t="e">
        <f t="shared" si="219"/>
        <v>#DIV/0!</v>
      </c>
      <c r="U499" s="113"/>
      <c r="V499" s="113"/>
      <c r="W499" s="113"/>
      <c r="X499" s="113"/>
      <c r="Y499" s="113"/>
      <c r="Z499" s="113"/>
      <c r="AA499" s="115"/>
      <c r="AB499" s="115"/>
      <c r="AC499" s="113"/>
      <c r="AD499" s="113"/>
      <c r="AE499" s="113"/>
      <c r="AF499" s="113"/>
      <c r="AG499" s="113"/>
      <c r="AH499" s="113"/>
      <c r="AI499" s="113"/>
      <c r="AJ499" s="113"/>
      <c r="AK499" s="114"/>
      <c r="AL499" s="114"/>
      <c r="AM499" s="114"/>
      <c r="AN499" s="113"/>
      <c r="AO499" s="113"/>
      <c r="AP499" s="113"/>
      <c r="AQ499" s="113"/>
      <c r="AR499" s="113"/>
      <c r="AS499" s="113"/>
      <c r="AT499" s="113"/>
      <c r="AU499" s="113"/>
      <c r="AV499" s="113"/>
      <c r="AW499" s="113"/>
      <c r="AX499" s="113"/>
      <c r="AY499" s="113"/>
      <c r="AZ499" s="113"/>
      <c r="BA499" s="113"/>
      <c r="BB499" s="113"/>
      <c r="BC499" s="113"/>
      <c r="BD499" s="113"/>
      <c r="BE499" s="113"/>
      <c r="BF499" s="113"/>
      <c r="BH499" s="110" t="e">
        <f t="shared" si="202"/>
        <v>#VALUE!</v>
      </c>
    </row>
    <row r="500" spans="1:60">
      <c r="A500" s="3">
        <f t="shared" si="205"/>
        <v>0</v>
      </c>
      <c r="B500" s="3">
        <f t="shared" si="206"/>
        <v>0</v>
      </c>
      <c r="C500" s="3">
        <f t="shared" si="207"/>
        <v>0</v>
      </c>
      <c r="D500" s="3">
        <f t="shared" si="208"/>
        <v>0</v>
      </c>
      <c r="E500" s="3">
        <f t="shared" si="209"/>
        <v>0</v>
      </c>
      <c r="F500" s="4">
        <f t="shared" si="210"/>
        <v>0</v>
      </c>
      <c r="G500" s="4">
        <f t="shared" si="211"/>
        <v>0</v>
      </c>
      <c r="H500" s="3">
        <f t="shared" si="212"/>
        <v>0</v>
      </c>
      <c r="I500" s="3">
        <f t="shared" si="213"/>
        <v>0</v>
      </c>
      <c r="J500" s="3" t="e">
        <f>IF(VLOOKUP(A500,產品AR!A:B,2,0)&lt;65,"A",IF(VLOOKUP(A500,產品AR!A:B,2,0)&lt;80,"B",IF(VLOOKUP(A500,產品AR!A:B,2,0)&lt;100,"C","D")))</f>
        <v>#N/A</v>
      </c>
      <c r="K500" s="5" t="e">
        <f t="shared" si="214"/>
        <v>#DIV/0!</v>
      </c>
      <c r="L500" s="6">
        <f t="shared" si="215"/>
        <v>0</v>
      </c>
      <c r="M500" s="5">
        <f t="shared" si="216"/>
        <v>0</v>
      </c>
      <c r="N500" s="49" t="e">
        <f t="shared" si="217"/>
        <v>#DIV/0!</v>
      </c>
      <c r="O500" s="49" t="e">
        <f t="shared" si="203"/>
        <v>#N/A</v>
      </c>
      <c r="P500" s="49" t="e">
        <f t="shared" si="204"/>
        <v>#N/A</v>
      </c>
      <c r="Q500" s="50" t="e">
        <f t="shared" si="218"/>
        <v>#N/A</v>
      </c>
      <c r="S500" s="110" t="e">
        <f>VLOOKUP(V500,'WSD 產品'!B:B,1,0)</f>
        <v>#N/A</v>
      </c>
      <c r="T500" s="110" t="e">
        <f t="shared" si="219"/>
        <v>#DIV/0!</v>
      </c>
      <c r="U500" s="113"/>
      <c r="V500" s="113"/>
      <c r="W500" s="113"/>
      <c r="X500" s="113"/>
      <c r="Y500" s="113"/>
      <c r="Z500" s="113"/>
      <c r="AA500" s="115"/>
      <c r="AB500" s="115"/>
      <c r="AC500" s="113"/>
      <c r="AD500" s="113"/>
      <c r="AE500" s="113"/>
      <c r="AF500" s="113"/>
      <c r="AG500" s="113"/>
      <c r="AH500" s="113"/>
      <c r="AI500" s="113"/>
      <c r="AJ500" s="113"/>
      <c r="AK500" s="114"/>
      <c r="AL500" s="114"/>
      <c r="AM500" s="114"/>
      <c r="AN500" s="113"/>
      <c r="AO500" s="113"/>
      <c r="AP500" s="113"/>
      <c r="AQ500" s="113"/>
      <c r="AR500" s="113"/>
      <c r="AS500" s="113"/>
      <c r="AT500" s="113"/>
      <c r="AU500" s="113"/>
      <c r="AV500" s="113"/>
      <c r="AW500" s="113"/>
      <c r="AX500" s="113"/>
      <c r="AY500" s="113"/>
      <c r="AZ500" s="113"/>
      <c r="BA500" s="113"/>
      <c r="BB500" s="113"/>
      <c r="BC500" s="113"/>
      <c r="BD500" s="113"/>
      <c r="BE500" s="113"/>
      <c r="BF500" s="113"/>
      <c r="BH500" s="110" t="e">
        <f t="shared" si="202"/>
        <v>#VALUE!</v>
      </c>
    </row>
    <row r="501" spans="1:60">
      <c r="A501" s="3">
        <f t="shared" si="205"/>
        <v>0</v>
      </c>
      <c r="B501" s="3">
        <f t="shared" si="206"/>
        <v>0</v>
      </c>
      <c r="C501" s="3">
        <f t="shared" si="207"/>
        <v>0</v>
      </c>
      <c r="D501" s="3">
        <f t="shared" si="208"/>
        <v>0</v>
      </c>
      <c r="E501" s="3">
        <f t="shared" si="209"/>
        <v>0</v>
      </c>
      <c r="F501" s="4">
        <f t="shared" si="210"/>
        <v>0</v>
      </c>
      <c r="G501" s="4">
        <f t="shared" si="211"/>
        <v>0</v>
      </c>
      <c r="H501" s="3">
        <f t="shared" si="212"/>
        <v>0</v>
      </c>
      <c r="I501" s="3">
        <f t="shared" si="213"/>
        <v>0</v>
      </c>
      <c r="J501" s="3" t="e">
        <f>IF(VLOOKUP(A501,產品AR!A:B,2,0)&lt;65,"A",IF(VLOOKUP(A501,產品AR!A:B,2,0)&lt;80,"B",IF(VLOOKUP(A501,產品AR!A:B,2,0)&lt;100,"C","D")))</f>
        <v>#N/A</v>
      </c>
      <c r="K501" s="5" t="e">
        <f t="shared" si="214"/>
        <v>#DIV/0!</v>
      </c>
      <c r="L501" s="6">
        <f t="shared" si="215"/>
        <v>0</v>
      </c>
      <c r="M501" s="5">
        <f t="shared" si="216"/>
        <v>0</v>
      </c>
      <c r="N501" s="49" t="e">
        <f t="shared" si="217"/>
        <v>#DIV/0!</v>
      </c>
      <c r="O501" s="49" t="e">
        <f t="shared" si="203"/>
        <v>#N/A</v>
      </c>
      <c r="P501" s="49" t="e">
        <f t="shared" si="204"/>
        <v>#N/A</v>
      </c>
      <c r="Q501" s="50" t="e">
        <f t="shared" si="218"/>
        <v>#N/A</v>
      </c>
      <c r="S501" s="110" t="e">
        <f>VLOOKUP(V501,'WSD 產品'!B:B,1,0)</f>
        <v>#N/A</v>
      </c>
      <c r="T501" s="110" t="e">
        <f t="shared" si="219"/>
        <v>#DIV/0!</v>
      </c>
      <c r="U501" s="113"/>
      <c r="V501" s="113"/>
      <c r="W501" s="113"/>
      <c r="X501" s="113"/>
      <c r="Y501" s="113"/>
      <c r="Z501" s="113"/>
      <c r="AA501" s="115"/>
      <c r="AB501" s="115"/>
      <c r="AC501" s="113"/>
      <c r="AD501" s="113"/>
      <c r="AE501" s="113"/>
      <c r="AF501" s="113"/>
      <c r="AG501" s="113"/>
      <c r="AH501" s="113"/>
      <c r="AI501" s="113"/>
      <c r="AJ501" s="113"/>
      <c r="AK501" s="114"/>
      <c r="AL501" s="114"/>
      <c r="AM501" s="114"/>
      <c r="AN501" s="113"/>
      <c r="AO501" s="113"/>
      <c r="AP501" s="113"/>
      <c r="AQ501" s="113"/>
      <c r="AR501" s="113"/>
      <c r="AS501" s="113"/>
      <c r="AT501" s="113"/>
      <c r="AU501" s="113"/>
      <c r="AV501" s="113"/>
      <c r="AW501" s="113"/>
      <c r="AX501" s="113"/>
      <c r="AY501" s="113"/>
      <c r="AZ501" s="113"/>
      <c r="BA501" s="113"/>
      <c r="BB501" s="113"/>
      <c r="BC501" s="113"/>
      <c r="BD501" s="113"/>
      <c r="BE501" s="113"/>
      <c r="BF501" s="113"/>
      <c r="BH501" s="110" t="e">
        <f t="shared" si="202"/>
        <v>#VALUE!</v>
      </c>
    </row>
    <row r="502" spans="1:60">
      <c r="A502" s="3">
        <f t="shared" si="205"/>
        <v>0</v>
      </c>
      <c r="B502" s="3">
        <f t="shared" si="206"/>
        <v>0</v>
      </c>
      <c r="C502" s="3">
        <f t="shared" si="207"/>
        <v>0</v>
      </c>
      <c r="D502" s="3">
        <f t="shared" si="208"/>
        <v>0</v>
      </c>
      <c r="E502" s="3">
        <f t="shared" si="209"/>
        <v>0</v>
      </c>
      <c r="F502" s="4">
        <f t="shared" si="210"/>
        <v>0</v>
      </c>
      <c r="G502" s="4">
        <f t="shared" si="211"/>
        <v>0</v>
      </c>
      <c r="H502" s="3">
        <f t="shared" si="212"/>
        <v>0</v>
      </c>
      <c r="I502" s="3">
        <f t="shared" si="213"/>
        <v>0</v>
      </c>
      <c r="J502" s="3" t="e">
        <f>IF(VLOOKUP(A502,產品AR!A:B,2,0)&lt;65,"A",IF(VLOOKUP(A502,產品AR!A:B,2,0)&lt;80,"B",IF(VLOOKUP(A502,產品AR!A:B,2,0)&lt;100,"C","D")))</f>
        <v>#N/A</v>
      </c>
      <c r="K502" s="5" t="e">
        <f t="shared" si="214"/>
        <v>#DIV/0!</v>
      </c>
      <c r="L502" s="6">
        <f t="shared" si="215"/>
        <v>0</v>
      </c>
      <c r="M502" s="5">
        <f t="shared" si="216"/>
        <v>0</v>
      </c>
      <c r="N502" s="49" t="e">
        <f t="shared" si="217"/>
        <v>#DIV/0!</v>
      </c>
      <c r="O502" s="49" t="e">
        <f t="shared" si="203"/>
        <v>#N/A</v>
      </c>
      <c r="P502" s="49" t="e">
        <f t="shared" si="204"/>
        <v>#N/A</v>
      </c>
      <c r="Q502" s="50" t="e">
        <f t="shared" si="218"/>
        <v>#N/A</v>
      </c>
      <c r="S502" s="110" t="e">
        <f>VLOOKUP(V502,'WSD 產品'!B:B,1,0)</f>
        <v>#N/A</v>
      </c>
      <c r="T502" s="110" t="e">
        <f t="shared" si="219"/>
        <v>#DIV/0!</v>
      </c>
      <c r="U502" s="113"/>
      <c r="V502" s="113"/>
      <c r="W502" s="113"/>
      <c r="X502" s="113"/>
      <c r="Y502" s="113"/>
      <c r="Z502" s="113"/>
      <c r="AA502" s="115"/>
      <c r="AB502" s="115"/>
      <c r="AC502" s="113"/>
      <c r="AD502" s="113"/>
      <c r="AE502" s="113"/>
      <c r="AF502" s="113"/>
      <c r="AG502" s="113"/>
      <c r="AH502" s="113"/>
      <c r="AI502" s="113"/>
      <c r="AJ502" s="113"/>
      <c r="AK502" s="114"/>
      <c r="AL502" s="114"/>
      <c r="AM502" s="114"/>
      <c r="AN502" s="113"/>
      <c r="AO502" s="113"/>
      <c r="AP502" s="113"/>
      <c r="AQ502" s="113"/>
      <c r="AR502" s="113"/>
      <c r="AS502" s="113"/>
      <c r="AT502" s="113"/>
      <c r="AU502" s="113"/>
      <c r="AV502" s="113"/>
      <c r="AW502" s="113"/>
      <c r="AX502" s="113"/>
      <c r="AY502" s="113"/>
      <c r="AZ502" s="113"/>
      <c r="BA502" s="113"/>
      <c r="BB502" s="113"/>
      <c r="BC502" s="113"/>
      <c r="BD502" s="113"/>
      <c r="BE502" s="113"/>
      <c r="BF502" s="113"/>
      <c r="BH502" s="110" t="e">
        <f t="shared" si="202"/>
        <v>#VALUE!</v>
      </c>
    </row>
    <row r="503" spans="1:60">
      <c r="A503" s="3">
        <f t="shared" si="205"/>
        <v>0</v>
      </c>
      <c r="B503" s="3">
        <f t="shared" si="206"/>
        <v>0</v>
      </c>
      <c r="C503" s="3">
        <f t="shared" si="207"/>
        <v>0</v>
      </c>
      <c r="D503" s="3">
        <f t="shared" si="208"/>
        <v>0</v>
      </c>
      <c r="E503" s="3">
        <f t="shared" si="209"/>
        <v>0</v>
      </c>
      <c r="F503" s="4">
        <f t="shared" si="210"/>
        <v>0</v>
      </c>
      <c r="G503" s="4">
        <f t="shared" si="211"/>
        <v>0</v>
      </c>
      <c r="H503" s="3">
        <f t="shared" si="212"/>
        <v>0</v>
      </c>
      <c r="I503" s="3">
        <f t="shared" si="213"/>
        <v>0</v>
      </c>
      <c r="J503" s="3" t="e">
        <f>IF(VLOOKUP(A503,產品AR!A:B,2,0)&lt;65,"A",IF(VLOOKUP(A503,產品AR!A:B,2,0)&lt;80,"B",IF(VLOOKUP(A503,產品AR!A:B,2,0)&lt;100,"C","D")))</f>
        <v>#N/A</v>
      </c>
      <c r="K503" s="5" t="e">
        <f t="shared" si="214"/>
        <v>#DIV/0!</v>
      </c>
      <c r="L503" s="6">
        <f t="shared" si="215"/>
        <v>0</v>
      </c>
      <c r="M503" s="5">
        <f t="shared" si="216"/>
        <v>0</v>
      </c>
      <c r="N503" s="49" t="e">
        <f t="shared" si="217"/>
        <v>#DIV/0!</v>
      </c>
      <c r="O503" s="49" t="e">
        <f t="shared" si="203"/>
        <v>#N/A</v>
      </c>
      <c r="P503" s="49" t="e">
        <f t="shared" si="204"/>
        <v>#N/A</v>
      </c>
      <c r="Q503" s="50" t="e">
        <f t="shared" si="218"/>
        <v>#N/A</v>
      </c>
      <c r="S503" s="110" t="e">
        <f>VLOOKUP(V503,'WSD 產品'!B:B,1,0)</f>
        <v>#N/A</v>
      </c>
      <c r="T503" s="110" t="e">
        <f t="shared" si="219"/>
        <v>#DIV/0!</v>
      </c>
      <c r="U503" s="113"/>
      <c r="V503" s="113"/>
      <c r="W503" s="113"/>
      <c r="X503" s="113"/>
      <c r="Y503" s="113"/>
      <c r="Z503" s="113"/>
      <c r="AA503" s="115"/>
      <c r="AB503" s="115"/>
      <c r="AC503" s="113"/>
      <c r="AD503" s="113"/>
      <c r="AE503" s="113"/>
      <c r="AF503" s="113"/>
      <c r="AG503" s="113"/>
      <c r="AH503" s="113"/>
      <c r="AI503" s="113"/>
      <c r="AJ503" s="113"/>
      <c r="AK503" s="114"/>
      <c r="AL503" s="114"/>
      <c r="AM503" s="114"/>
      <c r="AN503" s="113"/>
      <c r="AO503" s="113"/>
      <c r="AP503" s="113"/>
      <c r="AQ503" s="113"/>
      <c r="AR503" s="113"/>
      <c r="AS503" s="113"/>
      <c r="AT503" s="113"/>
      <c r="AU503" s="113"/>
      <c r="AV503" s="113"/>
      <c r="AW503" s="113"/>
      <c r="AX503" s="113"/>
      <c r="AY503" s="113"/>
      <c r="AZ503" s="113"/>
      <c r="BA503" s="113"/>
      <c r="BB503" s="113"/>
      <c r="BC503" s="113"/>
      <c r="BD503" s="113"/>
      <c r="BE503" s="113"/>
      <c r="BF503" s="113"/>
      <c r="BH503" s="110" t="e">
        <f t="shared" si="202"/>
        <v>#VALUE!</v>
      </c>
    </row>
    <row r="504" spans="1:60">
      <c r="A504" s="3">
        <f t="shared" si="205"/>
        <v>0</v>
      </c>
      <c r="B504" s="3">
        <f t="shared" si="206"/>
        <v>0</v>
      </c>
      <c r="C504" s="3">
        <f t="shared" si="207"/>
        <v>0</v>
      </c>
      <c r="D504" s="3">
        <f t="shared" si="208"/>
        <v>0</v>
      </c>
      <c r="E504" s="3">
        <f t="shared" si="209"/>
        <v>0</v>
      </c>
      <c r="F504" s="4">
        <f t="shared" si="210"/>
        <v>0</v>
      </c>
      <c r="G504" s="4">
        <f t="shared" si="211"/>
        <v>0</v>
      </c>
      <c r="H504" s="3">
        <f t="shared" si="212"/>
        <v>0</v>
      </c>
      <c r="I504" s="3">
        <f t="shared" si="213"/>
        <v>0</v>
      </c>
      <c r="J504" s="3" t="e">
        <f>IF(VLOOKUP(A504,產品AR!A:B,2,0)&lt;65,"A",IF(VLOOKUP(A504,產品AR!A:B,2,0)&lt;80,"B",IF(VLOOKUP(A504,產品AR!A:B,2,0)&lt;100,"C","D")))</f>
        <v>#N/A</v>
      </c>
      <c r="K504" s="5" t="e">
        <f t="shared" si="214"/>
        <v>#DIV/0!</v>
      </c>
      <c r="L504" s="6">
        <f t="shared" si="215"/>
        <v>0</v>
      </c>
      <c r="M504" s="5">
        <f t="shared" si="216"/>
        <v>0</v>
      </c>
      <c r="N504" s="49" t="e">
        <f t="shared" si="217"/>
        <v>#DIV/0!</v>
      </c>
      <c r="O504" s="49" t="e">
        <f t="shared" si="203"/>
        <v>#N/A</v>
      </c>
      <c r="P504" s="49" t="e">
        <f t="shared" si="204"/>
        <v>#N/A</v>
      </c>
      <c r="Q504" s="50" t="e">
        <f t="shared" si="218"/>
        <v>#N/A</v>
      </c>
      <c r="S504" s="110" t="e">
        <f>VLOOKUP(V504,'WSD 產品'!B:B,1,0)</f>
        <v>#N/A</v>
      </c>
      <c r="T504" s="110" t="e">
        <f t="shared" si="219"/>
        <v>#DIV/0!</v>
      </c>
      <c r="U504" s="113"/>
      <c r="V504" s="113"/>
      <c r="W504" s="113"/>
      <c r="X504" s="113"/>
      <c r="Y504" s="113"/>
      <c r="Z504" s="113"/>
      <c r="AA504" s="115"/>
      <c r="AB504" s="115"/>
      <c r="AC504" s="113"/>
      <c r="AD504" s="113"/>
      <c r="AE504" s="113"/>
      <c r="AF504" s="113"/>
      <c r="AG504" s="113"/>
      <c r="AH504" s="113"/>
      <c r="AI504" s="113"/>
      <c r="AJ504" s="113"/>
      <c r="AK504" s="114"/>
      <c r="AL504" s="114"/>
      <c r="AM504" s="114"/>
      <c r="AN504" s="113"/>
      <c r="AO504" s="113"/>
      <c r="AP504" s="113"/>
      <c r="AQ504" s="113"/>
      <c r="AR504" s="113"/>
      <c r="AS504" s="113"/>
      <c r="AT504" s="113"/>
      <c r="AU504" s="113"/>
      <c r="AV504" s="113"/>
      <c r="AW504" s="113"/>
      <c r="AX504" s="113"/>
      <c r="AY504" s="113"/>
      <c r="AZ504" s="113"/>
      <c r="BA504" s="113"/>
      <c r="BB504" s="113"/>
      <c r="BC504" s="113"/>
      <c r="BD504" s="113"/>
      <c r="BE504" s="113"/>
      <c r="BF504" s="113"/>
      <c r="BH504" s="110" t="e">
        <f t="shared" si="202"/>
        <v>#VALUE!</v>
      </c>
    </row>
    <row r="505" spans="1:60">
      <c r="A505" s="3">
        <f t="shared" si="205"/>
        <v>0</v>
      </c>
      <c r="B505" s="3">
        <f t="shared" si="206"/>
        <v>0</v>
      </c>
      <c r="C505" s="3">
        <f t="shared" si="207"/>
        <v>0</v>
      </c>
      <c r="D505" s="3">
        <f t="shared" si="208"/>
        <v>0</v>
      </c>
      <c r="E505" s="3">
        <f t="shared" si="209"/>
        <v>0</v>
      </c>
      <c r="F505" s="4">
        <f t="shared" si="210"/>
        <v>0</v>
      </c>
      <c r="G505" s="4">
        <f t="shared" si="211"/>
        <v>0</v>
      </c>
      <c r="H505" s="3">
        <f t="shared" si="212"/>
        <v>0</v>
      </c>
      <c r="I505" s="3">
        <f t="shared" si="213"/>
        <v>0</v>
      </c>
      <c r="J505" s="3" t="e">
        <f>IF(VLOOKUP(A505,產品AR!A:B,2,0)&lt;65,"A",IF(VLOOKUP(A505,產品AR!A:B,2,0)&lt;80,"B",IF(VLOOKUP(A505,產品AR!A:B,2,0)&lt;100,"C","D")))</f>
        <v>#N/A</v>
      </c>
      <c r="K505" s="5" t="e">
        <f t="shared" si="214"/>
        <v>#DIV/0!</v>
      </c>
      <c r="L505" s="6">
        <f t="shared" si="215"/>
        <v>0</v>
      </c>
      <c r="M505" s="5">
        <f t="shared" si="216"/>
        <v>0</v>
      </c>
      <c r="N505" s="49" t="e">
        <f t="shared" si="217"/>
        <v>#DIV/0!</v>
      </c>
      <c r="O505" s="49" t="e">
        <f t="shared" si="203"/>
        <v>#N/A</v>
      </c>
      <c r="P505" s="49" t="e">
        <f t="shared" si="204"/>
        <v>#N/A</v>
      </c>
      <c r="Q505" s="50" t="e">
        <f t="shared" si="218"/>
        <v>#N/A</v>
      </c>
      <c r="S505" s="110" t="e">
        <f>VLOOKUP(V505,'WSD 產品'!B:B,1,0)</f>
        <v>#N/A</v>
      </c>
      <c r="T505" s="110" t="e">
        <f t="shared" si="219"/>
        <v>#DIV/0!</v>
      </c>
      <c r="U505" s="113"/>
      <c r="V505" s="113"/>
      <c r="W505" s="113"/>
      <c r="X505" s="113"/>
      <c r="Y505" s="113"/>
      <c r="Z505" s="113"/>
      <c r="AA505" s="115"/>
      <c r="AB505" s="115"/>
      <c r="AC505" s="113"/>
      <c r="AD505" s="113"/>
      <c r="AE505" s="113"/>
      <c r="AF505" s="113"/>
      <c r="AG505" s="113"/>
      <c r="AH505" s="113"/>
      <c r="AI505" s="113"/>
      <c r="AJ505" s="113"/>
      <c r="AK505" s="114"/>
      <c r="AL505" s="114"/>
      <c r="AM505" s="114"/>
      <c r="AN505" s="113"/>
      <c r="AO505" s="113"/>
      <c r="AP505" s="113"/>
      <c r="AQ505" s="113"/>
      <c r="AR505" s="113"/>
      <c r="AS505" s="113"/>
      <c r="AT505" s="113"/>
      <c r="AU505" s="113"/>
      <c r="AV505" s="113"/>
      <c r="AW505" s="113"/>
      <c r="AX505" s="113"/>
      <c r="AY505" s="113"/>
      <c r="AZ505" s="113"/>
      <c r="BA505" s="113"/>
      <c r="BB505" s="113"/>
      <c r="BC505" s="113"/>
      <c r="BD505" s="113"/>
      <c r="BE505" s="113"/>
      <c r="BF505" s="113"/>
      <c r="BH505" s="110" t="e">
        <f t="shared" si="202"/>
        <v>#VALUE!</v>
      </c>
    </row>
    <row r="506" spans="1:60">
      <c r="A506" s="3">
        <f t="shared" si="205"/>
        <v>0</v>
      </c>
      <c r="B506" s="3">
        <f t="shared" si="206"/>
        <v>0</v>
      </c>
      <c r="C506" s="3">
        <f t="shared" si="207"/>
        <v>0</v>
      </c>
      <c r="D506" s="3">
        <f t="shared" si="208"/>
        <v>0</v>
      </c>
      <c r="E506" s="3">
        <f t="shared" si="209"/>
        <v>0</v>
      </c>
      <c r="F506" s="4">
        <f t="shared" si="210"/>
        <v>0</v>
      </c>
      <c r="G506" s="4">
        <f t="shared" si="211"/>
        <v>0</v>
      </c>
      <c r="H506" s="3">
        <f t="shared" si="212"/>
        <v>0</v>
      </c>
      <c r="I506" s="3">
        <f t="shared" si="213"/>
        <v>0</v>
      </c>
      <c r="J506" s="3" t="e">
        <f>IF(VLOOKUP(A506,產品AR!A:B,2,0)&lt;65,"A",IF(VLOOKUP(A506,產品AR!A:B,2,0)&lt;80,"B",IF(VLOOKUP(A506,產品AR!A:B,2,0)&lt;100,"C","D")))</f>
        <v>#N/A</v>
      </c>
      <c r="K506" s="5" t="e">
        <f t="shared" si="214"/>
        <v>#DIV/0!</v>
      </c>
      <c r="L506" s="6">
        <f t="shared" si="215"/>
        <v>0</v>
      </c>
      <c r="M506" s="5">
        <f t="shared" si="216"/>
        <v>0</v>
      </c>
      <c r="N506" s="49" t="e">
        <f t="shared" si="217"/>
        <v>#DIV/0!</v>
      </c>
      <c r="O506" s="49" t="e">
        <f t="shared" si="203"/>
        <v>#N/A</v>
      </c>
      <c r="P506" s="49" t="e">
        <f t="shared" si="204"/>
        <v>#N/A</v>
      </c>
      <c r="Q506" s="50" t="e">
        <f t="shared" si="218"/>
        <v>#N/A</v>
      </c>
      <c r="S506" s="110" t="e">
        <f>VLOOKUP(V506,'WSD 產品'!B:B,1,0)</f>
        <v>#N/A</v>
      </c>
      <c r="T506" s="110" t="e">
        <f t="shared" si="219"/>
        <v>#DIV/0!</v>
      </c>
      <c r="U506" s="113"/>
      <c r="V506" s="113"/>
      <c r="W506" s="113"/>
      <c r="X506" s="113"/>
      <c r="Y506" s="113"/>
      <c r="Z506" s="113"/>
      <c r="AA506" s="115"/>
      <c r="AB506" s="115"/>
      <c r="AC506" s="113"/>
      <c r="AD506" s="113"/>
      <c r="AE506" s="113"/>
      <c r="AF506" s="113"/>
      <c r="AG506" s="113"/>
      <c r="AH506" s="113"/>
      <c r="AI506" s="113"/>
      <c r="AJ506" s="113"/>
      <c r="AK506" s="114"/>
      <c r="AL506" s="114"/>
      <c r="AM506" s="114"/>
      <c r="AN506" s="113"/>
      <c r="AO506" s="113"/>
      <c r="AP506" s="113"/>
      <c r="AQ506" s="113"/>
      <c r="AR506" s="113"/>
      <c r="AS506" s="113"/>
      <c r="AT506" s="113"/>
      <c r="AU506" s="113"/>
      <c r="AV506" s="113"/>
      <c r="AW506" s="113"/>
      <c r="AX506" s="113"/>
      <c r="AY506" s="113"/>
      <c r="AZ506" s="113"/>
      <c r="BA506" s="113"/>
      <c r="BB506" s="113"/>
      <c r="BC506" s="113"/>
      <c r="BD506" s="113"/>
      <c r="BE506" s="113"/>
      <c r="BF506" s="113"/>
      <c r="BH506" s="110" t="e">
        <f t="shared" si="202"/>
        <v>#VALUE!</v>
      </c>
    </row>
    <row r="507" spans="1:60">
      <c r="A507" s="3">
        <f t="shared" si="205"/>
        <v>0</v>
      </c>
      <c r="B507" s="3">
        <f t="shared" si="206"/>
        <v>0</v>
      </c>
      <c r="C507" s="3">
        <f t="shared" si="207"/>
        <v>0</v>
      </c>
      <c r="D507" s="3">
        <f t="shared" si="208"/>
        <v>0</v>
      </c>
      <c r="E507" s="3">
        <f t="shared" si="209"/>
        <v>0</v>
      </c>
      <c r="F507" s="4">
        <f t="shared" si="210"/>
        <v>0</v>
      </c>
      <c r="G507" s="4">
        <f t="shared" si="211"/>
        <v>0</v>
      </c>
      <c r="H507" s="3">
        <f t="shared" si="212"/>
        <v>0</v>
      </c>
      <c r="I507" s="3">
        <f t="shared" si="213"/>
        <v>0</v>
      </c>
      <c r="J507" s="3" t="e">
        <f>IF(VLOOKUP(A507,產品AR!A:B,2,0)&lt;65,"A",IF(VLOOKUP(A507,產品AR!A:B,2,0)&lt;80,"B",IF(VLOOKUP(A507,產品AR!A:B,2,0)&lt;100,"C","D")))</f>
        <v>#N/A</v>
      </c>
      <c r="K507" s="5" t="e">
        <f t="shared" si="214"/>
        <v>#DIV/0!</v>
      </c>
      <c r="L507" s="6">
        <f t="shared" si="215"/>
        <v>0</v>
      </c>
      <c r="M507" s="5">
        <f t="shared" si="216"/>
        <v>0</v>
      </c>
      <c r="N507" s="49" t="e">
        <f t="shared" si="217"/>
        <v>#DIV/0!</v>
      </c>
      <c r="O507" s="49" t="e">
        <f t="shared" si="203"/>
        <v>#N/A</v>
      </c>
      <c r="P507" s="49" t="e">
        <f t="shared" si="204"/>
        <v>#N/A</v>
      </c>
      <c r="Q507" s="50" t="e">
        <f t="shared" si="218"/>
        <v>#N/A</v>
      </c>
      <c r="S507" s="110" t="e">
        <f>VLOOKUP(V507,'WSD 產品'!B:B,1,0)</f>
        <v>#N/A</v>
      </c>
      <c r="T507" s="110" t="e">
        <f t="shared" si="219"/>
        <v>#DIV/0!</v>
      </c>
      <c r="U507" s="113"/>
      <c r="V507" s="113"/>
      <c r="W507" s="113"/>
      <c r="X507" s="113"/>
      <c r="Y507" s="113"/>
      <c r="Z507" s="113"/>
      <c r="AA507" s="115"/>
      <c r="AB507" s="115"/>
      <c r="AC507" s="113"/>
      <c r="AD507" s="113"/>
      <c r="AE507" s="113"/>
      <c r="AF507" s="113"/>
      <c r="AG507" s="113"/>
      <c r="AH507" s="113"/>
      <c r="AI507" s="113"/>
      <c r="AJ507" s="113"/>
      <c r="AK507" s="114"/>
      <c r="AL507" s="114"/>
      <c r="AM507" s="114"/>
      <c r="AN507" s="113"/>
      <c r="AO507" s="113"/>
      <c r="AP507" s="113"/>
      <c r="AQ507" s="113"/>
      <c r="AR507" s="113"/>
      <c r="AS507" s="113"/>
      <c r="AT507" s="113"/>
      <c r="AU507" s="113"/>
      <c r="AV507" s="113"/>
      <c r="AW507" s="113"/>
      <c r="AX507" s="113"/>
      <c r="AY507" s="113"/>
      <c r="AZ507" s="113"/>
      <c r="BA507" s="113"/>
      <c r="BB507" s="113"/>
      <c r="BC507" s="113"/>
      <c r="BD507" s="113"/>
      <c r="BE507" s="113"/>
      <c r="BF507" s="113"/>
      <c r="BH507" s="110" t="e">
        <f t="shared" si="202"/>
        <v>#VALUE!</v>
      </c>
    </row>
    <row r="508" spans="1:60">
      <c r="A508" s="3">
        <f t="shared" si="205"/>
        <v>0</v>
      </c>
      <c r="B508" s="3">
        <f t="shared" si="206"/>
        <v>0</v>
      </c>
      <c r="C508" s="3">
        <f t="shared" si="207"/>
        <v>0</v>
      </c>
      <c r="D508" s="3">
        <f t="shared" si="208"/>
        <v>0</v>
      </c>
      <c r="E508" s="3">
        <f t="shared" si="209"/>
        <v>0</v>
      </c>
      <c r="F508" s="4">
        <f t="shared" si="210"/>
        <v>0</v>
      </c>
      <c r="G508" s="4">
        <f t="shared" si="211"/>
        <v>0</v>
      </c>
      <c r="H508" s="3">
        <f t="shared" si="212"/>
        <v>0</v>
      </c>
      <c r="I508" s="3">
        <f t="shared" si="213"/>
        <v>0</v>
      </c>
      <c r="J508" s="3" t="e">
        <f>IF(VLOOKUP(A508,產品AR!A:B,2,0)&lt;65,"A",IF(VLOOKUP(A508,產品AR!A:B,2,0)&lt;80,"B",IF(VLOOKUP(A508,產品AR!A:B,2,0)&lt;100,"C","D")))</f>
        <v>#N/A</v>
      </c>
      <c r="K508" s="5" t="e">
        <f t="shared" si="214"/>
        <v>#DIV/0!</v>
      </c>
      <c r="L508" s="6">
        <f t="shared" si="215"/>
        <v>0</v>
      </c>
      <c r="M508" s="5">
        <f t="shared" si="216"/>
        <v>0</v>
      </c>
      <c r="N508" s="49" t="e">
        <f t="shared" si="217"/>
        <v>#DIV/0!</v>
      </c>
      <c r="O508" s="49" t="e">
        <f t="shared" si="203"/>
        <v>#N/A</v>
      </c>
      <c r="P508" s="49" t="e">
        <f t="shared" si="204"/>
        <v>#N/A</v>
      </c>
      <c r="Q508" s="50" t="e">
        <f t="shared" si="218"/>
        <v>#N/A</v>
      </c>
      <c r="S508" s="110" t="e">
        <f>VLOOKUP(V508,'WSD 產品'!B:B,1,0)</f>
        <v>#N/A</v>
      </c>
      <c r="T508" s="110" t="e">
        <f t="shared" si="219"/>
        <v>#DIV/0!</v>
      </c>
      <c r="U508" s="113"/>
      <c r="V508" s="113"/>
      <c r="W508" s="113"/>
      <c r="X508" s="113"/>
      <c r="Y508" s="113"/>
      <c r="Z508" s="113"/>
      <c r="AA508" s="115"/>
      <c r="AB508" s="115"/>
      <c r="AC508" s="113"/>
      <c r="AD508" s="113"/>
      <c r="AE508" s="113"/>
      <c r="AF508" s="113"/>
      <c r="AG508" s="113"/>
      <c r="AH508" s="113"/>
      <c r="AI508" s="113"/>
      <c r="AJ508" s="113"/>
      <c r="AK508" s="114"/>
      <c r="AL508" s="114"/>
      <c r="AM508" s="114"/>
      <c r="AN508" s="113"/>
      <c r="AO508" s="113"/>
      <c r="AP508" s="113"/>
      <c r="AQ508" s="113"/>
      <c r="AR508" s="113"/>
      <c r="AS508" s="113"/>
      <c r="AT508" s="113"/>
      <c r="AU508" s="113"/>
      <c r="AV508" s="113"/>
      <c r="AW508" s="113"/>
      <c r="AX508" s="113"/>
      <c r="AY508" s="113"/>
      <c r="AZ508" s="113"/>
      <c r="BA508" s="113"/>
      <c r="BB508" s="113"/>
      <c r="BC508" s="113"/>
      <c r="BD508" s="113"/>
      <c r="BE508" s="113"/>
      <c r="BF508" s="113"/>
      <c r="BH508" s="110" t="e">
        <f t="shared" si="202"/>
        <v>#VALUE!</v>
      </c>
    </row>
    <row r="509" spans="1:60">
      <c r="A509" s="3">
        <f t="shared" si="205"/>
        <v>0</v>
      </c>
      <c r="B509" s="3">
        <f t="shared" si="206"/>
        <v>0</v>
      </c>
      <c r="C509" s="3">
        <f t="shared" si="207"/>
        <v>0</v>
      </c>
      <c r="D509" s="3">
        <f t="shared" si="208"/>
        <v>0</v>
      </c>
      <c r="E509" s="3">
        <f t="shared" si="209"/>
        <v>0</v>
      </c>
      <c r="F509" s="4">
        <f t="shared" si="210"/>
        <v>0</v>
      </c>
      <c r="G509" s="4">
        <f t="shared" si="211"/>
        <v>0</v>
      </c>
      <c r="H509" s="3">
        <f t="shared" si="212"/>
        <v>0</v>
      </c>
      <c r="I509" s="3">
        <f t="shared" si="213"/>
        <v>0</v>
      </c>
      <c r="J509" s="3" t="e">
        <f>IF(VLOOKUP(A509,產品AR!A:B,2,0)&lt;65,"A",IF(VLOOKUP(A509,產品AR!A:B,2,0)&lt;80,"B",IF(VLOOKUP(A509,產品AR!A:B,2,0)&lt;100,"C","D")))</f>
        <v>#N/A</v>
      </c>
      <c r="K509" s="5" t="e">
        <f t="shared" si="214"/>
        <v>#DIV/0!</v>
      </c>
      <c r="L509" s="6">
        <f t="shared" si="215"/>
        <v>0</v>
      </c>
      <c r="M509" s="5">
        <f t="shared" si="216"/>
        <v>0</v>
      </c>
      <c r="N509" s="49" t="e">
        <f t="shared" si="217"/>
        <v>#DIV/0!</v>
      </c>
      <c r="O509" s="49" t="e">
        <f t="shared" si="203"/>
        <v>#N/A</v>
      </c>
      <c r="P509" s="49" t="e">
        <f t="shared" si="204"/>
        <v>#N/A</v>
      </c>
      <c r="Q509" s="50" t="e">
        <f t="shared" si="218"/>
        <v>#N/A</v>
      </c>
      <c r="S509" s="110" t="e">
        <f>VLOOKUP(V509,'WSD 產品'!B:B,1,0)</f>
        <v>#N/A</v>
      </c>
      <c r="T509" s="110" t="e">
        <f t="shared" si="219"/>
        <v>#DIV/0!</v>
      </c>
      <c r="U509" s="113"/>
      <c r="V509" s="113"/>
      <c r="W509" s="113"/>
      <c r="X509" s="113"/>
      <c r="Y509" s="113"/>
      <c r="Z509" s="113"/>
      <c r="AA509" s="115"/>
      <c r="AB509" s="115"/>
      <c r="AC509" s="113"/>
      <c r="AD509" s="113"/>
      <c r="AE509" s="113"/>
      <c r="AF509" s="113"/>
      <c r="AG509" s="113"/>
      <c r="AH509" s="113"/>
      <c r="AI509" s="113"/>
      <c r="AJ509" s="113"/>
      <c r="AK509" s="114"/>
      <c r="AL509" s="114"/>
      <c r="AM509" s="114"/>
      <c r="AN509" s="113"/>
      <c r="AO509" s="113"/>
      <c r="AP509" s="113"/>
      <c r="AQ509" s="113"/>
      <c r="AR509" s="113"/>
      <c r="AS509" s="113"/>
      <c r="AT509" s="113"/>
      <c r="AU509" s="113"/>
      <c r="AV509" s="113"/>
      <c r="AW509" s="113"/>
      <c r="AX509" s="113"/>
      <c r="AY509" s="113"/>
      <c r="AZ509" s="113"/>
      <c r="BA509" s="113"/>
      <c r="BB509" s="113"/>
      <c r="BC509" s="113"/>
      <c r="BD509" s="113"/>
      <c r="BE509" s="113"/>
      <c r="BF509" s="113"/>
      <c r="BH509" s="110" t="e">
        <f t="shared" si="202"/>
        <v>#VALUE!</v>
      </c>
    </row>
    <row r="510" spans="1:60">
      <c r="A510" s="3">
        <f t="shared" si="205"/>
        <v>0</v>
      </c>
      <c r="B510" s="3">
        <f t="shared" si="206"/>
        <v>0</v>
      </c>
      <c r="C510" s="3">
        <f t="shared" si="207"/>
        <v>0</v>
      </c>
      <c r="D510" s="3">
        <f t="shared" si="208"/>
        <v>0</v>
      </c>
      <c r="E510" s="3">
        <f t="shared" si="209"/>
        <v>0</v>
      </c>
      <c r="F510" s="4">
        <f t="shared" si="210"/>
        <v>0</v>
      </c>
      <c r="G510" s="4">
        <f t="shared" si="211"/>
        <v>0</v>
      </c>
      <c r="H510" s="3">
        <f t="shared" si="212"/>
        <v>0</v>
      </c>
      <c r="I510" s="3">
        <f t="shared" si="213"/>
        <v>0</v>
      </c>
      <c r="J510" s="3" t="e">
        <f>IF(VLOOKUP(A510,產品AR!A:B,2,0)&lt;65,"A",IF(VLOOKUP(A510,產品AR!A:B,2,0)&lt;80,"B",IF(VLOOKUP(A510,產品AR!A:B,2,0)&lt;100,"C","D")))</f>
        <v>#N/A</v>
      </c>
      <c r="K510" s="5" t="e">
        <f t="shared" si="214"/>
        <v>#DIV/0!</v>
      </c>
      <c r="L510" s="6">
        <f t="shared" si="215"/>
        <v>0</v>
      </c>
      <c r="M510" s="5">
        <f t="shared" si="216"/>
        <v>0</v>
      </c>
      <c r="N510" s="49" t="e">
        <f t="shared" si="217"/>
        <v>#DIV/0!</v>
      </c>
      <c r="O510" s="49" t="e">
        <f t="shared" si="203"/>
        <v>#N/A</v>
      </c>
      <c r="P510" s="49" t="e">
        <f t="shared" si="204"/>
        <v>#N/A</v>
      </c>
      <c r="Q510" s="50" t="e">
        <f t="shared" si="218"/>
        <v>#N/A</v>
      </c>
      <c r="S510" s="110" t="e">
        <f>VLOOKUP(V510,'WSD 產品'!B:B,1,0)</f>
        <v>#N/A</v>
      </c>
      <c r="T510" s="110" t="e">
        <f t="shared" si="219"/>
        <v>#DIV/0!</v>
      </c>
      <c r="U510" s="113"/>
      <c r="V510" s="113"/>
      <c r="W510" s="113"/>
      <c r="X510" s="113"/>
      <c r="Y510" s="113"/>
      <c r="Z510" s="113"/>
      <c r="AA510" s="115"/>
      <c r="AB510" s="115"/>
      <c r="AC510" s="113"/>
      <c r="AD510" s="113"/>
      <c r="AE510" s="113"/>
      <c r="AF510" s="113"/>
      <c r="AG510" s="113"/>
      <c r="AH510" s="113"/>
      <c r="AI510" s="113"/>
      <c r="AJ510" s="113"/>
      <c r="AK510" s="114"/>
      <c r="AL510" s="114"/>
      <c r="AM510" s="114"/>
      <c r="AN510" s="113"/>
      <c r="AO510" s="113"/>
      <c r="AP510" s="113"/>
      <c r="AQ510" s="113"/>
      <c r="AR510" s="113"/>
      <c r="AS510" s="113"/>
      <c r="AT510" s="113"/>
      <c r="AU510" s="113"/>
      <c r="AV510" s="113"/>
      <c r="AW510" s="113"/>
      <c r="AX510" s="113"/>
      <c r="AY510" s="113"/>
      <c r="AZ510" s="113"/>
      <c r="BA510" s="113"/>
      <c r="BB510" s="113"/>
      <c r="BC510" s="113"/>
      <c r="BD510" s="113"/>
      <c r="BE510" s="113"/>
      <c r="BF510" s="113"/>
      <c r="BH510" s="110" t="e">
        <f t="shared" si="202"/>
        <v>#VALUE!</v>
      </c>
    </row>
    <row r="511" spans="1:60">
      <c r="A511" s="3">
        <f t="shared" si="205"/>
        <v>0</v>
      </c>
      <c r="B511" s="3">
        <f t="shared" si="206"/>
        <v>0</v>
      </c>
      <c r="C511" s="3">
        <f t="shared" si="207"/>
        <v>0</v>
      </c>
      <c r="D511" s="3">
        <f t="shared" si="208"/>
        <v>0</v>
      </c>
      <c r="E511" s="3">
        <f t="shared" si="209"/>
        <v>0</v>
      </c>
      <c r="F511" s="4">
        <f t="shared" si="210"/>
        <v>0</v>
      </c>
      <c r="G511" s="4">
        <f t="shared" si="211"/>
        <v>0</v>
      </c>
      <c r="H511" s="3">
        <f t="shared" si="212"/>
        <v>0</v>
      </c>
      <c r="I511" s="3">
        <f t="shared" si="213"/>
        <v>0</v>
      </c>
      <c r="J511" s="3" t="e">
        <f>IF(VLOOKUP(A511,產品AR!A:B,2,0)&lt;65,"A",IF(VLOOKUP(A511,產品AR!A:B,2,0)&lt;80,"B",IF(VLOOKUP(A511,產品AR!A:B,2,0)&lt;100,"C","D")))</f>
        <v>#N/A</v>
      </c>
      <c r="K511" s="5" t="e">
        <f t="shared" si="214"/>
        <v>#DIV/0!</v>
      </c>
      <c r="L511" s="6">
        <f t="shared" si="215"/>
        <v>0</v>
      </c>
      <c r="M511" s="5">
        <f t="shared" si="216"/>
        <v>0</v>
      </c>
      <c r="N511" s="49" t="e">
        <f t="shared" si="217"/>
        <v>#DIV/0!</v>
      </c>
      <c r="O511" s="49" t="e">
        <f t="shared" si="203"/>
        <v>#N/A</v>
      </c>
      <c r="P511" s="49" t="e">
        <f t="shared" si="204"/>
        <v>#N/A</v>
      </c>
      <c r="Q511" s="50" t="e">
        <f t="shared" si="218"/>
        <v>#N/A</v>
      </c>
      <c r="S511" s="110" t="e">
        <f>VLOOKUP(V511,'WSD 產品'!B:B,1,0)</f>
        <v>#N/A</v>
      </c>
      <c r="T511" s="110" t="e">
        <f t="shared" si="219"/>
        <v>#DIV/0!</v>
      </c>
      <c r="U511" s="113"/>
      <c r="V511" s="113"/>
      <c r="W511" s="113"/>
      <c r="X511" s="113"/>
      <c r="Y511" s="113"/>
      <c r="Z511" s="113"/>
      <c r="AA511" s="115"/>
      <c r="AB511" s="115"/>
      <c r="AC511" s="113"/>
      <c r="AD511" s="113"/>
      <c r="AE511" s="113"/>
      <c r="AF511" s="113"/>
      <c r="AG511" s="113"/>
      <c r="AH511" s="113"/>
      <c r="AI511" s="113"/>
      <c r="AJ511" s="113"/>
      <c r="AK511" s="114"/>
      <c r="AL511" s="114"/>
      <c r="AM511" s="114"/>
      <c r="AN511" s="113"/>
      <c r="AO511" s="113"/>
      <c r="AP511" s="113"/>
      <c r="AQ511" s="113"/>
      <c r="AR511" s="113"/>
      <c r="AS511" s="113"/>
      <c r="AT511" s="113"/>
      <c r="AU511" s="113"/>
      <c r="AV511" s="113"/>
      <c r="AW511" s="113"/>
      <c r="AX511" s="113"/>
      <c r="AY511" s="113"/>
      <c r="AZ511" s="113"/>
      <c r="BA511" s="113"/>
      <c r="BB511" s="113"/>
      <c r="BC511" s="113"/>
      <c r="BD511" s="113"/>
      <c r="BE511" s="113"/>
      <c r="BF511" s="113"/>
      <c r="BH511" s="110" t="e">
        <f t="shared" si="202"/>
        <v>#VALUE!</v>
      </c>
    </row>
    <row r="512" spans="1:60">
      <c r="A512" s="3">
        <f t="shared" si="205"/>
        <v>0</v>
      </c>
      <c r="B512" s="3">
        <f t="shared" si="206"/>
        <v>0</v>
      </c>
      <c r="C512" s="3">
        <f t="shared" si="207"/>
        <v>0</v>
      </c>
      <c r="D512" s="3">
        <f t="shared" si="208"/>
        <v>0</v>
      </c>
      <c r="E512" s="3">
        <f t="shared" si="209"/>
        <v>0</v>
      </c>
      <c r="F512" s="4">
        <f t="shared" si="210"/>
        <v>0</v>
      </c>
      <c r="G512" s="4">
        <f t="shared" si="211"/>
        <v>0</v>
      </c>
      <c r="H512" s="3">
        <f t="shared" si="212"/>
        <v>0</v>
      </c>
      <c r="I512" s="3">
        <f t="shared" si="213"/>
        <v>0</v>
      </c>
      <c r="J512" s="3" t="e">
        <f>IF(VLOOKUP(A512,產品AR!A:B,2,0)&lt;65,"A",IF(VLOOKUP(A512,產品AR!A:B,2,0)&lt;80,"B",IF(VLOOKUP(A512,產品AR!A:B,2,0)&lt;100,"C","D")))</f>
        <v>#N/A</v>
      </c>
      <c r="K512" s="5" t="e">
        <f t="shared" si="214"/>
        <v>#DIV/0!</v>
      </c>
      <c r="L512" s="6">
        <f t="shared" si="215"/>
        <v>0</v>
      </c>
      <c r="M512" s="5">
        <f t="shared" si="216"/>
        <v>0</v>
      </c>
      <c r="N512" s="49" t="e">
        <f t="shared" si="217"/>
        <v>#DIV/0!</v>
      </c>
      <c r="O512" s="49" t="e">
        <f t="shared" si="203"/>
        <v>#N/A</v>
      </c>
      <c r="P512" s="49" t="e">
        <f t="shared" si="204"/>
        <v>#N/A</v>
      </c>
      <c r="Q512" s="50" t="e">
        <f t="shared" si="218"/>
        <v>#N/A</v>
      </c>
      <c r="S512" s="110" t="e">
        <f>VLOOKUP(V512,'WSD 產品'!B:B,1,0)</f>
        <v>#N/A</v>
      </c>
      <c r="T512" s="110" t="e">
        <f t="shared" si="219"/>
        <v>#DIV/0!</v>
      </c>
      <c r="U512" s="113"/>
      <c r="V512" s="113"/>
      <c r="W512" s="113"/>
      <c r="X512" s="113"/>
      <c r="Y512" s="113"/>
      <c r="Z512" s="113"/>
      <c r="AA512" s="115"/>
      <c r="AB512" s="115"/>
      <c r="AC512" s="113"/>
      <c r="AD512" s="113"/>
      <c r="AE512" s="113"/>
      <c r="AF512" s="113"/>
      <c r="AG512" s="113"/>
      <c r="AH512" s="113"/>
      <c r="AI512" s="113"/>
      <c r="AJ512" s="113"/>
      <c r="AK512" s="114"/>
      <c r="AL512" s="114"/>
      <c r="AM512" s="114"/>
      <c r="AN512" s="113"/>
      <c r="AO512" s="113"/>
      <c r="AP512" s="113"/>
      <c r="AQ512" s="113"/>
      <c r="AR512" s="113"/>
      <c r="AS512" s="113"/>
      <c r="AT512" s="113"/>
      <c r="AU512" s="113"/>
      <c r="AV512" s="113"/>
      <c r="AW512" s="113"/>
      <c r="AX512" s="113"/>
      <c r="AY512" s="113"/>
      <c r="AZ512" s="113"/>
      <c r="BA512" s="113"/>
      <c r="BB512" s="113"/>
      <c r="BC512" s="113"/>
      <c r="BD512" s="113"/>
      <c r="BE512" s="113"/>
      <c r="BF512" s="113"/>
      <c r="BH512" s="110" t="e">
        <f t="shared" si="202"/>
        <v>#VALUE!</v>
      </c>
    </row>
    <row r="513" spans="1:60">
      <c r="A513" s="3">
        <f t="shared" si="205"/>
        <v>0</v>
      </c>
      <c r="B513" s="3">
        <f t="shared" si="206"/>
        <v>0</v>
      </c>
      <c r="C513" s="3">
        <f t="shared" si="207"/>
        <v>0</v>
      </c>
      <c r="D513" s="3">
        <f t="shared" si="208"/>
        <v>0</v>
      </c>
      <c r="E513" s="3">
        <f t="shared" si="209"/>
        <v>0</v>
      </c>
      <c r="F513" s="4">
        <f t="shared" si="210"/>
        <v>0</v>
      </c>
      <c r="G513" s="4">
        <f t="shared" si="211"/>
        <v>0</v>
      </c>
      <c r="H513" s="3">
        <f t="shared" si="212"/>
        <v>0</v>
      </c>
      <c r="I513" s="3">
        <f t="shared" si="213"/>
        <v>0</v>
      </c>
      <c r="J513" s="3" t="e">
        <f>IF(VLOOKUP(A513,產品AR!A:B,2,0)&lt;65,"A",IF(VLOOKUP(A513,產品AR!A:B,2,0)&lt;80,"B",IF(VLOOKUP(A513,產品AR!A:B,2,0)&lt;100,"C","D")))</f>
        <v>#N/A</v>
      </c>
      <c r="K513" s="5" t="e">
        <f t="shared" si="214"/>
        <v>#DIV/0!</v>
      </c>
      <c r="L513" s="6">
        <f t="shared" si="215"/>
        <v>0</v>
      </c>
      <c r="M513" s="5">
        <f t="shared" si="216"/>
        <v>0</v>
      </c>
      <c r="N513" s="49" t="e">
        <f t="shared" si="217"/>
        <v>#DIV/0!</v>
      </c>
      <c r="O513" s="49" t="e">
        <f t="shared" si="203"/>
        <v>#N/A</v>
      </c>
      <c r="P513" s="49" t="e">
        <f t="shared" si="204"/>
        <v>#N/A</v>
      </c>
      <c r="Q513" s="50" t="e">
        <f t="shared" si="218"/>
        <v>#N/A</v>
      </c>
      <c r="S513" s="110" t="e">
        <f>VLOOKUP(V513,'WSD 產品'!B:B,1,0)</f>
        <v>#N/A</v>
      </c>
      <c r="T513" s="110" t="e">
        <f t="shared" si="219"/>
        <v>#DIV/0!</v>
      </c>
      <c r="U513" s="113"/>
      <c r="V513" s="113"/>
      <c r="W513" s="113"/>
      <c r="X513" s="113"/>
      <c r="Y513" s="113"/>
      <c r="Z513" s="113"/>
      <c r="AA513" s="115"/>
      <c r="AB513" s="115"/>
      <c r="AC513" s="113"/>
      <c r="AD513" s="113"/>
      <c r="AE513" s="113"/>
      <c r="AF513" s="113"/>
      <c r="AG513" s="113"/>
      <c r="AH513" s="113"/>
      <c r="AI513" s="113"/>
      <c r="AJ513" s="113"/>
      <c r="AK513" s="114"/>
      <c r="AL513" s="114"/>
      <c r="AM513" s="114"/>
      <c r="AN513" s="113"/>
      <c r="AO513" s="113"/>
      <c r="AP513" s="113"/>
      <c r="AQ513" s="113"/>
      <c r="AR513" s="113"/>
      <c r="AS513" s="113"/>
      <c r="AT513" s="113"/>
      <c r="AU513" s="113"/>
      <c r="AV513" s="113"/>
      <c r="AW513" s="113"/>
      <c r="AX513" s="113"/>
      <c r="AY513" s="113"/>
      <c r="AZ513" s="113"/>
      <c r="BA513" s="113"/>
      <c r="BB513" s="113"/>
      <c r="BC513" s="113"/>
      <c r="BD513" s="113"/>
      <c r="BE513" s="113"/>
      <c r="BF513" s="113"/>
      <c r="BH513" s="110" t="e">
        <f t="shared" si="202"/>
        <v>#VALUE!</v>
      </c>
    </row>
    <row r="514" spans="1:60">
      <c r="A514" s="3">
        <f t="shared" si="205"/>
        <v>0</v>
      </c>
      <c r="B514" s="3">
        <f t="shared" si="206"/>
        <v>0</v>
      </c>
      <c r="C514" s="3">
        <f t="shared" si="207"/>
        <v>0</v>
      </c>
      <c r="D514" s="3">
        <f t="shared" si="208"/>
        <v>0</v>
      </c>
      <c r="E514" s="3">
        <f t="shared" si="209"/>
        <v>0</v>
      </c>
      <c r="F514" s="4">
        <f t="shared" si="210"/>
        <v>0</v>
      </c>
      <c r="G514" s="4">
        <f t="shared" si="211"/>
        <v>0</v>
      </c>
      <c r="H514" s="3">
        <f t="shared" si="212"/>
        <v>0</v>
      </c>
      <c r="I514" s="3">
        <f t="shared" si="213"/>
        <v>0</v>
      </c>
      <c r="J514" s="3" t="e">
        <f>IF(VLOOKUP(A514,產品AR!A:B,2,0)&lt;65,"A",IF(VLOOKUP(A514,產品AR!A:B,2,0)&lt;80,"B",IF(VLOOKUP(A514,產品AR!A:B,2,0)&lt;100,"C","D")))</f>
        <v>#N/A</v>
      </c>
      <c r="K514" s="5" t="e">
        <f t="shared" si="214"/>
        <v>#DIV/0!</v>
      </c>
      <c r="L514" s="6">
        <f t="shared" si="215"/>
        <v>0</v>
      </c>
      <c r="M514" s="5">
        <f t="shared" si="216"/>
        <v>0</v>
      </c>
      <c r="N514" s="49" t="e">
        <f t="shared" si="217"/>
        <v>#DIV/0!</v>
      </c>
      <c r="O514" s="49" t="e">
        <f t="shared" si="203"/>
        <v>#N/A</v>
      </c>
      <c r="P514" s="49" t="e">
        <f t="shared" si="204"/>
        <v>#N/A</v>
      </c>
      <c r="Q514" s="50" t="e">
        <f t="shared" si="218"/>
        <v>#N/A</v>
      </c>
      <c r="S514" s="110" t="e">
        <f>VLOOKUP(V514,'WSD 產品'!B:B,1,0)</f>
        <v>#N/A</v>
      </c>
      <c r="T514" s="110" t="e">
        <f t="shared" si="219"/>
        <v>#DIV/0!</v>
      </c>
      <c r="U514" s="113"/>
      <c r="V514" s="113"/>
      <c r="W514" s="113"/>
      <c r="X514" s="113"/>
      <c r="Y514" s="113"/>
      <c r="Z514" s="113"/>
      <c r="AA514" s="115"/>
      <c r="AB514" s="115"/>
      <c r="AC514" s="113"/>
      <c r="AD514" s="113"/>
      <c r="AE514" s="113"/>
      <c r="AF514" s="113"/>
      <c r="AG514" s="113"/>
      <c r="AH514" s="113"/>
      <c r="AI514" s="113"/>
      <c r="AJ514" s="113"/>
      <c r="AK514" s="114"/>
      <c r="AL514" s="114"/>
      <c r="AM514" s="114"/>
      <c r="AN514" s="113"/>
      <c r="AO514" s="113"/>
      <c r="AP514" s="113"/>
      <c r="AQ514" s="113"/>
      <c r="AR514" s="113"/>
      <c r="AS514" s="113"/>
      <c r="AT514" s="113"/>
      <c r="AU514" s="113"/>
      <c r="AV514" s="113"/>
      <c r="AW514" s="113"/>
      <c r="AX514" s="113"/>
      <c r="AY514" s="113"/>
      <c r="AZ514" s="113"/>
      <c r="BA514" s="113"/>
      <c r="BB514" s="113"/>
      <c r="BC514" s="113"/>
      <c r="BD514" s="113"/>
      <c r="BE514" s="113"/>
      <c r="BF514" s="113"/>
      <c r="BH514" s="110" t="e">
        <f t="shared" ref="BH514:BH577" si="220">LEFT(RIGHT(BF514,LEN(BF514)-LEN(MID(BF514,1,SEARCH("L",BF514,1)-1))),FIND("_",RIGHT(BF514,LEN(BF514)-LEN(MID(BF514,1,SEARCH("L",BF514,1)-1))))-1)</f>
        <v>#VALUE!</v>
      </c>
    </row>
    <row r="515" spans="1:60">
      <c r="A515" s="3">
        <f t="shared" si="205"/>
        <v>0</v>
      </c>
      <c r="B515" s="3">
        <f t="shared" si="206"/>
        <v>0</v>
      </c>
      <c r="C515" s="3">
        <f t="shared" si="207"/>
        <v>0</v>
      </c>
      <c r="D515" s="3">
        <f t="shared" si="208"/>
        <v>0</v>
      </c>
      <c r="E515" s="3">
        <f t="shared" si="209"/>
        <v>0</v>
      </c>
      <c r="F515" s="4">
        <f t="shared" si="210"/>
        <v>0</v>
      </c>
      <c r="G515" s="4">
        <f t="shared" si="211"/>
        <v>0</v>
      </c>
      <c r="H515" s="3">
        <f t="shared" si="212"/>
        <v>0</v>
      </c>
      <c r="I515" s="3">
        <f t="shared" si="213"/>
        <v>0</v>
      </c>
      <c r="J515" s="3" t="e">
        <f>IF(VLOOKUP(A515,產品AR!A:B,2,0)&lt;65,"A",IF(VLOOKUP(A515,產品AR!A:B,2,0)&lt;80,"B",IF(VLOOKUP(A515,產品AR!A:B,2,0)&lt;100,"C","D")))</f>
        <v>#N/A</v>
      </c>
      <c r="K515" s="5" t="e">
        <f t="shared" si="214"/>
        <v>#DIV/0!</v>
      </c>
      <c r="L515" s="6">
        <f t="shared" si="215"/>
        <v>0</v>
      </c>
      <c r="M515" s="5">
        <f t="shared" si="216"/>
        <v>0</v>
      </c>
      <c r="N515" s="49" t="e">
        <f t="shared" si="217"/>
        <v>#DIV/0!</v>
      </c>
      <c r="O515" s="49" t="e">
        <f t="shared" ref="O515:O578" si="221">J515&amp;N515</f>
        <v>#N/A</v>
      </c>
      <c r="P515" s="49" t="e">
        <f t="shared" ref="P515:P578" si="222">IF(O515="AB","A")</f>
        <v>#N/A</v>
      </c>
      <c r="Q515" s="50" t="e">
        <f t="shared" si="218"/>
        <v>#N/A</v>
      </c>
      <c r="S515" s="110" t="e">
        <f>VLOOKUP(V515,'WSD 產品'!B:B,1,0)</f>
        <v>#N/A</v>
      </c>
      <c r="T515" s="110" t="e">
        <f t="shared" si="219"/>
        <v>#DIV/0!</v>
      </c>
      <c r="U515" s="113"/>
      <c r="V515" s="113"/>
      <c r="W515" s="113"/>
      <c r="X515" s="113"/>
      <c r="Y515" s="113"/>
      <c r="Z515" s="113"/>
      <c r="AA515" s="115"/>
      <c r="AB515" s="115"/>
      <c r="AC515" s="113"/>
      <c r="AD515" s="113"/>
      <c r="AE515" s="113"/>
      <c r="AF515" s="113"/>
      <c r="AG515" s="113"/>
      <c r="AH515" s="113"/>
      <c r="AI515" s="113"/>
      <c r="AJ515" s="113"/>
      <c r="AK515" s="114"/>
      <c r="AL515" s="114"/>
      <c r="AM515" s="114"/>
      <c r="AN515" s="113"/>
      <c r="AO515" s="113"/>
      <c r="AP515" s="113"/>
      <c r="AQ515" s="113"/>
      <c r="AR515" s="113"/>
      <c r="AS515" s="113"/>
      <c r="AT515" s="113"/>
      <c r="AU515" s="113"/>
      <c r="AV515" s="113"/>
      <c r="AW515" s="113"/>
      <c r="AX515" s="113"/>
      <c r="AY515" s="113"/>
      <c r="AZ515" s="113"/>
      <c r="BA515" s="113"/>
      <c r="BB515" s="113"/>
      <c r="BC515" s="113"/>
      <c r="BD515" s="113"/>
      <c r="BE515" s="113"/>
      <c r="BF515" s="113"/>
      <c r="BH515" s="110" t="e">
        <f t="shared" si="220"/>
        <v>#VALUE!</v>
      </c>
    </row>
    <row r="516" spans="1:60">
      <c r="A516" s="3">
        <f t="shared" si="205"/>
        <v>0</v>
      </c>
      <c r="B516" s="3">
        <f t="shared" si="206"/>
        <v>0</v>
      </c>
      <c r="C516" s="3">
        <f t="shared" si="207"/>
        <v>0</v>
      </c>
      <c r="D516" s="3">
        <f t="shared" si="208"/>
        <v>0</v>
      </c>
      <c r="E516" s="3">
        <f t="shared" si="209"/>
        <v>0</v>
      </c>
      <c r="F516" s="4">
        <f t="shared" si="210"/>
        <v>0</v>
      </c>
      <c r="G516" s="4">
        <f t="shared" si="211"/>
        <v>0</v>
      </c>
      <c r="H516" s="3">
        <f t="shared" si="212"/>
        <v>0</v>
      </c>
      <c r="I516" s="3">
        <f t="shared" si="213"/>
        <v>0</v>
      </c>
      <c r="J516" s="3" t="e">
        <f>IF(VLOOKUP(A516,產品AR!A:B,2,0)&lt;65,"A",IF(VLOOKUP(A516,產品AR!A:B,2,0)&lt;80,"B",IF(VLOOKUP(A516,產品AR!A:B,2,0)&lt;100,"C","D")))</f>
        <v>#N/A</v>
      </c>
      <c r="K516" s="5" t="e">
        <f t="shared" si="214"/>
        <v>#DIV/0!</v>
      </c>
      <c r="L516" s="6">
        <f t="shared" si="215"/>
        <v>0</v>
      </c>
      <c r="M516" s="5">
        <f t="shared" si="216"/>
        <v>0</v>
      </c>
      <c r="N516" s="49" t="e">
        <f t="shared" si="217"/>
        <v>#DIV/0!</v>
      </c>
      <c r="O516" s="49" t="e">
        <f t="shared" si="221"/>
        <v>#N/A</v>
      </c>
      <c r="P516" s="49" t="e">
        <f t="shared" si="222"/>
        <v>#N/A</v>
      </c>
      <c r="Q516" s="50" t="e">
        <f t="shared" si="218"/>
        <v>#N/A</v>
      </c>
      <c r="S516" s="110" t="e">
        <f>VLOOKUP(V516,'WSD 產品'!B:B,1,0)</f>
        <v>#N/A</v>
      </c>
      <c r="T516" s="110" t="e">
        <f t="shared" si="219"/>
        <v>#DIV/0!</v>
      </c>
      <c r="U516" s="113"/>
      <c r="V516" s="113"/>
      <c r="W516" s="113"/>
      <c r="X516" s="113"/>
      <c r="Y516" s="113"/>
      <c r="Z516" s="113"/>
      <c r="AA516" s="115"/>
      <c r="AB516" s="115"/>
      <c r="AC516" s="113"/>
      <c r="AD516" s="113"/>
      <c r="AE516" s="113"/>
      <c r="AF516" s="113"/>
      <c r="AG516" s="113"/>
      <c r="AH516" s="113"/>
      <c r="AI516" s="113"/>
      <c r="AJ516" s="113"/>
      <c r="AK516" s="114"/>
      <c r="AL516" s="114"/>
      <c r="AM516" s="114"/>
      <c r="AN516" s="113"/>
      <c r="AO516" s="113"/>
      <c r="AP516" s="113"/>
      <c r="AQ516" s="113"/>
      <c r="AR516" s="113"/>
      <c r="AS516" s="113"/>
      <c r="AT516" s="113"/>
      <c r="AU516" s="113"/>
      <c r="AV516" s="113"/>
      <c r="AW516" s="113"/>
      <c r="AX516" s="113"/>
      <c r="AY516" s="113"/>
      <c r="AZ516" s="113"/>
      <c r="BA516" s="113"/>
      <c r="BB516" s="113"/>
      <c r="BC516" s="113"/>
      <c r="BD516" s="113"/>
      <c r="BE516" s="113"/>
      <c r="BF516" s="113"/>
      <c r="BH516" s="110" t="e">
        <f t="shared" si="220"/>
        <v>#VALUE!</v>
      </c>
    </row>
    <row r="517" spans="1:60">
      <c r="A517" s="3">
        <f t="shared" si="205"/>
        <v>0</v>
      </c>
      <c r="B517" s="3">
        <f t="shared" si="206"/>
        <v>0</v>
      </c>
      <c r="C517" s="3">
        <f t="shared" si="207"/>
        <v>0</v>
      </c>
      <c r="D517" s="3">
        <f t="shared" si="208"/>
        <v>0</v>
      </c>
      <c r="E517" s="3">
        <f t="shared" si="209"/>
        <v>0</v>
      </c>
      <c r="F517" s="4">
        <f t="shared" si="210"/>
        <v>0</v>
      </c>
      <c r="G517" s="4">
        <f t="shared" si="211"/>
        <v>0</v>
      </c>
      <c r="H517" s="3">
        <f t="shared" si="212"/>
        <v>0</v>
      </c>
      <c r="I517" s="3">
        <f t="shared" si="213"/>
        <v>0</v>
      </c>
      <c r="J517" s="3" t="e">
        <f>IF(VLOOKUP(A517,產品AR!A:B,2,0)&lt;65,"A",IF(VLOOKUP(A517,產品AR!A:B,2,0)&lt;80,"B",IF(VLOOKUP(A517,產品AR!A:B,2,0)&lt;100,"C","D")))</f>
        <v>#N/A</v>
      </c>
      <c r="K517" s="5" t="e">
        <f t="shared" si="214"/>
        <v>#DIV/0!</v>
      </c>
      <c r="L517" s="6">
        <f t="shared" si="215"/>
        <v>0</v>
      </c>
      <c r="M517" s="5">
        <f t="shared" si="216"/>
        <v>0</v>
      </c>
      <c r="N517" s="49" t="e">
        <f t="shared" si="217"/>
        <v>#DIV/0!</v>
      </c>
      <c r="O517" s="49" t="e">
        <f t="shared" si="221"/>
        <v>#N/A</v>
      </c>
      <c r="P517" s="49" t="e">
        <f t="shared" si="222"/>
        <v>#N/A</v>
      </c>
      <c r="Q517" s="50" t="e">
        <f t="shared" si="218"/>
        <v>#N/A</v>
      </c>
      <c r="S517" s="110" t="e">
        <f>VLOOKUP(V517,'WSD 產品'!B:B,1,0)</f>
        <v>#N/A</v>
      </c>
      <c r="T517" s="110" t="e">
        <f t="shared" si="219"/>
        <v>#DIV/0!</v>
      </c>
      <c r="U517" s="113"/>
      <c r="V517" s="113"/>
      <c r="W517" s="113"/>
      <c r="X517" s="113"/>
      <c r="Y517" s="113"/>
      <c r="Z517" s="113"/>
      <c r="AA517" s="115"/>
      <c r="AB517" s="115"/>
      <c r="AC517" s="113"/>
      <c r="AD517" s="113"/>
      <c r="AE517" s="113"/>
      <c r="AF517" s="113"/>
      <c r="AG517" s="113"/>
      <c r="AH517" s="113"/>
      <c r="AI517" s="113"/>
      <c r="AJ517" s="113"/>
      <c r="AK517" s="114"/>
      <c r="AL517" s="114"/>
      <c r="AM517" s="114"/>
      <c r="AN517" s="113"/>
      <c r="AO517" s="113"/>
      <c r="AP517" s="113"/>
      <c r="AQ517" s="113"/>
      <c r="AR517" s="113"/>
      <c r="AS517" s="113"/>
      <c r="AT517" s="113"/>
      <c r="AU517" s="113"/>
      <c r="AV517" s="113"/>
      <c r="AW517" s="113"/>
      <c r="AX517" s="113"/>
      <c r="AY517" s="113"/>
      <c r="AZ517" s="113"/>
      <c r="BA517" s="113"/>
      <c r="BB517" s="113"/>
      <c r="BC517" s="113"/>
      <c r="BD517" s="113"/>
      <c r="BE517" s="113"/>
      <c r="BF517" s="113"/>
      <c r="BH517" s="110" t="e">
        <f t="shared" si="220"/>
        <v>#VALUE!</v>
      </c>
    </row>
    <row r="518" spans="1:60">
      <c r="A518" s="3">
        <f t="shared" si="205"/>
        <v>0</v>
      </c>
      <c r="B518" s="3">
        <f t="shared" si="206"/>
        <v>0</v>
      </c>
      <c r="C518" s="3">
        <f t="shared" si="207"/>
        <v>0</v>
      </c>
      <c r="D518" s="3">
        <f t="shared" si="208"/>
        <v>0</v>
      </c>
      <c r="E518" s="3">
        <f t="shared" si="209"/>
        <v>0</v>
      </c>
      <c r="F518" s="4">
        <f t="shared" si="210"/>
        <v>0</v>
      </c>
      <c r="G518" s="4">
        <f t="shared" si="211"/>
        <v>0</v>
      </c>
      <c r="H518" s="3">
        <f t="shared" si="212"/>
        <v>0</v>
      </c>
      <c r="I518" s="3">
        <f t="shared" si="213"/>
        <v>0</v>
      </c>
      <c r="J518" s="3" t="e">
        <f>IF(VLOOKUP(A518,產品AR!A:B,2,0)&lt;65,"A",IF(VLOOKUP(A518,產品AR!A:B,2,0)&lt;80,"B",IF(VLOOKUP(A518,產品AR!A:B,2,0)&lt;100,"C","D")))</f>
        <v>#N/A</v>
      </c>
      <c r="K518" s="5" t="e">
        <f t="shared" si="214"/>
        <v>#DIV/0!</v>
      </c>
      <c r="L518" s="6">
        <f t="shared" si="215"/>
        <v>0</v>
      </c>
      <c r="M518" s="5">
        <f t="shared" si="216"/>
        <v>0</v>
      </c>
      <c r="N518" s="49" t="e">
        <f t="shared" si="217"/>
        <v>#DIV/0!</v>
      </c>
      <c r="O518" s="49" t="e">
        <f t="shared" si="221"/>
        <v>#N/A</v>
      </c>
      <c r="P518" s="49" t="e">
        <f t="shared" si="222"/>
        <v>#N/A</v>
      </c>
      <c r="Q518" s="50" t="e">
        <f t="shared" si="218"/>
        <v>#N/A</v>
      </c>
      <c r="S518" s="110" t="e">
        <f>VLOOKUP(V518,'WSD 產品'!B:B,1,0)</f>
        <v>#N/A</v>
      </c>
      <c r="T518" s="110" t="e">
        <f t="shared" si="219"/>
        <v>#DIV/0!</v>
      </c>
      <c r="U518" s="113"/>
      <c r="V518" s="113"/>
      <c r="W518" s="113"/>
      <c r="X518" s="113"/>
      <c r="Y518" s="113"/>
      <c r="Z518" s="113"/>
      <c r="AA518" s="115"/>
      <c r="AB518" s="115"/>
      <c r="AC518" s="113"/>
      <c r="AD518" s="113"/>
      <c r="AE518" s="113"/>
      <c r="AF518" s="113"/>
      <c r="AG518" s="113"/>
      <c r="AH518" s="113"/>
      <c r="AI518" s="113"/>
      <c r="AJ518" s="113"/>
      <c r="AK518" s="114"/>
      <c r="AL518" s="114"/>
      <c r="AM518" s="114"/>
      <c r="AN518" s="113"/>
      <c r="AO518" s="113"/>
      <c r="AP518" s="113"/>
      <c r="AQ518" s="113"/>
      <c r="AR518" s="113"/>
      <c r="AS518" s="113"/>
      <c r="AT518" s="113"/>
      <c r="AU518" s="113"/>
      <c r="AV518" s="113"/>
      <c r="AW518" s="113"/>
      <c r="AX518" s="113"/>
      <c r="AY518" s="113"/>
      <c r="AZ518" s="113"/>
      <c r="BA518" s="113"/>
      <c r="BB518" s="113"/>
      <c r="BC518" s="113"/>
      <c r="BD518" s="113"/>
      <c r="BE518" s="113"/>
      <c r="BF518" s="113"/>
      <c r="BH518" s="110" t="e">
        <f t="shared" si="220"/>
        <v>#VALUE!</v>
      </c>
    </row>
    <row r="519" spans="1:60">
      <c r="A519" s="3">
        <f t="shared" si="205"/>
        <v>0</v>
      </c>
      <c r="B519" s="3">
        <f t="shared" si="206"/>
        <v>0</v>
      </c>
      <c r="C519" s="3">
        <f t="shared" si="207"/>
        <v>0</v>
      </c>
      <c r="D519" s="3">
        <f t="shared" si="208"/>
        <v>0</v>
      </c>
      <c r="E519" s="3">
        <f t="shared" si="209"/>
        <v>0</v>
      </c>
      <c r="F519" s="4">
        <f t="shared" si="210"/>
        <v>0</v>
      </c>
      <c r="G519" s="4">
        <f t="shared" si="211"/>
        <v>0</v>
      </c>
      <c r="H519" s="3">
        <f t="shared" si="212"/>
        <v>0</v>
      </c>
      <c r="I519" s="3">
        <f t="shared" si="213"/>
        <v>0</v>
      </c>
      <c r="J519" s="3" t="e">
        <f>IF(VLOOKUP(A519,產品AR!A:B,2,0)&lt;65,"A",IF(VLOOKUP(A519,產品AR!A:B,2,0)&lt;80,"B",IF(VLOOKUP(A519,產品AR!A:B,2,0)&lt;100,"C","D")))</f>
        <v>#N/A</v>
      </c>
      <c r="K519" s="5" t="e">
        <f t="shared" si="214"/>
        <v>#DIV/0!</v>
      </c>
      <c r="L519" s="6">
        <f t="shared" si="215"/>
        <v>0</v>
      </c>
      <c r="M519" s="5">
        <f t="shared" si="216"/>
        <v>0</v>
      </c>
      <c r="N519" s="49" t="e">
        <f t="shared" si="217"/>
        <v>#DIV/0!</v>
      </c>
      <c r="O519" s="49" t="e">
        <f t="shared" si="221"/>
        <v>#N/A</v>
      </c>
      <c r="P519" s="49" t="e">
        <f t="shared" si="222"/>
        <v>#N/A</v>
      </c>
      <c r="Q519" s="50" t="e">
        <f t="shared" si="218"/>
        <v>#N/A</v>
      </c>
      <c r="S519" s="110" t="e">
        <f>VLOOKUP(V519,'WSD 產品'!B:B,1,0)</f>
        <v>#N/A</v>
      </c>
      <c r="T519" s="110" t="e">
        <f t="shared" si="219"/>
        <v>#DIV/0!</v>
      </c>
      <c r="U519" s="113"/>
      <c r="V519" s="113"/>
      <c r="W519" s="113"/>
      <c r="X519" s="113"/>
      <c r="Y519" s="113"/>
      <c r="Z519" s="113"/>
      <c r="AA519" s="115"/>
      <c r="AB519" s="115"/>
      <c r="AC519" s="113"/>
      <c r="AD519" s="113"/>
      <c r="AE519" s="113"/>
      <c r="AF519" s="113"/>
      <c r="AG519" s="113"/>
      <c r="AH519" s="113"/>
      <c r="AI519" s="113"/>
      <c r="AJ519" s="113"/>
      <c r="AK519" s="114"/>
      <c r="AL519" s="114"/>
      <c r="AM519" s="114"/>
      <c r="AN519" s="113"/>
      <c r="AO519" s="113"/>
      <c r="AP519" s="113"/>
      <c r="AQ519" s="113"/>
      <c r="AR519" s="113"/>
      <c r="AS519" s="113"/>
      <c r="AT519" s="113"/>
      <c r="AU519" s="113"/>
      <c r="AV519" s="113"/>
      <c r="AW519" s="113"/>
      <c r="AX519" s="113"/>
      <c r="AY519" s="113"/>
      <c r="AZ519" s="113"/>
      <c r="BA519" s="113"/>
      <c r="BB519" s="113"/>
      <c r="BC519" s="113"/>
      <c r="BD519" s="113"/>
      <c r="BE519" s="113"/>
      <c r="BF519" s="113"/>
      <c r="BH519" s="110" t="e">
        <f t="shared" si="220"/>
        <v>#VALUE!</v>
      </c>
    </row>
    <row r="520" spans="1:60">
      <c r="A520" s="3">
        <f t="shared" si="205"/>
        <v>0</v>
      </c>
      <c r="B520" s="3">
        <f t="shared" si="206"/>
        <v>0</v>
      </c>
      <c r="C520" s="3">
        <f t="shared" si="207"/>
        <v>0</v>
      </c>
      <c r="D520" s="3">
        <f t="shared" si="208"/>
        <v>0</v>
      </c>
      <c r="E520" s="3">
        <f t="shared" si="209"/>
        <v>0</v>
      </c>
      <c r="F520" s="4">
        <f t="shared" si="210"/>
        <v>0</v>
      </c>
      <c r="G520" s="4">
        <f t="shared" si="211"/>
        <v>0</v>
      </c>
      <c r="H520" s="3">
        <f t="shared" si="212"/>
        <v>0</v>
      </c>
      <c r="I520" s="3">
        <f t="shared" si="213"/>
        <v>0</v>
      </c>
      <c r="J520" s="3" t="e">
        <f>IF(VLOOKUP(A520,產品AR!A:B,2,0)&lt;65,"A",IF(VLOOKUP(A520,產品AR!A:B,2,0)&lt;80,"B",IF(VLOOKUP(A520,產品AR!A:B,2,0)&lt;100,"C","D")))</f>
        <v>#N/A</v>
      </c>
      <c r="K520" s="5" t="e">
        <f t="shared" si="214"/>
        <v>#DIV/0!</v>
      </c>
      <c r="L520" s="6">
        <f t="shared" si="215"/>
        <v>0</v>
      </c>
      <c r="M520" s="5">
        <f t="shared" si="216"/>
        <v>0</v>
      </c>
      <c r="N520" s="49" t="e">
        <f t="shared" si="217"/>
        <v>#DIV/0!</v>
      </c>
      <c r="O520" s="49" t="e">
        <f t="shared" si="221"/>
        <v>#N/A</v>
      </c>
      <c r="P520" s="49" t="e">
        <f t="shared" si="222"/>
        <v>#N/A</v>
      </c>
      <c r="Q520" s="50" t="e">
        <f t="shared" si="218"/>
        <v>#N/A</v>
      </c>
      <c r="S520" s="110" t="e">
        <f>VLOOKUP(V520,'WSD 產品'!B:B,1,0)</f>
        <v>#N/A</v>
      </c>
      <c r="T520" s="110" t="e">
        <f t="shared" si="219"/>
        <v>#DIV/0!</v>
      </c>
      <c r="U520" s="113"/>
      <c r="V520" s="113"/>
      <c r="W520" s="113"/>
      <c r="X520" s="113"/>
      <c r="Y520" s="113"/>
      <c r="Z520" s="113"/>
      <c r="AA520" s="115"/>
      <c r="AB520" s="115"/>
      <c r="AC520" s="113"/>
      <c r="AD520" s="113"/>
      <c r="AE520" s="113"/>
      <c r="AF520" s="113"/>
      <c r="AG520" s="113"/>
      <c r="AH520" s="113"/>
      <c r="AI520" s="113"/>
      <c r="AJ520" s="113"/>
      <c r="AK520" s="114"/>
      <c r="AL520" s="114"/>
      <c r="AM520" s="114"/>
      <c r="AN520" s="113"/>
      <c r="AO520" s="113"/>
      <c r="AP520" s="113"/>
      <c r="AQ520" s="113"/>
      <c r="AR520" s="113"/>
      <c r="AS520" s="113"/>
      <c r="AT520" s="113"/>
      <c r="AU520" s="113"/>
      <c r="AV520" s="113"/>
      <c r="AW520" s="113"/>
      <c r="AX520" s="113"/>
      <c r="AY520" s="113"/>
      <c r="AZ520" s="113"/>
      <c r="BA520" s="113"/>
      <c r="BB520" s="113"/>
      <c r="BC520" s="113"/>
      <c r="BD520" s="113"/>
      <c r="BE520" s="113"/>
      <c r="BF520" s="113"/>
      <c r="BH520" s="110" t="e">
        <f t="shared" si="220"/>
        <v>#VALUE!</v>
      </c>
    </row>
    <row r="521" spans="1:60">
      <c r="A521" s="3">
        <f t="shared" si="205"/>
        <v>0</v>
      </c>
      <c r="B521" s="3">
        <f t="shared" si="206"/>
        <v>0</v>
      </c>
      <c r="C521" s="3">
        <f t="shared" si="207"/>
        <v>0</v>
      </c>
      <c r="D521" s="3">
        <f t="shared" si="208"/>
        <v>0</v>
      </c>
      <c r="E521" s="3">
        <f t="shared" si="209"/>
        <v>0</v>
      </c>
      <c r="F521" s="4">
        <f t="shared" si="210"/>
        <v>0</v>
      </c>
      <c r="G521" s="4">
        <f t="shared" si="211"/>
        <v>0</v>
      </c>
      <c r="H521" s="3">
        <f t="shared" si="212"/>
        <v>0</v>
      </c>
      <c r="I521" s="3">
        <f t="shared" si="213"/>
        <v>0</v>
      </c>
      <c r="J521" s="3" t="e">
        <f>IF(VLOOKUP(A521,產品AR!A:B,2,0)&lt;65,"A",IF(VLOOKUP(A521,產品AR!A:B,2,0)&lt;80,"B",IF(VLOOKUP(A521,產品AR!A:B,2,0)&lt;100,"C","D")))</f>
        <v>#N/A</v>
      </c>
      <c r="K521" s="5" t="e">
        <f t="shared" si="214"/>
        <v>#DIV/0!</v>
      </c>
      <c r="L521" s="6">
        <f t="shared" si="215"/>
        <v>0</v>
      </c>
      <c r="M521" s="5">
        <f t="shared" si="216"/>
        <v>0</v>
      </c>
      <c r="N521" s="49" t="e">
        <f t="shared" si="217"/>
        <v>#DIV/0!</v>
      </c>
      <c r="O521" s="49" t="e">
        <f t="shared" si="221"/>
        <v>#N/A</v>
      </c>
      <c r="P521" s="49" t="e">
        <f t="shared" si="222"/>
        <v>#N/A</v>
      </c>
      <c r="Q521" s="50" t="e">
        <f t="shared" si="218"/>
        <v>#N/A</v>
      </c>
      <c r="S521" s="110" t="e">
        <f>VLOOKUP(V521,'WSD 產品'!B:B,1,0)</f>
        <v>#N/A</v>
      </c>
      <c r="T521" s="110" t="e">
        <f t="shared" si="219"/>
        <v>#DIV/0!</v>
      </c>
      <c r="U521" s="113"/>
      <c r="V521" s="113"/>
      <c r="W521" s="113"/>
      <c r="X521" s="113"/>
      <c r="Y521" s="113"/>
      <c r="Z521" s="113"/>
      <c r="AA521" s="115"/>
      <c r="AB521" s="115"/>
      <c r="AC521" s="113"/>
      <c r="AD521" s="113"/>
      <c r="AE521" s="113"/>
      <c r="AF521" s="113"/>
      <c r="AG521" s="113"/>
      <c r="AH521" s="113"/>
      <c r="AI521" s="113"/>
      <c r="AJ521" s="113"/>
      <c r="AK521" s="114"/>
      <c r="AL521" s="114"/>
      <c r="AM521" s="114"/>
      <c r="AN521" s="113"/>
      <c r="AO521" s="113"/>
      <c r="AP521" s="113"/>
      <c r="AQ521" s="113"/>
      <c r="AR521" s="113"/>
      <c r="AS521" s="113"/>
      <c r="AT521" s="113"/>
      <c r="AU521" s="113"/>
      <c r="AV521" s="113"/>
      <c r="AW521" s="113"/>
      <c r="AX521" s="113"/>
      <c r="AY521" s="113"/>
      <c r="AZ521" s="113"/>
      <c r="BA521" s="113"/>
      <c r="BB521" s="113"/>
      <c r="BC521" s="113"/>
      <c r="BD521" s="113"/>
      <c r="BE521" s="113"/>
      <c r="BF521" s="113"/>
      <c r="BH521" s="110" t="e">
        <f t="shared" si="220"/>
        <v>#VALUE!</v>
      </c>
    </row>
    <row r="522" spans="1:60">
      <c r="A522" s="3">
        <f t="shared" si="205"/>
        <v>0</v>
      </c>
      <c r="B522" s="3">
        <f t="shared" si="206"/>
        <v>0</v>
      </c>
      <c r="C522" s="3">
        <f t="shared" si="207"/>
        <v>0</v>
      </c>
      <c r="D522" s="3">
        <f t="shared" si="208"/>
        <v>0</v>
      </c>
      <c r="E522" s="3">
        <f t="shared" si="209"/>
        <v>0</v>
      </c>
      <c r="F522" s="4">
        <f t="shared" si="210"/>
        <v>0</v>
      </c>
      <c r="G522" s="4">
        <f t="shared" si="211"/>
        <v>0</v>
      </c>
      <c r="H522" s="3">
        <f t="shared" si="212"/>
        <v>0</v>
      </c>
      <c r="I522" s="3">
        <f t="shared" si="213"/>
        <v>0</v>
      </c>
      <c r="J522" s="3" t="e">
        <f>IF(VLOOKUP(A522,產品AR!A:B,2,0)&lt;65,"A",IF(VLOOKUP(A522,產品AR!A:B,2,0)&lt;80,"B",IF(VLOOKUP(A522,產品AR!A:B,2,0)&lt;100,"C","D")))</f>
        <v>#N/A</v>
      </c>
      <c r="K522" s="5" t="e">
        <f t="shared" si="214"/>
        <v>#DIV/0!</v>
      </c>
      <c r="L522" s="6">
        <f t="shared" si="215"/>
        <v>0</v>
      </c>
      <c r="M522" s="5">
        <f t="shared" si="216"/>
        <v>0</v>
      </c>
      <c r="N522" s="49" t="e">
        <f t="shared" si="217"/>
        <v>#DIV/0!</v>
      </c>
      <c r="O522" s="49" t="e">
        <f t="shared" si="221"/>
        <v>#N/A</v>
      </c>
      <c r="P522" s="49" t="e">
        <f t="shared" si="222"/>
        <v>#N/A</v>
      </c>
      <c r="Q522" s="50" t="e">
        <f t="shared" si="218"/>
        <v>#N/A</v>
      </c>
      <c r="S522" s="110" t="e">
        <f>VLOOKUP(V522,'WSD 產品'!B:B,1,0)</f>
        <v>#N/A</v>
      </c>
      <c r="T522" s="110" t="e">
        <f t="shared" si="219"/>
        <v>#DIV/0!</v>
      </c>
      <c r="U522" s="113"/>
      <c r="V522" s="113"/>
      <c r="W522" s="113"/>
      <c r="X522" s="113"/>
      <c r="Y522" s="113"/>
      <c r="Z522" s="113"/>
      <c r="AA522" s="115"/>
      <c r="AB522" s="115"/>
      <c r="AC522" s="113"/>
      <c r="AD522" s="113"/>
      <c r="AE522" s="113"/>
      <c r="AF522" s="113"/>
      <c r="AG522" s="113"/>
      <c r="AH522" s="113"/>
      <c r="AI522" s="113"/>
      <c r="AJ522" s="113"/>
      <c r="AK522" s="114"/>
      <c r="AL522" s="114"/>
      <c r="AM522" s="114"/>
      <c r="AN522" s="113"/>
      <c r="AO522" s="113"/>
      <c r="AP522" s="113"/>
      <c r="AQ522" s="113"/>
      <c r="AR522" s="113"/>
      <c r="AS522" s="113"/>
      <c r="AT522" s="113"/>
      <c r="AU522" s="113"/>
      <c r="AV522" s="113"/>
      <c r="AW522" s="113"/>
      <c r="AX522" s="113"/>
      <c r="AY522" s="113"/>
      <c r="AZ522" s="113"/>
      <c r="BA522" s="113"/>
      <c r="BB522" s="113"/>
      <c r="BC522" s="113"/>
      <c r="BD522" s="113"/>
      <c r="BE522" s="113"/>
      <c r="BF522" s="113"/>
      <c r="BH522" s="110" t="e">
        <f t="shared" si="220"/>
        <v>#VALUE!</v>
      </c>
    </row>
    <row r="523" spans="1:60">
      <c r="A523" s="3">
        <f t="shared" si="205"/>
        <v>0</v>
      </c>
      <c r="B523" s="3">
        <f t="shared" si="206"/>
        <v>0</v>
      </c>
      <c r="C523" s="3">
        <f t="shared" si="207"/>
        <v>0</v>
      </c>
      <c r="D523" s="3">
        <f t="shared" si="208"/>
        <v>0</v>
      </c>
      <c r="E523" s="3">
        <f t="shared" si="209"/>
        <v>0</v>
      </c>
      <c r="F523" s="4">
        <f t="shared" si="210"/>
        <v>0</v>
      </c>
      <c r="G523" s="4">
        <f t="shared" si="211"/>
        <v>0</v>
      </c>
      <c r="H523" s="3">
        <f t="shared" si="212"/>
        <v>0</v>
      </c>
      <c r="I523" s="3">
        <f t="shared" si="213"/>
        <v>0</v>
      </c>
      <c r="J523" s="3" t="e">
        <f>IF(VLOOKUP(A523,產品AR!A:B,2,0)&lt;65,"A",IF(VLOOKUP(A523,產品AR!A:B,2,0)&lt;80,"B",IF(VLOOKUP(A523,產品AR!A:B,2,0)&lt;100,"C","D")))</f>
        <v>#N/A</v>
      </c>
      <c r="K523" s="5" t="e">
        <f t="shared" si="214"/>
        <v>#DIV/0!</v>
      </c>
      <c r="L523" s="6">
        <f t="shared" si="215"/>
        <v>0</v>
      </c>
      <c r="M523" s="5">
        <f t="shared" si="216"/>
        <v>0</v>
      </c>
      <c r="N523" s="49" t="e">
        <f t="shared" si="217"/>
        <v>#DIV/0!</v>
      </c>
      <c r="O523" s="49" t="e">
        <f t="shared" si="221"/>
        <v>#N/A</v>
      </c>
      <c r="P523" s="49" t="e">
        <f t="shared" si="222"/>
        <v>#N/A</v>
      </c>
      <c r="Q523" s="50" t="e">
        <f t="shared" si="218"/>
        <v>#N/A</v>
      </c>
      <c r="S523" s="110" t="e">
        <f>VLOOKUP(V523,'WSD 產品'!B:B,1,0)</f>
        <v>#N/A</v>
      </c>
      <c r="T523" s="110" t="e">
        <f t="shared" si="219"/>
        <v>#DIV/0!</v>
      </c>
      <c r="U523" s="113"/>
      <c r="V523" s="113"/>
      <c r="W523" s="113"/>
      <c r="X523" s="113"/>
      <c r="Y523" s="113"/>
      <c r="Z523" s="113"/>
      <c r="AA523" s="115"/>
      <c r="AB523" s="115"/>
      <c r="AC523" s="113"/>
      <c r="AD523" s="113"/>
      <c r="AE523" s="113"/>
      <c r="AF523" s="113"/>
      <c r="AG523" s="113"/>
      <c r="AH523" s="113"/>
      <c r="AI523" s="113"/>
      <c r="AJ523" s="113"/>
      <c r="AK523" s="114"/>
      <c r="AL523" s="114"/>
      <c r="AM523" s="114"/>
      <c r="AN523" s="113"/>
      <c r="AO523" s="113"/>
      <c r="AP523" s="113"/>
      <c r="AQ523" s="113"/>
      <c r="AR523" s="113"/>
      <c r="AS523" s="113"/>
      <c r="AT523" s="113"/>
      <c r="AU523" s="113"/>
      <c r="AV523" s="113"/>
      <c r="AW523" s="113"/>
      <c r="AX523" s="113"/>
      <c r="AY523" s="113"/>
      <c r="AZ523" s="113"/>
      <c r="BA523" s="113"/>
      <c r="BB523" s="113"/>
      <c r="BC523" s="113"/>
      <c r="BD523" s="113"/>
      <c r="BE523" s="113"/>
      <c r="BF523" s="113"/>
      <c r="BH523" s="110" t="e">
        <f t="shared" si="220"/>
        <v>#VALUE!</v>
      </c>
    </row>
    <row r="524" spans="1:60">
      <c r="A524" s="3">
        <f t="shared" si="205"/>
        <v>0</v>
      </c>
      <c r="B524" s="3">
        <f t="shared" si="206"/>
        <v>0</v>
      </c>
      <c r="C524" s="3">
        <f t="shared" si="207"/>
        <v>0</v>
      </c>
      <c r="D524" s="3">
        <f t="shared" si="208"/>
        <v>0</v>
      </c>
      <c r="E524" s="3">
        <f t="shared" si="209"/>
        <v>0</v>
      </c>
      <c r="F524" s="4">
        <f t="shared" si="210"/>
        <v>0</v>
      </c>
      <c r="G524" s="4">
        <f t="shared" si="211"/>
        <v>0</v>
      </c>
      <c r="H524" s="3">
        <f t="shared" si="212"/>
        <v>0</v>
      </c>
      <c r="I524" s="3">
        <f t="shared" si="213"/>
        <v>0</v>
      </c>
      <c r="J524" s="3" t="e">
        <f>IF(VLOOKUP(A524,產品AR!A:B,2,0)&lt;65,"A",IF(VLOOKUP(A524,產品AR!A:B,2,0)&lt;80,"B",IF(VLOOKUP(A524,產品AR!A:B,2,0)&lt;100,"C","D")))</f>
        <v>#N/A</v>
      </c>
      <c r="K524" s="5" t="e">
        <f t="shared" si="214"/>
        <v>#DIV/0!</v>
      </c>
      <c r="L524" s="6">
        <f t="shared" si="215"/>
        <v>0</v>
      </c>
      <c r="M524" s="5">
        <f t="shared" si="216"/>
        <v>0</v>
      </c>
      <c r="N524" s="49" t="e">
        <f t="shared" si="217"/>
        <v>#DIV/0!</v>
      </c>
      <c r="O524" s="49" t="e">
        <f t="shared" si="221"/>
        <v>#N/A</v>
      </c>
      <c r="P524" s="49" t="e">
        <f t="shared" si="222"/>
        <v>#N/A</v>
      </c>
      <c r="Q524" s="50" t="e">
        <f t="shared" si="218"/>
        <v>#N/A</v>
      </c>
      <c r="S524" s="110" t="e">
        <f>VLOOKUP(V524,'WSD 產品'!B:B,1,0)</f>
        <v>#N/A</v>
      </c>
      <c r="T524" s="110" t="e">
        <f t="shared" si="219"/>
        <v>#DIV/0!</v>
      </c>
      <c r="U524" s="113"/>
      <c r="V524" s="113"/>
      <c r="W524" s="113"/>
      <c r="X524" s="113"/>
      <c r="Y524" s="113"/>
      <c r="Z524" s="113"/>
      <c r="AA524" s="115"/>
      <c r="AB524" s="115"/>
      <c r="AC524" s="113"/>
      <c r="AD524" s="113"/>
      <c r="AE524" s="113"/>
      <c r="AF524" s="113"/>
      <c r="AG524" s="113"/>
      <c r="AH524" s="113"/>
      <c r="AI524" s="113"/>
      <c r="AJ524" s="113"/>
      <c r="AK524" s="114"/>
      <c r="AL524" s="114"/>
      <c r="AM524" s="114"/>
      <c r="AN524" s="113"/>
      <c r="AO524" s="113"/>
      <c r="AP524" s="113"/>
      <c r="AQ524" s="113"/>
      <c r="AR524" s="113"/>
      <c r="AS524" s="113"/>
      <c r="AT524" s="113"/>
      <c r="AU524" s="113"/>
      <c r="AV524" s="113"/>
      <c r="AW524" s="113"/>
      <c r="AX524" s="113"/>
      <c r="AY524" s="113"/>
      <c r="AZ524" s="113"/>
      <c r="BA524" s="113"/>
      <c r="BB524" s="113"/>
      <c r="BC524" s="113"/>
      <c r="BD524" s="113"/>
      <c r="BE524" s="113"/>
      <c r="BF524" s="113"/>
      <c r="BH524" s="110" t="e">
        <f t="shared" si="220"/>
        <v>#VALUE!</v>
      </c>
    </row>
    <row r="525" spans="1:60">
      <c r="A525" s="3">
        <f t="shared" si="205"/>
        <v>0</v>
      </c>
      <c r="B525" s="3">
        <f t="shared" si="206"/>
        <v>0</v>
      </c>
      <c r="C525" s="3">
        <f t="shared" si="207"/>
        <v>0</v>
      </c>
      <c r="D525" s="3">
        <f t="shared" si="208"/>
        <v>0</v>
      </c>
      <c r="E525" s="3">
        <f t="shared" si="209"/>
        <v>0</v>
      </c>
      <c r="F525" s="4">
        <f t="shared" si="210"/>
        <v>0</v>
      </c>
      <c r="G525" s="4">
        <f t="shared" si="211"/>
        <v>0</v>
      </c>
      <c r="H525" s="3">
        <f t="shared" si="212"/>
        <v>0</v>
      </c>
      <c r="I525" s="3">
        <f t="shared" si="213"/>
        <v>0</v>
      </c>
      <c r="J525" s="3" t="e">
        <f>IF(VLOOKUP(A525,產品AR!A:B,2,0)&lt;65,"A",IF(VLOOKUP(A525,產品AR!A:B,2,0)&lt;80,"B",IF(VLOOKUP(A525,產品AR!A:B,2,0)&lt;100,"C","D")))</f>
        <v>#N/A</v>
      </c>
      <c r="K525" s="5" t="e">
        <f t="shared" si="214"/>
        <v>#DIV/0!</v>
      </c>
      <c r="L525" s="6">
        <f t="shared" si="215"/>
        <v>0</v>
      </c>
      <c r="M525" s="5">
        <f t="shared" si="216"/>
        <v>0</v>
      </c>
      <c r="N525" s="49" t="e">
        <f t="shared" si="217"/>
        <v>#DIV/0!</v>
      </c>
      <c r="O525" s="49" t="e">
        <f t="shared" si="221"/>
        <v>#N/A</v>
      </c>
      <c r="P525" s="49" t="e">
        <f t="shared" si="222"/>
        <v>#N/A</v>
      </c>
      <c r="Q525" s="50" t="e">
        <f t="shared" si="218"/>
        <v>#N/A</v>
      </c>
      <c r="S525" s="110" t="e">
        <f>VLOOKUP(V525,'WSD 產品'!B:B,1,0)</f>
        <v>#N/A</v>
      </c>
      <c r="T525" s="110" t="e">
        <f t="shared" si="219"/>
        <v>#DIV/0!</v>
      </c>
      <c r="U525" s="113"/>
      <c r="V525" s="113"/>
      <c r="W525" s="113"/>
      <c r="X525" s="113"/>
      <c r="Y525" s="113"/>
      <c r="Z525" s="113"/>
      <c r="AA525" s="115"/>
      <c r="AB525" s="115"/>
      <c r="AC525" s="113"/>
      <c r="AD525" s="113"/>
      <c r="AE525" s="113"/>
      <c r="AF525" s="113"/>
      <c r="AG525" s="113"/>
      <c r="AH525" s="113"/>
      <c r="AI525" s="113"/>
      <c r="AJ525" s="113"/>
      <c r="AK525" s="114"/>
      <c r="AL525" s="114"/>
      <c r="AM525" s="114"/>
      <c r="AN525" s="113"/>
      <c r="AO525" s="113"/>
      <c r="AP525" s="113"/>
      <c r="AQ525" s="113"/>
      <c r="AR525" s="113"/>
      <c r="AS525" s="113"/>
      <c r="AT525" s="113"/>
      <c r="AU525" s="113"/>
      <c r="AV525" s="113"/>
      <c r="AW525" s="113"/>
      <c r="AX525" s="113"/>
      <c r="AY525" s="113"/>
      <c r="AZ525" s="113"/>
      <c r="BA525" s="113"/>
      <c r="BB525" s="113"/>
      <c r="BC525" s="113"/>
      <c r="BD525" s="113"/>
      <c r="BE525" s="113"/>
      <c r="BF525" s="113"/>
      <c r="BH525" s="110" t="e">
        <f t="shared" si="220"/>
        <v>#VALUE!</v>
      </c>
    </row>
    <row r="526" spans="1:60">
      <c r="A526" s="3">
        <f t="shared" si="205"/>
        <v>0</v>
      </c>
      <c r="B526" s="3">
        <f t="shared" si="206"/>
        <v>0</v>
      </c>
      <c r="C526" s="3">
        <f t="shared" si="207"/>
        <v>0</v>
      </c>
      <c r="D526" s="3">
        <f t="shared" si="208"/>
        <v>0</v>
      </c>
      <c r="E526" s="3">
        <f t="shared" si="209"/>
        <v>0</v>
      </c>
      <c r="F526" s="4">
        <f t="shared" si="210"/>
        <v>0</v>
      </c>
      <c r="G526" s="4">
        <f t="shared" si="211"/>
        <v>0</v>
      </c>
      <c r="H526" s="3">
        <f t="shared" si="212"/>
        <v>0</v>
      </c>
      <c r="I526" s="3">
        <f t="shared" si="213"/>
        <v>0</v>
      </c>
      <c r="J526" s="3" t="e">
        <f>IF(VLOOKUP(A526,產品AR!A:B,2,0)&lt;65,"A",IF(VLOOKUP(A526,產品AR!A:B,2,0)&lt;80,"B",IF(VLOOKUP(A526,產品AR!A:B,2,0)&lt;100,"C","D")))</f>
        <v>#N/A</v>
      </c>
      <c r="K526" s="5" t="e">
        <f t="shared" si="214"/>
        <v>#DIV/0!</v>
      </c>
      <c r="L526" s="6">
        <f t="shared" si="215"/>
        <v>0</v>
      </c>
      <c r="M526" s="5">
        <f t="shared" si="216"/>
        <v>0</v>
      </c>
      <c r="N526" s="49" t="e">
        <f t="shared" si="217"/>
        <v>#DIV/0!</v>
      </c>
      <c r="O526" s="49" t="e">
        <f t="shared" si="221"/>
        <v>#N/A</v>
      </c>
      <c r="P526" s="49" t="e">
        <f t="shared" si="222"/>
        <v>#N/A</v>
      </c>
      <c r="Q526" s="50" t="e">
        <f t="shared" si="218"/>
        <v>#N/A</v>
      </c>
      <c r="S526" s="110" t="e">
        <f>VLOOKUP(V526,'WSD 產品'!B:B,1,0)</f>
        <v>#N/A</v>
      </c>
      <c r="T526" s="110" t="e">
        <f t="shared" si="219"/>
        <v>#DIV/0!</v>
      </c>
      <c r="U526" s="113"/>
      <c r="V526" s="113"/>
      <c r="W526" s="113"/>
      <c r="X526" s="113"/>
      <c r="Y526" s="113"/>
      <c r="Z526" s="113"/>
      <c r="AA526" s="115"/>
      <c r="AB526" s="115"/>
      <c r="AC526" s="113"/>
      <c r="AD526" s="113"/>
      <c r="AE526" s="113"/>
      <c r="AF526" s="113"/>
      <c r="AG526" s="113"/>
      <c r="AH526" s="113"/>
      <c r="AI526" s="113"/>
      <c r="AJ526" s="113"/>
      <c r="AK526" s="114"/>
      <c r="AL526" s="114"/>
      <c r="AM526" s="114"/>
      <c r="AN526" s="113"/>
      <c r="AO526" s="113"/>
      <c r="AP526" s="113"/>
      <c r="AQ526" s="113"/>
      <c r="AR526" s="113"/>
      <c r="AS526" s="113"/>
      <c r="AT526" s="113"/>
      <c r="AU526" s="113"/>
      <c r="AV526" s="113"/>
      <c r="AW526" s="113"/>
      <c r="AX526" s="113"/>
      <c r="AY526" s="113"/>
      <c r="AZ526" s="113"/>
      <c r="BA526" s="113"/>
      <c r="BB526" s="113"/>
      <c r="BC526" s="113"/>
      <c r="BD526" s="113"/>
      <c r="BE526" s="113"/>
      <c r="BF526" s="113"/>
      <c r="BH526" s="110" t="e">
        <f t="shared" si="220"/>
        <v>#VALUE!</v>
      </c>
    </row>
    <row r="527" spans="1:60">
      <c r="A527" s="3">
        <f t="shared" si="205"/>
        <v>0</v>
      </c>
      <c r="B527" s="3">
        <f t="shared" si="206"/>
        <v>0</v>
      </c>
      <c r="C527" s="3">
        <f t="shared" si="207"/>
        <v>0</v>
      </c>
      <c r="D527" s="3">
        <f t="shared" si="208"/>
        <v>0</v>
      </c>
      <c r="E527" s="3">
        <f t="shared" si="209"/>
        <v>0</v>
      </c>
      <c r="F527" s="4">
        <f t="shared" si="210"/>
        <v>0</v>
      </c>
      <c r="G527" s="4">
        <f t="shared" si="211"/>
        <v>0</v>
      </c>
      <c r="H527" s="3">
        <f t="shared" si="212"/>
        <v>0</v>
      </c>
      <c r="I527" s="3">
        <f t="shared" si="213"/>
        <v>0</v>
      </c>
      <c r="J527" s="3" t="e">
        <f>IF(VLOOKUP(A527,產品AR!A:B,2,0)&lt;65,"A",IF(VLOOKUP(A527,產品AR!A:B,2,0)&lt;80,"B",IF(VLOOKUP(A527,產品AR!A:B,2,0)&lt;100,"C","D")))</f>
        <v>#N/A</v>
      </c>
      <c r="K527" s="5" t="e">
        <f t="shared" si="214"/>
        <v>#DIV/0!</v>
      </c>
      <c r="L527" s="6">
        <f t="shared" si="215"/>
        <v>0</v>
      </c>
      <c r="M527" s="5">
        <f t="shared" si="216"/>
        <v>0</v>
      </c>
      <c r="N527" s="49" t="e">
        <f t="shared" si="217"/>
        <v>#DIV/0!</v>
      </c>
      <c r="O527" s="49" t="e">
        <f t="shared" si="221"/>
        <v>#N/A</v>
      </c>
      <c r="P527" s="49" t="e">
        <f t="shared" si="222"/>
        <v>#N/A</v>
      </c>
      <c r="Q527" s="50" t="e">
        <f t="shared" si="218"/>
        <v>#N/A</v>
      </c>
      <c r="S527" s="110" t="e">
        <f>VLOOKUP(V527,'WSD 產品'!B:B,1,0)</f>
        <v>#N/A</v>
      </c>
      <c r="T527" s="110" t="e">
        <f t="shared" si="219"/>
        <v>#DIV/0!</v>
      </c>
      <c r="U527" s="113"/>
      <c r="V527" s="113"/>
      <c r="W527" s="113"/>
      <c r="X527" s="113"/>
      <c r="Y527" s="113"/>
      <c r="Z527" s="113"/>
      <c r="AA527" s="115"/>
      <c r="AB527" s="115"/>
      <c r="AC527" s="113"/>
      <c r="AD527" s="113"/>
      <c r="AE527" s="113"/>
      <c r="AF527" s="113"/>
      <c r="AG527" s="113"/>
      <c r="AH527" s="113"/>
      <c r="AI527" s="113"/>
      <c r="AJ527" s="113"/>
      <c r="AK527" s="114"/>
      <c r="AL527" s="114"/>
      <c r="AM527" s="114"/>
      <c r="AN527" s="113"/>
      <c r="AO527" s="113"/>
      <c r="AP527" s="113"/>
      <c r="AQ527" s="113"/>
      <c r="AR527" s="113"/>
      <c r="AS527" s="113"/>
      <c r="AT527" s="113"/>
      <c r="AU527" s="113"/>
      <c r="AV527" s="113"/>
      <c r="AW527" s="113"/>
      <c r="AX527" s="113"/>
      <c r="AY527" s="113"/>
      <c r="AZ527" s="113"/>
      <c r="BA527" s="113"/>
      <c r="BB527" s="113"/>
      <c r="BC527" s="113"/>
      <c r="BD527" s="113"/>
      <c r="BE527" s="113"/>
      <c r="BF527" s="113"/>
      <c r="BH527" s="110" t="e">
        <f t="shared" si="220"/>
        <v>#VALUE!</v>
      </c>
    </row>
    <row r="528" spans="1:60">
      <c r="A528" s="3">
        <f t="shared" si="205"/>
        <v>0</v>
      </c>
      <c r="B528" s="3">
        <f t="shared" si="206"/>
        <v>0</v>
      </c>
      <c r="C528" s="3">
        <f t="shared" si="207"/>
        <v>0</v>
      </c>
      <c r="D528" s="3">
        <f t="shared" si="208"/>
        <v>0</v>
      </c>
      <c r="E528" s="3">
        <f t="shared" si="209"/>
        <v>0</v>
      </c>
      <c r="F528" s="4">
        <f t="shared" si="210"/>
        <v>0</v>
      </c>
      <c r="G528" s="4">
        <f t="shared" si="211"/>
        <v>0</v>
      </c>
      <c r="H528" s="3">
        <f t="shared" si="212"/>
        <v>0</v>
      </c>
      <c r="I528" s="3">
        <f t="shared" si="213"/>
        <v>0</v>
      </c>
      <c r="J528" s="3" t="e">
        <f>IF(VLOOKUP(A528,產品AR!A:B,2,0)&lt;65,"A",IF(VLOOKUP(A528,產品AR!A:B,2,0)&lt;80,"B",IF(VLOOKUP(A528,產品AR!A:B,2,0)&lt;100,"C","D")))</f>
        <v>#N/A</v>
      </c>
      <c r="K528" s="5" t="e">
        <f t="shared" si="214"/>
        <v>#DIV/0!</v>
      </c>
      <c r="L528" s="6">
        <f t="shared" si="215"/>
        <v>0</v>
      </c>
      <c r="M528" s="5">
        <f t="shared" si="216"/>
        <v>0</v>
      </c>
      <c r="N528" s="49" t="e">
        <f t="shared" si="217"/>
        <v>#DIV/0!</v>
      </c>
      <c r="O528" s="49" t="e">
        <f t="shared" si="221"/>
        <v>#N/A</v>
      </c>
      <c r="P528" s="49" t="e">
        <f t="shared" si="222"/>
        <v>#N/A</v>
      </c>
      <c r="Q528" s="50" t="e">
        <f t="shared" si="218"/>
        <v>#N/A</v>
      </c>
      <c r="S528" s="110" t="e">
        <f>VLOOKUP(V528,'WSD 產品'!B:B,1,0)</f>
        <v>#N/A</v>
      </c>
      <c r="T528" s="110" t="e">
        <f t="shared" si="219"/>
        <v>#DIV/0!</v>
      </c>
      <c r="U528" s="113"/>
      <c r="V528" s="113"/>
      <c r="W528" s="113"/>
      <c r="X528" s="113"/>
      <c r="Y528" s="113"/>
      <c r="Z528" s="113"/>
      <c r="AA528" s="115"/>
      <c r="AB528" s="115"/>
      <c r="AC528" s="113"/>
      <c r="AD528" s="113"/>
      <c r="AE528" s="113"/>
      <c r="AF528" s="113"/>
      <c r="AG528" s="113"/>
      <c r="AH528" s="113"/>
      <c r="AI528" s="113"/>
      <c r="AJ528" s="113"/>
      <c r="AK528" s="114"/>
      <c r="AL528" s="114"/>
      <c r="AM528" s="114"/>
      <c r="AN528" s="113"/>
      <c r="AO528" s="113"/>
      <c r="AP528" s="113"/>
      <c r="AQ528" s="113"/>
      <c r="AR528" s="113"/>
      <c r="AS528" s="113"/>
      <c r="AT528" s="113"/>
      <c r="AU528" s="113"/>
      <c r="AV528" s="113"/>
      <c r="AW528" s="113"/>
      <c r="AX528" s="113"/>
      <c r="AY528" s="113"/>
      <c r="AZ528" s="113"/>
      <c r="BA528" s="113"/>
      <c r="BB528" s="113"/>
      <c r="BC528" s="113"/>
      <c r="BD528" s="113"/>
      <c r="BE528" s="113"/>
      <c r="BF528" s="113"/>
      <c r="BH528" s="110" t="e">
        <f t="shared" si="220"/>
        <v>#VALUE!</v>
      </c>
    </row>
    <row r="529" spans="1:60">
      <c r="A529" s="3">
        <f t="shared" si="205"/>
        <v>0</v>
      </c>
      <c r="B529" s="3">
        <f t="shared" si="206"/>
        <v>0</v>
      </c>
      <c r="C529" s="3">
        <f t="shared" si="207"/>
        <v>0</v>
      </c>
      <c r="D529" s="3">
        <f t="shared" si="208"/>
        <v>0</v>
      </c>
      <c r="E529" s="3">
        <f t="shared" si="209"/>
        <v>0</v>
      </c>
      <c r="F529" s="4">
        <f t="shared" si="210"/>
        <v>0</v>
      </c>
      <c r="G529" s="4">
        <f t="shared" si="211"/>
        <v>0</v>
      </c>
      <c r="H529" s="3">
        <f t="shared" si="212"/>
        <v>0</v>
      </c>
      <c r="I529" s="3">
        <f t="shared" si="213"/>
        <v>0</v>
      </c>
      <c r="J529" s="3" t="e">
        <f>IF(VLOOKUP(A529,產品AR!A:B,2,0)&lt;65,"A",IF(VLOOKUP(A529,產品AR!A:B,2,0)&lt;80,"B",IF(VLOOKUP(A529,產品AR!A:B,2,0)&lt;100,"C","D")))</f>
        <v>#N/A</v>
      </c>
      <c r="K529" s="5" t="e">
        <f t="shared" si="214"/>
        <v>#DIV/0!</v>
      </c>
      <c r="L529" s="6">
        <f t="shared" si="215"/>
        <v>0</v>
      </c>
      <c r="M529" s="5">
        <f t="shared" si="216"/>
        <v>0</v>
      </c>
      <c r="N529" s="49" t="e">
        <f t="shared" si="217"/>
        <v>#DIV/0!</v>
      </c>
      <c r="O529" s="49" t="e">
        <f t="shared" si="221"/>
        <v>#N/A</v>
      </c>
      <c r="P529" s="49" t="e">
        <f t="shared" si="222"/>
        <v>#N/A</v>
      </c>
      <c r="Q529" s="50" t="e">
        <f t="shared" si="218"/>
        <v>#N/A</v>
      </c>
      <c r="S529" s="110" t="e">
        <f>VLOOKUP(V529,'WSD 產品'!B:B,1,0)</f>
        <v>#N/A</v>
      </c>
      <c r="T529" s="110" t="e">
        <f t="shared" si="219"/>
        <v>#DIV/0!</v>
      </c>
      <c r="U529" s="113"/>
      <c r="V529" s="113"/>
      <c r="W529" s="113"/>
      <c r="X529" s="113"/>
      <c r="Y529" s="113"/>
      <c r="Z529" s="113"/>
      <c r="AA529" s="115"/>
      <c r="AB529" s="115"/>
      <c r="AC529" s="113"/>
      <c r="AD529" s="113"/>
      <c r="AE529" s="113"/>
      <c r="AF529" s="113"/>
      <c r="AG529" s="113"/>
      <c r="AH529" s="113"/>
      <c r="AI529" s="113"/>
      <c r="AJ529" s="113"/>
      <c r="AK529" s="114"/>
      <c r="AL529" s="114"/>
      <c r="AM529" s="114"/>
      <c r="AN529" s="113"/>
      <c r="AO529" s="113"/>
      <c r="AP529" s="113"/>
      <c r="AQ529" s="113"/>
      <c r="AR529" s="113"/>
      <c r="AS529" s="113"/>
      <c r="AT529" s="113"/>
      <c r="AU529" s="113"/>
      <c r="AV529" s="113"/>
      <c r="AW529" s="113"/>
      <c r="AX529" s="113"/>
      <c r="AY529" s="113"/>
      <c r="AZ529" s="113"/>
      <c r="BA529" s="113"/>
      <c r="BB529" s="113"/>
      <c r="BC529" s="113"/>
      <c r="BD529" s="113"/>
      <c r="BE529" s="113"/>
      <c r="BF529" s="113"/>
      <c r="BH529" s="110" t="e">
        <f t="shared" si="220"/>
        <v>#VALUE!</v>
      </c>
    </row>
    <row r="530" spans="1:60">
      <c r="A530" s="3">
        <f t="shared" si="205"/>
        <v>0</v>
      </c>
      <c r="B530" s="3">
        <f t="shared" si="206"/>
        <v>0</v>
      </c>
      <c r="C530" s="3">
        <f t="shared" si="207"/>
        <v>0</v>
      </c>
      <c r="D530" s="3">
        <f t="shared" si="208"/>
        <v>0</v>
      </c>
      <c r="E530" s="3">
        <f t="shared" si="209"/>
        <v>0</v>
      </c>
      <c r="F530" s="4">
        <f t="shared" si="210"/>
        <v>0</v>
      </c>
      <c r="G530" s="4">
        <f t="shared" si="211"/>
        <v>0</v>
      </c>
      <c r="H530" s="3">
        <f t="shared" si="212"/>
        <v>0</v>
      </c>
      <c r="I530" s="3">
        <f t="shared" si="213"/>
        <v>0</v>
      </c>
      <c r="J530" s="3" t="e">
        <f>IF(VLOOKUP(A530,產品AR!A:B,2,0)&lt;65,"A",IF(VLOOKUP(A530,產品AR!A:B,2,0)&lt;80,"B",IF(VLOOKUP(A530,產品AR!A:B,2,0)&lt;100,"C","D")))</f>
        <v>#N/A</v>
      </c>
      <c r="K530" s="5" t="e">
        <f t="shared" si="214"/>
        <v>#DIV/0!</v>
      </c>
      <c r="L530" s="6">
        <f t="shared" si="215"/>
        <v>0</v>
      </c>
      <c r="M530" s="5">
        <f t="shared" si="216"/>
        <v>0</v>
      </c>
      <c r="N530" s="49" t="e">
        <f t="shared" si="217"/>
        <v>#DIV/0!</v>
      </c>
      <c r="O530" s="49" t="e">
        <f t="shared" si="221"/>
        <v>#N/A</v>
      </c>
      <c r="P530" s="49" t="e">
        <f t="shared" si="222"/>
        <v>#N/A</v>
      </c>
      <c r="Q530" s="50" t="e">
        <f t="shared" si="218"/>
        <v>#N/A</v>
      </c>
      <c r="S530" s="110" t="e">
        <f>VLOOKUP(V530,'WSD 產品'!B:B,1,0)</f>
        <v>#N/A</v>
      </c>
      <c r="T530" s="110" t="e">
        <f t="shared" si="219"/>
        <v>#DIV/0!</v>
      </c>
      <c r="U530" s="113"/>
      <c r="V530" s="113"/>
      <c r="W530" s="113"/>
      <c r="X530" s="113"/>
      <c r="Y530" s="113"/>
      <c r="Z530" s="113"/>
      <c r="AA530" s="115"/>
      <c r="AB530" s="115"/>
      <c r="AC530" s="113"/>
      <c r="AD530" s="113"/>
      <c r="AE530" s="113"/>
      <c r="AF530" s="113"/>
      <c r="AG530" s="113"/>
      <c r="AH530" s="113"/>
      <c r="AI530" s="113"/>
      <c r="AJ530" s="113"/>
      <c r="AK530" s="114"/>
      <c r="AL530" s="114"/>
      <c r="AM530" s="114"/>
      <c r="AN530" s="113"/>
      <c r="AO530" s="113"/>
      <c r="AP530" s="113"/>
      <c r="AQ530" s="113"/>
      <c r="AR530" s="113"/>
      <c r="AS530" s="113"/>
      <c r="AT530" s="113"/>
      <c r="AU530" s="113"/>
      <c r="AV530" s="113"/>
      <c r="AW530" s="113"/>
      <c r="AX530" s="113"/>
      <c r="AY530" s="113"/>
      <c r="AZ530" s="113"/>
      <c r="BA530" s="113"/>
      <c r="BB530" s="113"/>
      <c r="BC530" s="113"/>
      <c r="BD530" s="113"/>
      <c r="BE530" s="113"/>
      <c r="BF530" s="113"/>
      <c r="BH530" s="110" t="e">
        <f t="shared" si="220"/>
        <v>#VALUE!</v>
      </c>
    </row>
    <row r="531" spans="1:60">
      <c r="A531" s="3">
        <f t="shared" si="205"/>
        <v>0</v>
      </c>
      <c r="B531" s="3">
        <f t="shared" si="206"/>
        <v>0</v>
      </c>
      <c r="C531" s="3">
        <f t="shared" si="207"/>
        <v>0</v>
      </c>
      <c r="D531" s="3">
        <f t="shared" si="208"/>
        <v>0</v>
      </c>
      <c r="E531" s="3">
        <f t="shared" si="209"/>
        <v>0</v>
      </c>
      <c r="F531" s="4">
        <f t="shared" si="210"/>
        <v>0</v>
      </c>
      <c r="G531" s="4">
        <f t="shared" si="211"/>
        <v>0</v>
      </c>
      <c r="H531" s="3">
        <f t="shared" si="212"/>
        <v>0</v>
      </c>
      <c r="I531" s="3">
        <f t="shared" si="213"/>
        <v>0</v>
      </c>
      <c r="J531" s="3" t="e">
        <f>IF(VLOOKUP(A531,產品AR!A:B,2,0)&lt;65,"A",IF(VLOOKUP(A531,產品AR!A:B,2,0)&lt;80,"B",IF(VLOOKUP(A531,產品AR!A:B,2,0)&lt;100,"C","D")))</f>
        <v>#N/A</v>
      </c>
      <c r="K531" s="5" t="e">
        <f t="shared" si="214"/>
        <v>#DIV/0!</v>
      </c>
      <c r="L531" s="6">
        <f t="shared" si="215"/>
        <v>0</v>
      </c>
      <c r="M531" s="5">
        <f t="shared" si="216"/>
        <v>0</v>
      </c>
      <c r="N531" s="49" t="e">
        <f t="shared" si="217"/>
        <v>#DIV/0!</v>
      </c>
      <c r="O531" s="49" t="e">
        <f t="shared" si="221"/>
        <v>#N/A</v>
      </c>
      <c r="P531" s="49" t="e">
        <f t="shared" si="222"/>
        <v>#N/A</v>
      </c>
      <c r="Q531" s="50" t="e">
        <f t="shared" si="218"/>
        <v>#N/A</v>
      </c>
      <c r="S531" s="110" t="e">
        <f>VLOOKUP(V531,'WSD 產品'!B:B,1,0)</f>
        <v>#N/A</v>
      </c>
      <c r="T531" s="110" t="e">
        <f t="shared" si="219"/>
        <v>#DIV/0!</v>
      </c>
      <c r="U531" s="113"/>
      <c r="V531" s="113"/>
      <c r="W531" s="113"/>
      <c r="X531" s="113"/>
      <c r="Y531" s="113"/>
      <c r="Z531" s="113"/>
      <c r="AA531" s="115"/>
      <c r="AB531" s="115"/>
      <c r="AC531" s="113"/>
      <c r="AD531" s="113"/>
      <c r="AE531" s="113"/>
      <c r="AF531" s="113"/>
      <c r="AG531" s="113"/>
      <c r="AH531" s="113"/>
      <c r="AI531" s="113"/>
      <c r="AJ531" s="113"/>
      <c r="AK531" s="114"/>
      <c r="AL531" s="114"/>
      <c r="AM531" s="114"/>
      <c r="AN531" s="113"/>
      <c r="AO531" s="113"/>
      <c r="AP531" s="113"/>
      <c r="AQ531" s="113"/>
      <c r="AR531" s="113"/>
      <c r="AS531" s="113"/>
      <c r="AT531" s="113"/>
      <c r="AU531" s="113"/>
      <c r="AV531" s="113"/>
      <c r="AW531" s="113"/>
      <c r="AX531" s="113"/>
      <c r="AY531" s="113"/>
      <c r="AZ531" s="113"/>
      <c r="BA531" s="113"/>
      <c r="BB531" s="113"/>
      <c r="BC531" s="113"/>
      <c r="BD531" s="113"/>
      <c r="BE531" s="113"/>
      <c r="BF531" s="113"/>
      <c r="BH531" s="110" t="e">
        <f t="shared" si="220"/>
        <v>#VALUE!</v>
      </c>
    </row>
    <row r="532" spans="1:60">
      <c r="A532" s="3">
        <f t="shared" si="205"/>
        <v>0</v>
      </c>
      <c r="B532" s="3">
        <f t="shared" si="206"/>
        <v>0</v>
      </c>
      <c r="C532" s="3">
        <f t="shared" si="207"/>
        <v>0</v>
      </c>
      <c r="D532" s="3">
        <f t="shared" si="208"/>
        <v>0</v>
      </c>
      <c r="E532" s="3">
        <f t="shared" si="209"/>
        <v>0</v>
      </c>
      <c r="F532" s="4">
        <f t="shared" si="210"/>
        <v>0</v>
      </c>
      <c r="G532" s="4">
        <f t="shared" si="211"/>
        <v>0</v>
      </c>
      <c r="H532" s="3">
        <f t="shared" si="212"/>
        <v>0</v>
      </c>
      <c r="I532" s="3">
        <f t="shared" si="213"/>
        <v>0</v>
      </c>
      <c r="J532" s="3" t="e">
        <f>IF(VLOOKUP(A532,產品AR!A:B,2,0)&lt;65,"A",IF(VLOOKUP(A532,產品AR!A:B,2,0)&lt;80,"B",IF(VLOOKUP(A532,產品AR!A:B,2,0)&lt;100,"C","D")))</f>
        <v>#N/A</v>
      </c>
      <c r="K532" s="5" t="e">
        <f t="shared" si="214"/>
        <v>#DIV/0!</v>
      </c>
      <c r="L532" s="6">
        <f t="shared" si="215"/>
        <v>0</v>
      </c>
      <c r="M532" s="5">
        <f t="shared" si="216"/>
        <v>0</v>
      </c>
      <c r="N532" s="49" t="e">
        <f t="shared" si="217"/>
        <v>#DIV/0!</v>
      </c>
      <c r="O532" s="49" t="e">
        <f t="shared" si="221"/>
        <v>#N/A</v>
      </c>
      <c r="P532" s="49" t="e">
        <f t="shared" si="222"/>
        <v>#N/A</v>
      </c>
      <c r="Q532" s="50" t="e">
        <f t="shared" si="218"/>
        <v>#N/A</v>
      </c>
      <c r="S532" s="110" t="e">
        <f>VLOOKUP(V532,'WSD 產品'!B:B,1,0)</f>
        <v>#N/A</v>
      </c>
      <c r="T532" s="110" t="e">
        <f t="shared" si="219"/>
        <v>#DIV/0!</v>
      </c>
      <c r="U532" s="113"/>
      <c r="V532" s="113"/>
      <c r="W532" s="113"/>
      <c r="X532" s="113"/>
      <c r="Y532" s="113"/>
      <c r="Z532" s="113"/>
      <c r="AA532" s="115"/>
      <c r="AB532" s="115"/>
      <c r="AC532" s="113"/>
      <c r="AD532" s="113"/>
      <c r="AE532" s="113"/>
      <c r="AF532" s="113"/>
      <c r="AG532" s="113"/>
      <c r="AH532" s="113"/>
      <c r="AI532" s="113"/>
      <c r="AJ532" s="113"/>
      <c r="AK532" s="114"/>
      <c r="AL532" s="114"/>
      <c r="AM532" s="114"/>
      <c r="AN532" s="113"/>
      <c r="AO532" s="113"/>
      <c r="AP532" s="113"/>
      <c r="AQ532" s="113"/>
      <c r="AR532" s="113"/>
      <c r="AS532" s="113"/>
      <c r="AT532" s="113"/>
      <c r="AU532" s="113"/>
      <c r="AV532" s="113"/>
      <c r="AW532" s="113"/>
      <c r="AX532" s="113"/>
      <c r="AY532" s="113"/>
      <c r="AZ532" s="113"/>
      <c r="BA532" s="113"/>
      <c r="BB532" s="113"/>
      <c r="BC532" s="113"/>
      <c r="BD532" s="113"/>
      <c r="BE532" s="113"/>
      <c r="BF532" s="113"/>
      <c r="BH532" s="110" t="e">
        <f t="shared" si="220"/>
        <v>#VALUE!</v>
      </c>
    </row>
    <row r="533" spans="1:60">
      <c r="A533" s="3">
        <f t="shared" si="205"/>
        <v>0</v>
      </c>
      <c r="B533" s="3">
        <f t="shared" si="206"/>
        <v>0</v>
      </c>
      <c r="C533" s="3">
        <f t="shared" si="207"/>
        <v>0</v>
      </c>
      <c r="D533" s="3">
        <f t="shared" si="208"/>
        <v>0</v>
      </c>
      <c r="E533" s="3">
        <f t="shared" si="209"/>
        <v>0</v>
      </c>
      <c r="F533" s="4">
        <f t="shared" si="210"/>
        <v>0</v>
      </c>
      <c r="G533" s="4">
        <f t="shared" si="211"/>
        <v>0</v>
      </c>
      <c r="H533" s="3">
        <f t="shared" si="212"/>
        <v>0</v>
      </c>
      <c r="I533" s="3">
        <f t="shared" si="213"/>
        <v>0</v>
      </c>
      <c r="J533" s="3" t="e">
        <f>IF(VLOOKUP(A533,產品AR!A:B,2,0)&lt;65,"A",IF(VLOOKUP(A533,產品AR!A:B,2,0)&lt;80,"B",IF(VLOOKUP(A533,產品AR!A:B,2,0)&lt;100,"C","D")))</f>
        <v>#N/A</v>
      </c>
      <c r="K533" s="5" t="e">
        <f t="shared" si="214"/>
        <v>#DIV/0!</v>
      </c>
      <c r="L533" s="6">
        <f t="shared" si="215"/>
        <v>0</v>
      </c>
      <c r="M533" s="5">
        <f t="shared" si="216"/>
        <v>0</v>
      </c>
      <c r="N533" s="49" t="e">
        <f t="shared" si="217"/>
        <v>#DIV/0!</v>
      </c>
      <c r="O533" s="49" t="e">
        <f t="shared" si="221"/>
        <v>#N/A</v>
      </c>
      <c r="P533" s="49" t="e">
        <f t="shared" si="222"/>
        <v>#N/A</v>
      </c>
      <c r="Q533" s="50" t="e">
        <f t="shared" si="218"/>
        <v>#N/A</v>
      </c>
      <c r="S533" s="110" t="e">
        <f>VLOOKUP(V533,'WSD 產品'!B:B,1,0)</f>
        <v>#N/A</v>
      </c>
      <c r="T533" s="110" t="e">
        <f t="shared" si="219"/>
        <v>#DIV/0!</v>
      </c>
      <c r="U533" s="113"/>
      <c r="V533" s="113"/>
      <c r="W533" s="113"/>
      <c r="X533" s="113"/>
      <c r="Y533" s="113"/>
      <c r="Z533" s="113"/>
      <c r="AA533" s="115"/>
      <c r="AB533" s="115"/>
      <c r="AC533" s="113"/>
      <c r="AD533" s="113"/>
      <c r="AE533" s="113"/>
      <c r="AF533" s="113"/>
      <c r="AG533" s="113"/>
      <c r="AH533" s="113"/>
      <c r="AI533" s="113"/>
      <c r="AJ533" s="113"/>
      <c r="AK533" s="114"/>
      <c r="AL533" s="114"/>
      <c r="AM533" s="114"/>
      <c r="AN533" s="113"/>
      <c r="AO533" s="113"/>
      <c r="AP533" s="113"/>
      <c r="AQ533" s="113"/>
      <c r="AR533" s="113"/>
      <c r="AS533" s="113"/>
      <c r="AT533" s="113"/>
      <c r="AU533" s="113"/>
      <c r="AV533" s="113"/>
      <c r="AW533" s="113"/>
      <c r="AX533" s="113"/>
      <c r="AY533" s="113"/>
      <c r="AZ533" s="113"/>
      <c r="BA533" s="113"/>
      <c r="BB533" s="113"/>
      <c r="BC533" s="113"/>
      <c r="BD533" s="113"/>
      <c r="BE533" s="113"/>
      <c r="BF533" s="113"/>
      <c r="BH533" s="110" t="e">
        <f t="shared" si="220"/>
        <v>#VALUE!</v>
      </c>
    </row>
    <row r="534" spans="1:60">
      <c r="A534" s="3">
        <f t="shared" si="205"/>
        <v>0</v>
      </c>
      <c r="B534" s="3">
        <f t="shared" si="206"/>
        <v>0</v>
      </c>
      <c r="C534" s="3">
        <f t="shared" si="207"/>
        <v>0</v>
      </c>
      <c r="D534" s="3">
        <f t="shared" si="208"/>
        <v>0</v>
      </c>
      <c r="E534" s="3">
        <f t="shared" si="209"/>
        <v>0</v>
      </c>
      <c r="F534" s="4">
        <f t="shared" si="210"/>
        <v>0</v>
      </c>
      <c r="G534" s="4">
        <f t="shared" si="211"/>
        <v>0</v>
      </c>
      <c r="H534" s="3">
        <f t="shared" si="212"/>
        <v>0</v>
      </c>
      <c r="I534" s="3">
        <f t="shared" si="213"/>
        <v>0</v>
      </c>
      <c r="J534" s="3" t="e">
        <f>IF(VLOOKUP(A534,產品AR!A:B,2,0)&lt;65,"A",IF(VLOOKUP(A534,產品AR!A:B,2,0)&lt;80,"B",IF(VLOOKUP(A534,產品AR!A:B,2,0)&lt;100,"C","D")))</f>
        <v>#N/A</v>
      </c>
      <c r="K534" s="5" t="e">
        <f t="shared" si="214"/>
        <v>#DIV/0!</v>
      </c>
      <c r="L534" s="6">
        <f t="shared" si="215"/>
        <v>0</v>
      </c>
      <c r="M534" s="5">
        <f t="shared" si="216"/>
        <v>0</v>
      </c>
      <c r="N534" s="49" t="e">
        <f t="shared" si="217"/>
        <v>#DIV/0!</v>
      </c>
      <c r="O534" s="49" t="e">
        <f t="shared" si="221"/>
        <v>#N/A</v>
      </c>
      <c r="P534" s="49" t="e">
        <f t="shared" si="222"/>
        <v>#N/A</v>
      </c>
      <c r="Q534" s="50" t="e">
        <f t="shared" si="218"/>
        <v>#N/A</v>
      </c>
      <c r="S534" s="110" t="e">
        <f>VLOOKUP(V534,'WSD 產品'!B:B,1,0)</f>
        <v>#N/A</v>
      </c>
      <c r="T534" s="110" t="e">
        <f t="shared" si="219"/>
        <v>#DIV/0!</v>
      </c>
      <c r="U534" s="113"/>
      <c r="V534" s="113"/>
      <c r="W534" s="113"/>
      <c r="X534" s="113"/>
      <c r="Y534" s="113"/>
      <c r="Z534" s="113"/>
      <c r="AA534" s="115"/>
      <c r="AB534" s="115"/>
      <c r="AC534" s="113"/>
      <c r="AD534" s="113"/>
      <c r="AE534" s="113"/>
      <c r="AF534" s="113"/>
      <c r="AG534" s="113"/>
      <c r="AH534" s="113"/>
      <c r="AI534" s="113"/>
      <c r="AJ534" s="113"/>
      <c r="AK534" s="114"/>
      <c r="AL534" s="114"/>
      <c r="AM534" s="114"/>
      <c r="AN534" s="113"/>
      <c r="AO534" s="113"/>
      <c r="AP534" s="113"/>
      <c r="AQ534" s="113"/>
      <c r="AR534" s="113"/>
      <c r="AS534" s="113"/>
      <c r="AT534" s="113"/>
      <c r="AU534" s="113"/>
      <c r="AV534" s="113"/>
      <c r="AW534" s="113"/>
      <c r="AX534" s="113"/>
      <c r="AY534" s="113"/>
      <c r="AZ534" s="113"/>
      <c r="BA534" s="113"/>
      <c r="BB534" s="113"/>
      <c r="BC534" s="113"/>
      <c r="BD534" s="113"/>
      <c r="BE534" s="113"/>
      <c r="BF534" s="113"/>
      <c r="BH534" s="110" t="e">
        <f t="shared" si="220"/>
        <v>#VALUE!</v>
      </c>
    </row>
    <row r="535" spans="1:60">
      <c r="A535" s="3">
        <f t="shared" si="205"/>
        <v>0</v>
      </c>
      <c r="B535" s="3">
        <f t="shared" si="206"/>
        <v>0</v>
      </c>
      <c r="C535" s="3">
        <f t="shared" si="207"/>
        <v>0</v>
      </c>
      <c r="D535" s="3">
        <f t="shared" si="208"/>
        <v>0</v>
      </c>
      <c r="E535" s="3">
        <f t="shared" si="209"/>
        <v>0</v>
      </c>
      <c r="F535" s="4">
        <f t="shared" si="210"/>
        <v>0</v>
      </c>
      <c r="G535" s="4">
        <f t="shared" si="211"/>
        <v>0</v>
      </c>
      <c r="H535" s="3">
        <f t="shared" si="212"/>
        <v>0</v>
      </c>
      <c r="I535" s="3">
        <f t="shared" si="213"/>
        <v>0</v>
      </c>
      <c r="J535" s="3" t="e">
        <f>IF(VLOOKUP(A535,產品AR!A:B,2,0)&lt;65,"A",IF(VLOOKUP(A535,產品AR!A:B,2,0)&lt;80,"B",IF(VLOOKUP(A535,產品AR!A:B,2,0)&lt;100,"C","D")))</f>
        <v>#N/A</v>
      </c>
      <c r="K535" s="5" t="e">
        <f t="shared" si="214"/>
        <v>#DIV/0!</v>
      </c>
      <c r="L535" s="6">
        <f t="shared" si="215"/>
        <v>0</v>
      </c>
      <c r="M535" s="5">
        <f t="shared" si="216"/>
        <v>0</v>
      </c>
      <c r="N535" s="49" t="e">
        <f t="shared" si="217"/>
        <v>#DIV/0!</v>
      </c>
      <c r="O535" s="49" t="e">
        <f t="shared" si="221"/>
        <v>#N/A</v>
      </c>
      <c r="P535" s="49" t="e">
        <f t="shared" si="222"/>
        <v>#N/A</v>
      </c>
      <c r="Q535" s="50" t="e">
        <f t="shared" si="218"/>
        <v>#N/A</v>
      </c>
      <c r="S535" s="110" t="e">
        <f>VLOOKUP(V535,'WSD 產品'!B:B,1,0)</f>
        <v>#N/A</v>
      </c>
      <c r="T535" s="110" t="e">
        <f t="shared" si="219"/>
        <v>#DIV/0!</v>
      </c>
      <c r="U535" s="113"/>
      <c r="V535" s="113"/>
      <c r="W535" s="113"/>
      <c r="X535" s="113"/>
      <c r="Y535" s="113"/>
      <c r="Z535" s="113"/>
      <c r="AA535" s="115"/>
      <c r="AB535" s="115"/>
      <c r="AC535" s="113"/>
      <c r="AD535" s="113"/>
      <c r="AE535" s="113"/>
      <c r="AF535" s="113"/>
      <c r="AG535" s="113"/>
      <c r="AH535" s="113"/>
      <c r="AI535" s="113"/>
      <c r="AJ535" s="113"/>
      <c r="AK535" s="114"/>
      <c r="AL535" s="114"/>
      <c r="AM535" s="114"/>
      <c r="AN535" s="113"/>
      <c r="AO535" s="113"/>
      <c r="AP535" s="113"/>
      <c r="AQ535" s="113"/>
      <c r="AR535" s="113"/>
      <c r="AS535" s="113"/>
      <c r="AT535" s="113"/>
      <c r="AU535" s="113"/>
      <c r="AV535" s="113"/>
      <c r="AW535" s="113"/>
      <c r="AX535" s="113"/>
      <c r="AY535" s="113"/>
      <c r="AZ535" s="113"/>
      <c r="BA535" s="113"/>
      <c r="BB535" s="113"/>
      <c r="BC535" s="113"/>
      <c r="BD535" s="113"/>
      <c r="BE535" s="113"/>
      <c r="BF535" s="113"/>
      <c r="BH535" s="110" t="e">
        <f t="shared" si="220"/>
        <v>#VALUE!</v>
      </c>
    </row>
    <row r="536" spans="1:60">
      <c r="A536" s="3">
        <f t="shared" si="205"/>
        <v>0</v>
      </c>
      <c r="B536" s="3">
        <f t="shared" si="206"/>
        <v>0</v>
      </c>
      <c r="C536" s="3">
        <f t="shared" si="207"/>
        <v>0</v>
      </c>
      <c r="D536" s="3">
        <f t="shared" si="208"/>
        <v>0</v>
      </c>
      <c r="E536" s="3">
        <f t="shared" si="209"/>
        <v>0</v>
      </c>
      <c r="F536" s="4">
        <f t="shared" si="210"/>
        <v>0</v>
      </c>
      <c r="G536" s="4">
        <f t="shared" si="211"/>
        <v>0</v>
      </c>
      <c r="H536" s="3">
        <f t="shared" si="212"/>
        <v>0</v>
      </c>
      <c r="I536" s="3">
        <f t="shared" si="213"/>
        <v>0</v>
      </c>
      <c r="J536" s="3" t="e">
        <f>IF(VLOOKUP(A536,產品AR!A:B,2,0)&lt;65,"A",IF(VLOOKUP(A536,產品AR!A:B,2,0)&lt;80,"B",IF(VLOOKUP(A536,產品AR!A:B,2,0)&lt;100,"C","D")))</f>
        <v>#N/A</v>
      </c>
      <c r="K536" s="5" t="e">
        <f t="shared" si="214"/>
        <v>#DIV/0!</v>
      </c>
      <c r="L536" s="6">
        <f t="shared" si="215"/>
        <v>0</v>
      </c>
      <c r="M536" s="5">
        <f t="shared" si="216"/>
        <v>0</v>
      </c>
      <c r="N536" s="49" t="e">
        <f t="shared" si="217"/>
        <v>#DIV/0!</v>
      </c>
      <c r="O536" s="49" t="e">
        <f t="shared" si="221"/>
        <v>#N/A</v>
      </c>
      <c r="P536" s="49" t="e">
        <f t="shared" si="222"/>
        <v>#N/A</v>
      </c>
      <c r="Q536" s="50" t="e">
        <f t="shared" si="218"/>
        <v>#N/A</v>
      </c>
      <c r="S536" s="110" t="e">
        <f>VLOOKUP(V536,'WSD 產品'!B:B,1,0)</f>
        <v>#N/A</v>
      </c>
      <c r="T536" s="110" t="e">
        <f t="shared" si="219"/>
        <v>#DIV/0!</v>
      </c>
      <c r="U536" s="113"/>
      <c r="V536" s="113"/>
      <c r="W536" s="113"/>
      <c r="X536" s="113"/>
      <c r="Y536" s="113"/>
      <c r="Z536" s="113"/>
      <c r="AA536" s="115"/>
      <c r="AB536" s="115"/>
      <c r="AC536" s="113"/>
      <c r="AD536" s="113"/>
      <c r="AE536" s="113"/>
      <c r="AF536" s="113"/>
      <c r="AG536" s="113"/>
      <c r="AH536" s="113"/>
      <c r="AI536" s="113"/>
      <c r="AJ536" s="113"/>
      <c r="AK536" s="114"/>
      <c r="AL536" s="114"/>
      <c r="AM536" s="114"/>
      <c r="AN536" s="113"/>
      <c r="AO536" s="113"/>
      <c r="AP536" s="113"/>
      <c r="AQ536" s="113"/>
      <c r="AR536" s="113"/>
      <c r="AS536" s="113"/>
      <c r="AT536" s="113"/>
      <c r="AU536" s="113"/>
      <c r="AV536" s="113"/>
      <c r="AW536" s="113"/>
      <c r="AX536" s="113"/>
      <c r="AY536" s="113"/>
      <c r="AZ536" s="113"/>
      <c r="BA536" s="113"/>
      <c r="BB536" s="113"/>
      <c r="BC536" s="113"/>
      <c r="BD536" s="113"/>
      <c r="BE536" s="113"/>
      <c r="BF536" s="113"/>
      <c r="BH536" s="110" t="e">
        <f t="shared" si="220"/>
        <v>#VALUE!</v>
      </c>
    </row>
    <row r="537" spans="1:60">
      <c r="A537" s="3">
        <f t="shared" si="205"/>
        <v>0</v>
      </c>
      <c r="B537" s="3">
        <f t="shared" si="206"/>
        <v>0</v>
      </c>
      <c r="C537" s="3">
        <f t="shared" si="207"/>
        <v>0</v>
      </c>
      <c r="D537" s="3">
        <f t="shared" si="208"/>
        <v>0</v>
      </c>
      <c r="E537" s="3">
        <f t="shared" si="209"/>
        <v>0</v>
      </c>
      <c r="F537" s="4">
        <f t="shared" si="210"/>
        <v>0</v>
      </c>
      <c r="G537" s="4">
        <f t="shared" si="211"/>
        <v>0</v>
      </c>
      <c r="H537" s="3">
        <f t="shared" si="212"/>
        <v>0</v>
      </c>
      <c r="I537" s="3">
        <f t="shared" si="213"/>
        <v>0</v>
      </c>
      <c r="J537" s="3" t="e">
        <f>IF(VLOOKUP(A537,產品AR!A:B,2,0)&lt;65,"A",IF(VLOOKUP(A537,產品AR!A:B,2,0)&lt;80,"B",IF(VLOOKUP(A537,產品AR!A:B,2,0)&lt;100,"C","D")))</f>
        <v>#N/A</v>
      </c>
      <c r="K537" s="5" t="e">
        <f t="shared" si="214"/>
        <v>#DIV/0!</v>
      </c>
      <c r="L537" s="6">
        <f t="shared" si="215"/>
        <v>0</v>
      </c>
      <c r="M537" s="5">
        <f t="shared" si="216"/>
        <v>0</v>
      </c>
      <c r="N537" s="49" t="e">
        <f t="shared" si="217"/>
        <v>#DIV/0!</v>
      </c>
      <c r="O537" s="49" t="e">
        <f t="shared" si="221"/>
        <v>#N/A</v>
      </c>
      <c r="P537" s="49" t="e">
        <f t="shared" si="222"/>
        <v>#N/A</v>
      </c>
      <c r="Q537" s="50" t="e">
        <f t="shared" si="218"/>
        <v>#N/A</v>
      </c>
      <c r="S537" s="110" t="e">
        <f>VLOOKUP(V537,'WSD 產品'!B:B,1,0)</f>
        <v>#N/A</v>
      </c>
      <c r="T537" s="110" t="e">
        <f t="shared" si="219"/>
        <v>#DIV/0!</v>
      </c>
      <c r="U537" s="113"/>
      <c r="V537" s="113"/>
      <c r="W537" s="113"/>
      <c r="X537" s="113"/>
      <c r="Y537" s="113"/>
      <c r="Z537" s="113"/>
      <c r="AA537" s="115"/>
      <c r="AB537" s="115"/>
      <c r="AC537" s="113"/>
      <c r="AD537" s="113"/>
      <c r="AE537" s="113"/>
      <c r="AF537" s="113"/>
      <c r="AG537" s="113"/>
      <c r="AH537" s="113"/>
      <c r="AI537" s="113"/>
      <c r="AJ537" s="113"/>
      <c r="AK537" s="114"/>
      <c r="AL537" s="114"/>
      <c r="AM537" s="114"/>
      <c r="AN537" s="113"/>
      <c r="AO537" s="113"/>
      <c r="AP537" s="113"/>
      <c r="AQ537" s="113"/>
      <c r="AR537" s="113"/>
      <c r="AS537" s="113"/>
      <c r="AT537" s="113"/>
      <c r="AU537" s="113"/>
      <c r="AV537" s="113"/>
      <c r="AW537" s="113"/>
      <c r="AX537" s="113"/>
      <c r="AY537" s="113"/>
      <c r="AZ537" s="113"/>
      <c r="BA537" s="113"/>
      <c r="BB537" s="113"/>
      <c r="BC537" s="113"/>
      <c r="BD537" s="113"/>
      <c r="BE537" s="113"/>
      <c r="BF537" s="113"/>
      <c r="BH537" s="110" t="e">
        <f t="shared" si="220"/>
        <v>#VALUE!</v>
      </c>
    </row>
    <row r="538" spans="1:60">
      <c r="A538" s="3">
        <f t="shared" ref="A538:A591" si="223">V538</f>
        <v>0</v>
      </c>
      <c r="B538" s="3">
        <f t="shared" ref="B538:B591" si="224">W538</f>
        <v>0</v>
      </c>
      <c r="C538" s="3">
        <f t="shared" ref="C538:C591" si="225">X538</f>
        <v>0</v>
      </c>
      <c r="D538" s="3">
        <f t="shared" ref="D538:D591" si="226">Y538</f>
        <v>0</v>
      </c>
      <c r="E538" s="3">
        <f t="shared" ref="E538:E591" si="227">Z538</f>
        <v>0</v>
      </c>
      <c r="F538" s="4">
        <f t="shared" ref="F538:F591" si="228">AA538</f>
        <v>0</v>
      </c>
      <c r="G538" s="4">
        <f t="shared" ref="G538:G591" si="229">AB538</f>
        <v>0</v>
      </c>
      <c r="H538" s="3">
        <f t="shared" ref="H538:H591" si="230">AC538</f>
        <v>0</v>
      </c>
      <c r="I538" s="3">
        <f t="shared" ref="I538:I591" si="231">AD538</f>
        <v>0</v>
      </c>
      <c r="J538" s="3" t="e">
        <f>IF(VLOOKUP(A538,產品AR!A:B,2,0)&lt;65,"A",IF(VLOOKUP(A538,產品AR!A:B,2,0)&lt;80,"B",IF(VLOOKUP(A538,產品AR!A:B,2,0)&lt;100,"C","D")))</f>
        <v>#N/A</v>
      </c>
      <c r="K538" s="5" t="e">
        <f t="shared" ref="K538:K591" si="232">T538</f>
        <v>#DIV/0!</v>
      </c>
      <c r="L538" s="6">
        <f t="shared" ref="L538:L591" si="233">AM538</f>
        <v>0</v>
      </c>
      <c r="M538" s="5">
        <f t="shared" ref="M538:M591" si="234">AP538</f>
        <v>0</v>
      </c>
      <c r="N538" s="49" t="e">
        <f t="shared" ref="N538:N591" si="235">IF(K538&gt;=1.67,"A",IF(K538&gt;=1.33,"B",IF(K538&gt;=1,"C",IF(K538&gt;=0.67,"D","F"))))</f>
        <v>#DIV/0!</v>
      </c>
      <c r="O538" s="49" t="e">
        <f t="shared" si="221"/>
        <v>#N/A</v>
      </c>
      <c r="P538" s="49" t="e">
        <f t="shared" si="222"/>
        <v>#N/A</v>
      </c>
      <c r="Q538" s="50" t="e">
        <f t="shared" ref="Q538:Q591" si="236">IF(CONCATENATE(J538,N538)="AA","A",IF(CONCATENATE(J538,N538)="AB","W",IF(CONCATENATE(J538,N538)="AC","W",IF(CONCATENATE(J538,N538)="AD","W",IF(CONCATENATE(J538,N538)="AF","W",IF(CONCATENATE(J538,N538)="BB","B",IF(CONCATENATE(J538,N538)="BA","B",IF(CONCATENATE(J538,N538)="BC","X",IF(CONCATENATE(J538,N538)="BD","X",IF(CONCATENATE(J538,N538)="BF","X",IF(CONCATENATE(J538,N538)="CA","C",IF(CONCATENATE(J538,N538)="CB","C",IF(CONCATENATE(J538,N538)="CC","C",IF(CONCATENATE(J538,N538)="CD","Y",IF(CONCATENATE(J538,N538)="CF","Y",IF(CONCATENATE(J538,N538)="DA","D",IF(CONCATENATE(J538,N538)="DB","D",IF(CONCATENATE(J538,N538)="DC","D",IF(CONCATENATE(J538,N538)="DD","D",IF(CONCATENATE(J538,N538)="DF","Z"))))))))))))))))))))</f>
        <v>#N/A</v>
      </c>
      <c r="S538" s="110" t="e">
        <f>VLOOKUP(V538,'WSD 產品'!B:B,1,0)</f>
        <v>#N/A</v>
      </c>
      <c r="T538" s="110" t="e">
        <f t="shared" ref="T538:T591" si="237">((35-(AE538^2+AF538^2)^0.5))/AV538</f>
        <v>#DIV/0!</v>
      </c>
      <c r="U538" s="113"/>
      <c r="V538" s="113"/>
      <c r="W538" s="113"/>
      <c r="X538" s="113"/>
      <c r="Y538" s="113"/>
      <c r="Z538" s="113"/>
      <c r="AA538" s="115"/>
      <c r="AB538" s="115"/>
      <c r="AC538" s="113"/>
      <c r="AD538" s="113"/>
      <c r="AE538" s="113"/>
      <c r="AF538" s="113"/>
      <c r="AG538" s="113"/>
      <c r="AH538" s="113"/>
      <c r="AI538" s="113"/>
      <c r="AJ538" s="113"/>
      <c r="AK538" s="114"/>
      <c r="AL538" s="114"/>
      <c r="AM538" s="114"/>
      <c r="AN538" s="113"/>
      <c r="AO538" s="113"/>
      <c r="AP538" s="113"/>
      <c r="AQ538" s="113"/>
      <c r="AR538" s="113"/>
      <c r="AS538" s="113"/>
      <c r="AT538" s="113"/>
      <c r="AU538" s="113"/>
      <c r="AV538" s="113"/>
      <c r="AW538" s="113"/>
      <c r="AX538" s="113"/>
      <c r="AY538" s="113"/>
      <c r="AZ538" s="113"/>
      <c r="BA538" s="113"/>
      <c r="BB538" s="113"/>
      <c r="BC538" s="113"/>
      <c r="BD538" s="113"/>
      <c r="BE538" s="113"/>
      <c r="BF538" s="113"/>
      <c r="BH538" s="110" t="e">
        <f t="shared" si="220"/>
        <v>#VALUE!</v>
      </c>
    </row>
    <row r="539" spans="1:60">
      <c r="A539" s="3">
        <f t="shared" si="223"/>
        <v>0</v>
      </c>
      <c r="B539" s="3">
        <f t="shared" si="224"/>
        <v>0</v>
      </c>
      <c r="C539" s="3">
        <f t="shared" si="225"/>
        <v>0</v>
      </c>
      <c r="D539" s="3">
        <f t="shared" si="226"/>
        <v>0</v>
      </c>
      <c r="E539" s="3">
        <f t="shared" si="227"/>
        <v>0</v>
      </c>
      <c r="F539" s="4">
        <f t="shared" si="228"/>
        <v>0</v>
      </c>
      <c r="G539" s="4">
        <f t="shared" si="229"/>
        <v>0</v>
      </c>
      <c r="H539" s="3">
        <f t="shared" si="230"/>
        <v>0</v>
      </c>
      <c r="I539" s="3">
        <f t="shared" si="231"/>
        <v>0</v>
      </c>
      <c r="J539" s="3" t="e">
        <f>IF(VLOOKUP(A539,產品AR!A:B,2,0)&lt;65,"A",IF(VLOOKUP(A539,產品AR!A:B,2,0)&lt;80,"B",IF(VLOOKUP(A539,產品AR!A:B,2,0)&lt;100,"C","D")))</f>
        <v>#N/A</v>
      </c>
      <c r="K539" s="5" t="e">
        <f t="shared" si="232"/>
        <v>#DIV/0!</v>
      </c>
      <c r="L539" s="6">
        <f t="shared" si="233"/>
        <v>0</v>
      </c>
      <c r="M539" s="5">
        <f t="shared" si="234"/>
        <v>0</v>
      </c>
      <c r="N539" s="49" t="e">
        <f t="shared" si="235"/>
        <v>#DIV/0!</v>
      </c>
      <c r="O539" s="49" t="e">
        <f t="shared" si="221"/>
        <v>#N/A</v>
      </c>
      <c r="P539" s="49" t="e">
        <f t="shared" si="222"/>
        <v>#N/A</v>
      </c>
      <c r="Q539" s="50" t="e">
        <f t="shared" si="236"/>
        <v>#N/A</v>
      </c>
      <c r="S539" s="110" t="e">
        <f>VLOOKUP(V539,'WSD 產品'!B:B,1,0)</f>
        <v>#N/A</v>
      </c>
      <c r="T539" s="110" t="e">
        <f t="shared" si="237"/>
        <v>#DIV/0!</v>
      </c>
      <c r="U539" s="113"/>
      <c r="V539" s="113"/>
      <c r="W539" s="113"/>
      <c r="X539" s="113"/>
      <c r="Y539" s="113"/>
      <c r="Z539" s="113"/>
      <c r="AA539" s="115"/>
      <c r="AB539" s="115"/>
      <c r="AC539" s="113"/>
      <c r="AD539" s="113"/>
      <c r="AE539" s="113"/>
      <c r="AF539" s="113"/>
      <c r="AG539" s="113"/>
      <c r="AH539" s="113"/>
      <c r="AI539" s="113"/>
      <c r="AJ539" s="113"/>
      <c r="AK539" s="114"/>
      <c r="AL539" s="114"/>
      <c r="AM539" s="114"/>
      <c r="AN539" s="113"/>
      <c r="AO539" s="113"/>
      <c r="AP539" s="113"/>
      <c r="AQ539" s="113"/>
      <c r="AR539" s="113"/>
      <c r="AS539" s="113"/>
      <c r="AT539" s="113"/>
      <c r="AU539" s="113"/>
      <c r="AV539" s="113"/>
      <c r="AW539" s="113"/>
      <c r="AX539" s="113"/>
      <c r="AY539" s="113"/>
      <c r="AZ539" s="113"/>
      <c r="BA539" s="113"/>
      <c r="BB539" s="113"/>
      <c r="BC539" s="113"/>
      <c r="BD539" s="113"/>
      <c r="BE539" s="113"/>
      <c r="BF539" s="113"/>
      <c r="BH539" s="110" t="e">
        <f t="shared" si="220"/>
        <v>#VALUE!</v>
      </c>
    </row>
    <row r="540" spans="1:60">
      <c r="A540" s="3">
        <f t="shared" si="223"/>
        <v>0</v>
      </c>
      <c r="B540" s="3">
        <f t="shared" si="224"/>
        <v>0</v>
      </c>
      <c r="C540" s="3">
        <f t="shared" si="225"/>
        <v>0</v>
      </c>
      <c r="D540" s="3">
        <f t="shared" si="226"/>
        <v>0</v>
      </c>
      <c r="E540" s="3">
        <f t="shared" si="227"/>
        <v>0</v>
      </c>
      <c r="F540" s="4">
        <f t="shared" si="228"/>
        <v>0</v>
      </c>
      <c r="G540" s="4">
        <f t="shared" si="229"/>
        <v>0</v>
      </c>
      <c r="H540" s="3">
        <f t="shared" si="230"/>
        <v>0</v>
      </c>
      <c r="I540" s="3">
        <f t="shared" si="231"/>
        <v>0</v>
      </c>
      <c r="J540" s="3" t="e">
        <f>IF(VLOOKUP(A540,產品AR!A:B,2,0)&lt;65,"A",IF(VLOOKUP(A540,產品AR!A:B,2,0)&lt;80,"B",IF(VLOOKUP(A540,產品AR!A:B,2,0)&lt;100,"C","D")))</f>
        <v>#N/A</v>
      </c>
      <c r="K540" s="5" t="e">
        <f t="shared" si="232"/>
        <v>#DIV/0!</v>
      </c>
      <c r="L540" s="6">
        <f t="shared" si="233"/>
        <v>0</v>
      </c>
      <c r="M540" s="5">
        <f t="shared" si="234"/>
        <v>0</v>
      </c>
      <c r="N540" s="49" t="e">
        <f t="shared" si="235"/>
        <v>#DIV/0!</v>
      </c>
      <c r="O540" s="49" t="e">
        <f t="shared" si="221"/>
        <v>#N/A</v>
      </c>
      <c r="P540" s="49" t="e">
        <f t="shared" si="222"/>
        <v>#N/A</v>
      </c>
      <c r="Q540" s="50" t="e">
        <f t="shared" si="236"/>
        <v>#N/A</v>
      </c>
      <c r="S540" s="110" t="e">
        <f>VLOOKUP(V540,'WSD 產品'!B:B,1,0)</f>
        <v>#N/A</v>
      </c>
      <c r="T540" s="110" t="e">
        <f t="shared" si="237"/>
        <v>#DIV/0!</v>
      </c>
      <c r="U540" s="113"/>
      <c r="V540" s="113"/>
      <c r="W540" s="113"/>
      <c r="X540" s="113"/>
      <c r="Y540" s="113"/>
      <c r="Z540" s="113"/>
      <c r="AA540" s="115"/>
      <c r="AB540" s="115"/>
      <c r="AC540" s="113"/>
      <c r="AD540" s="113"/>
      <c r="AE540" s="113"/>
      <c r="AF540" s="113"/>
      <c r="AG540" s="113"/>
      <c r="AH540" s="113"/>
      <c r="AI540" s="113"/>
      <c r="AJ540" s="113"/>
      <c r="AK540" s="114"/>
      <c r="AL540" s="114"/>
      <c r="AM540" s="114"/>
      <c r="AN540" s="113"/>
      <c r="AO540" s="113"/>
      <c r="AP540" s="113"/>
      <c r="AQ540" s="113"/>
      <c r="AR540" s="113"/>
      <c r="AS540" s="113"/>
      <c r="AT540" s="113"/>
      <c r="AU540" s="113"/>
      <c r="AV540" s="113"/>
      <c r="AW540" s="113"/>
      <c r="AX540" s="113"/>
      <c r="AY540" s="113"/>
      <c r="AZ540" s="113"/>
      <c r="BA540" s="113"/>
      <c r="BB540" s="113"/>
      <c r="BC540" s="113"/>
      <c r="BD540" s="113"/>
      <c r="BE540" s="113"/>
      <c r="BF540" s="113"/>
      <c r="BH540" s="110" t="e">
        <f t="shared" si="220"/>
        <v>#VALUE!</v>
      </c>
    </row>
    <row r="541" spans="1:60">
      <c r="A541" s="3">
        <f t="shared" si="223"/>
        <v>0</v>
      </c>
      <c r="B541" s="3">
        <f t="shared" si="224"/>
        <v>0</v>
      </c>
      <c r="C541" s="3">
        <f t="shared" si="225"/>
        <v>0</v>
      </c>
      <c r="D541" s="3">
        <f t="shared" si="226"/>
        <v>0</v>
      </c>
      <c r="E541" s="3">
        <f t="shared" si="227"/>
        <v>0</v>
      </c>
      <c r="F541" s="4">
        <f t="shared" si="228"/>
        <v>0</v>
      </c>
      <c r="G541" s="4">
        <f t="shared" si="229"/>
        <v>0</v>
      </c>
      <c r="H541" s="3">
        <f t="shared" si="230"/>
        <v>0</v>
      </c>
      <c r="I541" s="3">
        <f t="shared" si="231"/>
        <v>0</v>
      </c>
      <c r="J541" s="3" t="e">
        <f>IF(VLOOKUP(A541,產品AR!A:B,2,0)&lt;65,"A",IF(VLOOKUP(A541,產品AR!A:B,2,0)&lt;80,"B",IF(VLOOKUP(A541,產品AR!A:B,2,0)&lt;100,"C","D")))</f>
        <v>#N/A</v>
      </c>
      <c r="K541" s="5" t="e">
        <f t="shared" si="232"/>
        <v>#DIV/0!</v>
      </c>
      <c r="L541" s="6">
        <f t="shared" si="233"/>
        <v>0</v>
      </c>
      <c r="M541" s="5">
        <f t="shared" si="234"/>
        <v>0</v>
      </c>
      <c r="N541" s="49" t="e">
        <f t="shared" si="235"/>
        <v>#DIV/0!</v>
      </c>
      <c r="O541" s="49" t="e">
        <f t="shared" si="221"/>
        <v>#N/A</v>
      </c>
      <c r="P541" s="49" t="e">
        <f t="shared" si="222"/>
        <v>#N/A</v>
      </c>
      <c r="Q541" s="50" t="e">
        <f t="shared" si="236"/>
        <v>#N/A</v>
      </c>
      <c r="S541" s="110" t="e">
        <f>VLOOKUP(V541,'WSD 產品'!B:B,1,0)</f>
        <v>#N/A</v>
      </c>
      <c r="T541" s="110" t="e">
        <f t="shared" si="237"/>
        <v>#DIV/0!</v>
      </c>
      <c r="U541" s="113"/>
      <c r="V541" s="113"/>
      <c r="W541" s="113"/>
      <c r="X541" s="113"/>
      <c r="Y541" s="113"/>
      <c r="Z541" s="113"/>
      <c r="AA541" s="115"/>
      <c r="AB541" s="115"/>
      <c r="AC541" s="113"/>
      <c r="AD541" s="113"/>
      <c r="AE541" s="113"/>
      <c r="AF541" s="113"/>
      <c r="AG541" s="113"/>
      <c r="AH541" s="113"/>
      <c r="AI541" s="113"/>
      <c r="AJ541" s="113"/>
      <c r="AK541" s="114"/>
      <c r="AL541" s="114"/>
      <c r="AM541" s="114"/>
      <c r="AN541" s="113"/>
      <c r="AO541" s="113"/>
      <c r="AP541" s="113"/>
      <c r="AQ541" s="113"/>
      <c r="AR541" s="113"/>
      <c r="AS541" s="113"/>
      <c r="AT541" s="113"/>
      <c r="AU541" s="113"/>
      <c r="AV541" s="113"/>
      <c r="AW541" s="113"/>
      <c r="AX541" s="113"/>
      <c r="AY541" s="113"/>
      <c r="AZ541" s="113"/>
      <c r="BA541" s="113"/>
      <c r="BB541" s="113"/>
      <c r="BC541" s="113"/>
      <c r="BD541" s="113"/>
      <c r="BE541" s="113"/>
      <c r="BF541" s="113"/>
      <c r="BH541" s="110" t="e">
        <f t="shared" si="220"/>
        <v>#VALUE!</v>
      </c>
    </row>
    <row r="542" spans="1:60">
      <c r="A542" s="3">
        <f t="shared" si="223"/>
        <v>0</v>
      </c>
      <c r="B542" s="3">
        <f t="shared" si="224"/>
        <v>0</v>
      </c>
      <c r="C542" s="3">
        <f t="shared" si="225"/>
        <v>0</v>
      </c>
      <c r="D542" s="3">
        <f t="shared" si="226"/>
        <v>0</v>
      </c>
      <c r="E542" s="3">
        <f t="shared" si="227"/>
        <v>0</v>
      </c>
      <c r="F542" s="4">
        <f t="shared" si="228"/>
        <v>0</v>
      </c>
      <c r="G542" s="4">
        <f t="shared" si="229"/>
        <v>0</v>
      </c>
      <c r="H542" s="3">
        <f t="shared" si="230"/>
        <v>0</v>
      </c>
      <c r="I542" s="3">
        <f t="shared" si="231"/>
        <v>0</v>
      </c>
      <c r="J542" s="3" t="e">
        <f>IF(VLOOKUP(A542,產品AR!A:B,2,0)&lt;65,"A",IF(VLOOKUP(A542,產品AR!A:B,2,0)&lt;80,"B",IF(VLOOKUP(A542,產品AR!A:B,2,0)&lt;100,"C","D")))</f>
        <v>#N/A</v>
      </c>
      <c r="K542" s="5" t="e">
        <f t="shared" si="232"/>
        <v>#DIV/0!</v>
      </c>
      <c r="L542" s="6">
        <f t="shared" si="233"/>
        <v>0</v>
      </c>
      <c r="M542" s="5">
        <f t="shared" si="234"/>
        <v>0</v>
      </c>
      <c r="N542" s="49" t="e">
        <f t="shared" si="235"/>
        <v>#DIV/0!</v>
      </c>
      <c r="O542" s="49" t="e">
        <f t="shared" si="221"/>
        <v>#N/A</v>
      </c>
      <c r="P542" s="49" t="e">
        <f t="shared" si="222"/>
        <v>#N/A</v>
      </c>
      <c r="Q542" s="50" t="e">
        <f t="shared" si="236"/>
        <v>#N/A</v>
      </c>
      <c r="S542" s="110" t="e">
        <f>VLOOKUP(V542,'WSD 產品'!B:B,1,0)</f>
        <v>#N/A</v>
      </c>
      <c r="T542" s="110" t="e">
        <f t="shared" si="237"/>
        <v>#DIV/0!</v>
      </c>
      <c r="U542" s="113"/>
      <c r="V542" s="113"/>
      <c r="W542" s="113"/>
      <c r="X542" s="113"/>
      <c r="Y542" s="113"/>
      <c r="Z542" s="113"/>
      <c r="AA542" s="115"/>
      <c r="AB542" s="115"/>
      <c r="AC542" s="113"/>
      <c r="AD542" s="113"/>
      <c r="AE542" s="113"/>
      <c r="AF542" s="113"/>
      <c r="AG542" s="113"/>
      <c r="AH542" s="113"/>
      <c r="AI542" s="113"/>
      <c r="AJ542" s="113"/>
      <c r="AK542" s="114"/>
      <c r="AL542" s="114"/>
      <c r="AM542" s="114"/>
      <c r="AN542" s="113"/>
      <c r="AO542" s="113"/>
      <c r="AP542" s="113"/>
      <c r="AQ542" s="113"/>
      <c r="AR542" s="113"/>
      <c r="AS542" s="113"/>
      <c r="AT542" s="113"/>
      <c r="AU542" s="113"/>
      <c r="AV542" s="113"/>
      <c r="AW542" s="113"/>
      <c r="AX542" s="113"/>
      <c r="AY542" s="113"/>
      <c r="AZ542" s="113"/>
      <c r="BA542" s="113"/>
      <c r="BB542" s="113"/>
      <c r="BC542" s="113"/>
      <c r="BD542" s="113"/>
      <c r="BE542" s="113"/>
      <c r="BF542" s="113"/>
      <c r="BH542" s="110" t="e">
        <f t="shared" si="220"/>
        <v>#VALUE!</v>
      </c>
    </row>
    <row r="543" spans="1:60">
      <c r="A543" s="3">
        <f t="shared" si="223"/>
        <v>0</v>
      </c>
      <c r="B543" s="3">
        <f t="shared" si="224"/>
        <v>0</v>
      </c>
      <c r="C543" s="3">
        <f t="shared" si="225"/>
        <v>0</v>
      </c>
      <c r="D543" s="3">
        <f t="shared" si="226"/>
        <v>0</v>
      </c>
      <c r="E543" s="3">
        <f t="shared" si="227"/>
        <v>0</v>
      </c>
      <c r="F543" s="4">
        <f t="shared" si="228"/>
        <v>0</v>
      </c>
      <c r="G543" s="4">
        <f t="shared" si="229"/>
        <v>0</v>
      </c>
      <c r="H543" s="3">
        <f t="shared" si="230"/>
        <v>0</v>
      </c>
      <c r="I543" s="3">
        <f t="shared" si="231"/>
        <v>0</v>
      </c>
      <c r="J543" s="3" t="e">
        <f>IF(VLOOKUP(A543,產品AR!A:B,2,0)&lt;65,"A",IF(VLOOKUP(A543,產品AR!A:B,2,0)&lt;80,"B",IF(VLOOKUP(A543,產品AR!A:B,2,0)&lt;100,"C","D")))</f>
        <v>#N/A</v>
      </c>
      <c r="K543" s="5" t="e">
        <f t="shared" si="232"/>
        <v>#DIV/0!</v>
      </c>
      <c r="L543" s="6">
        <f t="shared" si="233"/>
        <v>0</v>
      </c>
      <c r="M543" s="5">
        <f t="shared" si="234"/>
        <v>0</v>
      </c>
      <c r="N543" s="49" t="e">
        <f t="shared" si="235"/>
        <v>#DIV/0!</v>
      </c>
      <c r="O543" s="49" t="e">
        <f t="shared" si="221"/>
        <v>#N/A</v>
      </c>
      <c r="P543" s="49" t="e">
        <f t="shared" si="222"/>
        <v>#N/A</v>
      </c>
      <c r="Q543" s="50" t="e">
        <f t="shared" si="236"/>
        <v>#N/A</v>
      </c>
      <c r="S543" s="110" t="e">
        <f>VLOOKUP(V543,'WSD 產品'!B:B,1,0)</f>
        <v>#N/A</v>
      </c>
      <c r="T543" s="110" t="e">
        <f t="shared" si="237"/>
        <v>#DIV/0!</v>
      </c>
      <c r="U543" s="113"/>
      <c r="V543" s="113"/>
      <c r="W543" s="113"/>
      <c r="X543" s="113"/>
      <c r="Y543" s="113"/>
      <c r="Z543" s="113"/>
      <c r="AA543" s="115"/>
      <c r="AB543" s="115"/>
      <c r="AC543" s="113"/>
      <c r="AD543" s="113"/>
      <c r="AE543" s="113"/>
      <c r="AF543" s="113"/>
      <c r="AG543" s="113"/>
      <c r="AH543" s="113"/>
      <c r="AI543" s="113"/>
      <c r="AJ543" s="113"/>
      <c r="AK543" s="114"/>
      <c r="AL543" s="114"/>
      <c r="AM543" s="114"/>
      <c r="AN543" s="113"/>
      <c r="AO543" s="113"/>
      <c r="AP543" s="113"/>
      <c r="AQ543" s="113"/>
      <c r="AR543" s="113"/>
      <c r="AS543" s="113"/>
      <c r="AT543" s="113"/>
      <c r="AU543" s="113"/>
      <c r="AV543" s="113"/>
      <c r="AW543" s="113"/>
      <c r="AX543" s="113"/>
      <c r="AY543" s="113"/>
      <c r="AZ543" s="113"/>
      <c r="BA543" s="113"/>
      <c r="BB543" s="113"/>
      <c r="BC543" s="113"/>
      <c r="BD543" s="113"/>
      <c r="BE543" s="113"/>
      <c r="BF543" s="113"/>
      <c r="BH543" s="110" t="e">
        <f t="shared" si="220"/>
        <v>#VALUE!</v>
      </c>
    </row>
    <row r="544" spans="1:60">
      <c r="A544" s="3">
        <f t="shared" si="223"/>
        <v>0</v>
      </c>
      <c r="B544" s="3">
        <f t="shared" si="224"/>
        <v>0</v>
      </c>
      <c r="C544" s="3">
        <f t="shared" si="225"/>
        <v>0</v>
      </c>
      <c r="D544" s="3">
        <f t="shared" si="226"/>
        <v>0</v>
      </c>
      <c r="E544" s="3">
        <f t="shared" si="227"/>
        <v>0</v>
      </c>
      <c r="F544" s="4">
        <f t="shared" si="228"/>
        <v>0</v>
      </c>
      <c r="G544" s="4">
        <f t="shared" si="229"/>
        <v>0</v>
      </c>
      <c r="H544" s="3">
        <f t="shared" si="230"/>
        <v>0</v>
      </c>
      <c r="I544" s="3">
        <f t="shared" si="231"/>
        <v>0</v>
      </c>
      <c r="J544" s="3" t="e">
        <f>IF(VLOOKUP(A544,產品AR!A:B,2,0)&lt;65,"A",IF(VLOOKUP(A544,產品AR!A:B,2,0)&lt;80,"B",IF(VLOOKUP(A544,產品AR!A:B,2,0)&lt;100,"C","D")))</f>
        <v>#N/A</v>
      </c>
      <c r="K544" s="5" t="e">
        <f t="shared" si="232"/>
        <v>#DIV/0!</v>
      </c>
      <c r="L544" s="6">
        <f t="shared" si="233"/>
        <v>0</v>
      </c>
      <c r="M544" s="5">
        <f t="shared" si="234"/>
        <v>0</v>
      </c>
      <c r="N544" s="49" t="e">
        <f t="shared" si="235"/>
        <v>#DIV/0!</v>
      </c>
      <c r="O544" s="49" t="e">
        <f t="shared" si="221"/>
        <v>#N/A</v>
      </c>
      <c r="P544" s="49" t="e">
        <f t="shared" si="222"/>
        <v>#N/A</v>
      </c>
      <c r="Q544" s="50" t="e">
        <f t="shared" si="236"/>
        <v>#N/A</v>
      </c>
      <c r="S544" s="110" t="e">
        <f>VLOOKUP(V544,'WSD 產品'!B:B,1,0)</f>
        <v>#N/A</v>
      </c>
      <c r="T544" s="110" t="e">
        <f t="shared" si="237"/>
        <v>#DIV/0!</v>
      </c>
      <c r="U544" s="113"/>
      <c r="V544" s="113"/>
      <c r="W544" s="113"/>
      <c r="X544" s="113"/>
      <c r="Y544" s="113"/>
      <c r="Z544" s="113"/>
      <c r="AA544" s="115"/>
      <c r="AB544" s="115"/>
      <c r="AC544" s="113"/>
      <c r="AD544" s="113"/>
      <c r="AE544" s="113"/>
      <c r="AF544" s="113"/>
      <c r="AG544" s="113"/>
      <c r="AH544" s="113"/>
      <c r="AI544" s="113"/>
      <c r="AJ544" s="113"/>
      <c r="AK544" s="114"/>
      <c r="AL544" s="114"/>
      <c r="AM544" s="114"/>
      <c r="AN544" s="113"/>
      <c r="AO544" s="113"/>
      <c r="AP544" s="113"/>
      <c r="AQ544" s="113"/>
      <c r="AR544" s="113"/>
      <c r="AS544" s="113"/>
      <c r="AT544" s="113"/>
      <c r="AU544" s="113"/>
      <c r="AV544" s="113"/>
      <c r="AW544" s="113"/>
      <c r="AX544" s="113"/>
      <c r="AY544" s="113"/>
      <c r="AZ544" s="113"/>
      <c r="BA544" s="113"/>
      <c r="BB544" s="113"/>
      <c r="BC544" s="113"/>
      <c r="BD544" s="113"/>
      <c r="BE544" s="113"/>
      <c r="BF544" s="113"/>
      <c r="BH544" s="110" t="e">
        <f t="shared" si="220"/>
        <v>#VALUE!</v>
      </c>
    </row>
    <row r="545" spans="1:60">
      <c r="A545" s="3">
        <f t="shared" si="223"/>
        <v>0</v>
      </c>
      <c r="B545" s="3">
        <f t="shared" si="224"/>
        <v>0</v>
      </c>
      <c r="C545" s="3">
        <f t="shared" si="225"/>
        <v>0</v>
      </c>
      <c r="D545" s="3">
        <f t="shared" si="226"/>
        <v>0</v>
      </c>
      <c r="E545" s="3">
        <f t="shared" si="227"/>
        <v>0</v>
      </c>
      <c r="F545" s="4">
        <f t="shared" si="228"/>
        <v>0</v>
      </c>
      <c r="G545" s="4">
        <f t="shared" si="229"/>
        <v>0</v>
      </c>
      <c r="H545" s="3">
        <f t="shared" si="230"/>
        <v>0</v>
      </c>
      <c r="I545" s="3">
        <f t="shared" si="231"/>
        <v>0</v>
      </c>
      <c r="J545" s="3" t="e">
        <f>IF(VLOOKUP(A545,產品AR!A:B,2,0)&lt;65,"A",IF(VLOOKUP(A545,產品AR!A:B,2,0)&lt;80,"B",IF(VLOOKUP(A545,產品AR!A:B,2,0)&lt;100,"C","D")))</f>
        <v>#N/A</v>
      </c>
      <c r="K545" s="5" t="e">
        <f t="shared" si="232"/>
        <v>#DIV/0!</v>
      </c>
      <c r="L545" s="6">
        <f t="shared" si="233"/>
        <v>0</v>
      </c>
      <c r="M545" s="5">
        <f t="shared" si="234"/>
        <v>0</v>
      </c>
      <c r="N545" s="49" t="e">
        <f t="shared" si="235"/>
        <v>#DIV/0!</v>
      </c>
      <c r="O545" s="49" t="e">
        <f t="shared" si="221"/>
        <v>#N/A</v>
      </c>
      <c r="P545" s="49" t="e">
        <f t="shared" si="222"/>
        <v>#N/A</v>
      </c>
      <c r="Q545" s="50" t="e">
        <f t="shared" si="236"/>
        <v>#N/A</v>
      </c>
      <c r="S545" s="110" t="e">
        <f>VLOOKUP(V545,'WSD 產品'!B:B,1,0)</f>
        <v>#N/A</v>
      </c>
      <c r="T545" s="110" t="e">
        <f t="shared" si="237"/>
        <v>#DIV/0!</v>
      </c>
      <c r="U545" s="113"/>
      <c r="V545" s="113"/>
      <c r="W545" s="113"/>
      <c r="X545" s="113"/>
      <c r="Y545" s="113"/>
      <c r="Z545" s="113"/>
      <c r="AA545" s="115"/>
      <c r="AB545" s="115"/>
      <c r="AC545" s="113"/>
      <c r="AD545" s="113"/>
      <c r="AE545" s="113"/>
      <c r="AF545" s="113"/>
      <c r="AG545" s="113"/>
      <c r="AH545" s="113"/>
      <c r="AI545" s="113"/>
      <c r="AJ545" s="113"/>
      <c r="AK545" s="114"/>
      <c r="AL545" s="114"/>
      <c r="AM545" s="114"/>
      <c r="AN545" s="113"/>
      <c r="AO545" s="113"/>
      <c r="AP545" s="113"/>
      <c r="AQ545" s="113"/>
      <c r="AR545" s="113"/>
      <c r="AS545" s="113"/>
      <c r="AT545" s="113"/>
      <c r="AU545" s="113"/>
      <c r="AV545" s="113"/>
      <c r="AW545" s="113"/>
      <c r="AX545" s="113"/>
      <c r="AY545" s="113"/>
      <c r="AZ545" s="113"/>
      <c r="BA545" s="113"/>
      <c r="BB545" s="113"/>
      <c r="BC545" s="113"/>
      <c r="BD545" s="113"/>
      <c r="BE545" s="113"/>
      <c r="BF545" s="113"/>
      <c r="BH545" s="110" t="e">
        <f t="shared" si="220"/>
        <v>#VALUE!</v>
      </c>
    </row>
    <row r="546" spans="1:60">
      <c r="A546" s="3">
        <f t="shared" si="223"/>
        <v>0</v>
      </c>
      <c r="B546" s="3">
        <f t="shared" si="224"/>
        <v>0</v>
      </c>
      <c r="C546" s="3">
        <f t="shared" si="225"/>
        <v>0</v>
      </c>
      <c r="D546" s="3">
        <f t="shared" si="226"/>
        <v>0</v>
      </c>
      <c r="E546" s="3">
        <f t="shared" si="227"/>
        <v>0</v>
      </c>
      <c r="F546" s="4">
        <f t="shared" si="228"/>
        <v>0</v>
      </c>
      <c r="G546" s="4">
        <f t="shared" si="229"/>
        <v>0</v>
      </c>
      <c r="H546" s="3">
        <f t="shared" si="230"/>
        <v>0</v>
      </c>
      <c r="I546" s="3">
        <f t="shared" si="231"/>
        <v>0</v>
      </c>
      <c r="J546" s="3" t="e">
        <f>IF(VLOOKUP(A546,產品AR!A:B,2,0)&lt;65,"A",IF(VLOOKUP(A546,產品AR!A:B,2,0)&lt;80,"B",IF(VLOOKUP(A546,產品AR!A:B,2,0)&lt;100,"C","D")))</f>
        <v>#N/A</v>
      </c>
      <c r="K546" s="5" t="e">
        <f t="shared" si="232"/>
        <v>#DIV/0!</v>
      </c>
      <c r="L546" s="6">
        <f t="shared" si="233"/>
        <v>0</v>
      </c>
      <c r="M546" s="5">
        <f t="shared" si="234"/>
        <v>0</v>
      </c>
      <c r="N546" s="49" t="e">
        <f t="shared" si="235"/>
        <v>#DIV/0!</v>
      </c>
      <c r="O546" s="49" t="e">
        <f t="shared" si="221"/>
        <v>#N/A</v>
      </c>
      <c r="P546" s="49" t="e">
        <f t="shared" si="222"/>
        <v>#N/A</v>
      </c>
      <c r="Q546" s="50" t="e">
        <f t="shared" si="236"/>
        <v>#N/A</v>
      </c>
      <c r="S546" s="110" t="e">
        <f>VLOOKUP(V546,'WSD 產品'!B:B,1,0)</f>
        <v>#N/A</v>
      </c>
      <c r="T546" s="110" t="e">
        <f t="shared" si="237"/>
        <v>#DIV/0!</v>
      </c>
      <c r="U546" s="113"/>
      <c r="V546" s="113"/>
      <c r="W546" s="113"/>
      <c r="X546" s="113"/>
      <c r="Y546" s="113"/>
      <c r="Z546" s="113"/>
      <c r="AA546" s="115"/>
      <c r="AB546" s="115"/>
      <c r="AC546" s="113"/>
      <c r="AD546" s="113"/>
      <c r="AE546" s="113"/>
      <c r="AF546" s="113"/>
      <c r="AG546" s="113"/>
      <c r="AH546" s="113"/>
      <c r="AI546" s="113"/>
      <c r="AJ546" s="113"/>
      <c r="AK546" s="114"/>
      <c r="AL546" s="114"/>
      <c r="AM546" s="114"/>
      <c r="AN546" s="113"/>
      <c r="AO546" s="113"/>
      <c r="AP546" s="113"/>
      <c r="AQ546" s="113"/>
      <c r="AR546" s="113"/>
      <c r="AS546" s="113"/>
      <c r="AT546" s="113"/>
      <c r="AU546" s="113"/>
      <c r="AV546" s="113"/>
      <c r="AW546" s="113"/>
      <c r="AX546" s="113"/>
      <c r="AY546" s="113"/>
      <c r="AZ546" s="113"/>
      <c r="BA546" s="113"/>
      <c r="BB546" s="113"/>
      <c r="BC546" s="113"/>
      <c r="BD546" s="113"/>
      <c r="BE546" s="113"/>
      <c r="BF546" s="113"/>
      <c r="BH546" s="110" t="e">
        <f t="shared" si="220"/>
        <v>#VALUE!</v>
      </c>
    </row>
    <row r="547" spans="1:60">
      <c r="A547" s="3">
        <f t="shared" si="223"/>
        <v>0</v>
      </c>
      <c r="B547" s="3">
        <f t="shared" si="224"/>
        <v>0</v>
      </c>
      <c r="C547" s="3">
        <f t="shared" si="225"/>
        <v>0</v>
      </c>
      <c r="D547" s="3">
        <f t="shared" si="226"/>
        <v>0</v>
      </c>
      <c r="E547" s="3">
        <f t="shared" si="227"/>
        <v>0</v>
      </c>
      <c r="F547" s="4">
        <f t="shared" si="228"/>
        <v>0</v>
      </c>
      <c r="G547" s="4">
        <f t="shared" si="229"/>
        <v>0</v>
      </c>
      <c r="H547" s="3">
        <f t="shared" si="230"/>
        <v>0</v>
      </c>
      <c r="I547" s="3">
        <f t="shared" si="231"/>
        <v>0</v>
      </c>
      <c r="J547" s="3" t="e">
        <f>IF(VLOOKUP(A547,產品AR!A:B,2,0)&lt;65,"A",IF(VLOOKUP(A547,產品AR!A:B,2,0)&lt;80,"B",IF(VLOOKUP(A547,產品AR!A:B,2,0)&lt;100,"C","D")))</f>
        <v>#N/A</v>
      </c>
      <c r="K547" s="5" t="e">
        <f t="shared" si="232"/>
        <v>#DIV/0!</v>
      </c>
      <c r="L547" s="6">
        <f t="shared" si="233"/>
        <v>0</v>
      </c>
      <c r="M547" s="5">
        <f t="shared" si="234"/>
        <v>0</v>
      </c>
      <c r="N547" s="49" t="e">
        <f t="shared" si="235"/>
        <v>#DIV/0!</v>
      </c>
      <c r="O547" s="49" t="e">
        <f t="shared" si="221"/>
        <v>#N/A</v>
      </c>
      <c r="P547" s="49" t="e">
        <f t="shared" si="222"/>
        <v>#N/A</v>
      </c>
      <c r="Q547" s="50" t="e">
        <f t="shared" si="236"/>
        <v>#N/A</v>
      </c>
      <c r="S547" s="110" t="e">
        <f>VLOOKUP(V547,'WSD 產品'!B:B,1,0)</f>
        <v>#N/A</v>
      </c>
      <c r="T547" s="110" t="e">
        <f t="shared" si="237"/>
        <v>#DIV/0!</v>
      </c>
      <c r="U547" s="113"/>
      <c r="V547" s="113"/>
      <c r="W547" s="113"/>
      <c r="X547" s="113"/>
      <c r="Y547" s="113"/>
      <c r="Z547" s="113"/>
      <c r="AA547" s="115"/>
      <c r="AB547" s="115"/>
      <c r="AC547" s="113"/>
      <c r="AD547" s="113"/>
      <c r="AE547" s="113"/>
      <c r="AF547" s="113"/>
      <c r="AG547" s="113"/>
      <c r="AH547" s="113"/>
      <c r="AI547" s="113"/>
      <c r="AJ547" s="113"/>
      <c r="AK547" s="114"/>
      <c r="AL547" s="114"/>
      <c r="AM547" s="114"/>
      <c r="AN547" s="113"/>
      <c r="AO547" s="113"/>
      <c r="AP547" s="113"/>
      <c r="AQ547" s="113"/>
      <c r="AR547" s="113"/>
      <c r="AS547" s="113"/>
      <c r="AT547" s="113"/>
      <c r="AU547" s="113"/>
      <c r="AV547" s="113"/>
      <c r="AW547" s="113"/>
      <c r="AX547" s="113"/>
      <c r="AY547" s="113"/>
      <c r="AZ547" s="113"/>
      <c r="BA547" s="113"/>
      <c r="BB547" s="113"/>
      <c r="BC547" s="113"/>
      <c r="BD547" s="113"/>
      <c r="BE547" s="113"/>
      <c r="BF547" s="113"/>
      <c r="BH547" s="110" t="e">
        <f t="shared" si="220"/>
        <v>#VALUE!</v>
      </c>
    </row>
    <row r="548" spans="1:60">
      <c r="A548" s="3">
        <f t="shared" si="223"/>
        <v>0</v>
      </c>
      <c r="B548" s="3">
        <f t="shared" si="224"/>
        <v>0</v>
      </c>
      <c r="C548" s="3">
        <f t="shared" si="225"/>
        <v>0</v>
      </c>
      <c r="D548" s="3">
        <f t="shared" si="226"/>
        <v>0</v>
      </c>
      <c r="E548" s="3">
        <f t="shared" si="227"/>
        <v>0</v>
      </c>
      <c r="F548" s="4">
        <f t="shared" si="228"/>
        <v>0</v>
      </c>
      <c r="G548" s="4">
        <f t="shared" si="229"/>
        <v>0</v>
      </c>
      <c r="H548" s="3">
        <f t="shared" si="230"/>
        <v>0</v>
      </c>
      <c r="I548" s="3">
        <f t="shared" si="231"/>
        <v>0</v>
      </c>
      <c r="J548" s="3" t="e">
        <f>IF(VLOOKUP(A548,產品AR!A:B,2,0)&lt;65,"A",IF(VLOOKUP(A548,產品AR!A:B,2,0)&lt;80,"B",IF(VLOOKUP(A548,產品AR!A:B,2,0)&lt;100,"C","D")))</f>
        <v>#N/A</v>
      </c>
      <c r="K548" s="5" t="e">
        <f t="shared" si="232"/>
        <v>#DIV/0!</v>
      </c>
      <c r="L548" s="6">
        <f t="shared" si="233"/>
        <v>0</v>
      </c>
      <c r="M548" s="5">
        <f t="shared" si="234"/>
        <v>0</v>
      </c>
      <c r="N548" s="49" t="e">
        <f t="shared" si="235"/>
        <v>#DIV/0!</v>
      </c>
      <c r="O548" s="49" t="e">
        <f t="shared" si="221"/>
        <v>#N/A</v>
      </c>
      <c r="P548" s="49" t="e">
        <f t="shared" si="222"/>
        <v>#N/A</v>
      </c>
      <c r="Q548" s="50" t="e">
        <f t="shared" si="236"/>
        <v>#N/A</v>
      </c>
      <c r="S548" s="110" t="e">
        <f>VLOOKUP(V548,'WSD 產品'!B:B,1,0)</f>
        <v>#N/A</v>
      </c>
      <c r="T548" s="110" t="e">
        <f t="shared" si="237"/>
        <v>#DIV/0!</v>
      </c>
      <c r="U548" s="113"/>
      <c r="V548" s="113"/>
      <c r="W548" s="113"/>
      <c r="X548" s="113"/>
      <c r="Y548" s="113"/>
      <c r="Z548" s="113"/>
      <c r="AA548" s="115"/>
      <c r="AB548" s="115"/>
      <c r="AC548" s="113"/>
      <c r="AD548" s="113"/>
      <c r="AE548" s="113"/>
      <c r="AF548" s="113"/>
      <c r="AG548" s="113"/>
      <c r="AH548" s="113"/>
      <c r="AI548" s="113"/>
      <c r="AJ548" s="113"/>
      <c r="AK548" s="114"/>
      <c r="AL548" s="114"/>
      <c r="AM548" s="114"/>
      <c r="AN548" s="113"/>
      <c r="AO548" s="113"/>
      <c r="AP548" s="113"/>
      <c r="AQ548" s="113"/>
      <c r="AR548" s="113"/>
      <c r="AS548" s="113"/>
      <c r="AT548" s="113"/>
      <c r="AU548" s="113"/>
      <c r="AV548" s="113"/>
      <c r="AW548" s="113"/>
      <c r="AX548" s="113"/>
      <c r="AY548" s="113"/>
      <c r="AZ548" s="113"/>
      <c r="BA548" s="113"/>
      <c r="BB548" s="113"/>
      <c r="BC548" s="113"/>
      <c r="BD548" s="113"/>
      <c r="BE548" s="113"/>
      <c r="BF548" s="113"/>
      <c r="BH548" s="110" t="e">
        <f t="shared" si="220"/>
        <v>#VALUE!</v>
      </c>
    </row>
    <row r="549" spans="1:60">
      <c r="A549" s="3">
        <f t="shared" si="223"/>
        <v>0</v>
      </c>
      <c r="B549" s="3">
        <f t="shared" si="224"/>
        <v>0</v>
      </c>
      <c r="C549" s="3">
        <f t="shared" si="225"/>
        <v>0</v>
      </c>
      <c r="D549" s="3">
        <f t="shared" si="226"/>
        <v>0</v>
      </c>
      <c r="E549" s="3">
        <f t="shared" si="227"/>
        <v>0</v>
      </c>
      <c r="F549" s="4">
        <f t="shared" si="228"/>
        <v>0</v>
      </c>
      <c r="G549" s="4">
        <f t="shared" si="229"/>
        <v>0</v>
      </c>
      <c r="H549" s="3">
        <f t="shared" si="230"/>
        <v>0</v>
      </c>
      <c r="I549" s="3">
        <f t="shared" si="231"/>
        <v>0</v>
      </c>
      <c r="J549" s="3" t="e">
        <f>IF(VLOOKUP(A549,產品AR!A:B,2,0)&lt;65,"A",IF(VLOOKUP(A549,產品AR!A:B,2,0)&lt;80,"B",IF(VLOOKUP(A549,產品AR!A:B,2,0)&lt;100,"C","D")))</f>
        <v>#N/A</v>
      </c>
      <c r="K549" s="5" t="e">
        <f t="shared" si="232"/>
        <v>#DIV/0!</v>
      </c>
      <c r="L549" s="6">
        <f t="shared" si="233"/>
        <v>0</v>
      </c>
      <c r="M549" s="5">
        <f t="shared" si="234"/>
        <v>0</v>
      </c>
      <c r="N549" s="49" t="e">
        <f t="shared" si="235"/>
        <v>#DIV/0!</v>
      </c>
      <c r="O549" s="49" t="e">
        <f t="shared" si="221"/>
        <v>#N/A</v>
      </c>
      <c r="P549" s="49" t="e">
        <f t="shared" si="222"/>
        <v>#N/A</v>
      </c>
      <c r="Q549" s="50" t="e">
        <f t="shared" si="236"/>
        <v>#N/A</v>
      </c>
      <c r="S549" s="110" t="e">
        <f>VLOOKUP(V549,'WSD 產品'!B:B,1,0)</f>
        <v>#N/A</v>
      </c>
      <c r="T549" s="110" t="e">
        <f t="shared" si="237"/>
        <v>#DIV/0!</v>
      </c>
      <c r="U549" s="113"/>
      <c r="V549" s="113"/>
      <c r="W549" s="113"/>
      <c r="X549" s="113"/>
      <c r="Y549" s="113"/>
      <c r="Z549" s="113"/>
      <c r="AA549" s="115"/>
      <c r="AB549" s="115"/>
      <c r="AC549" s="113"/>
      <c r="AD549" s="113"/>
      <c r="AE549" s="113"/>
      <c r="AF549" s="113"/>
      <c r="AG549" s="113"/>
      <c r="AH549" s="113"/>
      <c r="AI549" s="113"/>
      <c r="AJ549" s="113"/>
      <c r="AK549" s="114"/>
      <c r="AL549" s="114"/>
      <c r="AM549" s="114"/>
      <c r="AN549" s="113"/>
      <c r="AO549" s="113"/>
      <c r="AP549" s="113"/>
      <c r="AQ549" s="113"/>
      <c r="AR549" s="113"/>
      <c r="AS549" s="113"/>
      <c r="AT549" s="113"/>
      <c r="AU549" s="113"/>
      <c r="AV549" s="113"/>
      <c r="AW549" s="113"/>
      <c r="AX549" s="113"/>
      <c r="AY549" s="113"/>
      <c r="AZ549" s="113"/>
      <c r="BA549" s="113"/>
      <c r="BB549" s="113"/>
      <c r="BC549" s="113"/>
      <c r="BD549" s="113"/>
      <c r="BE549" s="113"/>
      <c r="BF549" s="113"/>
      <c r="BH549" s="110" t="e">
        <f t="shared" si="220"/>
        <v>#VALUE!</v>
      </c>
    </row>
    <row r="550" spans="1:60">
      <c r="A550" s="3">
        <f t="shared" si="223"/>
        <v>0</v>
      </c>
      <c r="B550" s="3">
        <f t="shared" si="224"/>
        <v>0</v>
      </c>
      <c r="C550" s="3">
        <f t="shared" si="225"/>
        <v>0</v>
      </c>
      <c r="D550" s="3">
        <f t="shared" si="226"/>
        <v>0</v>
      </c>
      <c r="E550" s="3">
        <f t="shared" si="227"/>
        <v>0</v>
      </c>
      <c r="F550" s="4">
        <f t="shared" si="228"/>
        <v>0</v>
      </c>
      <c r="G550" s="4">
        <f t="shared" si="229"/>
        <v>0</v>
      </c>
      <c r="H550" s="3">
        <f t="shared" si="230"/>
        <v>0</v>
      </c>
      <c r="I550" s="3">
        <f t="shared" si="231"/>
        <v>0</v>
      </c>
      <c r="J550" s="3" t="e">
        <f>IF(VLOOKUP(A550,產品AR!A:B,2,0)&lt;65,"A",IF(VLOOKUP(A550,產品AR!A:B,2,0)&lt;80,"B",IF(VLOOKUP(A550,產品AR!A:B,2,0)&lt;100,"C","D")))</f>
        <v>#N/A</v>
      </c>
      <c r="K550" s="5" t="e">
        <f t="shared" si="232"/>
        <v>#DIV/0!</v>
      </c>
      <c r="L550" s="6">
        <f t="shared" si="233"/>
        <v>0</v>
      </c>
      <c r="M550" s="5">
        <f t="shared" si="234"/>
        <v>0</v>
      </c>
      <c r="N550" s="49" t="e">
        <f t="shared" si="235"/>
        <v>#DIV/0!</v>
      </c>
      <c r="O550" s="49" t="e">
        <f t="shared" si="221"/>
        <v>#N/A</v>
      </c>
      <c r="P550" s="49" t="e">
        <f t="shared" si="222"/>
        <v>#N/A</v>
      </c>
      <c r="Q550" s="50" t="e">
        <f t="shared" si="236"/>
        <v>#N/A</v>
      </c>
      <c r="S550" s="110" t="e">
        <f>VLOOKUP(V550,'WSD 產品'!B:B,1,0)</f>
        <v>#N/A</v>
      </c>
      <c r="T550" s="110" t="e">
        <f t="shared" si="237"/>
        <v>#DIV/0!</v>
      </c>
      <c r="U550" s="113"/>
      <c r="V550" s="113"/>
      <c r="W550" s="113"/>
      <c r="X550" s="113"/>
      <c r="Y550" s="113"/>
      <c r="Z550" s="113"/>
      <c r="AA550" s="115"/>
      <c r="AB550" s="115"/>
      <c r="AC550" s="113"/>
      <c r="AD550" s="113"/>
      <c r="AE550" s="113"/>
      <c r="AF550" s="113"/>
      <c r="AG550" s="113"/>
      <c r="AH550" s="113"/>
      <c r="AI550" s="113"/>
      <c r="AJ550" s="113"/>
      <c r="AK550" s="114"/>
      <c r="AL550" s="114"/>
      <c r="AM550" s="114"/>
      <c r="AN550" s="113"/>
      <c r="AO550" s="113"/>
      <c r="AP550" s="113"/>
      <c r="AQ550" s="113"/>
      <c r="AR550" s="113"/>
      <c r="AS550" s="113"/>
      <c r="AT550" s="113"/>
      <c r="AU550" s="113"/>
      <c r="AV550" s="113"/>
      <c r="AW550" s="113"/>
      <c r="AX550" s="113"/>
      <c r="AY550" s="113"/>
      <c r="AZ550" s="113"/>
      <c r="BA550" s="113"/>
      <c r="BB550" s="113"/>
      <c r="BC550" s="113"/>
      <c r="BD550" s="113"/>
      <c r="BE550" s="113"/>
      <c r="BF550" s="113"/>
      <c r="BH550" s="110" t="e">
        <f t="shared" si="220"/>
        <v>#VALUE!</v>
      </c>
    </row>
    <row r="551" spans="1:60">
      <c r="A551" s="3">
        <f t="shared" si="223"/>
        <v>0</v>
      </c>
      <c r="B551" s="3">
        <f t="shared" si="224"/>
        <v>0</v>
      </c>
      <c r="C551" s="3">
        <f t="shared" si="225"/>
        <v>0</v>
      </c>
      <c r="D551" s="3">
        <f t="shared" si="226"/>
        <v>0</v>
      </c>
      <c r="E551" s="3">
        <f t="shared" si="227"/>
        <v>0</v>
      </c>
      <c r="F551" s="4">
        <f t="shared" si="228"/>
        <v>0</v>
      </c>
      <c r="G551" s="4">
        <f t="shared" si="229"/>
        <v>0</v>
      </c>
      <c r="H551" s="3">
        <f t="shared" si="230"/>
        <v>0</v>
      </c>
      <c r="I551" s="3">
        <f t="shared" si="231"/>
        <v>0</v>
      </c>
      <c r="J551" s="3" t="e">
        <f>IF(VLOOKUP(A551,產品AR!A:B,2,0)&lt;65,"A",IF(VLOOKUP(A551,產品AR!A:B,2,0)&lt;80,"B",IF(VLOOKUP(A551,產品AR!A:B,2,0)&lt;100,"C","D")))</f>
        <v>#N/A</v>
      </c>
      <c r="K551" s="5" t="e">
        <f t="shared" si="232"/>
        <v>#DIV/0!</v>
      </c>
      <c r="L551" s="6">
        <f t="shared" si="233"/>
        <v>0</v>
      </c>
      <c r="M551" s="5">
        <f t="shared" si="234"/>
        <v>0</v>
      </c>
      <c r="N551" s="49" t="e">
        <f t="shared" si="235"/>
        <v>#DIV/0!</v>
      </c>
      <c r="O551" s="49" t="e">
        <f t="shared" si="221"/>
        <v>#N/A</v>
      </c>
      <c r="P551" s="49" t="e">
        <f t="shared" si="222"/>
        <v>#N/A</v>
      </c>
      <c r="Q551" s="50" t="e">
        <f t="shared" si="236"/>
        <v>#N/A</v>
      </c>
      <c r="S551" s="110" t="e">
        <f>VLOOKUP(V551,'WSD 產品'!B:B,1,0)</f>
        <v>#N/A</v>
      </c>
      <c r="T551" s="110" t="e">
        <f t="shared" si="237"/>
        <v>#DIV/0!</v>
      </c>
      <c r="U551" s="113"/>
      <c r="V551" s="113"/>
      <c r="W551" s="113"/>
      <c r="X551" s="113"/>
      <c r="Y551" s="113"/>
      <c r="Z551" s="113"/>
      <c r="AA551" s="115"/>
      <c r="AB551" s="115"/>
      <c r="AC551" s="113"/>
      <c r="AD551" s="113"/>
      <c r="AE551" s="113"/>
      <c r="AF551" s="113"/>
      <c r="AG551" s="113"/>
      <c r="AH551" s="113"/>
      <c r="AI551" s="113"/>
      <c r="AJ551" s="113"/>
      <c r="AK551" s="114"/>
      <c r="AL551" s="114"/>
      <c r="AM551" s="114"/>
      <c r="AN551" s="113"/>
      <c r="AO551" s="113"/>
      <c r="AP551" s="113"/>
      <c r="AQ551" s="113"/>
      <c r="AR551" s="113"/>
      <c r="AS551" s="113"/>
      <c r="AT551" s="113"/>
      <c r="AU551" s="113"/>
      <c r="AV551" s="113"/>
      <c r="AW551" s="113"/>
      <c r="AX551" s="113"/>
      <c r="AY551" s="113"/>
      <c r="AZ551" s="113"/>
      <c r="BA551" s="113"/>
      <c r="BB551" s="113"/>
      <c r="BC551" s="113"/>
      <c r="BD551" s="113"/>
      <c r="BE551" s="113"/>
      <c r="BF551" s="113"/>
      <c r="BH551" s="110" t="e">
        <f t="shared" si="220"/>
        <v>#VALUE!</v>
      </c>
    </row>
    <row r="552" spans="1:60">
      <c r="A552" s="3">
        <f t="shared" si="223"/>
        <v>0</v>
      </c>
      <c r="B552" s="3">
        <f t="shared" si="224"/>
        <v>0</v>
      </c>
      <c r="C552" s="3">
        <f t="shared" si="225"/>
        <v>0</v>
      </c>
      <c r="D552" s="3">
        <f t="shared" si="226"/>
        <v>0</v>
      </c>
      <c r="E552" s="3">
        <f t="shared" si="227"/>
        <v>0</v>
      </c>
      <c r="F552" s="4">
        <f t="shared" si="228"/>
        <v>0</v>
      </c>
      <c r="G552" s="4">
        <f t="shared" si="229"/>
        <v>0</v>
      </c>
      <c r="H552" s="3">
        <f t="shared" si="230"/>
        <v>0</v>
      </c>
      <c r="I552" s="3">
        <f t="shared" si="231"/>
        <v>0</v>
      </c>
      <c r="J552" s="3" t="e">
        <f>IF(VLOOKUP(A552,產品AR!A:B,2,0)&lt;65,"A",IF(VLOOKUP(A552,產品AR!A:B,2,0)&lt;80,"B",IF(VLOOKUP(A552,產品AR!A:B,2,0)&lt;100,"C","D")))</f>
        <v>#N/A</v>
      </c>
      <c r="K552" s="5" t="e">
        <f t="shared" si="232"/>
        <v>#DIV/0!</v>
      </c>
      <c r="L552" s="6">
        <f t="shared" si="233"/>
        <v>0</v>
      </c>
      <c r="M552" s="5">
        <f t="shared" si="234"/>
        <v>0</v>
      </c>
      <c r="N552" s="49" t="e">
        <f t="shared" si="235"/>
        <v>#DIV/0!</v>
      </c>
      <c r="O552" s="49" t="e">
        <f t="shared" si="221"/>
        <v>#N/A</v>
      </c>
      <c r="P552" s="49" t="e">
        <f t="shared" si="222"/>
        <v>#N/A</v>
      </c>
      <c r="Q552" s="50" t="e">
        <f t="shared" si="236"/>
        <v>#N/A</v>
      </c>
      <c r="S552" s="110" t="e">
        <f>VLOOKUP(V552,'WSD 產品'!B:B,1,0)</f>
        <v>#N/A</v>
      </c>
      <c r="T552" s="110" t="e">
        <f t="shared" si="237"/>
        <v>#DIV/0!</v>
      </c>
      <c r="U552" s="113"/>
      <c r="V552" s="113"/>
      <c r="W552" s="113"/>
      <c r="X552" s="113"/>
      <c r="Y552" s="113"/>
      <c r="Z552" s="113"/>
      <c r="AA552" s="115"/>
      <c r="AB552" s="115"/>
      <c r="AC552" s="113"/>
      <c r="AD552" s="113"/>
      <c r="AE552" s="113"/>
      <c r="AF552" s="113"/>
      <c r="AG552" s="113"/>
      <c r="AH552" s="113"/>
      <c r="AI552" s="113"/>
      <c r="AJ552" s="113"/>
      <c r="AK552" s="114"/>
      <c r="AL552" s="114"/>
      <c r="AM552" s="114"/>
      <c r="AN552" s="113"/>
      <c r="AO552" s="113"/>
      <c r="AP552" s="113"/>
      <c r="AQ552" s="113"/>
      <c r="AR552" s="113"/>
      <c r="AS552" s="113"/>
      <c r="AT552" s="113"/>
      <c r="AU552" s="113"/>
      <c r="AV552" s="113"/>
      <c r="AW552" s="113"/>
      <c r="AX552" s="113"/>
      <c r="AY552" s="113"/>
      <c r="AZ552" s="113"/>
      <c r="BA552" s="113"/>
      <c r="BB552" s="113"/>
      <c r="BC552" s="113"/>
      <c r="BD552" s="113"/>
      <c r="BE552" s="113"/>
      <c r="BF552" s="113"/>
      <c r="BH552" s="110" t="e">
        <f t="shared" si="220"/>
        <v>#VALUE!</v>
      </c>
    </row>
    <row r="553" spans="1:60">
      <c r="A553" s="3">
        <f t="shared" si="223"/>
        <v>0</v>
      </c>
      <c r="B553" s="3">
        <f t="shared" si="224"/>
        <v>0</v>
      </c>
      <c r="C553" s="3">
        <f t="shared" si="225"/>
        <v>0</v>
      </c>
      <c r="D553" s="3">
        <f t="shared" si="226"/>
        <v>0</v>
      </c>
      <c r="E553" s="3">
        <f t="shared" si="227"/>
        <v>0</v>
      </c>
      <c r="F553" s="4">
        <f t="shared" si="228"/>
        <v>0</v>
      </c>
      <c r="G553" s="4">
        <f t="shared" si="229"/>
        <v>0</v>
      </c>
      <c r="H553" s="3">
        <f t="shared" si="230"/>
        <v>0</v>
      </c>
      <c r="I553" s="3">
        <f t="shared" si="231"/>
        <v>0</v>
      </c>
      <c r="J553" s="3" t="e">
        <f>IF(VLOOKUP(A553,產品AR!A:B,2,0)&lt;65,"A",IF(VLOOKUP(A553,產品AR!A:B,2,0)&lt;80,"B",IF(VLOOKUP(A553,產品AR!A:B,2,0)&lt;100,"C","D")))</f>
        <v>#N/A</v>
      </c>
      <c r="K553" s="5" t="e">
        <f t="shared" si="232"/>
        <v>#DIV/0!</v>
      </c>
      <c r="L553" s="6">
        <f t="shared" si="233"/>
        <v>0</v>
      </c>
      <c r="M553" s="5">
        <f t="shared" si="234"/>
        <v>0</v>
      </c>
      <c r="N553" s="49" t="e">
        <f t="shared" si="235"/>
        <v>#DIV/0!</v>
      </c>
      <c r="O553" s="49" t="e">
        <f t="shared" si="221"/>
        <v>#N/A</v>
      </c>
      <c r="P553" s="49" t="e">
        <f t="shared" si="222"/>
        <v>#N/A</v>
      </c>
      <c r="Q553" s="50" t="e">
        <f t="shared" si="236"/>
        <v>#N/A</v>
      </c>
      <c r="S553" s="110" t="e">
        <f>VLOOKUP(V553,'WSD 產品'!B:B,1,0)</f>
        <v>#N/A</v>
      </c>
      <c r="T553" s="110" t="e">
        <f t="shared" si="237"/>
        <v>#DIV/0!</v>
      </c>
      <c r="U553" s="113"/>
      <c r="V553" s="113"/>
      <c r="W553" s="113"/>
      <c r="X553" s="113"/>
      <c r="Y553" s="113"/>
      <c r="Z553" s="113"/>
      <c r="AA553" s="115"/>
      <c r="AB553" s="115"/>
      <c r="AC553" s="113"/>
      <c r="AD553" s="113"/>
      <c r="AE553" s="113"/>
      <c r="AF553" s="113"/>
      <c r="AG553" s="113"/>
      <c r="AH553" s="113"/>
      <c r="AI553" s="113"/>
      <c r="AJ553" s="113"/>
      <c r="AK553" s="114"/>
      <c r="AL553" s="114"/>
      <c r="AM553" s="114"/>
      <c r="AN553" s="113"/>
      <c r="AO553" s="113"/>
      <c r="AP553" s="113"/>
      <c r="AQ553" s="113"/>
      <c r="AR553" s="113"/>
      <c r="AS553" s="113"/>
      <c r="AT553" s="113"/>
      <c r="AU553" s="113"/>
      <c r="AV553" s="113"/>
      <c r="AW553" s="113"/>
      <c r="AX553" s="113"/>
      <c r="AY553" s="113"/>
      <c r="AZ553" s="113"/>
      <c r="BA553" s="113"/>
      <c r="BB553" s="113"/>
      <c r="BC553" s="113"/>
      <c r="BD553" s="113"/>
      <c r="BE553" s="113"/>
      <c r="BF553" s="113"/>
      <c r="BH553" s="110" t="e">
        <f t="shared" si="220"/>
        <v>#VALUE!</v>
      </c>
    </row>
    <row r="554" spans="1:60">
      <c r="A554" s="3">
        <f t="shared" si="223"/>
        <v>0</v>
      </c>
      <c r="B554" s="3">
        <f t="shared" si="224"/>
        <v>0</v>
      </c>
      <c r="C554" s="3">
        <f t="shared" si="225"/>
        <v>0</v>
      </c>
      <c r="D554" s="3">
        <f t="shared" si="226"/>
        <v>0</v>
      </c>
      <c r="E554" s="3">
        <f t="shared" si="227"/>
        <v>0</v>
      </c>
      <c r="F554" s="4">
        <f t="shared" si="228"/>
        <v>0</v>
      </c>
      <c r="G554" s="4">
        <f t="shared" si="229"/>
        <v>0</v>
      </c>
      <c r="H554" s="3">
        <f t="shared" si="230"/>
        <v>0</v>
      </c>
      <c r="I554" s="3">
        <f t="shared" si="231"/>
        <v>0</v>
      </c>
      <c r="J554" s="3" t="e">
        <f>IF(VLOOKUP(A554,產品AR!A:B,2,0)&lt;65,"A",IF(VLOOKUP(A554,產品AR!A:B,2,0)&lt;80,"B",IF(VLOOKUP(A554,產品AR!A:B,2,0)&lt;100,"C","D")))</f>
        <v>#N/A</v>
      </c>
      <c r="K554" s="5" t="e">
        <f t="shared" si="232"/>
        <v>#DIV/0!</v>
      </c>
      <c r="L554" s="6">
        <f t="shared" si="233"/>
        <v>0</v>
      </c>
      <c r="M554" s="5">
        <f t="shared" si="234"/>
        <v>0</v>
      </c>
      <c r="N554" s="49" t="e">
        <f t="shared" si="235"/>
        <v>#DIV/0!</v>
      </c>
      <c r="O554" s="49" t="e">
        <f t="shared" si="221"/>
        <v>#N/A</v>
      </c>
      <c r="P554" s="49" t="e">
        <f t="shared" si="222"/>
        <v>#N/A</v>
      </c>
      <c r="Q554" s="50" t="e">
        <f t="shared" si="236"/>
        <v>#N/A</v>
      </c>
      <c r="S554" s="110" t="e">
        <f>VLOOKUP(V554,'WSD 產品'!B:B,1,0)</f>
        <v>#N/A</v>
      </c>
      <c r="T554" s="110" t="e">
        <f t="shared" si="237"/>
        <v>#DIV/0!</v>
      </c>
      <c r="U554" s="113"/>
      <c r="V554" s="113"/>
      <c r="W554" s="113"/>
      <c r="X554" s="113"/>
      <c r="Y554" s="113"/>
      <c r="Z554" s="113"/>
      <c r="AA554" s="115"/>
      <c r="AB554" s="115"/>
      <c r="AC554" s="113"/>
      <c r="AD554" s="113"/>
      <c r="AE554" s="113"/>
      <c r="AF554" s="113"/>
      <c r="AG554" s="113"/>
      <c r="AH554" s="113"/>
      <c r="AI554" s="113"/>
      <c r="AJ554" s="113"/>
      <c r="AK554" s="114"/>
      <c r="AL554" s="114"/>
      <c r="AM554" s="114"/>
      <c r="AN554" s="113"/>
      <c r="AO554" s="113"/>
      <c r="AP554" s="113"/>
      <c r="AQ554" s="113"/>
      <c r="AR554" s="113"/>
      <c r="AS554" s="113"/>
      <c r="AT554" s="113"/>
      <c r="AU554" s="113"/>
      <c r="AV554" s="113"/>
      <c r="AW554" s="113"/>
      <c r="AX554" s="113"/>
      <c r="AY554" s="113"/>
      <c r="AZ554" s="113"/>
      <c r="BA554" s="113"/>
      <c r="BB554" s="113"/>
      <c r="BC554" s="113"/>
      <c r="BD554" s="113"/>
      <c r="BE554" s="113"/>
      <c r="BF554" s="113"/>
      <c r="BH554" s="110" t="e">
        <f t="shared" si="220"/>
        <v>#VALUE!</v>
      </c>
    </row>
    <row r="555" spans="1:60">
      <c r="A555" s="3">
        <f t="shared" si="223"/>
        <v>0</v>
      </c>
      <c r="B555" s="3">
        <f t="shared" si="224"/>
        <v>0</v>
      </c>
      <c r="C555" s="3">
        <f t="shared" si="225"/>
        <v>0</v>
      </c>
      <c r="D555" s="3">
        <f t="shared" si="226"/>
        <v>0</v>
      </c>
      <c r="E555" s="3">
        <f t="shared" si="227"/>
        <v>0</v>
      </c>
      <c r="F555" s="4">
        <f t="shared" si="228"/>
        <v>0</v>
      </c>
      <c r="G555" s="4">
        <f t="shared" si="229"/>
        <v>0</v>
      </c>
      <c r="H555" s="3">
        <f t="shared" si="230"/>
        <v>0</v>
      </c>
      <c r="I555" s="3">
        <f t="shared" si="231"/>
        <v>0</v>
      </c>
      <c r="J555" s="3" t="e">
        <f>IF(VLOOKUP(A555,產品AR!A:B,2,0)&lt;65,"A",IF(VLOOKUP(A555,產品AR!A:B,2,0)&lt;80,"B",IF(VLOOKUP(A555,產品AR!A:B,2,0)&lt;100,"C","D")))</f>
        <v>#N/A</v>
      </c>
      <c r="K555" s="5" t="e">
        <f t="shared" si="232"/>
        <v>#DIV/0!</v>
      </c>
      <c r="L555" s="6">
        <f t="shared" si="233"/>
        <v>0</v>
      </c>
      <c r="M555" s="5">
        <f t="shared" si="234"/>
        <v>0</v>
      </c>
      <c r="N555" s="49" t="e">
        <f t="shared" si="235"/>
        <v>#DIV/0!</v>
      </c>
      <c r="O555" s="49" t="e">
        <f t="shared" si="221"/>
        <v>#N/A</v>
      </c>
      <c r="P555" s="49" t="e">
        <f t="shared" si="222"/>
        <v>#N/A</v>
      </c>
      <c r="Q555" s="50" t="e">
        <f t="shared" si="236"/>
        <v>#N/A</v>
      </c>
      <c r="S555" s="110" t="e">
        <f>VLOOKUP(V555,'WSD 產品'!B:B,1,0)</f>
        <v>#N/A</v>
      </c>
      <c r="T555" s="110" t="e">
        <f t="shared" si="237"/>
        <v>#DIV/0!</v>
      </c>
      <c r="U555" s="113"/>
      <c r="V555" s="113"/>
      <c r="W555" s="113"/>
      <c r="X555" s="113"/>
      <c r="Y555" s="113"/>
      <c r="Z555" s="113"/>
      <c r="AA555" s="115"/>
      <c r="AB555" s="115"/>
      <c r="AC555" s="113"/>
      <c r="AD555" s="113"/>
      <c r="AE555" s="113"/>
      <c r="AF555" s="113"/>
      <c r="AG555" s="113"/>
      <c r="AH555" s="113"/>
      <c r="AI555" s="113"/>
      <c r="AJ555" s="113"/>
      <c r="AK555" s="114"/>
      <c r="AL555" s="114"/>
      <c r="AM555" s="114"/>
      <c r="AN555" s="113"/>
      <c r="AO555" s="113"/>
      <c r="AP555" s="113"/>
      <c r="AQ555" s="113"/>
      <c r="AR555" s="113"/>
      <c r="AS555" s="113"/>
      <c r="AT555" s="113"/>
      <c r="AU555" s="113"/>
      <c r="AV555" s="113"/>
      <c r="AW555" s="113"/>
      <c r="AX555" s="113"/>
      <c r="AY555" s="113"/>
      <c r="AZ555" s="113"/>
      <c r="BA555" s="113"/>
      <c r="BB555" s="113"/>
      <c r="BC555" s="113"/>
      <c r="BD555" s="113"/>
      <c r="BE555" s="113"/>
      <c r="BF555" s="113"/>
      <c r="BH555" s="110" t="e">
        <f t="shared" si="220"/>
        <v>#VALUE!</v>
      </c>
    </row>
    <row r="556" spans="1:60">
      <c r="A556" s="3">
        <f t="shared" si="223"/>
        <v>0</v>
      </c>
      <c r="B556" s="3">
        <f t="shared" si="224"/>
        <v>0</v>
      </c>
      <c r="C556" s="3">
        <f t="shared" si="225"/>
        <v>0</v>
      </c>
      <c r="D556" s="3">
        <f t="shared" si="226"/>
        <v>0</v>
      </c>
      <c r="E556" s="3">
        <f t="shared" si="227"/>
        <v>0</v>
      </c>
      <c r="F556" s="4">
        <f t="shared" si="228"/>
        <v>0</v>
      </c>
      <c r="G556" s="4">
        <f t="shared" si="229"/>
        <v>0</v>
      </c>
      <c r="H556" s="3">
        <f t="shared" si="230"/>
        <v>0</v>
      </c>
      <c r="I556" s="3">
        <f t="shared" si="231"/>
        <v>0</v>
      </c>
      <c r="J556" s="3" t="e">
        <f>IF(VLOOKUP(A556,產品AR!A:B,2,0)&lt;65,"A",IF(VLOOKUP(A556,產品AR!A:B,2,0)&lt;80,"B",IF(VLOOKUP(A556,產品AR!A:B,2,0)&lt;100,"C","D")))</f>
        <v>#N/A</v>
      </c>
      <c r="K556" s="5" t="e">
        <f t="shared" si="232"/>
        <v>#DIV/0!</v>
      </c>
      <c r="L556" s="6">
        <f t="shared" si="233"/>
        <v>0</v>
      </c>
      <c r="M556" s="5">
        <f t="shared" si="234"/>
        <v>0</v>
      </c>
      <c r="N556" s="49" t="e">
        <f t="shared" si="235"/>
        <v>#DIV/0!</v>
      </c>
      <c r="O556" s="49" t="e">
        <f t="shared" si="221"/>
        <v>#N/A</v>
      </c>
      <c r="P556" s="49" t="e">
        <f t="shared" si="222"/>
        <v>#N/A</v>
      </c>
      <c r="Q556" s="50" t="e">
        <f t="shared" si="236"/>
        <v>#N/A</v>
      </c>
      <c r="S556" s="110" t="e">
        <f>VLOOKUP(V556,'WSD 產品'!B:B,1,0)</f>
        <v>#N/A</v>
      </c>
      <c r="T556" s="110" t="e">
        <f t="shared" si="237"/>
        <v>#DIV/0!</v>
      </c>
      <c r="U556" s="113"/>
      <c r="V556" s="113"/>
      <c r="W556" s="113"/>
      <c r="X556" s="113"/>
      <c r="Y556" s="113"/>
      <c r="Z556" s="113"/>
      <c r="AA556" s="115"/>
      <c r="AB556" s="115"/>
      <c r="AC556" s="113"/>
      <c r="AD556" s="113"/>
      <c r="AE556" s="113"/>
      <c r="AF556" s="113"/>
      <c r="AG556" s="113"/>
      <c r="AH556" s="113"/>
      <c r="AI556" s="113"/>
      <c r="AJ556" s="113"/>
      <c r="AK556" s="114"/>
      <c r="AL556" s="114"/>
      <c r="AM556" s="114"/>
      <c r="AN556" s="113"/>
      <c r="AO556" s="113"/>
      <c r="AP556" s="113"/>
      <c r="AQ556" s="113"/>
      <c r="AR556" s="113"/>
      <c r="AS556" s="113"/>
      <c r="AT556" s="113"/>
      <c r="AU556" s="113"/>
      <c r="AV556" s="113"/>
      <c r="AW556" s="113"/>
      <c r="AX556" s="113"/>
      <c r="AY556" s="113"/>
      <c r="AZ556" s="113"/>
      <c r="BA556" s="113"/>
      <c r="BB556" s="113"/>
      <c r="BC556" s="113"/>
      <c r="BD556" s="113"/>
      <c r="BE556" s="113"/>
      <c r="BF556" s="113"/>
      <c r="BH556" s="110" t="e">
        <f t="shared" si="220"/>
        <v>#VALUE!</v>
      </c>
    </row>
    <row r="557" spans="1:60">
      <c r="A557" s="3">
        <f t="shared" si="223"/>
        <v>0</v>
      </c>
      <c r="B557" s="3">
        <f t="shared" si="224"/>
        <v>0</v>
      </c>
      <c r="C557" s="3">
        <f t="shared" si="225"/>
        <v>0</v>
      </c>
      <c r="D557" s="3">
        <f t="shared" si="226"/>
        <v>0</v>
      </c>
      <c r="E557" s="3">
        <f t="shared" si="227"/>
        <v>0</v>
      </c>
      <c r="F557" s="4">
        <f t="shared" si="228"/>
        <v>0</v>
      </c>
      <c r="G557" s="4">
        <f t="shared" si="229"/>
        <v>0</v>
      </c>
      <c r="H557" s="3">
        <f t="shared" si="230"/>
        <v>0</v>
      </c>
      <c r="I557" s="3">
        <f t="shared" si="231"/>
        <v>0</v>
      </c>
      <c r="J557" s="3" t="e">
        <f>IF(VLOOKUP(A557,產品AR!A:B,2,0)&lt;65,"A",IF(VLOOKUP(A557,產品AR!A:B,2,0)&lt;80,"B",IF(VLOOKUP(A557,產品AR!A:B,2,0)&lt;100,"C","D")))</f>
        <v>#N/A</v>
      </c>
      <c r="K557" s="5" t="e">
        <f t="shared" si="232"/>
        <v>#DIV/0!</v>
      </c>
      <c r="L557" s="6">
        <f t="shared" si="233"/>
        <v>0</v>
      </c>
      <c r="M557" s="5">
        <f t="shared" si="234"/>
        <v>0</v>
      </c>
      <c r="N557" s="49" t="e">
        <f t="shared" si="235"/>
        <v>#DIV/0!</v>
      </c>
      <c r="O557" s="49" t="e">
        <f t="shared" si="221"/>
        <v>#N/A</v>
      </c>
      <c r="P557" s="49" t="e">
        <f t="shared" si="222"/>
        <v>#N/A</v>
      </c>
      <c r="Q557" s="50" t="e">
        <f t="shared" si="236"/>
        <v>#N/A</v>
      </c>
      <c r="S557" s="110" t="e">
        <f>VLOOKUP(V557,'WSD 產品'!B:B,1,0)</f>
        <v>#N/A</v>
      </c>
      <c r="T557" s="110" t="e">
        <f t="shared" si="237"/>
        <v>#DIV/0!</v>
      </c>
      <c r="U557" s="113"/>
      <c r="V557" s="113"/>
      <c r="W557" s="113"/>
      <c r="X557" s="113"/>
      <c r="Y557" s="113"/>
      <c r="Z557" s="113"/>
      <c r="AA557" s="115"/>
      <c r="AB557" s="115"/>
      <c r="AC557" s="113"/>
      <c r="AD557" s="113"/>
      <c r="AE557" s="113"/>
      <c r="AF557" s="113"/>
      <c r="AG557" s="113"/>
      <c r="AH557" s="113"/>
      <c r="AI557" s="113"/>
      <c r="AJ557" s="113"/>
      <c r="AK557" s="114"/>
      <c r="AL557" s="114"/>
      <c r="AM557" s="114"/>
      <c r="AN557" s="113"/>
      <c r="AO557" s="113"/>
      <c r="AP557" s="113"/>
      <c r="AQ557" s="113"/>
      <c r="AR557" s="113"/>
      <c r="AS557" s="113"/>
      <c r="AT557" s="113"/>
      <c r="AU557" s="113"/>
      <c r="AV557" s="113"/>
      <c r="AW557" s="113"/>
      <c r="AX557" s="113"/>
      <c r="AY557" s="113"/>
      <c r="AZ557" s="113"/>
      <c r="BA557" s="113"/>
      <c r="BB557" s="113"/>
      <c r="BC557" s="113"/>
      <c r="BD557" s="113"/>
      <c r="BE557" s="113"/>
      <c r="BF557" s="113"/>
      <c r="BH557" s="110" t="e">
        <f t="shared" si="220"/>
        <v>#VALUE!</v>
      </c>
    </row>
    <row r="558" spans="1:60">
      <c r="A558" s="3">
        <f t="shared" si="223"/>
        <v>0</v>
      </c>
      <c r="B558" s="3">
        <f t="shared" si="224"/>
        <v>0</v>
      </c>
      <c r="C558" s="3">
        <f t="shared" si="225"/>
        <v>0</v>
      </c>
      <c r="D558" s="3">
        <f t="shared" si="226"/>
        <v>0</v>
      </c>
      <c r="E558" s="3">
        <f t="shared" si="227"/>
        <v>0</v>
      </c>
      <c r="F558" s="4">
        <f t="shared" si="228"/>
        <v>0</v>
      </c>
      <c r="G558" s="4">
        <f t="shared" si="229"/>
        <v>0</v>
      </c>
      <c r="H558" s="3">
        <f t="shared" si="230"/>
        <v>0</v>
      </c>
      <c r="I558" s="3">
        <f t="shared" si="231"/>
        <v>0</v>
      </c>
      <c r="J558" s="3" t="e">
        <f>IF(VLOOKUP(A558,產品AR!A:B,2,0)&lt;65,"A",IF(VLOOKUP(A558,產品AR!A:B,2,0)&lt;80,"B",IF(VLOOKUP(A558,產品AR!A:B,2,0)&lt;100,"C","D")))</f>
        <v>#N/A</v>
      </c>
      <c r="K558" s="5" t="e">
        <f t="shared" si="232"/>
        <v>#DIV/0!</v>
      </c>
      <c r="L558" s="6">
        <f t="shared" si="233"/>
        <v>0</v>
      </c>
      <c r="M558" s="5">
        <f t="shared" si="234"/>
        <v>0</v>
      </c>
      <c r="N558" s="49" t="e">
        <f t="shared" si="235"/>
        <v>#DIV/0!</v>
      </c>
      <c r="O558" s="49" t="e">
        <f t="shared" si="221"/>
        <v>#N/A</v>
      </c>
      <c r="P558" s="49" t="e">
        <f t="shared" si="222"/>
        <v>#N/A</v>
      </c>
      <c r="Q558" s="50" t="e">
        <f t="shared" si="236"/>
        <v>#N/A</v>
      </c>
      <c r="S558" s="110" t="e">
        <f>VLOOKUP(V558,'WSD 產品'!B:B,1,0)</f>
        <v>#N/A</v>
      </c>
      <c r="T558" s="110" t="e">
        <f t="shared" si="237"/>
        <v>#DIV/0!</v>
      </c>
      <c r="U558" s="113"/>
      <c r="V558" s="113"/>
      <c r="W558" s="113"/>
      <c r="X558" s="113"/>
      <c r="Y558" s="113"/>
      <c r="Z558" s="113"/>
      <c r="AA558" s="115"/>
      <c r="AB558" s="115"/>
      <c r="AC558" s="113"/>
      <c r="AD558" s="113"/>
      <c r="AE558" s="113"/>
      <c r="AF558" s="113"/>
      <c r="AG558" s="113"/>
      <c r="AH558" s="113"/>
      <c r="AI558" s="113"/>
      <c r="AJ558" s="113"/>
      <c r="AK558" s="114"/>
      <c r="AL558" s="114"/>
      <c r="AM558" s="114"/>
      <c r="AN558" s="113"/>
      <c r="AO558" s="113"/>
      <c r="AP558" s="113"/>
      <c r="AQ558" s="113"/>
      <c r="AR558" s="113"/>
      <c r="AS558" s="113"/>
      <c r="AT558" s="113"/>
      <c r="AU558" s="113"/>
      <c r="AV558" s="113"/>
      <c r="AW558" s="113"/>
      <c r="AX558" s="113"/>
      <c r="AY558" s="113"/>
      <c r="AZ558" s="113"/>
      <c r="BA558" s="113"/>
      <c r="BB558" s="113"/>
      <c r="BC558" s="113"/>
      <c r="BD558" s="113"/>
      <c r="BE558" s="113"/>
      <c r="BF558" s="113"/>
      <c r="BH558" s="110" t="e">
        <f t="shared" si="220"/>
        <v>#VALUE!</v>
      </c>
    </row>
    <row r="559" spans="1:60">
      <c r="A559" s="3">
        <f t="shared" si="223"/>
        <v>0</v>
      </c>
      <c r="B559" s="3">
        <f t="shared" si="224"/>
        <v>0</v>
      </c>
      <c r="C559" s="3">
        <f t="shared" si="225"/>
        <v>0</v>
      </c>
      <c r="D559" s="3">
        <f t="shared" si="226"/>
        <v>0</v>
      </c>
      <c r="E559" s="3">
        <f t="shared" si="227"/>
        <v>0</v>
      </c>
      <c r="F559" s="4">
        <f t="shared" si="228"/>
        <v>0</v>
      </c>
      <c r="G559" s="4">
        <f t="shared" si="229"/>
        <v>0</v>
      </c>
      <c r="H559" s="3">
        <f t="shared" si="230"/>
        <v>0</v>
      </c>
      <c r="I559" s="3">
        <f t="shared" si="231"/>
        <v>0</v>
      </c>
      <c r="J559" s="3" t="e">
        <f>IF(VLOOKUP(A559,產品AR!A:B,2,0)&lt;65,"A",IF(VLOOKUP(A559,產品AR!A:B,2,0)&lt;80,"B",IF(VLOOKUP(A559,產品AR!A:B,2,0)&lt;100,"C","D")))</f>
        <v>#N/A</v>
      </c>
      <c r="K559" s="5" t="e">
        <f t="shared" si="232"/>
        <v>#DIV/0!</v>
      </c>
      <c r="L559" s="6">
        <f t="shared" si="233"/>
        <v>0</v>
      </c>
      <c r="M559" s="5">
        <f t="shared" si="234"/>
        <v>0</v>
      </c>
      <c r="N559" s="49" t="e">
        <f t="shared" si="235"/>
        <v>#DIV/0!</v>
      </c>
      <c r="O559" s="49" t="e">
        <f t="shared" si="221"/>
        <v>#N/A</v>
      </c>
      <c r="P559" s="49" t="e">
        <f t="shared" si="222"/>
        <v>#N/A</v>
      </c>
      <c r="Q559" s="50" t="e">
        <f t="shared" si="236"/>
        <v>#N/A</v>
      </c>
      <c r="S559" s="110" t="e">
        <f>VLOOKUP(V559,'WSD 產品'!B:B,1,0)</f>
        <v>#N/A</v>
      </c>
      <c r="T559" s="110" t="e">
        <f t="shared" si="237"/>
        <v>#DIV/0!</v>
      </c>
      <c r="U559" s="113"/>
      <c r="V559" s="113"/>
      <c r="W559" s="113"/>
      <c r="X559" s="113"/>
      <c r="Y559" s="113"/>
      <c r="Z559" s="113"/>
      <c r="AA559" s="115"/>
      <c r="AB559" s="115"/>
      <c r="AC559" s="113"/>
      <c r="AD559" s="113"/>
      <c r="AE559" s="113"/>
      <c r="AF559" s="113"/>
      <c r="AG559" s="113"/>
      <c r="AH559" s="113"/>
      <c r="AI559" s="113"/>
      <c r="AJ559" s="113"/>
      <c r="AK559" s="114"/>
      <c r="AL559" s="114"/>
      <c r="AM559" s="114"/>
      <c r="AN559" s="113"/>
      <c r="AO559" s="113"/>
      <c r="AP559" s="113"/>
      <c r="AQ559" s="113"/>
      <c r="AR559" s="113"/>
      <c r="AS559" s="113"/>
      <c r="AT559" s="113"/>
      <c r="AU559" s="113"/>
      <c r="AV559" s="113"/>
      <c r="AW559" s="113"/>
      <c r="AX559" s="113"/>
      <c r="AY559" s="113"/>
      <c r="AZ559" s="113"/>
      <c r="BA559" s="113"/>
      <c r="BB559" s="113"/>
      <c r="BC559" s="113"/>
      <c r="BD559" s="113"/>
      <c r="BE559" s="113"/>
      <c r="BF559" s="113"/>
      <c r="BH559" s="110" t="e">
        <f t="shared" si="220"/>
        <v>#VALUE!</v>
      </c>
    </row>
    <row r="560" spans="1:60">
      <c r="A560" s="3">
        <f t="shared" si="223"/>
        <v>0</v>
      </c>
      <c r="B560" s="3">
        <f t="shared" si="224"/>
        <v>0</v>
      </c>
      <c r="C560" s="3">
        <f t="shared" si="225"/>
        <v>0</v>
      </c>
      <c r="D560" s="3">
        <f t="shared" si="226"/>
        <v>0</v>
      </c>
      <c r="E560" s="3">
        <f t="shared" si="227"/>
        <v>0</v>
      </c>
      <c r="F560" s="4">
        <f t="shared" si="228"/>
        <v>0</v>
      </c>
      <c r="G560" s="4">
        <f t="shared" si="229"/>
        <v>0</v>
      </c>
      <c r="H560" s="3">
        <f t="shared" si="230"/>
        <v>0</v>
      </c>
      <c r="I560" s="3">
        <f t="shared" si="231"/>
        <v>0</v>
      </c>
      <c r="J560" s="3" t="e">
        <f>IF(VLOOKUP(A560,產品AR!A:B,2,0)&lt;65,"A",IF(VLOOKUP(A560,產品AR!A:B,2,0)&lt;80,"B",IF(VLOOKUP(A560,產品AR!A:B,2,0)&lt;100,"C","D")))</f>
        <v>#N/A</v>
      </c>
      <c r="K560" s="5" t="e">
        <f t="shared" si="232"/>
        <v>#DIV/0!</v>
      </c>
      <c r="L560" s="6">
        <f t="shared" si="233"/>
        <v>0</v>
      </c>
      <c r="M560" s="5">
        <f t="shared" si="234"/>
        <v>0</v>
      </c>
      <c r="N560" s="49" t="e">
        <f t="shared" si="235"/>
        <v>#DIV/0!</v>
      </c>
      <c r="O560" s="49" t="e">
        <f t="shared" si="221"/>
        <v>#N/A</v>
      </c>
      <c r="P560" s="49" t="e">
        <f t="shared" si="222"/>
        <v>#N/A</v>
      </c>
      <c r="Q560" s="50" t="e">
        <f t="shared" si="236"/>
        <v>#N/A</v>
      </c>
      <c r="S560" s="110" t="e">
        <f>VLOOKUP(V560,'WSD 產品'!B:B,1,0)</f>
        <v>#N/A</v>
      </c>
      <c r="T560" s="110" t="e">
        <f t="shared" si="237"/>
        <v>#DIV/0!</v>
      </c>
      <c r="U560" s="113"/>
      <c r="V560" s="113"/>
      <c r="W560" s="113"/>
      <c r="X560" s="113"/>
      <c r="Y560" s="113"/>
      <c r="Z560" s="113"/>
      <c r="AA560" s="115"/>
      <c r="AB560" s="115"/>
      <c r="AC560" s="113"/>
      <c r="AD560" s="113"/>
      <c r="AE560" s="113"/>
      <c r="AF560" s="113"/>
      <c r="AG560" s="113"/>
      <c r="AH560" s="113"/>
      <c r="AI560" s="113"/>
      <c r="AJ560" s="113"/>
      <c r="AK560" s="114"/>
      <c r="AL560" s="114"/>
      <c r="AM560" s="114"/>
      <c r="AN560" s="113"/>
      <c r="AO560" s="113"/>
      <c r="AP560" s="113"/>
      <c r="AQ560" s="113"/>
      <c r="AR560" s="113"/>
      <c r="AS560" s="113"/>
      <c r="AT560" s="113"/>
      <c r="AU560" s="113"/>
      <c r="AV560" s="113"/>
      <c r="AW560" s="113"/>
      <c r="AX560" s="113"/>
      <c r="AY560" s="113"/>
      <c r="AZ560" s="113"/>
      <c r="BA560" s="113"/>
      <c r="BB560" s="113"/>
      <c r="BC560" s="113"/>
      <c r="BD560" s="113"/>
      <c r="BE560" s="113"/>
      <c r="BF560" s="113"/>
      <c r="BH560" s="110" t="e">
        <f t="shared" si="220"/>
        <v>#VALUE!</v>
      </c>
    </row>
    <row r="561" spans="1:60">
      <c r="A561" s="3">
        <f t="shared" si="223"/>
        <v>0</v>
      </c>
      <c r="B561" s="3">
        <f t="shared" si="224"/>
        <v>0</v>
      </c>
      <c r="C561" s="3">
        <f t="shared" si="225"/>
        <v>0</v>
      </c>
      <c r="D561" s="3">
        <f t="shared" si="226"/>
        <v>0</v>
      </c>
      <c r="E561" s="3">
        <f t="shared" si="227"/>
        <v>0</v>
      </c>
      <c r="F561" s="4">
        <f t="shared" si="228"/>
        <v>0</v>
      </c>
      <c r="G561" s="4">
        <f t="shared" si="229"/>
        <v>0</v>
      </c>
      <c r="H561" s="3">
        <f t="shared" si="230"/>
        <v>0</v>
      </c>
      <c r="I561" s="3">
        <f t="shared" si="231"/>
        <v>0</v>
      </c>
      <c r="J561" s="3" t="e">
        <f>IF(VLOOKUP(A561,產品AR!A:B,2,0)&lt;65,"A",IF(VLOOKUP(A561,產品AR!A:B,2,0)&lt;80,"B",IF(VLOOKUP(A561,產品AR!A:B,2,0)&lt;100,"C","D")))</f>
        <v>#N/A</v>
      </c>
      <c r="K561" s="5" t="e">
        <f t="shared" si="232"/>
        <v>#DIV/0!</v>
      </c>
      <c r="L561" s="6">
        <f t="shared" si="233"/>
        <v>0</v>
      </c>
      <c r="M561" s="5">
        <f t="shared" si="234"/>
        <v>0</v>
      </c>
      <c r="N561" s="49" t="e">
        <f t="shared" si="235"/>
        <v>#DIV/0!</v>
      </c>
      <c r="O561" s="49" t="e">
        <f t="shared" si="221"/>
        <v>#N/A</v>
      </c>
      <c r="P561" s="49" t="e">
        <f t="shared" si="222"/>
        <v>#N/A</v>
      </c>
      <c r="Q561" s="50" t="e">
        <f t="shared" si="236"/>
        <v>#N/A</v>
      </c>
      <c r="S561" s="110" t="e">
        <f>VLOOKUP(V561,'WSD 產品'!B:B,1,0)</f>
        <v>#N/A</v>
      </c>
      <c r="T561" s="110" t="e">
        <f t="shared" si="237"/>
        <v>#DIV/0!</v>
      </c>
      <c r="U561" s="113"/>
      <c r="V561" s="113"/>
      <c r="W561" s="113"/>
      <c r="X561" s="113"/>
      <c r="Y561" s="113"/>
      <c r="Z561" s="113"/>
      <c r="AA561" s="115"/>
      <c r="AB561" s="115"/>
      <c r="AC561" s="113"/>
      <c r="AD561" s="113"/>
      <c r="AE561" s="113"/>
      <c r="AF561" s="113"/>
      <c r="AG561" s="113"/>
      <c r="AH561" s="113"/>
      <c r="AI561" s="113"/>
      <c r="AJ561" s="113"/>
      <c r="AK561" s="114"/>
      <c r="AL561" s="114"/>
      <c r="AM561" s="114"/>
      <c r="AN561" s="113"/>
      <c r="AO561" s="113"/>
      <c r="AP561" s="113"/>
      <c r="AQ561" s="113"/>
      <c r="AR561" s="113"/>
      <c r="AS561" s="113"/>
      <c r="AT561" s="113"/>
      <c r="AU561" s="113"/>
      <c r="AV561" s="113"/>
      <c r="AW561" s="113"/>
      <c r="AX561" s="113"/>
      <c r="AY561" s="113"/>
      <c r="AZ561" s="113"/>
      <c r="BA561" s="113"/>
      <c r="BB561" s="113"/>
      <c r="BC561" s="113"/>
      <c r="BD561" s="113"/>
      <c r="BE561" s="113"/>
      <c r="BF561" s="113"/>
      <c r="BH561" s="110" t="e">
        <f t="shared" si="220"/>
        <v>#VALUE!</v>
      </c>
    </row>
    <row r="562" spans="1:60">
      <c r="A562" s="3">
        <f t="shared" si="223"/>
        <v>0</v>
      </c>
      <c r="B562" s="3">
        <f t="shared" si="224"/>
        <v>0</v>
      </c>
      <c r="C562" s="3">
        <f t="shared" si="225"/>
        <v>0</v>
      </c>
      <c r="D562" s="3">
        <f t="shared" si="226"/>
        <v>0</v>
      </c>
      <c r="E562" s="3">
        <f t="shared" si="227"/>
        <v>0</v>
      </c>
      <c r="F562" s="4">
        <f t="shared" si="228"/>
        <v>0</v>
      </c>
      <c r="G562" s="4">
        <f t="shared" si="229"/>
        <v>0</v>
      </c>
      <c r="H562" s="3">
        <f t="shared" si="230"/>
        <v>0</v>
      </c>
      <c r="I562" s="3">
        <f t="shared" si="231"/>
        <v>0</v>
      </c>
      <c r="J562" s="3" t="e">
        <f>IF(VLOOKUP(A562,產品AR!A:B,2,0)&lt;65,"A",IF(VLOOKUP(A562,產品AR!A:B,2,0)&lt;80,"B",IF(VLOOKUP(A562,產品AR!A:B,2,0)&lt;100,"C","D")))</f>
        <v>#N/A</v>
      </c>
      <c r="K562" s="5" t="e">
        <f t="shared" si="232"/>
        <v>#DIV/0!</v>
      </c>
      <c r="L562" s="6">
        <f t="shared" si="233"/>
        <v>0</v>
      </c>
      <c r="M562" s="5">
        <f t="shared" si="234"/>
        <v>0</v>
      </c>
      <c r="N562" s="49" t="e">
        <f t="shared" si="235"/>
        <v>#DIV/0!</v>
      </c>
      <c r="O562" s="49" t="e">
        <f t="shared" si="221"/>
        <v>#N/A</v>
      </c>
      <c r="P562" s="49" t="e">
        <f t="shared" si="222"/>
        <v>#N/A</v>
      </c>
      <c r="Q562" s="50" t="e">
        <f t="shared" si="236"/>
        <v>#N/A</v>
      </c>
      <c r="S562" s="110" t="e">
        <f>VLOOKUP(V562,'WSD 產品'!B:B,1,0)</f>
        <v>#N/A</v>
      </c>
      <c r="T562" s="110" t="e">
        <f t="shared" si="237"/>
        <v>#DIV/0!</v>
      </c>
      <c r="U562" s="113"/>
      <c r="V562" s="113"/>
      <c r="W562" s="113"/>
      <c r="X562" s="113"/>
      <c r="Y562" s="113"/>
      <c r="Z562" s="113"/>
      <c r="AA562" s="115"/>
      <c r="AB562" s="115"/>
      <c r="AC562" s="113"/>
      <c r="AD562" s="113"/>
      <c r="AE562" s="113"/>
      <c r="AF562" s="113"/>
      <c r="AG562" s="113"/>
      <c r="AH562" s="113"/>
      <c r="AI562" s="113"/>
      <c r="AJ562" s="113"/>
      <c r="AK562" s="114"/>
      <c r="AL562" s="114"/>
      <c r="AM562" s="114"/>
      <c r="AN562" s="113"/>
      <c r="AO562" s="113"/>
      <c r="AP562" s="113"/>
      <c r="AQ562" s="113"/>
      <c r="AR562" s="113"/>
      <c r="AS562" s="113"/>
      <c r="AT562" s="113"/>
      <c r="AU562" s="113"/>
      <c r="AV562" s="113"/>
      <c r="AW562" s="113"/>
      <c r="AX562" s="113"/>
      <c r="AY562" s="113"/>
      <c r="AZ562" s="113"/>
      <c r="BA562" s="113"/>
      <c r="BB562" s="113"/>
      <c r="BC562" s="113"/>
      <c r="BD562" s="113"/>
      <c r="BE562" s="113"/>
      <c r="BF562" s="113"/>
      <c r="BH562" s="110" t="e">
        <f t="shared" si="220"/>
        <v>#VALUE!</v>
      </c>
    </row>
    <row r="563" spans="1:60">
      <c r="A563" s="3">
        <f t="shared" si="223"/>
        <v>0</v>
      </c>
      <c r="B563" s="3">
        <f t="shared" si="224"/>
        <v>0</v>
      </c>
      <c r="C563" s="3">
        <f t="shared" si="225"/>
        <v>0</v>
      </c>
      <c r="D563" s="3">
        <f t="shared" si="226"/>
        <v>0</v>
      </c>
      <c r="E563" s="3">
        <f t="shared" si="227"/>
        <v>0</v>
      </c>
      <c r="F563" s="4">
        <f t="shared" si="228"/>
        <v>0</v>
      </c>
      <c r="G563" s="4">
        <f t="shared" si="229"/>
        <v>0</v>
      </c>
      <c r="H563" s="3">
        <f t="shared" si="230"/>
        <v>0</v>
      </c>
      <c r="I563" s="3">
        <f t="shared" si="231"/>
        <v>0</v>
      </c>
      <c r="J563" s="3" t="e">
        <f>IF(VLOOKUP(A563,產品AR!A:B,2,0)&lt;65,"A",IF(VLOOKUP(A563,產品AR!A:B,2,0)&lt;80,"B",IF(VLOOKUP(A563,產品AR!A:B,2,0)&lt;100,"C","D")))</f>
        <v>#N/A</v>
      </c>
      <c r="K563" s="5" t="e">
        <f t="shared" si="232"/>
        <v>#DIV/0!</v>
      </c>
      <c r="L563" s="6">
        <f t="shared" si="233"/>
        <v>0</v>
      </c>
      <c r="M563" s="5">
        <f t="shared" si="234"/>
        <v>0</v>
      </c>
      <c r="N563" s="49" t="e">
        <f t="shared" si="235"/>
        <v>#DIV/0!</v>
      </c>
      <c r="O563" s="49" t="e">
        <f t="shared" si="221"/>
        <v>#N/A</v>
      </c>
      <c r="P563" s="49" t="e">
        <f t="shared" si="222"/>
        <v>#N/A</v>
      </c>
      <c r="Q563" s="50" t="e">
        <f t="shared" si="236"/>
        <v>#N/A</v>
      </c>
      <c r="S563" s="110" t="e">
        <f>VLOOKUP(V563,'WSD 產品'!B:B,1,0)</f>
        <v>#N/A</v>
      </c>
      <c r="T563" s="110" t="e">
        <f t="shared" si="237"/>
        <v>#DIV/0!</v>
      </c>
      <c r="U563" s="113"/>
      <c r="V563" s="113"/>
      <c r="W563" s="113"/>
      <c r="X563" s="113"/>
      <c r="Y563" s="113"/>
      <c r="Z563" s="113"/>
      <c r="AA563" s="115"/>
      <c r="AB563" s="115"/>
      <c r="AC563" s="113"/>
      <c r="AD563" s="113"/>
      <c r="AE563" s="113"/>
      <c r="AF563" s="113"/>
      <c r="AG563" s="113"/>
      <c r="AH563" s="113"/>
      <c r="AI563" s="113"/>
      <c r="AJ563" s="113"/>
      <c r="AK563" s="114"/>
      <c r="AL563" s="114"/>
      <c r="AM563" s="114"/>
      <c r="AN563" s="113"/>
      <c r="AO563" s="113"/>
      <c r="AP563" s="113"/>
      <c r="AQ563" s="113"/>
      <c r="AR563" s="113"/>
      <c r="AS563" s="113"/>
      <c r="AT563" s="113"/>
      <c r="AU563" s="113"/>
      <c r="AV563" s="113"/>
      <c r="AW563" s="113"/>
      <c r="AX563" s="113"/>
      <c r="AY563" s="113"/>
      <c r="AZ563" s="113"/>
      <c r="BA563" s="113"/>
      <c r="BB563" s="113"/>
      <c r="BC563" s="113"/>
      <c r="BD563" s="113"/>
      <c r="BE563" s="113"/>
      <c r="BF563" s="113"/>
      <c r="BH563" s="110" t="e">
        <f t="shared" si="220"/>
        <v>#VALUE!</v>
      </c>
    </row>
    <row r="564" spans="1:60">
      <c r="A564" s="3">
        <f t="shared" si="223"/>
        <v>0</v>
      </c>
      <c r="B564" s="3">
        <f t="shared" si="224"/>
        <v>0</v>
      </c>
      <c r="C564" s="3">
        <f t="shared" si="225"/>
        <v>0</v>
      </c>
      <c r="D564" s="3">
        <f t="shared" si="226"/>
        <v>0</v>
      </c>
      <c r="E564" s="3">
        <f t="shared" si="227"/>
        <v>0</v>
      </c>
      <c r="F564" s="4">
        <f t="shared" si="228"/>
        <v>0</v>
      </c>
      <c r="G564" s="4">
        <f t="shared" si="229"/>
        <v>0</v>
      </c>
      <c r="H564" s="3">
        <f t="shared" si="230"/>
        <v>0</v>
      </c>
      <c r="I564" s="3">
        <f t="shared" si="231"/>
        <v>0</v>
      </c>
      <c r="J564" s="3" t="e">
        <f>IF(VLOOKUP(A564,產品AR!A:B,2,0)&lt;65,"A",IF(VLOOKUP(A564,產品AR!A:B,2,0)&lt;80,"B",IF(VLOOKUP(A564,產品AR!A:B,2,0)&lt;100,"C","D")))</f>
        <v>#N/A</v>
      </c>
      <c r="K564" s="5" t="e">
        <f t="shared" si="232"/>
        <v>#DIV/0!</v>
      </c>
      <c r="L564" s="6">
        <f t="shared" si="233"/>
        <v>0</v>
      </c>
      <c r="M564" s="5">
        <f t="shared" si="234"/>
        <v>0</v>
      </c>
      <c r="N564" s="49" t="e">
        <f t="shared" si="235"/>
        <v>#DIV/0!</v>
      </c>
      <c r="O564" s="49" t="e">
        <f t="shared" si="221"/>
        <v>#N/A</v>
      </c>
      <c r="P564" s="49" t="e">
        <f t="shared" si="222"/>
        <v>#N/A</v>
      </c>
      <c r="Q564" s="50" t="e">
        <f t="shared" si="236"/>
        <v>#N/A</v>
      </c>
      <c r="S564" s="110" t="e">
        <f>VLOOKUP(V564,'WSD 產品'!B:B,1,0)</f>
        <v>#N/A</v>
      </c>
      <c r="T564" s="110" t="e">
        <f t="shared" si="237"/>
        <v>#DIV/0!</v>
      </c>
      <c r="U564" s="113"/>
      <c r="V564" s="113"/>
      <c r="W564" s="113"/>
      <c r="X564" s="113"/>
      <c r="Y564" s="113"/>
      <c r="Z564" s="113"/>
      <c r="AA564" s="115"/>
      <c r="AB564" s="115"/>
      <c r="AC564" s="113"/>
      <c r="AD564" s="113"/>
      <c r="AE564" s="113"/>
      <c r="AF564" s="113"/>
      <c r="AG564" s="113"/>
      <c r="AH564" s="113"/>
      <c r="AI564" s="113"/>
      <c r="AJ564" s="113"/>
      <c r="AK564" s="114"/>
      <c r="AL564" s="114"/>
      <c r="AM564" s="114"/>
      <c r="AN564" s="113"/>
      <c r="AO564" s="113"/>
      <c r="AP564" s="113"/>
      <c r="AQ564" s="113"/>
      <c r="AR564" s="113"/>
      <c r="AS564" s="113"/>
      <c r="AT564" s="113"/>
      <c r="AU564" s="113"/>
      <c r="AV564" s="113"/>
      <c r="AW564" s="113"/>
      <c r="AX564" s="113"/>
      <c r="AY564" s="113"/>
      <c r="AZ564" s="113"/>
      <c r="BA564" s="113"/>
      <c r="BB564" s="113"/>
      <c r="BC564" s="113"/>
      <c r="BD564" s="113"/>
      <c r="BE564" s="113"/>
      <c r="BF564" s="113"/>
      <c r="BH564" s="110" t="e">
        <f t="shared" si="220"/>
        <v>#VALUE!</v>
      </c>
    </row>
    <row r="565" spans="1:60">
      <c r="A565" s="3">
        <f t="shared" si="223"/>
        <v>0</v>
      </c>
      <c r="B565" s="3">
        <f t="shared" si="224"/>
        <v>0</v>
      </c>
      <c r="C565" s="3">
        <f t="shared" si="225"/>
        <v>0</v>
      </c>
      <c r="D565" s="3">
        <f t="shared" si="226"/>
        <v>0</v>
      </c>
      <c r="E565" s="3">
        <f t="shared" si="227"/>
        <v>0</v>
      </c>
      <c r="F565" s="4">
        <f t="shared" si="228"/>
        <v>0</v>
      </c>
      <c r="G565" s="4">
        <f t="shared" si="229"/>
        <v>0</v>
      </c>
      <c r="H565" s="3">
        <f t="shared" si="230"/>
        <v>0</v>
      </c>
      <c r="I565" s="3">
        <f t="shared" si="231"/>
        <v>0</v>
      </c>
      <c r="J565" s="3" t="e">
        <f>IF(VLOOKUP(A565,產品AR!A:B,2,0)&lt;65,"A",IF(VLOOKUP(A565,產品AR!A:B,2,0)&lt;80,"B",IF(VLOOKUP(A565,產品AR!A:B,2,0)&lt;100,"C","D")))</f>
        <v>#N/A</v>
      </c>
      <c r="K565" s="5" t="e">
        <f t="shared" si="232"/>
        <v>#DIV/0!</v>
      </c>
      <c r="L565" s="6">
        <f t="shared" si="233"/>
        <v>0</v>
      </c>
      <c r="M565" s="5">
        <f t="shared" si="234"/>
        <v>0</v>
      </c>
      <c r="N565" s="49" t="e">
        <f t="shared" si="235"/>
        <v>#DIV/0!</v>
      </c>
      <c r="O565" s="49" t="e">
        <f t="shared" si="221"/>
        <v>#N/A</v>
      </c>
      <c r="P565" s="49" t="e">
        <f t="shared" si="222"/>
        <v>#N/A</v>
      </c>
      <c r="Q565" s="50" t="e">
        <f t="shared" si="236"/>
        <v>#N/A</v>
      </c>
      <c r="S565" s="110" t="e">
        <f>VLOOKUP(V565,'WSD 產品'!B:B,1,0)</f>
        <v>#N/A</v>
      </c>
      <c r="T565" s="110" t="e">
        <f t="shared" si="237"/>
        <v>#DIV/0!</v>
      </c>
      <c r="U565" s="113"/>
      <c r="V565" s="113"/>
      <c r="W565" s="113"/>
      <c r="X565" s="113"/>
      <c r="Y565" s="113"/>
      <c r="Z565" s="113"/>
      <c r="AA565" s="115"/>
      <c r="AB565" s="115"/>
      <c r="AC565" s="113"/>
      <c r="AD565" s="113"/>
      <c r="AE565" s="113"/>
      <c r="AF565" s="113"/>
      <c r="AG565" s="113"/>
      <c r="AH565" s="113"/>
      <c r="AI565" s="113"/>
      <c r="AJ565" s="113"/>
      <c r="AK565" s="114"/>
      <c r="AL565" s="114"/>
      <c r="AM565" s="114"/>
      <c r="AN565" s="113"/>
      <c r="AO565" s="113"/>
      <c r="AP565" s="113"/>
      <c r="AQ565" s="113"/>
      <c r="AR565" s="113"/>
      <c r="AS565" s="113"/>
      <c r="AT565" s="113"/>
      <c r="AU565" s="113"/>
      <c r="AV565" s="113"/>
      <c r="AW565" s="113"/>
      <c r="AX565" s="113"/>
      <c r="AY565" s="113"/>
      <c r="AZ565" s="113"/>
      <c r="BA565" s="113"/>
      <c r="BB565" s="113"/>
      <c r="BC565" s="113"/>
      <c r="BD565" s="113"/>
      <c r="BE565" s="113"/>
      <c r="BF565" s="113"/>
      <c r="BH565" s="110" t="e">
        <f t="shared" si="220"/>
        <v>#VALUE!</v>
      </c>
    </row>
    <row r="566" spans="1:60">
      <c r="A566" s="3">
        <f t="shared" si="223"/>
        <v>0</v>
      </c>
      <c r="B566" s="3">
        <f t="shared" si="224"/>
        <v>0</v>
      </c>
      <c r="C566" s="3">
        <f t="shared" si="225"/>
        <v>0</v>
      </c>
      <c r="D566" s="3">
        <f t="shared" si="226"/>
        <v>0</v>
      </c>
      <c r="E566" s="3">
        <f t="shared" si="227"/>
        <v>0</v>
      </c>
      <c r="F566" s="4">
        <f t="shared" si="228"/>
        <v>0</v>
      </c>
      <c r="G566" s="4">
        <f t="shared" si="229"/>
        <v>0</v>
      </c>
      <c r="H566" s="3">
        <f t="shared" si="230"/>
        <v>0</v>
      </c>
      <c r="I566" s="3">
        <f t="shared" si="231"/>
        <v>0</v>
      </c>
      <c r="J566" s="3" t="e">
        <f>IF(VLOOKUP(A566,產品AR!A:B,2,0)&lt;65,"A",IF(VLOOKUP(A566,產品AR!A:B,2,0)&lt;80,"B",IF(VLOOKUP(A566,產品AR!A:B,2,0)&lt;100,"C","D")))</f>
        <v>#N/A</v>
      </c>
      <c r="K566" s="5" t="e">
        <f t="shared" si="232"/>
        <v>#DIV/0!</v>
      </c>
      <c r="L566" s="6">
        <f t="shared" si="233"/>
        <v>0</v>
      </c>
      <c r="M566" s="5">
        <f t="shared" si="234"/>
        <v>0</v>
      </c>
      <c r="N566" s="49" t="e">
        <f t="shared" si="235"/>
        <v>#DIV/0!</v>
      </c>
      <c r="O566" s="49" t="e">
        <f t="shared" si="221"/>
        <v>#N/A</v>
      </c>
      <c r="P566" s="49" t="e">
        <f t="shared" si="222"/>
        <v>#N/A</v>
      </c>
      <c r="Q566" s="50" t="e">
        <f t="shared" si="236"/>
        <v>#N/A</v>
      </c>
      <c r="S566" s="110" t="e">
        <f>VLOOKUP(V566,'WSD 產品'!B:B,1,0)</f>
        <v>#N/A</v>
      </c>
      <c r="T566" s="110" t="e">
        <f t="shared" si="237"/>
        <v>#DIV/0!</v>
      </c>
      <c r="U566" s="113"/>
      <c r="V566" s="113"/>
      <c r="W566" s="113"/>
      <c r="X566" s="113"/>
      <c r="Y566" s="113"/>
      <c r="Z566" s="113"/>
      <c r="AA566" s="115"/>
      <c r="AB566" s="115"/>
      <c r="AC566" s="113"/>
      <c r="AD566" s="113"/>
      <c r="AE566" s="113"/>
      <c r="AF566" s="113"/>
      <c r="AG566" s="113"/>
      <c r="AH566" s="113"/>
      <c r="AI566" s="113"/>
      <c r="AJ566" s="113"/>
      <c r="AK566" s="114"/>
      <c r="AL566" s="114"/>
      <c r="AM566" s="114"/>
      <c r="AN566" s="113"/>
      <c r="AO566" s="113"/>
      <c r="AP566" s="113"/>
      <c r="AQ566" s="113"/>
      <c r="AR566" s="113"/>
      <c r="AS566" s="113"/>
      <c r="AT566" s="113"/>
      <c r="AU566" s="113"/>
      <c r="AV566" s="113"/>
      <c r="AW566" s="113"/>
      <c r="AX566" s="113"/>
      <c r="AY566" s="113"/>
      <c r="AZ566" s="113"/>
      <c r="BA566" s="113"/>
      <c r="BB566" s="113"/>
      <c r="BC566" s="113"/>
      <c r="BD566" s="113"/>
      <c r="BE566" s="113"/>
      <c r="BF566" s="113"/>
      <c r="BH566" s="110" t="e">
        <f t="shared" si="220"/>
        <v>#VALUE!</v>
      </c>
    </row>
    <row r="567" spans="1:60">
      <c r="A567" s="3">
        <f t="shared" si="223"/>
        <v>0</v>
      </c>
      <c r="B567" s="3">
        <f t="shared" si="224"/>
        <v>0</v>
      </c>
      <c r="C567" s="3">
        <f t="shared" si="225"/>
        <v>0</v>
      </c>
      <c r="D567" s="3">
        <f t="shared" si="226"/>
        <v>0</v>
      </c>
      <c r="E567" s="3">
        <f t="shared" si="227"/>
        <v>0</v>
      </c>
      <c r="F567" s="4">
        <f t="shared" si="228"/>
        <v>0</v>
      </c>
      <c r="G567" s="4">
        <f t="shared" si="229"/>
        <v>0</v>
      </c>
      <c r="H567" s="3">
        <f t="shared" si="230"/>
        <v>0</v>
      </c>
      <c r="I567" s="3">
        <f t="shared" si="231"/>
        <v>0</v>
      </c>
      <c r="J567" s="3" t="e">
        <f>IF(VLOOKUP(A567,產品AR!A:B,2,0)&lt;65,"A",IF(VLOOKUP(A567,產品AR!A:B,2,0)&lt;80,"B",IF(VLOOKUP(A567,產品AR!A:B,2,0)&lt;100,"C","D")))</f>
        <v>#N/A</v>
      </c>
      <c r="K567" s="5" t="e">
        <f t="shared" si="232"/>
        <v>#DIV/0!</v>
      </c>
      <c r="L567" s="6">
        <f t="shared" si="233"/>
        <v>0</v>
      </c>
      <c r="M567" s="5">
        <f t="shared" si="234"/>
        <v>0</v>
      </c>
      <c r="N567" s="49" t="e">
        <f t="shared" si="235"/>
        <v>#DIV/0!</v>
      </c>
      <c r="O567" s="49" t="e">
        <f t="shared" si="221"/>
        <v>#N/A</v>
      </c>
      <c r="P567" s="49" t="e">
        <f t="shared" si="222"/>
        <v>#N/A</v>
      </c>
      <c r="Q567" s="50" t="e">
        <f t="shared" si="236"/>
        <v>#N/A</v>
      </c>
      <c r="S567" s="110" t="e">
        <f>VLOOKUP(V567,'WSD 產品'!B:B,1,0)</f>
        <v>#N/A</v>
      </c>
      <c r="T567" s="110" t="e">
        <f t="shared" si="237"/>
        <v>#DIV/0!</v>
      </c>
      <c r="U567" s="113"/>
      <c r="V567" s="113"/>
      <c r="W567" s="113"/>
      <c r="X567" s="113"/>
      <c r="Y567" s="113"/>
      <c r="Z567" s="113"/>
      <c r="AA567" s="115"/>
      <c r="AB567" s="115"/>
      <c r="AC567" s="113"/>
      <c r="AD567" s="113"/>
      <c r="AE567" s="113"/>
      <c r="AF567" s="113"/>
      <c r="AG567" s="113"/>
      <c r="AH567" s="113"/>
      <c r="AI567" s="113"/>
      <c r="AJ567" s="113"/>
      <c r="AK567" s="114"/>
      <c r="AL567" s="114"/>
      <c r="AM567" s="114"/>
      <c r="AN567" s="113"/>
      <c r="AO567" s="113"/>
      <c r="AP567" s="113"/>
      <c r="AQ567" s="113"/>
      <c r="AR567" s="113"/>
      <c r="AS567" s="113"/>
      <c r="AT567" s="113"/>
      <c r="AU567" s="113"/>
      <c r="AV567" s="113"/>
      <c r="AW567" s="113"/>
      <c r="AX567" s="113"/>
      <c r="AY567" s="113"/>
      <c r="AZ567" s="113"/>
      <c r="BA567" s="113"/>
      <c r="BB567" s="113"/>
      <c r="BC567" s="113"/>
      <c r="BD567" s="113"/>
      <c r="BE567" s="113"/>
      <c r="BF567" s="113"/>
      <c r="BH567" s="110" t="e">
        <f t="shared" si="220"/>
        <v>#VALUE!</v>
      </c>
    </row>
    <row r="568" spans="1:60">
      <c r="A568" s="3">
        <f t="shared" si="223"/>
        <v>0</v>
      </c>
      <c r="B568" s="3">
        <f t="shared" si="224"/>
        <v>0</v>
      </c>
      <c r="C568" s="3">
        <f t="shared" si="225"/>
        <v>0</v>
      </c>
      <c r="D568" s="3">
        <f t="shared" si="226"/>
        <v>0</v>
      </c>
      <c r="E568" s="3">
        <f t="shared" si="227"/>
        <v>0</v>
      </c>
      <c r="F568" s="4">
        <f t="shared" si="228"/>
        <v>0</v>
      </c>
      <c r="G568" s="4">
        <f t="shared" si="229"/>
        <v>0</v>
      </c>
      <c r="H568" s="3">
        <f t="shared" si="230"/>
        <v>0</v>
      </c>
      <c r="I568" s="3">
        <f t="shared" si="231"/>
        <v>0</v>
      </c>
      <c r="J568" s="3" t="e">
        <f>IF(VLOOKUP(A568,產品AR!A:B,2,0)&lt;65,"A",IF(VLOOKUP(A568,產品AR!A:B,2,0)&lt;80,"B",IF(VLOOKUP(A568,產品AR!A:B,2,0)&lt;100,"C","D")))</f>
        <v>#N/A</v>
      </c>
      <c r="K568" s="5" t="e">
        <f t="shared" si="232"/>
        <v>#DIV/0!</v>
      </c>
      <c r="L568" s="6">
        <f t="shared" si="233"/>
        <v>0</v>
      </c>
      <c r="M568" s="5">
        <f t="shared" si="234"/>
        <v>0</v>
      </c>
      <c r="N568" s="49" t="e">
        <f t="shared" si="235"/>
        <v>#DIV/0!</v>
      </c>
      <c r="O568" s="49" t="e">
        <f t="shared" si="221"/>
        <v>#N/A</v>
      </c>
      <c r="P568" s="49" t="e">
        <f t="shared" si="222"/>
        <v>#N/A</v>
      </c>
      <c r="Q568" s="50" t="e">
        <f t="shared" si="236"/>
        <v>#N/A</v>
      </c>
      <c r="S568" s="110" t="e">
        <f>VLOOKUP(V568,'WSD 產品'!B:B,1,0)</f>
        <v>#N/A</v>
      </c>
      <c r="T568" s="110" t="e">
        <f t="shared" si="237"/>
        <v>#DIV/0!</v>
      </c>
      <c r="U568" s="113"/>
      <c r="V568" s="113"/>
      <c r="W568" s="113"/>
      <c r="X568" s="113"/>
      <c r="Y568" s="113"/>
      <c r="Z568" s="113"/>
      <c r="AA568" s="115"/>
      <c r="AB568" s="115"/>
      <c r="AC568" s="113"/>
      <c r="AD568" s="113"/>
      <c r="AE568" s="113"/>
      <c r="AF568" s="113"/>
      <c r="AG568" s="113"/>
      <c r="AH568" s="113"/>
      <c r="AI568" s="113"/>
      <c r="AJ568" s="113"/>
      <c r="AK568" s="114"/>
      <c r="AL568" s="114"/>
      <c r="AM568" s="114"/>
      <c r="AN568" s="113"/>
      <c r="AO568" s="113"/>
      <c r="AP568" s="113"/>
      <c r="AQ568" s="113"/>
      <c r="AR568" s="113"/>
      <c r="AS568" s="113"/>
      <c r="AT568" s="113"/>
      <c r="AU568" s="113"/>
      <c r="AV568" s="113"/>
      <c r="AW568" s="113"/>
      <c r="AX568" s="113"/>
      <c r="AY568" s="113"/>
      <c r="AZ568" s="113"/>
      <c r="BA568" s="113"/>
      <c r="BB568" s="113"/>
      <c r="BC568" s="113"/>
      <c r="BD568" s="113"/>
      <c r="BE568" s="113"/>
      <c r="BF568" s="113"/>
      <c r="BH568" s="110" t="e">
        <f t="shared" si="220"/>
        <v>#VALUE!</v>
      </c>
    </row>
    <row r="569" spans="1:60">
      <c r="A569" s="3">
        <f t="shared" si="223"/>
        <v>0</v>
      </c>
      <c r="B569" s="3">
        <f t="shared" si="224"/>
        <v>0</v>
      </c>
      <c r="C569" s="3">
        <f t="shared" si="225"/>
        <v>0</v>
      </c>
      <c r="D569" s="3">
        <f t="shared" si="226"/>
        <v>0</v>
      </c>
      <c r="E569" s="3">
        <f t="shared" si="227"/>
        <v>0</v>
      </c>
      <c r="F569" s="4">
        <f t="shared" si="228"/>
        <v>0</v>
      </c>
      <c r="G569" s="4">
        <f t="shared" si="229"/>
        <v>0</v>
      </c>
      <c r="H569" s="3">
        <f t="shared" si="230"/>
        <v>0</v>
      </c>
      <c r="I569" s="3">
        <f t="shared" si="231"/>
        <v>0</v>
      </c>
      <c r="J569" s="3" t="e">
        <f>IF(VLOOKUP(A569,產品AR!A:B,2,0)&lt;65,"A",IF(VLOOKUP(A569,產品AR!A:B,2,0)&lt;80,"B",IF(VLOOKUP(A569,產品AR!A:B,2,0)&lt;100,"C","D")))</f>
        <v>#N/A</v>
      </c>
      <c r="K569" s="5" t="e">
        <f t="shared" si="232"/>
        <v>#DIV/0!</v>
      </c>
      <c r="L569" s="6">
        <f t="shared" si="233"/>
        <v>0</v>
      </c>
      <c r="M569" s="5">
        <f t="shared" si="234"/>
        <v>0</v>
      </c>
      <c r="N569" s="49" t="e">
        <f t="shared" si="235"/>
        <v>#DIV/0!</v>
      </c>
      <c r="O569" s="49" t="e">
        <f t="shared" si="221"/>
        <v>#N/A</v>
      </c>
      <c r="P569" s="49" t="e">
        <f t="shared" si="222"/>
        <v>#N/A</v>
      </c>
      <c r="Q569" s="50" t="e">
        <f t="shared" si="236"/>
        <v>#N/A</v>
      </c>
      <c r="S569" s="110" t="e">
        <f>VLOOKUP(V569,'WSD 產品'!B:B,1,0)</f>
        <v>#N/A</v>
      </c>
      <c r="T569" s="110" t="e">
        <f t="shared" si="237"/>
        <v>#DIV/0!</v>
      </c>
      <c r="U569" s="113"/>
      <c r="V569" s="113"/>
      <c r="W569" s="113"/>
      <c r="X569" s="113"/>
      <c r="Y569" s="113"/>
      <c r="Z569" s="113"/>
      <c r="AA569" s="115"/>
      <c r="AB569" s="115"/>
      <c r="AC569" s="113"/>
      <c r="AD569" s="113"/>
      <c r="AE569" s="113"/>
      <c r="AF569" s="113"/>
      <c r="AG569" s="113"/>
      <c r="AH569" s="113"/>
      <c r="AI569" s="113"/>
      <c r="AJ569" s="113"/>
      <c r="AK569" s="114"/>
      <c r="AL569" s="114"/>
      <c r="AM569" s="114"/>
      <c r="AN569" s="113"/>
      <c r="AO569" s="113"/>
      <c r="AP569" s="113"/>
      <c r="AQ569" s="113"/>
      <c r="AR569" s="113"/>
      <c r="AS569" s="113"/>
      <c r="AT569" s="113"/>
      <c r="AU569" s="113"/>
      <c r="AV569" s="113"/>
      <c r="AW569" s="113"/>
      <c r="AX569" s="113"/>
      <c r="AY569" s="113"/>
      <c r="AZ569" s="113"/>
      <c r="BA569" s="113"/>
      <c r="BB569" s="113"/>
      <c r="BC569" s="113"/>
      <c r="BD569" s="113"/>
      <c r="BE569" s="113"/>
      <c r="BF569" s="113"/>
      <c r="BH569" s="110" t="e">
        <f t="shared" si="220"/>
        <v>#VALUE!</v>
      </c>
    </row>
    <row r="570" spans="1:60">
      <c r="A570" s="3">
        <f t="shared" si="223"/>
        <v>0</v>
      </c>
      <c r="B570" s="3">
        <f t="shared" si="224"/>
        <v>0</v>
      </c>
      <c r="C570" s="3">
        <f t="shared" si="225"/>
        <v>0</v>
      </c>
      <c r="D570" s="3">
        <f t="shared" si="226"/>
        <v>0</v>
      </c>
      <c r="E570" s="3">
        <f t="shared" si="227"/>
        <v>0</v>
      </c>
      <c r="F570" s="4">
        <f t="shared" si="228"/>
        <v>0</v>
      </c>
      <c r="G570" s="4">
        <f t="shared" si="229"/>
        <v>0</v>
      </c>
      <c r="H570" s="3">
        <f t="shared" si="230"/>
        <v>0</v>
      </c>
      <c r="I570" s="3">
        <f t="shared" si="231"/>
        <v>0</v>
      </c>
      <c r="J570" s="3" t="e">
        <f>IF(VLOOKUP(A570,產品AR!A:B,2,0)&lt;65,"A",IF(VLOOKUP(A570,產品AR!A:B,2,0)&lt;80,"B",IF(VLOOKUP(A570,產品AR!A:B,2,0)&lt;100,"C","D")))</f>
        <v>#N/A</v>
      </c>
      <c r="K570" s="5" t="e">
        <f t="shared" si="232"/>
        <v>#DIV/0!</v>
      </c>
      <c r="L570" s="6">
        <f t="shared" si="233"/>
        <v>0</v>
      </c>
      <c r="M570" s="5">
        <f t="shared" si="234"/>
        <v>0</v>
      </c>
      <c r="N570" s="49" t="e">
        <f t="shared" si="235"/>
        <v>#DIV/0!</v>
      </c>
      <c r="O570" s="49" t="e">
        <f t="shared" si="221"/>
        <v>#N/A</v>
      </c>
      <c r="P570" s="49" t="e">
        <f t="shared" si="222"/>
        <v>#N/A</v>
      </c>
      <c r="Q570" s="50" t="e">
        <f t="shared" si="236"/>
        <v>#N/A</v>
      </c>
      <c r="S570" s="110" t="e">
        <f>VLOOKUP(V570,'WSD 產品'!B:B,1,0)</f>
        <v>#N/A</v>
      </c>
      <c r="T570" s="110" t="e">
        <f t="shared" si="237"/>
        <v>#DIV/0!</v>
      </c>
      <c r="U570" s="113"/>
      <c r="V570" s="113"/>
      <c r="W570" s="113"/>
      <c r="X570" s="113"/>
      <c r="Y570" s="113"/>
      <c r="Z570" s="113"/>
      <c r="AA570" s="115"/>
      <c r="AB570" s="115"/>
      <c r="AC570" s="113"/>
      <c r="AD570" s="113"/>
      <c r="AE570" s="113"/>
      <c r="AF570" s="113"/>
      <c r="AG570" s="113"/>
      <c r="AH570" s="113"/>
      <c r="AI570" s="113"/>
      <c r="AJ570" s="113"/>
      <c r="AK570" s="114"/>
      <c r="AL570" s="114"/>
      <c r="AM570" s="114"/>
      <c r="AN570" s="113"/>
      <c r="AO570" s="113"/>
      <c r="AP570" s="113"/>
      <c r="AQ570" s="113"/>
      <c r="AR570" s="113"/>
      <c r="AS570" s="113"/>
      <c r="AT570" s="113"/>
      <c r="AU570" s="113"/>
      <c r="AV570" s="113"/>
      <c r="AW570" s="113"/>
      <c r="AX570" s="113"/>
      <c r="AY570" s="113"/>
      <c r="AZ570" s="113"/>
      <c r="BA570" s="113"/>
      <c r="BB570" s="113"/>
      <c r="BC570" s="113"/>
      <c r="BD570" s="113"/>
      <c r="BE570" s="113"/>
      <c r="BF570" s="113"/>
      <c r="BH570" s="110" t="e">
        <f t="shared" si="220"/>
        <v>#VALUE!</v>
      </c>
    </row>
    <row r="571" spans="1:60">
      <c r="A571" s="3">
        <f t="shared" si="223"/>
        <v>0</v>
      </c>
      <c r="B571" s="3">
        <f t="shared" si="224"/>
        <v>0</v>
      </c>
      <c r="C571" s="3">
        <f t="shared" si="225"/>
        <v>0</v>
      </c>
      <c r="D571" s="3">
        <f t="shared" si="226"/>
        <v>0</v>
      </c>
      <c r="E571" s="3">
        <f t="shared" si="227"/>
        <v>0</v>
      </c>
      <c r="F571" s="4">
        <f t="shared" si="228"/>
        <v>0</v>
      </c>
      <c r="G571" s="4">
        <f t="shared" si="229"/>
        <v>0</v>
      </c>
      <c r="H571" s="3">
        <f t="shared" si="230"/>
        <v>0</v>
      </c>
      <c r="I571" s="3">
        <f t="shared" si="231"/>
        <v>0</v>
      </c>
      <c r="J571" s="3" t="e">
        <f>IF(VLOOKUP(A571,產品AR!A:B,2,0)&lt;65,"A",IF(VLOOKUP(A571,產品AR!A:B,2,0)&lt;80,"B",IF(VLOOKUP(A571,產品AR!A:B,2,0)&lt;100,"C","D")))</f>
        <v>#N/A</v>
      </c>
      <c r="K571" s="5" t="e">
        <f t="shared" si="232"/>
        <v>#DIV/0!</v>
      </c>
      <c r="L571" s="6">
        <f t="shared" si="233"/>
        <v>0</v>
      </c>
      <c r="M571" s="5">
        <f t="shared" si="234"/>
        <v>0</v>
      </c>
      <c r="N571" s="49" t="e">
        <f t="shared" si="235"/>
        <v>#DIV/0!</v>
      </c>
      <c r="O571" s="49" t="e">
        <f t="shared" si="221"/>
        <v>#N/A</v>
      </c>
      <c r="P571" s="49" t="e">
        <f t="shared" si="222"/>
        <v>#N/A</v>
      </c>
      <c r="Q571" s="50" t="e">
        <f t="shared" si="236"/>
        <v>#N/A</v>
      </c>
      <c r="S571" s="110" t="e">
        <f>VLOOKUP(V571,'WSD 產品'!B:B,1,0)</f>
        <v>#N/A</v>
      </c>
      <c r="T571" s="110" t="e">
        <f t="shared" si="237"/>
        <v>#DIV/0!</v>
      </c>
      <c r="U571" s="113"/>
      <c r="V571" s="113"/>
      <c r="W571" s="113"/>
      <c r="X571" s="113"/>
      <c r="Y571" s="113"/>
      <c r="Z571" s="113"/>
      <c r="AA571" s="115"/>
      <c r="AB571" s="115"/>
      <c r="AC571" s="113"/>
      <c r="AD571" s="113"/>
      <c r="AE571" s="113"/>
      <c r="AF571" s="113"/>
      <c r="AG571" s="113"/>
      <c r="AH571" s="113"/>
      <c r="AI571" s="113"/>
      <c r="AJ571" s="113"/>
      <c r="AK571" s="114"/>
      <c r="AL571" s="114"/>
      <c r="AM571" s="114"/>
      <c r="AN571" s="113"/>
      <c r="AO571" s="113"/>
      <c r="AP571" s="113"/>
      <c r="AQ571" s="113"/>
      <c r="AR571" s="113"/>
      <c r="AS571" s="113"/>
      <c r="AT571" s="113"/>
      <c r="AU571" s="113"/>
      <c r="AV571" s="113"/>
      <c r="AW571" s="113"/>
      <c r="AX571" s="113"/>
      <c r="AY571" s="113"/>
      <c r="AZ571" s="113"/>
      <c r="BA571" s="113"/>
      <c r="BB571" s="113"/>
      <c r="BC571" s="113"/>
      <c r="BD571" s="113"/>
      <c r="BE571" s="113"/>
      <c r="BF571" s="113"/>
      <c r="BH571" s="110" t="e">
        <f t="shared" si="220"/>
        <v>#VALUE!</v>
      </c>
    </row>
    <row r="572" spans="1:60">
      <c r="A572" s="3">
        <f t="shared" si="223"/>
        <v>0</v>
      </c>
      <c r="B572" s="3">
        <f t="shared" si="224"/>
        <v>0</v>
      </c>
      <c r="C572" s="3">
        <f t="shared" si="225"/>
        <v>0</v>
      </c>
      <c r="D572" s="3">
        <f t="shared" si="226"/>
        <v>0</v>
      </c>
      <c r="E572" s="3">
        <f t="shared" si="227"/>
        <v>0</v>
      </c>
      <c r="F572" s="4">
        <f t="shared" si="228"/>
        <v>0</v>
      </c>
      <c r="G572" s="4">
        <f t="shared" si="229"/>
        <v>0</v>
      </c>
      <c r="H572" s="3">
        <f t="shared" si="230"/>
        <v>0</v>
      </c>
      <c r="I572" s="3">
        <f t="shared" si="231"/>
        <v>0</v>
      </c>
      <c r="J572" s="3" t="e">
        <f>IF(VLOOKUP(A572,產品AR!A:B,2,0)&lt;65,"A",IF(VLOOKUP(A572,產品AR!A:B,2,0)&lt;80,"B",IF(VLOOKUP(A572,產品AR!A:B,2,0)&lt;100,"C","D")))</f>
        <v>#N/A</v>
      </c>
      <c r="K572" s="5" t="e">
        <f t="shared" si="232"/>
        <v>#DIV/0!</v>
      </c>
      <c r="L572" s="6">
        <f t="shared" si="233"/>
        <v>0</v>
      </c>
      <c r="M572" s="5">
        <f t="shared" si="234"/>
        <v>0</v>
      </c>
      <c r="N572" s="49" t="e">
        <f t="shared" si="235"/>
        <v>#DIV/0!</v>
      </c>
      <c r="O572" s="49" t="e">
        <f t="shared" si="221"/>
        <v>#N/A</v>
      </c>
      <c r="P572" s="49" t="e">
        <f t="shared" si="222"/>
        <v>#N/A</v>
      </c>
      <c r="Q572" s="50" t="e">
        <f t="shared" si="236"/>
        <v>#N/A</v>
      </c>
      <c r="S572" s="110" t="e">
        <f>VLOOKUP(V572,'WSD 產品'!B:B,1,0)</f>
        <v>#N/A</v>
      </c>
      <c r="T572" s="110" t="e">
        <f t="shared" si="237"/>
        <v>#DIV/0!</v>
      </c>
      <c r="U572" s="113"/>
      <c r="V572" s="113"/>
      <c r="W572" s="113"/>
      <c r="X572" s="113"/>
      <c r="Y572" s="113"/>
      <c r="Z572" s="113"/>
      <c r="AA572" s="115"/>
      <c r="AB572" s="115"/>
      <c r="AC572" s="113"/>
      <c r="AD572" s="113"/>
      <c r="AE572" s="113"/>
      <c r="AF572" s="113"/>
      <c r="AG572" s="113"/>
      <c r="AH572" s="113"/>
      <c r="AI572" s="113"/>
      <c r="AJ572" s="113"/>
      <c r="AK572" s="114"/>
      <c r="AL572" s="114"/>
      <c r="AM572" s="114"/>
      <c r="AN572" s="113"/>
      <c r="AO572" s="113"/>
      <c r="AP572" s="113"/>
      <c r="AQ572" s="113"/>
      <c r="AR572" s="113"/>
      <c r="AS572" s="113"/>
      <c r="AT572" s="113"/>
      <c r="AU572" s="113"/>
      <c r="AV572" s="113"/>
      <c r="AW572" s="113"/>
      <c r="AX572" s="113"/>
      <c r="AY572" s="113"/>
      <c r="AZ572" s="113"/>
      <c r="BA572" s="113"/>
      <c r="BB572" s="113"/>
      <c r="BC572" s="113"/>
      <c r="BD572" s="113"/>
      <c r="BE572" s="113"/>
      <c r="BF572" s="113"/>
      <c r="BH572" s="110" t="e">
        <f t="shared" si="220"/>
        <v>#VALUE!</v>
      </c>
    </row>
    <row r="573" spans="1:60">
      <c r="A573" s="3">
        <f t="shared" si="223"/>
        <v>0</v>
      </c>
      <c r="B573" s="3">
        <f t="shared" si="224"/>
        <v>0</v>
      </c>
      <c r="C573" s="3">
        <f t="shared" si="225"/>
        <v>0</v>
      </c>
      <c r="D573" s="3">
        <f t="shared" si="226"/>
        <v>0</v>
      </c>
      <c r="E573" s="3">
        <f t="shared" si="227"/>
        <v>0</v>
      </c>
      <c r="F573" s="4">
        <f t="shared" si="228"/>
        <v>0</v>
      </c>
      <c r="G573" s="4">
        <f t="shared" si="229"/>
        <v>0</v>
      </c>
      <c r="H573" s="3">
        <f t="shared" si="230"/>
        <v>0</v>
      </c>
      <c r="I573" s="3">
        <f t="shared" si="231"/>
        <v>0</v>
      </c>
      <c r="J573" s="3" t="e">
        <f>IF(VLOOKUP(A573,產品AR!A:B,2,0)&lt;65,"A",IF(VLOOKUP(A573,產品AR!A:B,2,0)&lt;80,"B",IF(VLOOKUP(A573,產品AR!A:B,2,0)&lt;100,"C","D")))</f>
        <v>#N/A</v>
      </c>
      <c r="K573" s="5" t="e">
        <f t="shared" si="232"/>
        <v>#DIV/0!</v>
      </c>
      <c r="L573" s="6">
        <f t="shared" si="233"/>
        <v>0</v>
      </c>
      <c r="M573" s="5">
        <f t="shared" si="234"/>
        <v>0</v>
      </c>
      <c r="N573" s="49" t="e">
        <f t="shared" si="235"/>
        <v>#DIV/0!</v>
      </c>
      <c r="O573" s="49" t="e">
        <f t="shared" si="221"/>
        <v>#N/A</v>
      </c>
      <c r="P573" s="49" t="e">
        <f t="shared" si="222"/>
        <v>#N/A</v>
      </c>
      <c r="Q573" s="50" t="e">
        <f t="shared" si="236"/>
        <v>#N/A</v>
      </c>
      <c r="S573" s="110" t="e">
        <f>VLOOKUP(V573,'WSD 產品'!B:B,1,0)</f>
        <v>#N/A</v>
      </c>
      <c r="T573" s="110" t="e">
        <f t="shared" si="237"/>
        <v>#DIV/0!</v>
      </c>
      <c r="U573" s="113"/>
      <c r="V573" s="113"/>
      <c r="W573" s="113"/>
      <c r="X573" s="113"/>
      <c r="Y573" s="113"/>
      <c r="Z573" s="113"/>
      <c r="AA573" s="115"/>
      <c r="AB573" s="115"/>
      <c r="AC573" s="113"/>
      <c r="AD573" s="113"/>
      <c r="AE573" s="113"/>
      <c r="AF573" s="113"/>
      <c r="AG573" s="113"/>
      <c r="AH573" s="113"/>
      <c r="AI573" s="113"/>
      <c r="AJ573" s="113"/>
      <c r="AK573" s="114"/>
      <c r="AL573" s="114"/>
      <c r="AM573" s="114"/>
      <c r="AN573" s="113"/>
      <c r="AO573" s="113"/>
      <c r="AP573" s="113"/>
      <c r="AQ573" s="113"/>
      <c r="AR573" s="113"/>
      <c r="AS573" s="113"/>
      <c r="AT573" s="113"/>
      <c r="AU573" s="113"/>
      <c r="AV573" s="113"/>
      <c r="AW573" s="113"/>
      <c r="AX573" s="113"/>
      <c r="AY573" s="113"/>
      <c r="AZ573" s="113"/>
      <c r="BA573" s="113"/>
      <c r="BB573" s="113"/>
      <c r="BC573" s="113"/>
      <c r="BD573" s="113"/>
      <c r="BE573" s="113"/>
      <c r="BF573" s="113"/>
      <c r="BH573" s="110" t="e">
        <f t="shared" si="220"/>
        <v>#VALUE!</v>
      </c>
    </row>
    <row r="574" spans="1:60">
      <c r="A574" s="3">
        <f t="shared" si="223"/>
        <v>0</v>
      </c>
      <c r="B574" s="3">
        <f t="shared" si="224"/>
        <v>0</v>
      </c>
      <c r="C574" s="3">
        <f t="shared" si="225"/>
        <v>0</v>
      </c>
      <c r="D574" s="3">
        <f t="shared" si="226"/>
        <v>0</v>
      </c>
      <c r="E574" s="3">
        <f t="shared" si="227"/>
        <v>0</v>
      </c>
      <c r="F574" s="4">
        <f t="shared" si="228"/>
        <v>0</v>
      </c>
      <c r="G574" s="4">
        <f t="shared" si="229"/>
        <v>0</v>
      </c>
      <c r="H574" s="3">
        <f t="shared" si="230"/>
        <v>0</v>
      </c>
      <c r="I574" s="3">
        <f t="shared" si="231"/>
        <v>0</v>
      </c>
      <c r="J574" s="3" t="e">
        <f>IF(VLOOKUP(A574,產品AR!A:B,2,0)&lt;65,"A",IF(VLOOKUP(A574,產品AR!A:B,2,0)&lt;80,"B",IF(VLOOKUP(A574,產品AR!A:B,2,0)&lt;100,"C","D")))</f>
        <v>#N/A</v>
      </c>
      <c r="K574" s="5" t="e">
        <f t="shared" si="232"/>
        <v>#DIV/0!</v>
      </c>
      <c r="L574" s="6">
        <f t="shared" si="233"/>
        <v>0</v>
      </c>
      <c r="M574" s="5">
        <f t="shared" si="234"/>
        <v>0</v>
      </c>
      <c r="N574" s="49" t="e">
        <f t="shared" si="235"/>
        <v>#DIV/0!</v>
      </c>
      <c r="O574" s="49" t="e">
        <f t="shared" si="221"/>
        <v>#N/A</v>
      </c>
      <c r="P574" s="49" t="e">
        <f t="shared" si="222"/>
        <v>#N/A</v>
      </c>
      <c r="Q574" s="50" t="e">
        <f t="shared" si="236"/>
        <v>#N/A</v>
      </c>
      <c r="S574" s="110" t="e">
        <f>VLOOKUP(V574,'WSD 產品'!B:B,1,0)</f>
        <v>#N/A</v>
      </c>
      <c r="T574" s="110" t="e">
        <f t="shared" si="237"/>
        <v>#DIV/0!</v>
      </c>
      <c r="U574" s="113"/>
      <c r="V574" s="113"/>
      <c r="W574" s="113"/>
      <c r="X574" s="113"/>
      <c r="Y574" s="113"/>
      <c r="Z574" s="113"/>
      <c r="AA574" s="115"/>
      <c r="AB574" s="115"/>
      <c r="AC574" s="113"/>
      <c r="AD574" s="113"/>
      <c r="AE574" s="113"/>
      <c r="AF574" s="113"/>
      <c r="AG574" s="113"/>
      <c r="AH574" s="113"/>
      <c r="AI574" s="113"/>
      <c r="AJ574" s="113"/>
      <c r="AK574" s="114"/>
      <c r="AL574" s="114"/>
      <c r="AM574" s="114"/>
      <c r="AN574" s="113"/>
      <c r="AO574" s="113"/>
      <c r="AP574" s="113"/>
      <c r="AQ574" s="113"/>
      <c r="AR574" s="113"/>
      <c r="AS574" s="113"/>
      <c r="AT574" s="113"/>
      <c r="AU574" s="113"/>
      <c r="AV574" s="113"/>
      <c r="AW574" s="113"/>
      <c r="AX574" s="113"/>
      <c r="AY574" s="113"/>
      <c r="AZ574" s="113"/>
      <c r="BA574" s="113"/>
      <c r="BB574" s="113"/>
      <c r="BC574" s="113"/>
      <c r="BD574" s="113"/>
      <c r="BE574" s="113"/>
      <c r="BF574" s="113"/>
      <c r="BH574" s="110" t="e">
        <f t="shared" si="220"/>
        <v>#VALUE!</v>
      </c>
    </row>
    <row r="575" spans="1:60">
      <c r="A575" s="3">
        <f t="shared" si="223"/>
        <v>0</v>
      </c>
      <c r="B575" s="3">
        <f t="shared" si="224"/>
        <v>0</v>
      </c>
      <c r="C575" s="3">
        <f t="shared" si="225"/>
        <v>0</v>
      </c>
      <c r="D575" s="3">
        <f t="shared" si="226"/>
        <v>0</v>
      </c>
      <c r="E575" s="3">
        <f t="shared" si="227"/>
        <v>0</v>
      </c>
      <c r="F575" s="4">
        <f t="shared" si="228"/>
        <v>0</v>
      </c>
      <c r="G575" s="4">
        <f t="shared" si="229"/>
        <v>0</v>
      </c>
      <c r="H575" s="3">
        <f t="shared" si="230"/>
        <v>0</v>
      </c>
      <c r="I575" s="3">
        <f t="shared" si="231"/>
        <v>0</v>
      </c>
      <c r="J575" s="3" t="e">
        <f>IF(VLOOKUP(A575,產品AR!A:B,2,0)&lt;65,"A",IF(VLOOKUP(A575,產品AR!A:B,2,0)&lt;80,"B",IF(VLOOKUP(A575,產品AR!A:B,2,0)&lt;100,"C","D")))</f>
        <v>#N/A</v>
      </c>
      <c r="K575" s="5" t="e">
        <f t="shared" si="232"/>
        <v>#DIV/0!</v>
      </c>
      <c r="L575" s="6">
        <f t="shared" si="233"/>
        <v>0</v>
      </c>
      <c r="M575" s="5">
        <f t="shared" si="234"/>
        <v>0</v>
      </c>
      <c r="N575" s="49" t="e">
        <f t="shared" si="235"/>
        <v>#DIV/0!</v>
      </c>
      <c r="O575" s="49" t="e">
        <f t="shared" si="221"/>
        <v>#N/A</v>
      </c>
      <c r="P575" s="49" t="e">
        <f t="shared" si="222"/>
        <v>#N/A</v>
      </c>
      <c r="Q575" s="50" t="e">
        <f t="shared" si="236"/>
        <v>#N/A</v>
      </c>
      <c r="S575" s="110" t="e">
        <f>VLOOKUP(V575,'WSD 產品'!B:B,1,0)</f>
        <v>#N/A</v>
      </c>
      <c r="T575" s="110" t="e">
        <f t="shared" si="237"/>
        <v>#DIV/0!</v>
      </c>
      <c r="U575" s="113"/>
      <c r="V575" s="113"/>
      <c r="W575" s="113"/>
      <c r="X575" s="113"/>
      <c r="Y575" s="113"/>
      <c r="Z575" s="113"/>
      <c r="AA575" s="115"/>
      <c r="AB575" s="115"/>
      <c r="AC575" s="113"/>
      <c r="AD575" s="113"/>
      <c r="AE575" s="113"/>
      <c r="AF575" s="113"/>
      <c r="AG575" s="113"/>
      <c r="AH575" s="113"/>
      <c r="AI575" s="113"/>
      <c r="AJ575" s="113"/>
      <c r="AK575" s="114"/>
      <c r="AL575" s="114"/>
      <c r="AM575" s="114"/>
      <c r="AN575" s="113"/>
      <c r="AO575" s="113"/>
      <c r="AP575" s="113"/>
      <c r="AQ575" s="113"/>
      <c r="AR575" s="113"/>
      <c r="AS575" s="113"/>
      <c r="AT575" s="113"/>
      <c r="AU575" s="113"/>
      <c r="AV575" s="113"/>
      <c r="AW575" s="113"/>
      <c r="AX575" s="113"/>
      <c r="AY575" s="113"/>
      <c r="AZ575" s="113"/>
      <c r="BA575" s="113"/>
      <c r="BB575" s="113"/>
      <c r="BC575" s="113"/>
      <c r="BD575" s="113"/>
      <c r="BE575" s="113"/>
      <c r="BF575" s="113"/>
      <c r="BH575" s="110" t="e">
        <f t="shared" si="220"/>
        <v>#VALUE!</v>
      </c>
    </row>
    <row r="576" spans="1:60">
      <c r="A576" s="3">
        <f t="shared" si="223"/>
        <v>0</v>
      </c>
      <c r="B576" s="3">
        <f t="shared" si="224"/>
        <v>0</v>
      </c>
      <c r="C576" s="3">
        <f t="shared" si="225"/>
        <v>0</v>
      </c>
      <c r="D576" s="3">
        <f t="shared" si="226"/>
        <v>0</v>
      </c>
      <c r="E576" s="3">
        <f t="shared" si="227"/>
        <v>0</v>
      </c>
      <c r="F576" s="4">
        <f t="shared" si="228"/>
        <v>0</v>
      </c>
      <c r="G576" s="4">
        <f t="shared" si="229"/>
        <v>0</v>
      </c>
      <c r="H576" s="3">
        <f t="shared" si="230"/>
        <v>0</v>
      </c>
      <c r="I576" s="3">
        <f t="shared" si="231"/>
        <v>0</v>
      </c>
      <c r="J576" s="3" t="e">
        <f>IF(VLOOKUP(A576,產品AR!A:B,2,0)&lt;65,"A",IF(VLOOKUP(A576,產品AR!A:B,2,0)&lt;80,"B",IF(VLOOKUP(A576,產品AR!A:B,2,0)&lt;100,"C","D")))</f>
        <v>#N/A</v>
      </c>
      <c r="K576" s="5" t="e">
        <f t="shared" si="232"/>
        <v>#DIV/0!</v>
      </c>
      <c r="L576" s="6">
        <f t="shared" si="233"/>
        <v>0</v>
      </c>
      <c r="M576" s="5">
        <f t="shared" si="234"/>
        <v>0</v>
      </c>
      <c r="N576" s="49" t="e">
        <f t="shared" si="235"/>
        <v>#DIV/0!</v>
      </c>
      <c r="O576" s="49" t="e">
        <f t="shared" si="221"/>
        <v>#N/A</v>
      </c>
      <c r="P576" s="49" t="e">
        <f t="shared" si="222"/>
        <v>#N/A</v>
      </c>
      <c r="Q576" s="50" t="e">
        <f t="shared" si="236"/>
        <v>#N/A</v>
      </c>
      <c r="S576" s="110" t="e">
        <f>VLOOKUP(V576,'WSD 產品'!B:B,1,0)</f>
        <v>#N/A</v>
      </c>
      <c r="T576" s="110" t="e">
        <f t="shared" si="237"/>
        <v>#DIV/0!</v>
      </c>
      <c r="U576" s="113"/>
      <c r="V576" s="113"/>
      <c r="W576" s="113"/>
      <c r="X576" s="113"/>
      <c r="Y576" s="113"/>
      <c r="Z576" s="113"/>
      <c r="AA576" s="115"/>
      <c r="AB576" s="115"/>
      <c r="AC576" s="113"/>
      <c r="AD576" s="113"/>
      <c r="AE576" s="113"/>
      <c r="AF576" s="113"/>
      <c r="AG576" s="113"/>
      <c r="AH576" s="113"/>
      <c r="AI576" s="113"/>
      <c r="AJ576" s="113"/>
      <c r="AK576" s="114"/>
      <c r="AL576" s="114"/>
      <c r="AM576" s="114"/>
      <c r="AN576" s="113"/>
      <c r="AO576" s="113"/>
      <c r="AP576" s="113"/>
      <c r="AQ576" s="113"/>
      <c r="AR576" s="113"/>
      <c r="AS576" s="113"/>
      <c r="AT576" s="113"/>
      <c r="AU576" s="113"/>
      <c r="AV576" s="113"/>
      <c r="AW576" s="113"/>
      <c r="AX576" s="113"/>
      <c r="AY576" s="113"/>
      <c r="AZ576" s="113"/>
      <c r="BA576" s="113"/>
      <c r="BB576" s="113"/>
      <c r="BC576" s="113"/>
      <c r="BD576" s="113"/>
      <c r="BE576" s="113"/>
      <c r="BF576" s="113"/>
      <c r="BH576" s="110" t="e">
        <f t="shared" si="220"/>
        <v>#VALUE!</v>
      </c>
    </row>
    <row r="577" spans="1:60">
      <c r="A577" s="3">
        <f t="shared" si="223"/>
        <v>0</v>
      </c>
      <c r="B577" s="3">
        <f t="shared" si="224"/>
        <v>0</v>
      </c>
      <c r="C577" s="3">
        <f t="shared" si="225"/>
        <v>0</v>
      </c>
      <c r="D577" s="3">
        <f t="shared" si="226"/>
        <v>0</v>
      </c>
      <c r="E577" s="3">
        <f t="shared" si="227"/>
        <v>0</v>
      </c>
      <c r="F577" s="4">
        <f t="shared" si="228"/>
        <v>0</v>
      </c>
      <c r="G577" s="4">
        <f t="shared" si="229"/>
        <v>0</v>
      </c>
      <c r="H577" s="3">
        <f t="shared" si="230"/>
        <v>0</v>
      </c>
      <c r="I577" s="3">
        <f t="shared" si="231"/>
        <v>0</v>
      </c>
      <c r="J577" s="3" t="e">
        <f>IF(VLOOKUP(A577,產品AR!A:B,2,0)&lt;65,"A",IF(VLOOKUP(A577,產品AR!A:B,2,0)&lt;80,"B",IF(VLOOKUP(A577,產品AR!A:B,2,0)&lt;100,"C","D")))</f>
        <v>#N/A</v>
      </c>
      <c r="K577" s="5" t="e">
        <f t="shared" si="232"/>
        <v>#DIV/0!</v>
      </c>
      <c r="L577" s="6">
        <f t="shared" si="233"/>
        <v>0</v>
      </c>
      <c r="M577" s="5">
        <f t="shared" si="234"/>
        <v>0</v>
      </c>
      <c r="N577" s="49" t="e">
        <f t="shared" si="235"/>
        <v>#DIV/0!</v>
      </c>
      <c r="O577" s="49" t="e">
        <f t="shared" si="221"/>
        <v>#N/A</v>
      </c>
      <c r="P577" s="49" t="e">
        <f t="shared" si="222"/>
        <v>#N/A</v>
      </c>
      <c r="Q577" s="50" t="e">
        <f t="shared" si="236"/>
        <v>#N/A</v>
      </c>
      <c r="S577" s="110" t="e">
        <f>VLOOKUP(V577,'WSD 產品'!B:B,1,0)</f>
        <v>#N/A</v>
      </c>
      <c r="T577" s="110" t="e">
        <f t="shared" si="237"/>
        <v>#DIV/0!</v>
      </c>
      <c r="U577" s="113"/>
      <c r="V577" s="113"/>
      <c r="W577" s="113"/>
      <c r="X577" s="113"/>
      <c r="Y577" s="113"/>
      <c r="Z577" s="113"/>
      <c r="AA577" s="115"/>
      <c r="AB577" s="115"/>
      <c r="AC577" s="113"/>
      <c r="AD577" s="113"/>
      <c r="AE577" s="113"/>
      <c r="AF577" s="113"/>
      <c r="AG577" s="113"/>
      <c r="AH577" s="113"/>
      <c r="AI577" s="113"/>
      <c r="AJ577" s="113"/>
      <c r="AK577" s="114"/>
      <c r="AL577" s="114"/>
      <c r="AM577" s="114"/>
      <c r="AN577" s="113"/>
      <c r="AO577" s="113"/>
      <c r="AP577" s="113"/>
      <c r="AQ577" s="113"/>
      <c r="AR577" s="113"/>
      <c r="AS577" s="113"/>
      <c r="AT577" s="113"/>
      <c r="AU577" s="113"/>
      <c r="AV577" s="113"/>
      <c r="AW577" s="113"/>
      <c r="AX577" s="113"/>
      <c r="AY577" s="113"/>
      <c r="AZ577" s="113"/>
      <c r="BA577" s="113"/>
      <c r="BB577" s="113"/>
      <c r="BC577" s="113"/>
      <c r="BD577" s="113"/>
      <c r="BE577" s="113"/>
      <c r="BF577" s="113"/>
      <c r="BH577" s="110" t="e">
        <f t="shared" si="220"/>
        <v>#VALUE!</v>
      </c>
    </row>
    <row r="578" spans="1:60">
      <c r="A578" s="3">
        <f t="shared" si="223"/>
        <v>0</v>
      </c>
      <c r="B578" s="3">
        <f t="shared" si="224"/>
        <v>0</v>
      </c>
      <c r="C578" s="3">
        <f t="shared" si="225"/>
        <v>0</v>
      </c>
      <c r="D578" s="3">
        <f t="shared" si="226"/>
        <v>0</v>
      </c>
      <c r="E578" s="3">
        <f t="shared" si="227"/>
        <v>0</v>
      </c>
      <c r="F578" s="4">
        <f t="shared" si="228"/>
        <v>0</v>
      </c>
      <c r="G578" s="4">
        <f t="shared" si="229"/>
        <v>0</v>
      </c>
      <c r="H578" s="3">
        <f t="shared" si="230"/>
        <v>0</v>
      </c>
      <c r="I578" s="3">
        <f t="shared" si="231"/>
        <v>0</v>
      </c>
      <c r="J578" s="3" t="e">
        <f>IF(VLOOKUP(A578,產品AR!A:B,2,0)&lt;65,"A",IF(VLOOKUP(A578,產品AR!A:B,2,0)&lt;80,"B",IF(VLOOKUP(A578,產品AR!A:B,2,0)&lt;100,"C","D")))</f>
        <v>#N/A</v>
      </c>
      <c r="K578" s="5" t="e">
        <f t="shared" si="232"/>
        <v>#DIV/0!</v>
      </c>
      <c r="L578" s="6">
        <f t="shared" si="233"/>
        <v>0</v>
      </c>
      <c r="M578" s="5">
        <f t="shared" si="234"/>
        <v>0</v>
      </c>
      <c r="N578" s="49" t="e">
        <f t="shared" si="235"/>
        <v>#DIV/0!</v>
      </c>
      <c r="O578" s="49" t="e">
        <f t="shared" si="221"/>
        <v>#N/A</v>
      </c>
      <c r="P578" s="49" t="e">
        <f t="shared" si="222"/>
        <v>#N/A</v>
      </c>
      <c r="Q578" s="50" t="e">
        <f t="shared" si="236"/>
        <v>#N/A</v>
      </c>
      <c r="S578" s="110" t="e">
        <f>VLOOKUP(V578,'WSD 產品'!B:B,1,0)</f>
        <v>#N/A</v>
      </c>
      <c r="T578" s="110" t="e">
        <f t="shared" si="237"/>
        <v>#DIV/0!</v>
      </c>
      <c r="U578" s="113"/>
      <c r="V578" s="113"/>
      <c r="W578" s="113"/>
      <c r="X578" s="113"/>
      <c r="Y578" s="113"/>
      <c r="Z578" s="113"/>
      <c r="AA578" s="115"/>
      <c r="AB578" s="115"/>
      <c r="AC578" s="113"/>
      <c r="AD578" s="113"/>
      <c r="AE578" s="113"/>
      <c r="AF578" s="113"/>
      <c r="AG578" s="113"/>
      <c r="AH578" s="113"/>
      <c r="AI578" s="113"/>
      <c r="AJ578" s="113"/>
      <c r="AK578" s="114"/>
      <c r="AL578" s="114"/>
      <c r="AM578" s="114"/>
      <c r="AN578" s="113"/>
      <c r="AO578" s="113"/>
      <c r="AP578" s="113"/>
      <c r="AQ578" s="113"/>
      <c r="AR578" s="113"/>
      <c r="AS578" s="113"/>
      <c r="AT578" s="113"/>
      <c r="AU578" s="113"/>
      <c r="AV578" s="113"/>
      <c r="AW578" s="113"/>
      <c r="AX578" s="113"/>
      <c r="AY578" s="113"/>
      <c r="AZ578" s="113"/>
      <c r="BA578" s="113"/>
      <c r="BB578" s="113"/>
      <c r="BC578" s="113"/>
      <c r="BD578" s="113"/>
      <c r="BE578" s="113"/>
      <c r="BF578" s="113"/>
      <c r="BH578" s="110" t="e">
        <f t="shared" ref="BH578:BH641" si="238">LEFT(RIGHT(BF578,LEN(BF578)-LEN(MID(BF578,1,SEARCH("L",BF578,1)-1))),FIND("_",RIGHT(BF578,LEN(BF578)-LEN(MID(BF578,1,SEARCH("L",BF578,1)-1))))-1)</f>
        <v>#VALUE!</v>
      </c>
    </row>
    <row r="579" spans="1:60">
      <c r="A579" s="3">
        <f t="shared" si="223"/>
        <v>0</v>
      </c>
      <c r="B579" s="3">
        <f t="shared" si="224"/>
        <v>0</v>
      </c>
      <c r="C579" s="3">
        <f t="shared" si="225"/>
        <v>0</v>
      </c>
      <c r="D579" s="3">
        <f t="shared" si="226"/>
        <v>0</v>
      </c>
      <c r="E579" s="3">
        <f t="shared" si="227"/>
        <v>0</v>
      </c>
      <c r="F579" s="4">
        <f t="shared" si="228"/>
        <v>0</v>
      </c>
      <c r="G579" s="4">
        <f t="shared" si="229"/>
        <v>0</v>
      </c>
      <c r="H579" s="3">
        <f t="shared" si="230"/>
        <v>0</v>
      </c>
      <c r="I579" s="3">
        <f t="shared" si="231"/>
        <v>0</v>
      </c>
      <c r="J579" s="3" t="e">
        <f>IF(VLOOKUP(A579,產品AR!A:B,2,0)&lt;65,"A",IF(VLOOKUP(A579,產品AR!A:B,2,0)&lt;80,"B",IF(VLOOKUP(A579,產品AR!A:B,2,0)&lt;100,"C","D")))</f>
        <v>#N/A</v>
      </c>
      <c r="K579" s="5" t="e">
        <f t="shared" si="232"/>
        <v>#DIV/0!</v>
      </c>
      <c r="L579" s="6">
        <f t="shared" si="233"/>
        <v>0</v>
      </c>
      <c r="M579" s="5">
        <f t="shared" si="234"/>
        <v>0</v>
      </c>
      <c r="N579" s="49" t="e">
        <f t="shared" si="235"/>
        <v>#DIV/0!</v>
      </c>
      <c r="O579" s="49" t="e">
        <f t="shared" ref="O579:O642" si="239">J579&amp;N579</f>
        <v>#N/A</v>
      </c>
      <c r="P579" s="49" t="e">
        <f t="shared" ref="P579:P642" si="240">IF(O579="AB","A")</f>
        <v>#N/A</v>
      </c>
      <c r="Q579" s="50" t="e">
        <f t="shared" si="236"/>
        <v>#N/A</v>
      </c>
      <c r="S579" s="110" t="e">
        <f>VLOOKUP(V579,'WSD 產品'!B:B,1,0)</f>
        <v>#N/A</v>
      </c>
      <c r="T579" s="110" t="e">
        <f t="shared" si="237"/>
        <v>#DIV/0!</v>
      </c>
      <c r="U579" s="113"/>
      <c r="V579" s="113"/>
      <c r="W579" s="113"/>
      <c r="X579" s="113"/>
      <c r="Y579" s="113"/>
      <c r="Z579" s="113"/>
      <c r="AA579" s="115"/>
      <c r="AB579" s="115"/>
      <c r="AC579" s="113"/>
      <c r="AD579" s="113"/>
      <c r="AE579" s="113"/>
      <c r="AF579" s="113"/>
      <c r="AG579" s="113"/>
      <c r="AH579" s="113"/>
      <c r="AI579" s="113"/>
      <c r="AJ579" s="113"/>
      <c r="AK579" s="114"/>
      <c r="AL579" s="114"/>
      <c r="AM579" s="114"/>
      <c r="AN579" s="113"/>
      <c r="AO579" s="113"/>
      <c r="AP579" s="113"/>
      <c r="AQ579" s="113"/>
      <c r="AR579" s="113"/>
      <c r="AS579" s="113"/>
      <c r="AT579" s="113"/>
      <c r="AU579" s="113"/>
      <c r="AV579" s="113"/>
      <c r="AW579" s="113"/>
      <c r="AX579" s="113"/>
      <c r="AY579" s="113"/>
      <c r="AZ579" s="113"/>
      <c r="BA579" s="113"/>
      <c r="BB579" s="113"/>
      <c r="BC579" s="113"/>
      <c r="BD579" s="113"/>
      <c r="BE579" s="113"/>
      <c r="BF579" s="113"/>
      <c r="BH579" s="110" t="e">
        <f t="shared" si="238"/>
        <v>#VALUE!</v>
      </c>
    </row>
    <row r="580" spans="1:60">
      <c r="A580" s="3">
        <f t="shared" si="223"/>
        <v>0</v>
      </c>
      <c r="B580" s="3">
        <f t="shared" si="224"/>
        <v>0</v>
      </c>
      <c r="C580" s="3">
        <f t="shared" si="225"/>
        <v>0</v>
      </c>
      <c r="D580" s="3">
        <f t="shared" si="226"/>
        <v>0</v>
      </c>
      <c r="E580" s="3">
        <f t="shared" si="227"/>
        <v>0</v>
      </c>
      <c r="F580" s="4">
        <f t="shared" si="228"/>
        <v>0</v>
      </c>
      <c r="G580" s="4">
        <f t="shared" si="229"/>
        <v>0</v>
      </c>
      <c r="H580" s="3">
        <f t="shared" si="230"/>
        <v>0</v>
      </c>
      <c r="I580" s="3">
        <f t="shared" si="231"/>
        <v>0</v>
      </c>
      <c r="J580" s="3" t="e">
        <f>IF(VLOOKUP(A580,產品AR!A:B,2,0)&lt;65,"A",IF(VLOOKUP(A580,產品AR!A:B,2,0)&lt;80,"B",IF(VLOOKUP(A580,產品AR!A:B,2,0)&lt;100,"C","D")))</f>
        <v>#N/A</v>
      </c>
      <c r="K580" s="5" t="e">
        <f t="shared" si="232"/>
        <v>#DIV/0!</v>
      </c>
      <c r="L580" s="6">
        <f t="shared" si="233"/>
        <v>0</v>
      </c>
      <c r="M580" s="5">
        <f t="shared" si="234"/>
        <v>0</v>
      </c>
      <c r="N580" s="49" t="e">
        <f t="shared" si="235"/>
        <v>#DIV/0!</v>
      </c>
      <c r="O580" s="49" t="e">
        <f t="shared" si="239"/>
        <v>#N/A</v>
      </c>
      <c r="P580" s="49" t="e">
        <f t="shared" si="240"/>
        <v>#N/A</v>
      </c>
      <c r="Q580" s="50" t="e">
        <f t="shared" si="236"/>
        <v>#N/A</v>
      </c>
      <c r="S580" s="110" t="e">
        <f>VLOOKUP(V580,'WSD 產品'!B:B,1,0)</f>
        <v>#N/A</v>
      </c>
      <c r="T580" s="110" t="e">
        <f t="shared" si="237"/>
        <v>#DIV/0!</v>
      </c>
      <c r="U580" s="113"/>
      <c r="V580" s="113"/>
      <c r="W580" s="113"/>
      <c r="X580" s="113"/>
      <c r="Y580" s="113"/>
      <c r="Z580" s="113"/>
      <c r="AA580" s="115"/>
      <c r="AB580" s="115"/>
      <c r="AC580" s="113"/>
      <c r="AD580" s="113"/>
      <c r="AE580" s="113"/>
      <c r="AF580" s="113"/>
      <c r="AG580" s="113"/>
      <c r="AH580" s="113"/>
      <c r="AI580" s="113"/>
      <c r="AJ580" s="113"/>
      <c r="AK580" s="114"/>
      <c r="AL580" s="114"/>
      <c r="AM580" s="114"/>
      <c r="AN580" s="113"/>
      <c r="AO580" s="113"/>
      <c r="AP580" s="113"/>
      <c r="AQ580" s="113"/>
      <c r="AR580" s="113"/>
      <c r="AS580" s="113"/>
      <c r="AT580" s="113"/>
      <c r="AU580" s="113"/>
      <c r="AV580" s="113"/>
      <c r="AW580" s="113"/>
      <c r="AX580" s="113"/>
      <c r="AY580" s="113"/>
      <c r="AZ580" s="113"/>
      <c r="BA580" s="113"/>
      <c r="BB580" s="113"/>
      <c r="BC580" s="113"/>
      <c r="BD580" s="113"/>
      <c r="BE580" s="113"/>
      <c r="BF580" s="113"/>
      <c r="BH580" s="110" t="e">
        <f t="shared" si="238"/>
        <v>#VALUE!</v>
      </c>
    </row>
    <row r="581" spans="1:60">
      <c r="A581" s="3">
        <f t="shared" si="223"/>
        <v>0</v>
      </c>
      <c r="B581" s="3">
        <f t="shared" si="224"/>
        <v>0</v>
      </c>
      <c r="C581" s="3">
        <f t="shared" si="225"/>
        <v>0</v>
      </c>
      <c r="D581" s="3">
        <f t="shared" si="226"/>
        <v>0</v>
      </c>
      <c r="E581" s="3">
        <f t="shared" si="227"/>
        <v>0</v>
      </c>
      <c r="F581" s="4">
        <f t="shared" si="228"/>
        <v>0</v>
      </c>
      <c r="G581" s="4">
        <f t="shared" si="229"/>
        <v>0</v>
      </c>
      <c r="H581" s="3">
        <f t="shared" si="230"/>
        <v>0</v>
      </c>
      <c r="I581" s="3">
        <f t="shared" si="231"/>
        <v>0</v>
      </c>
      <c r="J581" s="3" t="e">
        <f>IF(VLOOKUP(A581,產品AR!A:B,2,0)&lt;65,"A",IF(VLOOKUP(A581,產品AR!A:B,2,0)&lt;80,"B",IF(VLOOKUP(A581,產品AR!A:B,2,0)&lt;100,"C","D")))</f>
        <v>#N/A</v>
      </c>
      <c r="K581" s="5" t="e">
        <f t="shared" si="232"/>
        <v>#DIV/0!</v>
      </c>
      <c r="L581" s="6">
        <f t="shared" si="233"/>
        <v>0</v>
      </c>
      <c r="M581" s="5">
        <f t="shared" si="234"/>
        <v>0</v>
      </c>
      <c r="N581" s="49" t="e">
        <f t="shared" si="235"/>
        <v>#DIV/0!</v>
      </c>
      <c r="O581" s="49" t="e">
        <f t="shared" si="239"/>
        <v>#N/A</v>
      </c>
      <c r="P581" s="49" t="e">
        <f t="shared" si="240"/>
        <v>#N/A</v>
      </c>
      <c r="Q581" s="50" t="e">
        <f t="shared" si="236"/>
        <v>#N/A</v>
      </c>
      <c r="S581" s="110" t="e">
        <f>VLOOKUP(V581,'WSD 產品'!B:B,1,0)</f>
        <v>#N/A</v>
      </c>
      <c r="T581" s="110" t="e">
        <f t="shared" si="237"/>
        <v>#DIV/0!</v>
      </c>
      <c r="U581" s="113"/>
      <c r="V581" s="113"/>
      <c r="W581" s="113"/>
      <c r="X581" s="113"/>
      <c r="Y581" s="113"/>
      <c r="Z581" s="113"/>
      <c r="AA581" s="115"/>
      <c r="AB581" s="115"/>
      <c r="AC581" s="113"/>
      <c r="AD581" s="113"/>
      <c r="AE581" s="113"/>
      <c r="AF581" s="113"/>
      <c r="AG581" s="113"/>
      <c r="AH581" s="113"/>
      <c r="AI581" s="113"/>
      <c r="AJ581" s="113"/>
      <c r="AK581" s="114"/>
      <c r="AL581" s="114"/>
      <c r="AM581" s="114"/>
      <c r="AN581" s="113"/>
      <c r="AO581" s="113"/>
      <c r="AP581" s="113"/>
      <c r="AQ581" s="113"/>
      <c r="AR581" s="113"/>
      <c r="AS581" s="113"/>
      <c r="AT581" s="113"/>
      <c r="AU581" s="113"/>
      <c r="AV581" s="113"/>
      <c r="AW581" s="113"/>
      <c r="AX581" s="113"/>
      <c r="AY581" s="113"/>
      <c r="AZ581" s="113"/>
      <c r="BA581" s="113"/>
      <c r="BB581" s="113"/>
      <c r="BC581" s="113"/>
      <c r="BD581" s="113"/>
      <c r="BE581" s="113"/>
      <c r="BF581" s="113"/>
      <c r="BH581" s="110" t="e">
        <f t="shared" si="238"/>
        <v>#VALUE!</v>
      </c>
    </row>
    <row r="582" spans="1:60">
      <c r="A582" s="3">
        <f t="shared" si="223"/>
        <v>0</v>
      </c>
      <c r="B582" s="3">
        <f t="shared" si="224"/>
        <v>0</v>
      </c>
      <c r="C582" s="3">
        <f t="shared" si="225"/>
        <v>0</v>
      </c>
      <c r="D582" s="3">
        <f t="shared" si="226"/>
        <v>0</v>
      </c>
      <c r="E582" s="3">
        <f t="shared" si="227"/>
        <v>0</v>
      </c>
      <c r="F582" s="4">
        <f t="shared" si="228"/>
        <v>0</v>
      </c>
      <c r="G582" s="4">
        <f t="shared" si="229"/>
        <v>0</v>
      </c>
      <c r="H582" s="3">
        <f t="shared" si="230"/>
        <v>0</v>
      </c>
      <c r="I582" s="3">
        <f t="shared" si="231"/>
        <v>0</v>
      </c>
      <c r="J582" s="3" t="e">
        <f>IF(VLOOKUP(A582,產品AR!A:B,2,0)&lt;65,"A",IF(VLOOKUP(A582,產品AR!A:B,2,0)&lt;80,"B",IF(VLOOKUP(A582,產品AR!A:B,2,0)&lt;100,"C","D")))</f>
        <v>#N/A</v>
      </c>
      <c r="K582" s="5" t="e">
        <f t="shared" si="232"/>
        <v>#DIV/0!</v>
      </c>
      <c r="L582" s="6">
        <f t="shared" si="233"/>
        <v>0</v>
      </c>
      <c r="M582" s="5">
        <f t="shared" si="234"/>
        <v>0</v>
      </c>
      <c r="N582" s="49" t="e">
        <f t="shared" si="235"/>
        <v>#DIV/0!</v>
      </c>
      <c r="O582" s="49" t="e">
        <f t="shared" si="239"/>
        <v>#N/A</v>
      </c>
      <c r="P582" s="49" t="e">
        <f t="shared" si="240"/>
        <v>#N/A</v>
      </c>
      <c r="Q582" s="50" t="e">
        <f t="shared" si="236"/>
        <v>#N/A</v>
      </c>
      <c r="S582" s="110" t="e">
        <f>VLOOKUP(V582,'WSD 產品'!B:B,1,0)</f>
        <v>#N/A</v>
      </c>
      <c r="T582" s="110" t="e">
        <f t="shared" si="237"/>
        <v>#DIV/0!</v>
      </c>
      <c r="U582" s="113"/>
      <c r="V582" s="113"/>
      <c r="W582" s="113"/>
      <c r="X582" s="113"/>
      <c r="Y582" s="113"/>
      <c r="Z582" s="113"/>
      <c r="AA582" s="115"/>
      <c r="AB582" s="115"/>
      <c r="AC582" s="113"/>
      <c r="AD582" s="113"/>
      <c r="AE582" s="113"/>
      <c r="AF582" s="113"/>
      <c r="AG582" s="113"/>
      <c r="AH582" s="113"/>
      <c r="AI582" s="113"/>
      <c r="AJ582" s="113"/>
      <c r="AK582" s="114"/>
      <c r="AL582" s="114"/>
      <c r="AM582" s="114"/>
      <c r="AN582" s="113"/>
      <c r="AO582" s="113"/>
      <c r="AP582" s="113"/>
      <c r="AQ582" s="113"/>
      <c r="AR582" s="113"/>
      <c r="AS582" s="113"/>
      <c r="AT582" s="113"/>
      <c r="AU582" s="113"/>
      <c r="AV582" s="113"/>
      <c r="AW582" s="113"/>
      <c r="AX582" s="113"/>
      <c r="AY582" s="113"/>
      <c r="AZ582" s="113"/>
      <c r="BA582" s="113"/>
      <c r="BB582" s="113"/>
      <c r="BC582" s="113"/>
      <c r="BD582" s="113"/>
      <c r="BE582" s="113"/>
      <c r="BF582" s="113"/>
      <c r="BH582" s="110" t="e">
        <f t="shared" si="238"/>
        <v>#VALUE!</v>
      </c>
    </row>
    <row r="583" spans="1:60">
      <c r="A583" s="3">
        <f t="shared" si="223"/>
        <v>0</v>
      </c>
      <c r="B583" s="3">
        <f t="shared" si="224"/>
        <v>0</v>
      </c>
      <c r="C583" s="3">
        <f t="shared" si="225"/>
        <v>0</v>
      </c>
      <c r="D583" s="3">
        <f t="shared" si="226"/>
        <v>0</v>
      </c>
      <c r="E583" s="3">
        <f t="shared" si="227"/>
        <v>0</v>
      </c>
      <c r="F583" s="4">
        <f t="shared" si="228"/>
        <v>0</v>
      </c>
      <c r="G583" s="4">
        <f t="shared" si="229"/>
        <v>0</v>
      </c>
      <c r="H583" s="3">
        <f t="shared" si="230"/>
        <v>0</v>
      </c>
      <c r="I583" s="3">
        <f t="shared" si="231"/>
        <v>0</v>
      </c>
      <c r="J583" s="3" t="e">
        <f>IF(VLOOKUP(A583,產品AR!A:B,2,0)&lt;65,"A",IF(VLOOKUP(A583,產品AR!A:B,2,0)&lt;80,"B",IF(VLOOKUP(A583,產品AR!A:B,2,0)&lt;100,"C","D")))</f>
        <v>#N/A</v>
      </c>
      <c r="K583" s="5" t="e">
        <f t="shared" si="232"/>
        <v>#DIV/0!</v>
      </c>
      <c r="L583" s="6">
        <f t="shared" si="233"/>
        <v>0</v>
      </c>
      <c r="M583" s="5">
        <f t="shared" si="234"/>
        <v>0</v>
      </c>
      <c r="N583" s="49" t="e">
        <f t="shared" si="235"/>
        <v>#DIV/0!</v>
      </c>
      <c r="O583" s="49" t="e">
        <f t="shared" si="239"/>
        <v>#N/A</v>
      </c>
      <c r="P583" s="49" t="e">
        <f t="shared" si="240"/>
        <v>#N/A</v>
      </c>
      <c r="Q583" s="50" t="e">
        <f t="shared" si="236"/>
        <v>#N/A</v>
      </c>
      <c r="S583" s="110" t="e">
        <f>VLOOKUP(V583,'WSD 產品'!B:B,1,0)</f>
        <v>#N/A</v>
      </c>
      <c r="T583" s="110" t="e">
        <f t="shared" si="237"/>
        <v>#DIV/0!</v>
      </c>
      <c r="U583" s="113"/>
      <c r="V583" s="113"/>
      <c r="W583" s="113"/>
      <c r="X583" s="113"/>
      <c r="Y583" s="113"/>
      <c r="Z583" s="113"/>
      <c r="AA583" s="115"/>
      <c r="AB583" s="115"/>
      <c r="AC583" s="113"/>
      <c r="AD583" s="113"/>
      <c r="AE583" s="113"/>
      <c r="AF583" s="113"/>
      <c r="AG583" s="113"/>
      <c r="AH583" s="113"/>
      <c r="AI583" s="113"/>
      <c r="AJ583" s="113"/>
      <c r="AK583" s="114"/>
      <c r="AL583" s="114"/>
      <c r="AM583" s="114"/>
      <c r="AN583" s="113"/>
      <c r="AO583" s="113"/>
      <c r="AP583" s="113"/>
      <c r="AQ583" s="113"/>
      <c r="AR583" s="113"/>
      <c r="AS583" s="113"/>
      <c r="AT583" s="113"/>
      <c r="AU583" s="113"/>
      <c r="AV583" s="113"/>
      <c r="AW583" s="113"/>
      <c r="AX583" s="113"/>
      <c r="AY583" s="113"/>
      <c r="AZ583" s="113"/>
      <c r="BA583" s="113"/>
      <c r="BB583" s="113"/>
      <c r="BC583" s="113"/>
      <c r="BD583" s="113"/>
      <c r="BE583" s="113"/>
      <c r="BF583" s="113"/>
      <c r="BH583" s="110" t="e">
        <f t="shared" si="238"/>
        <v>#VALUE!</v>
      </c>
    </row>
    <row r="584" spans="1:60">
      <c r="A584" s="3">
        <f t="shared" si="223"/>
        <v>0</v>
      </c>
      <c r="B584" s="3">
        <f t="shared" si="224"/>
        <v>0</v>
      </c>
      <c r="C584" s="3">
        <f t="shared" si="225"/>
        <v>0</v>
      </c>
      <c r="D584" s="3">
        <f t="shared" si="226"/>
        <v>0</v>
      </c>
      <c r="E584" s="3">
        <f t="shared" si="227"/>
        <v>0</v>
      </c>
      <c r="F584" s="4">
        <f t="shared" si="228"/>
        <v>0</v>
      </c>
      <c r="G584" s="4">
        <f t="shared" si="229"/>
        <v>0</v>
      </c>
      <c r="H584" s="3">
        <f t="shared" si="230"/>
        <v>0</v>
      </c>
      <c r="I584" s="3">
        <f t="shared" si="231"/>
        <v>0</v>
      </c>
      <c r="J584" s="3" t="e">
        <f>IF(VLOOKUP(A584,產品AR!A:B,2,0)&lt;65,"A",IF(VLOOKUP(A584,產品AR!A:B,2,0)&lt;80,"B",IF(VLOOKUP(A584,產品AR!A:B,2,0)&lt;100,"C","D")))</f>
        <v>#N/A</v>
      </c>
      <c r="K584" s="5" t="e">
        <f t="shared" si="232"/>
        <v>#DIV/0!</v>
      </c>
      <c r="L584" s="6">
        <f t="shared" si="233"/>
        <v>0</v>
      </c>
      <c r="M584" s="5">
        <f t="shared" si="234"/>
        <v>0</v>
      </c>
      <c r="N584" s="49" t="e">
        <f t="shared" si="235"/>
        <v>#DIV/0!</v>
      </c>
      <c r="O584" s="49" t="e">
        <f t="shared" si="239"/>
        <v>#N/A</v>
      </c>
      <c r="P584" s="49" t="e">
        <f t="shared" si="240"/>
        <v>#N/A</v>
      </c>
      <c r="Q584" s="50" t="e">
        <f t="shared" si="236"/>
        <v>#N/A</v>
      </c>
      <c r="S584" s="110" t="e">
        <f>VLOOKUP(V584,'WSD 產品'!B:B,1,0)</f>
        <v>#N/A</v>
      </c>
      <c r="T584" s="110" t="e">
        <f t="shared" si="237"/>
        <v>#DIV/0!</v>
      </c>
      <c r="U584" s="113"/>
      <c r="V584" s="113"/>
      <c r="W584" s="113"/>
      <c r="X584" s="113"/>
      <c r="Y584" s="113"/>
      <c r="Z584" s="113"/>
      <c r="AA584" s="115"/>
      <c r="AB584" s="115"/>
      <c r="AC584" s="113"/>
      <c r="AD584" s="113"/>
      <c r="AE584" s="113"/>
      <c r="AF584" s="113"/>
      <c r="AG584" s="113"/>
      <c r="AH584" s="113"/>
      <c r="AI584" s="113"/>
      <c r="AJ584" s="113"/>
      <c r="AK584" s="114"/>
      <c r="AL584" s="114"/>
      <c r="AM584" s="114"/>
      <c r="AN584" s="113"/>
      <c r="AO584" s="113"/>
      <c r="AP584" s="113"/>
      <c r="AQ584" s="113"/>
      <c r="AR584" s="113"/>
      <c r="AS584" s="113"/>
      <c r="AT584" s="113"/>
      <c r="AU584" s="113"/>
      <c r="AV584" s="113"/>
      <c r="AW584" s="113"/>
      <c r="AX584" s="113"/>
      <c r="AY584" s="113"/>
      <c r="AZ584" s="113"/>
      <c r="BA584" s="113"/>
      <c r="BB584" s="113"/>
      <c r="BC584" s="113"/>
      <c r="BD584" s="113"/>
      <c r="BE584" s="113"/>
      <c r="BF584" s="113"/>
      <c r="BH584" s="110" t="e">
        <f t="shared" si="238"/>
        <v>#VALUE!</v>
      </c>
    </row>
    <row r="585" spans="1:60">
      <c r="A585" s="3">
        <f t="shared" si="223"/>
        <v>0</v>
      </c>
      <c r="B585" s="3">
        <f t="shared" si="224"/>
        <v>0</v>
      </c>
      <c r="C585" s="3">
        <f t="shared" si="225"/>
        <v>0</v>
      </c>
      <c r="D585" s="3">
        <f t="shared" si="226"/>
        <v>0</v>
      </c>
      <c r="E585" s="3">
        <f t="shared" si="227"/>
        <v>0</v>
      </c>
      <c r="F585" s="4">
        <f t="shared" si="228"/>
        <v>0</v>
      </c>
      <c r="G585" s="4">
        <f t="shared" si="229"/>
        <v>0</v>
      </c>
      <c r="H585" s="3">
        <f t="shared" si="230"/>
        <v>0</v>
      </c>
      <c r="I585" s="3">
        <f t="shared" si="231"/>
        <v>0</v>
      </c>
      <c r="J585" s="3" t="e">
        <f>IF(VLOOKUP(A585,產品AR!A:B,2,0)&lt;65,"A",IF(VLOOKUP(A585,產品AR!A:B,2,0)&lt;80,"B",IF(VLOOKUP(A585,產品AR!A:B,2,0)&lt;100,"C","D")))</f>
        <v>#N/A</v>
      </c>
      <c r="K585" s="5" t="e">
        <f t="shared" si="232"/>
        <v>#DIV/0!</v>
      </c>
      <c r="L585" s="6">
        <f t="shared" si="233"/>
        <v>0</v>
      </c>
      <c r="M585" s="5">
        <f t="shared" si="234"/>
        <v>0</v>
      </c>
      <c r="N585" s="49" t="e">
        <f t="shared" si="235"/>
        <v>#DIV/0!</v>
      </c>
      <c r="O585" s="49" t="e">
        <f t="shared" si="239"/>
        <v>#N/A</v>
      </c>
      <c r="P585" s="49" t="e">
        <f t="shared" si="240"/>
        <v>#N/A</v>
      </c>
      <c r="Q585" s="50" t="e">
        <f t="shared" si="236"/>
        <v>#N/A</v>
      </c>
      <c r="S585" s="110" t="e">
        <f>VLOOKUP(V585,'WSD 產品'!B:B,1,0)</f>
        <v>#N/A</v>
      </c>
      <c r="T585" s="110" t="e">
        <f t="shared" si="237"/>
        <v>#DIV/0!</v>
      </c>
      <c r="U585" s="113"/>
      <c r="V585" s="113"/>
      <c r="W585" s="113"/>
      <c r="X585" s="113"/>
      <c r="Y585" s="113"/>
      <c r="Z585" s="113"/>
      <c r="AA585" s="115"/>
      <c r="AB585" s="115"/>
      <c r="AC585" s="113"/>
      <c r="AD585" s="113"/>
      <c r="AE585" s="113"/>
      <c r="AF585" s="113"/>
      <c r="AG585" s="113"/>
      <c r="AH585" s="113"/>
      <c r="AI585" s="113"/>
      <c r="AJ585" s="113"/>
      <c r="AK585" s="114"/>
      <c r="AL585" s="114"/>
      <c r="AM585" s="114"/>
      <c r="AN585" s="113"/>
      <c r="AO585" s="113"/>
      <c r="AP585" s="113"/>
      <c r="AQ585" s="113"/>
      <c r="AR585" s="113"/>
      <c r="AS585" s="113"/>
      <c r="AT585" s="113"/>
      <c r="AU585" s="113"/>
      <c r="AV585" s="113"/>
      <c r="AW585" s="113"/>
      <c r="AX585" s="113"/>
      <c r="AY585" s="113"/>
      <c r="AZ585" s="113"/>
      <c r="BA585" s="113"/>
      <c r="BB585" s="113"/>
      <c r="BC585" s="113"/>
      <c r="BD585" s="113"/>
      <c r="BE585" s="113"/>
      <c r="BF585" s="113"/>
      <c r="BH585" s="110" t="e">
        <f t="shared" si="238"/>
        <v>#VALUE!</v>
      </c>
    </row>
    <row r="586" spans="1:60">
      <c r="A586" s="3">
        <f t="shared" si="223"/>
        <v>0</v>
      </c>
      <c r="B586" s="3">
        <f t="shared" si="224"/>
        <v>0</v>
      </c>
      <c r="C586" s="3">
        <f t="shared" si="225"/>
        <v>0</v>
      </c>
      <c r="D586" s="3">
        <f t="shared" si="226"/>
        <v>0</v>
      </c>
      <c r="E586" s="3">
        <f t="shared" si="227"/>
        <v>0</v>
      </c>
      <c r="F586" s="4">
        <f t="shared" si="228"/>
        <v>0</v>
      </c>
      <c r="G586" s="4">
        <f t="shared" si="229"/>
        <v>0</v>
      </c>
      <c r="H586" s="3">
        <f t="shared" si="230"/>
        <v>0</v>
      </c>
      <c r="I586" s="3">
        <f t="shared" si="231"/>
        <v>0</v>
      </c>
      <c r="J586" s="3" t="e">
        <f>IF(VLOOKUP(A586,產品AR!A:B,2,0)&lt;65,"A",IF(VLOOKUP(A586,產品AR!A:B,2,0)&lt;80,"B",IF(VLOOKUP(A586,產品AR!A:B,2,0)&lt;100,"C","D")))</f>
        <v>#N/A</v>
      </c>
      <c r="K586" s="5" t="e">
        <f t="shared" si="232"/>
        <v>#DIV/0!</v>
      </c>
      <c r="L586" s="6">
        <f t="shared" si="233"/>
        <v>0</v>
      </c>
      <c r="M586" s="5">
        <f t="shared" si="234"/>
        <v>0</v>
      </c>
      <c r="N586" s="49" t="e">
        <f t="shared" si="235"/>
        <v>#DIV/0!</v>
      </c>
      <c r="O586" s="49" t="e">
        <f t="shared" si="239"/>
        <v>#N/A</v>
      </c>
      <c r="P586" s="49" t="e">
        <f t="shared" si="240"/>
        <v>#N/A</v>
      </c>
      <c r="Q586" s="50" t="e">
        <f t="shared" si="236"/>
        <v>#N/A</v>
      </c>
      <c r="S586" s="110" t="e">
        <f>VLOOKUP(V586,'WSD 產品'!B:B,1,0)</f>
        <v>#N/A</v>
      </c>
      <c r="T586" s="110" t="e">
        <f t="shared" si="237"/>
        <v>#DIV/0!</v>
      </c>
      <c r="U586" s="113"/>
      <c r="V586" s="113"/>
      <c r="W586" s="113"/>
      <c r="X586" s="113"/>
      <c r="Y586" s="113"/>
      <c r="Z586" s="113"/>
      <c r="AA586" s="115"/>
      <c r="AB586" s="115"/>
      <c r="AC586" s="113"/>
      <c r="AD586" s="113"/>
      <c r="AE586" s="113"/>
      <c r="AF586" s="113"/>
      <c r="AG586" s="113"/>
      <c r="AH586" s="113"/>
      <c r="AI586" s="113"/>
      <c r="AJ586" s="113"/>
      <c r="AK586" s="114"/>
      <c r="AL586" s="114"/>
      <c r="AM586" s="114"/>
      <c r="AN586" s="113"/>
      <c r="AO586" s="113"/>
      <c r="AP586" s="113"/>
      <c r="AQ586" s="113"/>
      <c r="AR586" s="113"/>
      <c r="AS586" s="113"/>
      <c r="AT586" s="113"/>
      <c r="AU586" s="113"/>
      <c r="AV586" s="113"/>
      <c r="AW586" s="113"/>
      <c r="AX586" s="113"/>
      <c r="AY586" s="113"/>
      <c r="AZ586" s="113"/>
      <c r="BA586" s="113"/>
      <c r="BB586" s="113"/>
      <c r="BC586" s="113"/>
      <c r="BD586" s="113"/>
      <c r="BE586" s="113"/>
      <c r="BF586" s="113"/>
      <c r="BH586" s="110" t="e">
        <f t="shared" si="238"/>
        <v>#VALUE!</v>
      </c>
    </row>
    <row r="587" spans="1:60">
      <c r="A587" s="3">
        <f t="shared" si="223"/>
        <v>0</v>
      </c>
      <c r="B587" s="3">
        <f t="shared" si="224"/>
        <v>0</v>
      </c>
      <c r="C587" s="3">
        <f t="shared" si="225"/>
        <v>0</v>
      </c>
      <c r="D587" s="3">
        <f t="shared" si="226"/>
        <v>0</v>
      </c>
      <c r="E587" s="3">
        <f t="shared" si="227"/>
        <v>0</v>
      </c>
      <c r="F587" s="4">
        <f t="shared" si="228"/>
        <v>0</v>
      </c>
      <c r="G587" s="4">
        <f t="shared" si="229"/>
        <v>0</v>
      </c>
      <c r="H587" s="3">
        <f t="shared" si="230"/>
        <v>0</v>
      </c>
      <c r="I587" s="3">
        <f t="shared" si="231"/>
        <v>0</v>
      </c>
      <c r="J587" s="3" t="e">
        <f>IF(VLOOKUP(A587,產品AR!A:B,2,0)&lt;65,"A",IF(VLOOKUP(A587,產品AR!A:B,2,0)&lt;80,"B",IF(VLOOKUP(A587,產品AR!A:B,2,0)&lt;100,"C","D")))</f>
        <v>#N/A</v>
      </c>
      <c r="K587" s="5" t="e">
        <f t="shared" si="232"/>
        <v>#DIV/0!</v>
      </c>
      <c r="L587" s="6">
        <f t="shared" si="233"/>
        <v>0</v>
      </c>
      <c r="M587" s="5">
        <f t="shared" si="234"/>
        <v>0</v>
      </c>
      <c r="N587" s="49" t="e">
        <f t="shared" si="235"/>
        <v>#DIV/0!</v>
      </c>
      <c r="O587" s="49" t="e">
        <f t="shared" si="239"/>
        <v>#N/A</v>
      </c>
      <c r="P587" s="49" t="e">
        <f t="shared" si="240"/>
        <v>#N/A</v>
      </c>
      <c r="Q587" s="50" t="e">
        <f t="shared" si="236"/>
        <v>#N/A</v>
      </c>
      <c r="S587" s="110" t="e">
        <f>VLOOKUP(V587,'WSD 產品'!B:B,1,0)</f>
        <v>#N/A</v>
      </c>
      <c r="T587" s="110" t="e">
        <f t="shared" si="237"/>
        <v>#DIV/0!</v>
      </c>
      <c r="U587" s="113"/>
      <c r="V587" s="113"/>
      <c r="W587" s="113"/>
      <c r="X587" s="113"/>
      <c r="Y587" s="113"/>
      <c r="Z587" s="113"/>
      <c r="AA587" s="115"/>
      <c r="AB587" s="115"/>
      <c r="AC587" s="113"/>
      <c r="AD587" s="113"/>
      <c r="AE587" s="113"/>
      <c r="AF587" s="113"/>
      <c r="AG587" s="113"/>
      <c r="AH587" s="113"/>
      <c r="AI587" s="113"/>
      <c r="AJ587" s="113"/>
      <c r="AK587" s="114"/>
      <c r="AL587" s="114"/>
      <c r="AM587" s="114"/>
      <c r="AN587" s="113"/>
      <c r="AO587" s="113"/>
      <c r="AP587" s="113"/>
      <c r="AQ587" s="113"/>
      <c r="AR587" s="113"/>
      <c r="AS587" s="113"/>
      <c r="AT587" s="113"/>
      <c r="AU587" s="113"/>
      <c r="AV587" s="113"/>
      <c r="AW587" s="113"/>
      <c r="AX587" s="113"/>
      <c r="AY587" s="113"/>
      <c r="AZ587" s="113"/>
      <c r="BA587" s="113"/>
      <c r="BB587" s="113"/>
      <c r="BC587" s="113"/>
      <c r="BD587" s="113"/>
      <c r="BE587" s="113"/>
      <c r="BF587" s="113"/>
      <c r="BH587" s="110" t="e">
        <f t="shared" si="238"/>
        <v>#VALUE!</v>
      </c>
    </row>
    <row r="588" spans="1:60">
      <c r="A588" s="3">
        <f t="shared" si="223"/>
        <v>0</v>
      </c>
      <c r="B588" s="3">
        <f t="shared" si="224"/>
        <v>0</v>
      </c>
      <c r="C588" s="3">
        <f t="shared" si="225"/>
        <v>0</v>
      </c>
      <c r="D588" s="3">
        <f t="shared" si="226"/>
        <v>0</v>
      </c>
      <c r="E588" s="3">
        <f t="shared" si="227"/>
        <v>0</v>
      </c>
      <c r="F588" s="4">
        <f t="shared" si="228"/>
        <v>0</v>
      </c>
      <c r="G588" s="4">
        <f t="shared" si="229"/>
        <v>0</v>
      </c>
      <c r="H588" s="3">
        <f t="shared" si="230"/>
        <v>0</v>
      </c>
      <c r="I588" s="3">
        <f t="shared" si="231"/>
        <v>0</v>
      </c>
      <c r="J588" s="3" t="e">
        <f>IF(VLOOKUP(A588,產品AR!A:B,2,0)&lt;65,"A",IF(VLOOKUP(A588,產品AR!A:B,2,0)&lt;80,"B",IF(VLOOKUP(A588,產品AR!A:B,2,0)&lt;100,"C","D")))</f>
        <v>#N/A</v>
      </c>
      <c r="K588" s="5" t="e">
        <f t="shared" si="232"/>
        <v>#DIV/0!</v>
      </c>
      <c r="L588" s="6">
        <f t="shared" si="233"/>
        <v>0</v>
      </c>
      <c r="M588" s="5">
        <f t="shared" si="234"/>
        <v>0</v>
      </c>
      <c r="N588" s="49" t="e">
        <f t="shared" si="235"/>
        <v>#DIV/0!</v>
      </c>
      <c r="O588" s="49" t="e">
        <f t="shared" si="239"/>
        <v>#N/A</v>
      </c>
      <c r="P588" s="49" t="e">
        <f t="shared" si="240"/>
        <v>#N/A</v>
      </c>
      <c r="Q588" s="50" t="e">
        <f t="shared" si="236"/>
        <v>#N/A</v>
      </c>
      <c r="S588" s="110" t="e">
        <f>VLOOKUP(V588,'WSD 產品'!B:B,1,0)</f>
        <v>#N/A</v>
      </c>
      <c r="T588" s="110" t="e">
        <f t="shared" si="237"/>
        <v>#DIV/0!</v>
      </c>
      <c r="U588" s="113"/>
      <c r="V588" s="113"/>
      <c r="W588" s="113"/>
      <c r="X588" s="113"/>
      <c r="Y588" s="113"/>
      <c r="Z588" s="113"/>
      <c r="AA588" s="115"/>
      <c r="AB588" s="115"/>
      <c r="AC588" s="113"/>
      <c r="AD588" s="113"/>
      <c r="AE588" s="113"/>
      <c r="AF588" s="113"/>
      <c r="AG588" s="113"/>
      <c r="AH588" s="113"/>
      <c r="AI588" s="113"/>
      <c r="AJ588" s="113"/>
      <c r="AK588" s="114"/>
      <c r="AL588" s="114"/>
      <c r="AM588" s="114"/>
      <c r="AN588" s="113"/>
      <c r="AO588" s="113"/>
      <c r="AP588" s="113"/>
      <c r="AQ588" s="113"/>
      <c r="AR588" s="113"/>
      <c r="AS588" s="113"/>
      <c r="AT588" s="113"/>
      <c r="AU588" s="113"/>
      <c r="AV588" s="113"/>
      <c r="AW588" s="113"/>
      <c r="AX588" s="113"/>
      <c r="AY588" s="113"/>
      <c r="AZ588" s="113"/>
      <c r="BA588" s="113"/>
      <c r="BB588" s="113"/>
      <c r="BC588" s="113"/>
      <c r="BD588" s="113"/>
      <c r="BE588" s="113"/>
      <c r="BF588" s="113"/>
      <c r="BH588" s="110" t="e">
        <f t="shared" si="238"/>
        <v>#VALUE!</v>
      </c>
    </row>
    <row r="589" spans="1:60">
      <c r="A589" s="3">
        <f t="shared" si="223"/>
        <v>0</v>
      </c>
      <c r="B589" s="3">
        <f t="shared" si="224"/>
        <v>0</v>
      </c>
      <c r="C589" s="3">
        <f t="shared" si="225"/>
        <v>0</v>
      </c>
      <c r="D589" s="3">
        <f t="shared" si="226"/>
        <v>0</v>
      </c>
      <c r="E589" s="3">
        <f t="shared" si="227"/>
        <v>0</v>
      </c>
      <c r="F589" s="4">
        <f t="shared" si="228"/>
        <v>0</v>
      </c>
      <c r="G589" s="4">
        <f t="shared" si="229"/>
        <v>0</v>
      </c>
      <c r="H589" s="3">
        <f t="shared" si="230"/>
        <v>0</v>
      </c>
      <c r="I589" s="3">
        <f t="shared" si="231"/>
        <v>0</v>
      </c>
      <c r="J589" s="3" t="e">
        <f>IF(VLOOKUP(A589,產品AR!A:B,2,0)&lt;65,"A",IF(VLOOKUP(A589,產品AR!A:B,2,0)&lt;80,"B",IF(VLOOKUP(A589,產品AR!A:B,2,0)&lt;100,"C","D")))</f>
        <v>#N/A</v>
      </c>
      <c r="K589" s="5" t="e">
        <f t="shared" si="232"/>
        <v>#DIV/0!</v>
      </c>
      <c r="L589" s="6">
        <f t="shared" si="233"/>
        <v>0</v>
      </c>
      <c r="M589" s="5">
        <f t="shared" si="234"/>
        <v>0</v>
      </c>
      <c r="N589" s="49" t="e">
        <f t="shared" si="235"/>
        <v>#DIV/0!</v>
      </c>
      <c r="O589" s="49" t="e">
        <f t="shared" si="239"/>
        <v>#N/A</v>
      </c>
      <c r="P589" s="49" t="e">
        <f t="shared" si="240"/>
        <v>#N/A</v>
      </c>
      <c r="Q589" s="50" t="e">
        <f t="shared" si="236"/>
        <v>#N/A</v>
      </c>
      <c r="S589" s="110" t="e">
        <f>VLOOKUP(V589,'WSD 產品'!B:B,1,0)</f>
        <v>#N/A</v>
      </c>
      <c r="T589" s="110" t="e">
        <f t="shared" si="237"/>
        <v>#DIV/0!</v>
      </c>
      <c r="U589" s="113"/>
      <c r="V589" s="113"/>
      <c r="W589" s="113"/>
      <c r="X589" s="113"/>
      <c r="Y589" s="113"/>
      <c r="Z589" s="113"/>
      <c r="AA589" s="115"/>
      <c r="AB589" s="115"/>
      <c r="AC589" s="113"/>
      <c r="AD589" s="113"/>
      <c r="AE589" s="113"/>
      <c r="AF589" s="113"/>
      <c r="AG589" s="113"/>
      <c r="AH589" s="113"/>
      <c r="AI589" s="113"/>
      <c r="AJ589" s="113"/>
      <c r="AK589" s="114"/>
      <c r="AL589" s="114"/>
      <c r="AM589" s="114"/>
      <c r="AN589" s="113"/>
      <c r="AO589" s="113"/>
      <c r="AP589" s="113"/>
      <c r="AQ589" s="113"/>
      <c r="AR589" s="113"/>
      <c r="AS589" s="113"/>
      <c r="AT589" s="113"/>
      <c r="AU589" s="113"/>
      <c r="AV589" s="113"/>
      <c r="AW589" s="113"/>
      <c r="AX589" s="113"/>
      <c r="AY589" s="113"/>
      <c r="AZ589" s="113"/>
      <c r="BA589" s="113"/>
      <c r="BB589" s="113"/>
      <c r="BC589" s="113"/>
      <c r="BD589" s="113"/>
      <c r="BE589" s="113"/>
      <c r="BF589" s="113"/>
      <c r="BH589" s="110" t="e">
        <f t="shared" si="238"/>
        <v>#VALUE!</v>
      </c>
    </row>
    <row r="590" spans="1:60">
      <c r="A590" s="3">
        <f t="shared" si="223"/>
        <v>0</v>
      </c>
      <c r="B590" s="3">
        <f t="shared" si="224"/>
        <v>0</v>
      </c>
      <c r="C590" s="3">
        <f t="shared" si="225"/>
        <v>0</v>
      </c>
      <c r="D590" s="3">
        <f t="shared" si="226"/>
        <v>0</v>
      </c>
      <c r="E590" s="3">
        <f t="shared" si="227"/>
        <v>0</v>
      </c>
      <c r="F590" s="4">
        <f t="shared" si="228"/>
        <v>0</v>
      </c>
      <c r="G590" s="4">
        <f t="shared" si="229"/>
        <v>0</v>
      </c>
      <c r="H590" s="3">
        <f t="shared" si="230"/>
        <v>0</v>
      </c>
      <c r="I590" s="3">
        <f t="shared" si="231"/>
        <v>0</v>
      </c>
      <c r="J590" s="3" t="e">
        <f>IF(VLOOKUP(A590,產品AR!A:B,2,0)&lt;65,"A",IF(VLOOKUP(A590,產品AR!A:B,2,0)&lt;80,"B",IF(VLOOKUP(A590,產品AR!A:B,2,0)&lt;100,"C","D")))</f>
        <v>#N/A</v>
      </c>
      <c r="K590" s="5" t="e">
        <f t="shared" si="232"/>
        <v>#DIV/0!</v>
      </c>
      <c r="L590" s="6">
        <f t="shared" si="233"/>
        <v>0</v>
      </c>
      <c r="M590" s="5">
        <f t="shared" si="234"/>
        <v>0</v>
      </c>
      <c r="N590" s="49" t="e">
        <f t="shared" si="235"/>
        <v>#DIV/0!</v>
      </c>
      <c r="O590" s="49" t="e">
        <f t="shared" si="239"/>
        <v>#N/A</v>
      </c>
      <c r="P590" s="49" t="e">
        <f t="shared" si="240"/>
        <v>#N/A</v>
      </c>
      <c r="Q590" s="50" t="e">
        <f t="shared" si="236"/>
        <v>#N/A</v>
      </c>
      <c r="S590" s="110" t="e">
        <f>VLOOKUP(V590,'WSD 產品'!B:B,1,0)</f>
        <v>#N/A</v>
      </c>
      <c r="T590" s="110" t="e">
        <f t="shared" si="237"/>
        <v>#DIV/0!</v>
      </c>
      <c r="U590" s="113"/>
      <c r="V590" s="113"/>
      <c r="W590" s="113"/>
      <c r="X590" s="113"/>
      <c r="Y590" s="113"/>
      <c r="Z590" s="113"/>
      <c r="AA590" s="115"/>
      <c r="AB590" s="115"/>
      <c r="AC590" s="113"/>
      <c r="AD590" s="113"/>
      <c r="AE590" s="113"/>
      <c r="AF590" s="113"/>
      <c r="AG590" s="113"/>
      <c r="AH590" s="113"/>
      <c r="AI590" s="113"/>
      <c r="AJ590" s="113"/>
      <c r="AK590" s="114"/>
      <c r="AL590" s="114"/>
      <c r="AM590" s="114"/>
      <c r="AN590" s="113"/>
      <c r="AO590" s="113"/>
      <c r="AP590" s="113"/>
      <c r="AQ590" s="113"/>
      <c r="AR590" s="113"/>
      <c r="AS590" s="113"/>
      <c r="AT590" s="113"/>
      <c r="AU590" s="113"/>
      <c r="AV590" s="113"/>
      <c r="AW590" s="113"/>
      <c r="AX590" s="113"/>
      <c r="AY590" s="113"/>
      <c r="AZ590" s="113"/>
      <c r="BA590" s="113"/>
      <c r="BB590" s="113"/>
      <c r="BC590" s="113"/>
      <c r="BD590" s="113"/>
      <c r="BE590" s="113"/>
      <c r="BF590" s="113"/>
      <c r="BH590" s="110" t="e">
        <f t="shared" si="238"/>
        <v>#VALUE!</v>
      </c>
    </row>
    <row r="591" spans="1:60">
      <c r="A591" s="3">
        <f t="shared" si="223"/>
        <v>0</v>
      </c>
      <c r="B591" s="3">
        <f t="shared" si="224"/>
        <v>0</v>
      </c>
      <c r="C591" s="3">
        <f t="shared" si="225"/>
        <v>0</v>
      </c>
      <c r="D591" s="3">
        <f t="shared" si="226"/>
        <v>0</v>
      </c>
      <c r="E591" s="3">
        <f t="shared" si="227"/>
        <v>0</v>
      </c>
      <c r="F591" s="4">
        <f t="shared" si="228"/>
        <v>0</v>
      </c>
      <c r="G591" s="4">
        <f t="shared" si="229"/>
        <v>0</v>
      </c>
      <c r="H591" s="3">
        <f t="shared" si="230"/>
        <v>0</v>
      </c>
      <c r="I591" s="3">
        <f t="shared" si="231"/>
        <v>0</v>
      </c>
      <c r="J591" s="3" t="e">
        <f>IF(VLOOKUP(A591,產品AR!A:B,2,0)&lt;65,"A",IF(VLOOKUP(A591,產品AR!A:B,2,0)&lt;80,"B",IF(VLOOKUP(A591,產品AR!A:B,2,0)&lt;100,"C","D")))</f>
        <v>#N/A</v>
      </c>
      <c r="K591" s="5" t="e">
        <f t="shared" si="232"/>
        <v>#DIV/0!</v>
      </c>
      <c r="L591" s="6">
        <f t="shared" si="233"/>
        <v>0</v>
      </c>
      <c r="M591" s="5">
        <f t="shared" si="234"/>
        <v>0</v>
      </c>
      <c r="N591" s="49" t="e">
        <f t="shared" si="235"/>
        <v>#DIV/0!</v>
      </c>
      <c r="O591" s="49" t="e">
        <f t="shared" si="239"/>
        <v>#N/A</v>
      </c>
      <c r="P591" s="49" t="e">
        <f t="shared" si="240"/>
        <v>#N/A</v>
      </c>
      <c r="Q591" s="50" t="e">
        <f t="shared" si="236"/>
        <v>#N/A</v>
      </c>
      <c r="S591" s="110" t="e">
        <f>VLOOKUP(V591,'WSD 產品'!B:B,1,0)</f>
        <v>#N/A</v>
      </c>
      <c r="T591" s="110" t="e">
        <f t="shared" si="237"/>
        <v>#DIV/0!</v>
      </c>
      <c r="U591" s="113"/>
      <c r="V591" s="113"/>
      <c r="W591" s="113"/>
      <c r="X591" s="113"/>
      <c r="Y591" s="113"/>
      <c r="Z591" s="113"/>
      <c r="AA591" s="115"/>
      <c r="AB591" s="115"/>
      <c r="AC591" s="113"/>
      <c r="AD591" s="113"/>
      <c r="AE591" s="113"/>
      <c r="AF591" s="113"/>
      <c r="AG591" s="113"/>
      <c r="AH591" s="113"/>
      <c r="AI591" s="113"/>
      <c r="AJ591" s="113"/>
      <c r="AK591" s="114"/>
      <c r="AL591" s="114"/>
      <c r="AM591" s="114"/>
      <c r="AN591" s="113"/>
      <c r="AO591" s="113"/>
      <c r="AP591" s="113"/>
      <c r="AQ591" s="113"/>
      <c r="AR591" s="113"/>
      <c r="AS591" s="113"/>
      <c r="AT591" s="113"/>
      <c r="AU591" s="113"/>
      <c r="AV591" s="113"/>
      <c r="AW591" s="113"/>
      <c r="AX591" s="113"/>
      <c r="AY591" s="113"/>
      <c r="AZ591" s="113"/>
      <c r="BA591" s="113"/>
      <c r="BB591" s="113"/>
      <c r="BC591" s="113"/>
      <c r="BD591" s="113"/>
      <c r="BE591" s="113"/>
      <c r="BF591" s="113"/>
      <c r="BH591" s="110" t="e">
        <f t="shared" si="238"/>
        <v>#VALUE!</v>
      </c>
    </row>
    <row r="592" spans="1:60">
      <c r="A592" s="3">
        <f t="shared" ref="A592:A617" si="241">V592</f>
        <v>0</v>
      </c>
      <c r="B592" s="3">
        <f t="shared" ref="B592:B617" si="242">W592</f>
        <v>0</v>
      </c>
      <c r="C592" s="3">
        <f t="shared" ref="C592:C617" si="243">X592</f>
        <v>0</v>
      </c>
      <c r="D592" s="3">
        <f t="shared" ref="D592:D617" si="244">Y592</f>
        <v>0</v>
      </c>
      <c r="E592" s="3">
        <f t="shared" ref="E592:E617" si="245">Z592</f>
        <v>0</v>
      </c>
      <c r="F592" s="4">
        <f t="shared" ref="F592:F617" si="246">AA592</f>
        <v>0</v>
      </c>
      <c r="G592" s="4">
        <f t="shared" ref="G592:G617" si="247">AB592</f>
        <v>0</v>
      </c>
      <c r="H592" s="3">
        <f t="shared" ref="H592:H617" si="248">AC592</f>
        <v>0</v>
      </c>
      <c r="I592" s="3">
        <f t="shared" ref="I592:I617" si="249">AD592</f>
        <v>0</v>
      </c>
      <c r="J592" s="3" t="e">
        <f>IF(VLOOKUP(A592,產品AR!A:B,2,0)&lt;65,"A",IF(VLOOKUP(A592,產品AR!A:B,2,0)&lt;80,"B",IF(VLOOKUP(A592,產品AR!A:B,2,0)&lt;100,"C","D")))</f>
        <v>#N/A</v>
      </c>
      <c r="K592" s="5" t="e">
        <f t="shared" ref="K592:K617" si="250">T592</f>
        <v>#DIV/0!</v>
      </c>
      <c r="L592" s="6">
        <f t="shared" ref="L592:L617" si="251">AM592</f>
        <v>0</v>
      </c>
      <c r="M592" s="5">
        <f t="shared" ref="M592:M617" si="252">AP592</f>
        <v>0</v>
      </c>
      <c r="N592" s="49" t="e">
        <f t="shared" ref="N592:N617" si="253">IF(K592&gt;=1.67,"A",IF(K592&gt;=1.33,"B",IF(K592&gt;=1,"C",IF(K592&gt;=0.67,"D","F"))))</f>
        <v>#DIV/0!</v>
      </c>
      <c r="O592" s="49" t="e">
        <f t="shared" si="239"/>
        <v>#N/A</v>
      </c>
      <c r="P592" s="49" t="e">
        <f t="shared" si="240"/>
        <v>#N/A</v>
      </c>
      <c r="Q592" s="50" t="e">
        <f t="shared" ref="Q592:Q617" si="254">IF(CONCATENATE(J592,N592)="AA","A",IF(CONCATENATE(J592,N592)="AB","W",IF(CONCATENATE(J592,N592)="AC","W",IF(CONCATENATE(J592,N592)="AD","W",IF(CONCATENATE(J592,N592)="AF","W",IF(CONCATENATE(J592,N592)="BB","B",IF(CONCATENATE(J592,N592)="BA","B",IF(CONCATENATE(J592,N592)="BC","X",IF(CONCATENATE(J592,N592)="BD","X",IF(CONCATENATE(J592,N592)="BF","X",IF(CONCATENATE(J592,N592)="CA","C",IF(CONCATENATE(J592,N592)="CB","C",IF(CONCATENATE(J592,N592)="CC","C",IF(CONCATENATE(J592,N592)="CD","Y",IF(CONCATENATE(J592,N592)="CF","Y",IF(CONCATENATE(J592,N592)="DA","D",IF(CONCATENATE(J592,N592)="DB","D",IF(CONCATENATE(J592,N592)="DC","D",IF(CONCATENATE(J592,N592)="DD","D",IF(CONCATENATE(J592,N592)="DF","Z"))))))))))))))))))))</f>
        <v>#N/A</v>
      </c>
      <c r="S592" s="110" t="e">
        <f>VLOOKUP(V592,'WSD 產品'!B:B,1,0)</f>
        <v>#N/A</v>
      </c>
      <c r="T592" s="110" t="e">
        <f t="shared" ref="T592:T617" si="255">((35-(AE592^2+AF592^2)^0.5))/AV592</f>
        <v>#DIV/0!</v>
      </c>
      <c r="U592" s="113"/>
      <c r="V592" s="113"/>
      <c r="W592" s="113"/>
      <c r="X592" s="113"/>
      <c r="Y592" s="113"/>
      <c r="Z592" s="113"/>
      <c r="AA592" s="115"/>
      <c r="AB592" s="115"/>
      <c r="AC592" s="113"/>
      <c r="AD592" s="113"/>
      <c r="AE592" s="113"/>
      <c r="AF592" s="113"/>
      <c r="AG592" s="113"/>
      <c r="AH592" s="113"/>
      <c r="AI592" s="113"/>
      <c r="AJ592" s="113"/>
      <c r="AK592" s="114"/>
      <c r="AL592" s="114"/>
      <c r="AM592" s="114"/>
      <c r="AN592" s="113"/>
      <c r="AO592" s="113"/>
      <c r="AP592" s="113"/>
      <c r="AQ592" s="113"/>
      <c r="AR592" s="113"/>
      <c r="AS592" s="113"/>
      <c r="AT592" s="113"/>
      <c r="AU592" s="113"/>
      <c r="AV592" s="113"/>
      <c r="AW592" s="113"/>
      <c r="AX592" s="113"/>
      <c r="AY592" s="113"/>
      <c r="AZ592" s="113"/>
      <c r="BA592" s="113"/>
      <c r="BB592" s="113"/>
      <c r="BC592" s="113"/>
      <c r="BD592" s="113"/>
      <c r="BE592" s="113"/>
      <c r="BF592" s="113"/>
      <c r="BH592" s="110" t="e">
        <f t="shared" si="238"/>
        <v>#VALUE!</v>
      </c>
    </row>
    <row r="593" spans="1:60">
      <c r="A593" s="3">
        <f t="shared" si="241"/>
        <v>0</v>
      </c>
      <c r="B593" s="3">
        <f t="shared" si="242"/>
        <v>0</v>
      </c>
      <c r="C593" s="3">
        <f t="shared" si="243"/>
        <v>0</v>
      </c>
      <c r="D593" s="3">
        <f t="shared" si="244"/>
        <v>0</v>
      </c>
      <c r="E593" s="3">
        <f t="shared" si="245"/>
        <v>0</v>
      </c>
      <c r="F593" s="4">
        <f t="shared" si="246"/>
        <v>0</v>
      </c>
      <c r="G593" s="4">
        <f t="shared" si="247"/>
        <v>0</v>
      </c>
      <c r="H593" s="3">
        <f t="shared" si="248"/>
        <v>0</v>
      </c>
      <c r="I593" s="3">
        <f t="shared" si="249"/>
        <v>0</v>
      </c>
      <c r="J593" s="3" t="e">
        <f>IF(VLOOKUP(A593,產品AR!A:B,2,0)&lt;65,"A",IF(VLOOKUP(A593,產品AR!A:B,2,0)&lt;80,"B",IF(VLOOKUP(A593,產品AR!A:B,2,0)&lt;100,"C","D")))</f>
        <v>#N/A</v>
      </c>
      <c r="K593" s="5" t="e">
        <f t="shared" si="250"/>
        <v>#DIV/0!</v>
      </c>
      <c r="L593" s="6">
        <f t="shared" si="251"/>
        <v>0</v>
      </c>
      <c r="M593" s="5">
        <f t="shared" si="252"/>
        <v>0</v>
      </c>
      <c r="N593" s="49" t="e">
        <f t="shared" si="253"/>
        <v>#DIV/0!</v>
      </c>
      <c r="O593" s="49" t="e">
        <f t="shared" si="239"/>
        <v>#N/A</v>
      </c>
      <c r="P593" s="49" t="e">
        <f t="shared" si="240"/>
        <v>#N/A</v>
      </c>
      <c r="Q593" s="50" t="e">
        <f t="shared" si="254"/>
        <v>#N/A</v>
      </c>
      <c r="S593" s="110" t="e">
        <f>VLOOKUP(V593,'WSD 產品'!B:B,1,0)</f>
        <v>#N/A</v>
      </c>
      <c r="T593" s="110" t="e">
        <f t="shared" si="255"/>
        <v>#DIV/0!</v>
      </c>
      <c r="U593" s="113"/>
      <c r="V593" s="113"/>
      <c r="W593" s="113"/>
      <c r="X593" s="113"/>
      <c r="Y593" s="113"/>
      <c r="Z593" s="113"/>
      <c r="AA593" s="115"/>
      <c r="AB593" s="115"/>
      <c r="AC593" s="113"/>
      <c r="AD593" s="113"/>
      <c r="AE593" s="113"/>
      <c r="AF593" s="113"/>
      <c r="AG593" s="113"/>
      <c r="AH593" s="113"/>
      <c r="AI593" s="113"/>
      <c r="AJ593" s="113"/>
      <c r="AK593" s="114"/>
      <c r="AL593" s="114"/>
      <c r="AM593" s="114"/>
      <c r="AN593" s="113"/>
      <c r="AO593" s="113"/>
      <c r="AP593" s="113"/>
      <c r="AQ593" s="113"/>
      <c r="AR593" s="113"/>
      <c r="AS593" s="113"/>
      <c r="AT593" s="113"/>
      <c r="AU593" s="113"/>
      <c r="AV593" s="113"/>
      <c r="AW593" s="113"/>
      <c r="AX593" s="113"/>
      <c r="AY593" s="113"/>
      <c r="AZ593" s="113"/>
      <c r="BA593" s="113"/>
      <c r="BB593" s="113"/>
      <c r="BC593" s="113"/>
      <c r="BD593" s="113"/>
      <c r="BE593" s="113"/>
      <c r="BF593" s="113"/>
      <c r="BH593" s="110" t="e">
        <f t="shared" si="238"/>
        <v>#VALUE!</v>
      </c>
    </row>
    <row r="594" spans="1:60">
      <c r="A594" s="3">
        <f t="shared" si="241"/>
        <v>0</v>
      </c>
      <c r="B594" s="3">
        <f t="shared" si="242"/>
        <v>0</v>
      </c>
      <c r="C594" s="3">
        <f t="shared" si="243"/>
        <v>0</v>
      </c>
      <c r="D594" s="3">
        <f t="shared" si="244"/>
        <v>0</v>
      </c>
      <c r="E594" s="3">
        <f t="shared" si="245"/>
        <v>0</v>
      </c>
      <c r="F594" s="4">
        <f t="shared" si="246"/>
        <v>0</v>
      </c>
      <c r="G594" s="4">
        <f t="shared" si="247"/>
        <v>0</v>
      </c>
      <c r="H594" s="3">
        <f t="shared" si="248"/>
        <v>0</v>
      </c>
      <c r="I594" s="3">
        <f t="shared" si="249"/>
        <v>0</v>
      </c>
      <c r="J594" s="3" t="e">
        <f>IF(VLOOKUP(A594,產品AR!A:B,2,0)&lt;65,"A",IF(VLOOKUP(A594,產品AR!A:B,2,0)&lt;80,"B",IF(VLOOKUP(A594,產品AR!A:B,2,0)&lt;100,"C","D")))</f>
        <v>#N/A</v>
      </c>
      <c r="K594" s="5" t="e">
        <f t="shared" si="250"/>
        <v>#DIV/0!</v>
      </c>
      <c r="L594" s="6">
        <f t="shared" si="251"/>
        <v>0</v>
      </c>
      <c r="M594" s="5">
        <f t="shared" si="252"/>
        <v>0</v>
      </c>
      <c r="N594" s="49" t="e">
        <f t="shared" si="253"/>
        <v>#DIV/0!</v>
      </c>
      <c r="O594" s="49" t="e">
        <f t="shared" si="239"/>
        <v>#N/A</v>
      </c>
      <c r="P594" s="49" t="e">
        <f t="shared" si="240"/>
        <v>#N/A</v>
      </c>
      <c r="Q594" s="50" t="e">
        <f t="shared" si="254"/>
        <v>#N/A</v>
      </c>
      <c r="S594" s="110" t="e">
        <f>VLOOKUP(V594,'WSD 產品'!B:B,1,0)</f>
        <v>#N/A</v>
      </c>
      <c r="T594" s="110" t="e">
        <f t="shared" si="255"/>
        <v>#DIV/0!</v>
      </c>
      <c r="U594" s="113"/>
      <c r="V594" s="113"/>
      <c r="W594" s="113"/>
      <c r="X594" s="113"/>
      <c r="Y594" s="113"/>
      <c r="Z594" s="113"/>
      <c r="AA594" s="115"/>
      <c r="AB594" s="115"/>
      <c r="AC594" s="113"/>
      <c r="AD594" s="113"/>
      <c r="AE594" s="113"/>
      <c r="AF594" s="113"/>
      <c r="AG594" s="113"/>
      <c r="AH594" s="113"/>
      <c r="AI594" s="113"/>
      <c r="AJ594" s="113"/>
      <c r="AK594" s="114"/>
      <c r="AL594" s="114"/>
      <c r="AM594" s="114"/>
      <c r="AN594" s="113"/>
      <c r="AO594" s="113"/>
      <c r="AP594" s="113"/>
      <c r="AQ594" s="113"/>
      <c r="AR594" s="113"/>
      <c r="AS594" s="113"/>
      <c r="AT594" s="113"/>
      <c r="AU594" s="113"/>
      <c r="AV594" s="113"/>
      <c r="AW594" s="113"/>
      <c r="AX594" s="113"/>
      <c r="AY594" s="113"/>
      <c r="AZ594" s="113"/>
      <c r="BA594" s="113"/>
      <c r="BB594" s="113"/>
      <c r="BC594" s="113"/>
      <c r="BD594" s="113"/>
      <c r="BE594" s="113"/>
      <c r="BF594" s="113"/>
      <c r="BH594" s="110" t="e">
        <f t="shared" si="238"/>
        <v>#VALUE!</v>
      </c>
    </row>
    <row r="595" spans="1:60">
      <c r="A595" s="3">
        <f t="shared" si="241"/>
        <v>0</v>
      </c>
      <c r="B595" s="3">
        <f t="shared" si="242"/>
        <v>0</v>
      </c>
      <c r="C595" s="3">
        <f t="shared" si="243"/>
        <v>0</v>
      </c>
      <c r="D595" s="3">
        <f t="shared" si="244"/>
        <v>0</v>
      </c>
      <c r="E595" s="3">
        <f t="shared" si="245"/>
        <v>0</v>
      </c>
      <c r="F595" s="4">
        <f t="shared" si="246"/>
        <v>0</v>
      </c>
      <c r="G595" s="4">
        <f t="shared" si="247"/>
        <v>0</v>
      </c>
      <c r="H595" s="3">
        <f t="shared" si="248"/>
        <v>0</v>
      </c>
      <c r="I595" s="3">
        <f t="shared" si="249"/>
        <v>0</v>
      </c>
      <c r="J595" s="3" t="e">
        <f>IF(VLOOKUP(A595,產品AR!A:B,2,0)&lt;65,"A",IF(VLOOKUP(A595,產品AR!A:B,2,0)&lt;80,"B",IF(VLOOKUP(A595,產品AR!A:B,2,0)&lt;100,"C","D")))</f>
        <v>#N/A</v>
      </c>
      <c r="K595" s="5" t="e">
        <f t="shared" si="250"/>
        <v>#DIV/0!</v>
      </c>
      <c r="L595" s="6">
        <f t="shared" si="251"/>
        <v>0</v>
      </c>
      <c r="M595" s="5">
        <f t="shared" si="252"/>
        <v>0</v>
      </c>
      <c r="N595" s="49" t="e">
        <f t="shared" si="253"/>
        <v>#DIV/0!</v>
      </c>
      <c r="O595" s="49" t="e">
        <f t="shared" si="239"/>
        <v>#N/A</v>
      </c>
      <c r="P595" s="49" t="e">
        <f t="shared" si="240"/>
        <v>#N/A</v>
      </c>
      <c r="Q595" s="50" t="e">
        <f t="shared" si="254"/>
        <v>#N/A</v>
      </c>
      <c r="S595" s="110" t="e">
        <f>VLOOKUP(V595,'WSD 產品'!B:B,1,0)</f>
        <v>#N/A</v>
      </c>
      <c r="T595" s="110" t="e">
        <f t="shared" si="255"/>
        <v>#DIV/0!</v>
      </c>
      <c r="U595" s="113"/>
      <c r="V595" s="113"/>
      <c r="W595" s="113"/>
      <c r="X595" s="113"/>
      <c r="Y595" s="113"/>
      <c r="Z595" s="113"/>
      <c r="AA595" s="115"/>
      <c r="AB595" s="115"/>
      <c r="AC595" s="113"/>
      <c r="AD595" s="113"/>
      <c r="AE595" s="113"/>
      <c r="AF595" s="113"/>
      <c r="AG595" s="113"/>
      <c r="AH595" s="113"/>
      <c r="AI595" s="113"/>
      <c r="AJ595" s="113"/>
      <c r="AK595" s="114"/>
      <c r="AL595" s="114"/>
      <c r="AM595" s="114"/>
      <c r="AN595" s="113"/>
      <c r="AO595" s="113"/>
      <c r="AP595" s="113"/>
      <c r="AQ595" s="113"/>
      <c r="AR595" s="113"/>
      <c r="AS595" s="113"/>
      <c r="AT595" s="113"/>
      <c r="AU595" s="113"/>
      <c r="AV595" s="113"/>
      <c r="AW595" s="113"/>
      <c r="AX595" s="113"/>
      <c r="AY595" s="113"/>
      <c r="AZ595" s="113"/>
      <c r="BA595" s="113"/>
      <c r="BB595" s="113"/>
      <c r="BC595" s="113"/>
      <c r="BD595" s="113"/>
      <c r="BE595" s="113"/>
      <c r="BF595" s="113"/>
      <c r="BH595" s="110" t="e">
        <f t="shared" si="238"/>
        <v>#VALUE!</v>
      </c>
    </row>
    <row r="596" spans="1:60">
      <c r="A596" s="3">
        <f t="shared" si="241"/>
        <v>0</v>
      </c>
      <c r="B596" s="3">
        <f t="shared" si="242"/>
        <v>0</v>
      </c>
      <c r="C596" s="3">
        <f t="shared" si="243"/>
        <v>0</v>
      </c>
      <c r="D596" s="3">
        <f t="shared" si="244"/>
        <v>0</v>
      </c>
      <c r="E596" s="3">
        <f t="shared" si="245"/>
        <v>0</v>
      </c>
      <c r="F596" s="4">
        <f t="shared" si="246"/>
        <v>0</v>
      </c>
      <c r="G596" s="4">
        <f t="shared" si="247"/>
        <v>0</v>
      </c>
      <c r="H596" s="3">
        <f t="shared" si="248"/>
        <v>0</v>
      </c>
      <c r="I596" s="3">
        <f t="shared" si="249"/>
        <v>0</v>
      </c>
      <c r="J596" s="3" t="e">
        <f>IF(VLOOKUP(A596,產品AR!A:B,2,0)&lt;65,"A",IF(VLOOKUP(A596,產品AR!A:B,2,0)&lt;80,"B",IF(VLOOKUP(A596,產品AR!A:B,2,0)&lt;100,"C","D")))</f>
        <v>#N/A</v>
      </c>
      <c r="K596" s="5" t="e">
        <f t="shared" si="250"/>
        <v>#DIV/0!</v>
      </c>
      <c r="L596" s="6">
        <f t="shared" si="251"/>
        <v>0</v>
      </c>
      <c r="M596" s="5">
        <f t="shared" si="252"/>
        <v>0</v>
      </c>
      <c r="N596" s="49" t="e">
        <f t="shared" si="253"/>
        <v>#DIV/0!</v>
      </c>
      <c r="O596" s="49" t="e">
        <f t="shared" si="239"/>
        <v>#N/A</v>
      </c>
      <c r="P596" s="49" t="e">
        <f t="shared" si="240"/>
        <v>#N/A</v>
      </c>
      <c r="Q596" s="50" t="e">
        <f t="shared" si="254"/>
        <v>#N/A</v>
      </c>
      <c r="S596" s="110" t="e">
        <f>VLOOKUP(V596,'WSD 產品'!B:B,1,0)</f>
        <v>#N/A</v>
      </c>
      <c r="T596" s="110" t="e">
        <f t="shared" si="255"/>
        <v>#DIV/0!</v>
      </c>
      <c r="U596" s="113"/>
      <c r="V596" s="113"/>
      <c r="W596" s="113"/>
      <c r="X596" s="113"/>
      <c r="Y596" s="113"/>
      <c r="Z596" s="113"/>
      <c r="AA596" s="115"/>
      <c r="AB596" s="115"/>
      <c r="AC596" s="113"/>
      <c r="AD596" s="113"/>
      <c r="AE596" s="113"/>
      <c r="AF596" s="113"/>
      <c r="AG596" s="113"/>
      <c r="AH596" s="113"/>
      <c r="AI596" s="113"/>
      <c r="AJ596" s="113"/>
      <c r="AK596" s="114"/>
      <c r="AL596" s="114"/>
      <c r="AM596" s="114"/>
      <c r="AN596" s="113"/>
      <c r="AO596" s="113"/>
      <c r="AP596" s="113"/>
      <c r="AQ596" s="113"/>
      <c r="AR596" s="113"/>
      <c r="AS596" s="113"/>
      <c r="AT596" s="113"/>
      <c r="AU596" s="113"/>
      <c r="AV596" s="113"/>
      <c r="AW596" s="113"/>
      <c r="AX596" s="113"/>
      <c r="AY596" s="113"/>
      <c r="AZ596" s="113"/>
      <c r="BA596" s="113"/>
      <c r="BB596" s="113"/>
      <c r="BC596" s="113"/>
      <c r="BD596" s="113"/>
      <c r="BE596" s="113"/>
      <c r="BF596" s="113"/>
      <c r="BH596" s="110" t="e">
        <f t="shared" si="238"/>
        <v>#VALUE!</v>
      </c>
    </row>
    <row r="597" spans="1:60">
      <c r="A597" s="3">
        <f t="shared" si="241"/>
        <v>0</v>
      </c>
      <c r="B597" s="3">
        <f t="shared" si="242"/>
        <v>0</v>
      </c>
      <c r="C597" s="3">
        <f t="shared" si="243"/>
        <v>0</v>
      </c>
      <c r="D597" s="3">
        <f t="shared" si="244"/>
        <v>0</v>
      </c>
      <c r="E597" s="3">
        <f t="shared" si="245"/>
        <v>0</v>
      </c>
      <c r="F597" s="4">
        <f t="shared" si="246"/>
        <v>0</v>
      </c>
      <c r="G597" s="4">
        <f t="shared" si="247"/>
        <v>0</v>
      </c>
      <c r="H597" s="3">
        <f t="shared" si="248"/>
        <v>0</v>
      </c>
      <c r="I597" s="3">
        <f t="shared" si="249"/>
        <v>0</v>
      </c>
      <c r="J597" s="3" t="e">
        <f>IF(VLOOKUP(A597,產品AR!A:B,2,0)&lt;65,"A",IF(VLOOKUP(A597,產品AR!A:B,2,0)&lt;80,"B",IF(VLOOKUP(A597,產品AR!A:B,2,0)&lt;100,"C","D")))</f>
        <v>#N/A</v>
      </c>
      <c r="K597" s="5" t="e">
        <f t="shared" si="250"/>
        <v>#DIV/0!</v>
      </c>
      <c r="L597" s="6">
        <f t="shared" si="251"/>
        <v>0</v>
      </c>
      <c r="M597" s="5">
        <f t="shared" si="252"/>
        <v>0</v>
      </c>
      <c r="N597" s="49" t="e">
        <f t="shared" si="253"/>
        <v>#DIV/0!</v>
      </c>
      <c r="O597" s="49" t="e">
        <f t="shared" si="239"/>
        <v>#N/A</v>
      </c>
      <c r="P597" s="49" t="e">
        <f t="shared" si="240"/>
        <v>#N/A</v>
      </c>
      <c r="Q597" s="50" t="e">
        <f t="shared" si="254"/>
        <v>#N/A</v>
      </c>
      <c r="S597" s="110" t="e">
        <f>VLOOKUP(V597,'WSD 產品'!B:B,1,0)</f>
        <v>#N/A</v>
      </c>
      <c r="T597" s="110" t="e">
        <f t="shared" si="255"/>
        <v>#DIV/0!</v>
      </c>
      <c r="U597" s="113"/>
      <c r="V597" s="113"/>
      <c r="W597" s="113"/>
      <c r="X597" s="113"/>
      <c r="Y597" s="113"/>
      <c r="Z597" s="113"/>
      <c r="AA597" s="115"/>
      <c r="AB597" s="115"/>
      <c r="AC597" s="113"/>
      <c r="AD597" s="113"/>
      <c r="AE597" s="113"/>
      <c r="AF597" s="113"/>
      <c r="AG597" s="113"/>
      <c r="AH597" s="113"/>
      <c r="AI597" s="113"/>
      <c r="AJ597" s="113"/>
      <c r="AK597" s="114"/>
      <c r="AL597" s="114"/>
      <c r="AM597" s="114"/>
      <c r="AN597" s="113"/>
      <c r="AO597" s="113"/>
      <c r="AP597" s="113"/>
      <c r="AQ597" s="113"/>
      <c r="AR597" s="113"/>
      <c r="AS597" s="113"/>
      <c r="AT597" s="113"/>
      <c r="AU597" s="113"/>
      <c r="AV597" s="113"/>
      <c r="AW597" s="113"/>
      <c r="AX597" s="113"/>
      <c r="AY597" s="113"/>
      <c r="AZ597" s="113"/>
      <c r="BA597" s="113"/>
      <c r="BB597" s="113"/>
      <c r="BC597" s="113"/>
      <c r="BD597" s="113"/>
      <c r="BE597" s="113"/>
      <c r="BF597" s="113"/>
      <c r="BH597" s="110" t="e">
        <f t="shared" si="238"/>
        <v>#VALUE!</v>
      </c>
    </row>
    <row r="598" spans="1:60">
      <c r="A598" s="3">
        <f t="shared" si="241"/>
        <v>0</v>
      </c>
      <c r="B598" s="3">
        <f t="shared" si="242"/>
        <v>0</v>
      </c>
      <c r="C598" s="3">
        <f t="shared" si="243"/>
        <v>0</v>
      </c>
      <c r="D598" s="3">
        <f t="shared" si="244"/>
        <v>0</v>
      </c>
      <c r="E598" s="3">
        <f t="shared" si="245"/>
        <v>0</v>
      </c>
      <c r="F598" s="4">
        <f t="shared" si="246"/>
        <v>0</v>
      </c>
      <c r="G598" s="4">
        <f t="shared" si="247"/>
        <v>0</v>
      </c>
      <c r="H598" s="3">
        <f t="shared" si="248"/>
        <v>0</v>
      </c>
      <c r="I598" s="3">
        <f t="shared" si="249"/>
        <v>0</v>
      </c>
      <c r="J598" s="3" t="e">
        <f>IF(VLOOKUP(A598,產品AR!A:B,2,0)&lt;65,"A",IF(VLOOKUP(A598,產品AR!A:B,2,0)&lt;80,"B",IF(VLOOKUP(A598,產品AR!A:B,2,0)&lt;100,"C","D")))</f>
        <v>#N/A</v>
      </c>
      <c r="K598" s="5" t="e">
        <f t="shared" si="250"/>
        <v>#DIV/0!</v>
      </c>
      <c r="L598" s="6">
        <f t="shared" si="251"/>
        <v>0</v>
      </c>
      <c r="M598" s="5">
        <f t="shared" si="252"/>
        <v>0</v>
      </c>
      <c r="N598" s="49" t="e">
        <f t="shared" si="253"/>
        <v>#DIV/0!</v>
      </c>
      <c r="O598" s="49" t="e">
        <f t="shared" si="239"/>
        <v>#N/A</v>
      </c>
      <c r="P598" s="49" t="e">
        <f t="shared" si="240"/>
        <v>#N/A</v>
      </c>
      <c r="Q598" s="50" t="e">
        <f t="shared" si="254"/>
        <v>#N/A</v>
      </c>
      <c r="S598" s="110" t="e">
        <f>VLOOKUP(V598,'WSD 產品'!B:B,1,0)</f>
        <v>#N/A</v>
      </c>
      <c r="T598" s="110" t="e">
        <f t="shared" si="255"/>
        <v>#DIV/0!</v>
      </c>
      <c r="U598" s="113"/>
      <c r="V598" s="113"/>
      <c r="W598" s="113"/>
      <c r="X598" s="113"/>
      <c r="Y598" s="113"/>
      <c r="Z598" s="113"/>
      <c r="AA598" s="115"/>
      <c r="AB598" s="115"/>
      <c r="AC598" s="113"/>
      <c r="AD598" s="113"/>
      <c r="AE598" s="113"/>
      <c r="AF598" s="113"/>
      <c r="AG598" s="113"/>
      <c r="AH598" s="113"/>
      <c r="AI598" s="113"/>
      <c r="AJ598" s="113"/>
      <c r="AK598" s="114"/>
      <c r="AL598" s="114"/>
      <c r="AM598" s="114"/>
      <c r="AN598" s="113"/>
      <c r="AO598" s="113"/>
      <c r="AP598" s="113"/>
      <c r="AQ598" s="113"/>
      <c r="AR598" s="113"/>
      <c r="AS598" s="113"/>
      <c r="AT598" s="113"/>
      <c r="AU598" s="113"/>
      <c r="AV598" s="113"/>
      <c r="AW598" s="113"/>
      <c r="AX598" s="113"/>
      <c r="AY598" s="113"/>
      <c r="AZ598" s="113"/>
      <c r="BA598" s="113"/>
      <c r="BB598" s="113"/>
      <c r="BC598" s="113"/>
      <c r="BD598" s="113"/>
      <c r="BE598" s="113"/>
      <c r="BF598" s="113"/>
      <c r="BH598" s="110" t="e">
        <f t="shared" si="238"/>
        <v>#VALUE!</v>
      </c>
    </row>
    <row r="599" spans="1:60">
      <c r="A599" s="3">
        <f t="shared" si="241"/>
        <v>0</v>
      </c>
      <c r="B599" s="3">
        <f t="shared" si="242"/>
        <v>0</v>
      </c>
      <c r="C599" s="3">
        <f t="shared" si="243"/>
        <v>0</v>
      </c>
      <c r="D599" s="3">
        <f t="shared" si="244"/>
        <v>0</v>
      </c>
      <c r="E599" s="3">
        <f t="shared" si="245"/>
        <v>0</v>
      </c>
      <c r="F599" s="4">
        <f t="shared" si="246"/>
        <v>0</v>
      </c>
      <c r="G599" s="4">
        <f t="shared" si="247"/>
        <v>0</v>
      </c>
      <c r="H599" s="3">
        <f t="shared" si="248"/>
        <v>0</v>
      </c>
      <c r="I599" s="3">
        <f t="shared" si="249"/>
        <v>0</v>
      </c>
      <c r="J599" s="3" t="e">
        <f>IF(VLOOKUP(A599,產品AR!A:B,2,0)&lt;65,"A",IF(VLOOKUP(A599,產品AR!A:B,2,0)&lt;80,"B",IF(VLOOKUP(A599,產品AR!A:B,2,0)&lt;100,"C","D")))</f>
        <v>#N/A</v>
      </c>
      <c r="K599" s="5" t="e">
        <f t="shared" si="250"/>
        <v>#DIV/0!</v>
      </c>
      <c r="L599" s="6">
        <f t="shared" si="251"/>
        <v>0</v>
      </c>
      <c r="M599" s="5">
        <f t="shared" si="252"/>
        <v>0</v>
      </c>
      <c r="N599" s="49" t="e">
        <f t="shared" si="253"/>
        <v>#DIV/0!</v>
      </c>
      <c r="O599" s="49" t="e">
        <f t="shared" si="239"/>
        <v>#N/A</v>
      </c>
      <c r="P599" s="49" t="e">
        <f t="shared" si="240"/>
        <v>#N/A</v>
      </c>
      <c r="Q599" s="50" t="e">
        <f t="shared" si="254"/>
        <v>#N/A</v>
      </c>
      <c r="S599" s="110" t="e">
        <f>VLOOKUP(V599,'WSD 產品'!B:B,1,0)</f>
        <v>#N/A</v>
      </c>
      <c r="T599" s="110" t="e">
        <f t="shared" si="255"/>
        <v>#DIV/0!</v>
      </c>
      <c r="U599" s="113"/>
      <c r="V599" s="113"/>
      <c r="W599" s="113"/>
      <c r="X599" s="113"/>
      <c r="Y599" s="113"/>
      <c r="Z599" s="113"/>
      <c r="AA599" s="115"/>
      <c r="AB599" s="115"/>
      <c r="AC599" s="113"/>
      <c r="AD599" s="113"/>
      <c r="AE599" s="113"/>
      <c r="AF599" s="113"/>
      <c r="AG599" s="113"/>
      <c r="AH599" s="113"/>
      <c r="AI599" s="113"/>
      <c r="AJ599" s="113"/>
      <c r="AK599" s="114"/>
      <c r="AL599" s="114"/>
      <c r="AM599" s="114"/>
      <c r="AN599" s="113"/>
      <c r="AO599" s="113"/>
      <c r="AP599" s="113"/>
      <c r="AQ599" s="113"/>
      <c r="AR599" s="113"/>
      <c r="AS599" s="113"/>
      <c r="AT599" s="113"/>
      <c r="AU599" s="113"/>
      <c r="AV599" s="113"/>
      <c r="AW599" s="113"/>
      <c r="AX599" s="113"/>
      <c r="AY599" s="113"/>
      <c r="AZ599" s="113"/>
      <c r="BA599" s="113"/>
      <c r="BB599" s="113"/>
      <c r="BC599" s="113"/>
      <c r="BD599" s="113"/>
      <c r="BE599" s="113"/>
      <c r="BF599" s="113"/>
      <c r="BH599" s="110" t="e">
        <f t="shared" si="238"/>
        <v>#VALUE!</v>
      </c>
    </row>
    <row r="600" spans="1:60">
      <c r="A600" s="3">
        <f t="shared" si="241"/>
        <v>0</v>
      </c>
      <c r="B600" s="3">
        <f t="shared" si="242"/>
        <v>0</v>
      </c>
      <c r="C600" s="3">
        <f t="shared" si="243"/>
        <v>0</v>
      </c>
      <c r="D600" s="3">
        <f t="shared" si="244"/>
        <v>0</v>
      </c>
      <c r="E600" s="3">
        <f t="shared" si="245"/>
        <v>0</v>
      </c>
      <c r="F600" s="4">
        <f t="shared" si="246"/>
        <v>0</v>
      </c>
      <c r="G600" s="4">
        <f t="shared" si="247"/>
        <v>0</v>
      </c>
      <c r="H600" s="3">
        <f t="shared" si="248"/>
        <v>0</v>
      </c>
      <c r="I600" s="3">
        <f t="shared" si="249"/>
        <v>0</v>
      </c>
      <c r="J600" s="3" t="e">
        <f>IF(VLOOKUP(A600,產品AR!A:B,2,0)&lt;65,"A",IF(VLOOKUP(A600,產品AR!A:B,2,0)&lt;80,"B",IF(VLOOKUP(A600,產品AR!A:B,2,0)&lt;100,"C","D")))</f>
        <v>#N/A</v>
      </c>
      <c r="K600" s="5" t="e">
        <f t="shared" si="250"/>
        <v>#DIV/0!</v>
      </c>
      <c r="L600" s="6">
        <f t="shared" si="251"/>
        <v>0</v>
      </c>
      <c r="M600" s="5">
        <f t="shared" si="252"/>
        <v>0</v>
      </c>
      <c r="N600" s="49" t="e">
        <f t="shared" si="253"/>
        <v>#DIV/0!</v>
      </c>
      <c r="O600" s="49" t="e">
        <f t="shared" si="239"/>
        <v>#N/A</v>
      </c>
      <c r="P600" s="49" t="e">
        <f t="shared" si="240"/>
        <v>#N/A</v>
      </c>
      <c r="Q600" s="50" t="e">
        <f t="shared" si="254"/>
        <v>#N/A</v>
      </c>
      <c r="S600" s="110" t="e">
        <f>VLOOKUP(V600,'WSD 產品'!B:B,1,0)</f>
        <v>#N/A</v>
      </c>
      <c r="T600" s="110" t="e">
        <f t="shared" si="255"/>
        <v>#DIV/0!</v>
      </c>
      <c r="U600" s="113"/>
      <c r="V600" s="113"/>
      <c r="W600" s="113"/>
      <c r="X600" s="113"/>
      <c r="Y600" s="113"/>
      <c r="Z600" s="113"/>
      <c r="AA600" s="115"/>
      <c r="AB600" s="115"/>
      <c r="AC600" s="113"/>
      <c r="AD600" s="113"/>
      <c r="AE600" s="113"/>
      <c r="AF600" s="113"/>
      <c r="AG600" s="113"/>
      <c r="AH600" s="113"/>
      <c r="AI600" s="113"/>
      <c r="AJ600" s="113"/>
      <c r="AK600" s="114"/>
      <c r="AL600" s="114"/>
      <c r="AM600" s="114"/>
      <c r="AN600" s="113"/>
      <c r="AO600" s="113"/>
      <c r="AP600" s="113"/>
      <c r="AQ600" s="113"/>
      <c r="AR600" s="113"/>
      <c r="AS600" s="113"/>
      <c r="AT600" s="113"/>
      <c r="AU600" s="113"/>
      <c r="AV600" s="113"/>
      <c r="AW600" s="113"/>
      <c r="AX600" s="113"/>
      <c r="AY600" s="113"/>
      <c r="AZ600" s="113"/>
      <c r="BA600" s="113"/>
      <c r="BB600" s="113"/>
      <c r="BC600" s="113"/>
      <c r="BD600" s="113"/>
      <c r="BE600" s="113"/>
      <c r="BF600" s="113"/>
      <c r="BH600" s="110" t="e">
        <f t="shared" si="238"/>
        <v>#VALUE!</v>
      </c>
    </row>
    <row r="601" spans="1:60">
      <c r="A601" s="3">
        <f t="shared" si="241"/>
        <v>0</v>
      </c>
      <c r="B601" s="3">
        <f t="shared" si="242"/>
        <v>0</v>
      </c>
      <c r="C601" s="3">
        <f t="shared" si="243"/>
        <v>0</v>
      </c>
      <c r="D601" s="3">
        <f t="shared" si="244"/>
        <v>0</v>
      </c>
      <c r="E601" s="3">
        <f t="shared" si="245"/>
        <v>0</v>
      </c>
      <c r="F601" s="4">
        <f t="shared" si="246"/>
        <v>0</v>
      </c>
      <c r="G601" s="4">
        <f t="shared" si="247"/>
        <v>0</v>
      </c>
      <c r="H601" s="3">
        <f t="shared" si="248"/>
        <v>0</v>
      </c>
      <c r="I601" s="3">
        <f t="shared" si="249"/>
        <v>0</v>
      </c>
      <c r="J601" s="3" t="e">
        <f>IF(VLOOKUP(A601,產品AR!A:B,2,0)&lt;65,"A",IF(VLOOKUP(A601,產品AR!A:B,2,0)&lt;80,"B",IF(VLOOKUP(A601,產品AR!A:B,2,0)&lt;100,"C","D")))</f>
        <v>#N/A</v>
      </c>
      <c r="K601" s="5" t="e">
        <f t="shared" si="250"/>
        <v>#DIV/0!</v>
      </c>
      <c r="L601" s="6">
        <f t="shared" si="251"/>
        <v>0</v>
      </c>
      <c r="M601" s="5">
        <f t="shared" si="252"/>
        <v>0</v>
      </c>
      <c r="N601" s="49" t="e">
        <f t="shared" si="253"/>
        <v>#DIV/0!</v>
      </c>
      <c r="O601" s="49" t="e">
        <f t="shared" si="239"/>
        <v>#N/A</v>
      </c>
      <c r="P601" s="49" t="e">
        <f t="shared" si="240"/>
        <v>#N/A</v>
      </c>
      <c r="Q601" s="50" t="e">
        <f t="shared" si="254"/>
        <v>#N/A</v>
      </c>
      <c r="S601" s="110" t="e">
        <f>VLOOKUP(V601,'WSD 產品'!B:B,1,0)</f>
        <v>#N/A</v>
      </c>
      <c r="T601" s="110" t="e">
        <f t="shared" si="255"/>
        <v>#DIV/0!</v>
      </c>
      <c r="U601" s="113"/>
      <c r="V601" s="113"/>
      <c r="W601" s="113"/>
      <c r="X601" s="113"/>
      <c r="Y601" s="113"/>
      <c r="Z601" s="113"/>
      <c r="AA601" s="115"/>
      <c r="AB601" s="115"/>
      <c r="AC601" s="113"/>
      <c r="AD601" s="113"/>
      <c r="AE601" s="113"/>
      <c r="AF601" s="113"/>
      <c r="AG601" s="113"/>
      <c r="AH601" s="113"/>
      <c r="AI601" s="113"/>
      <c r="AJ601" s="113"/>
      <c r="AK601" s="114"/>
      <c r="AL601" s="114"/>
      <c r="AM601" s="114"/>
      <c r="AN601" s="113"/>
      <c r="AO601" s="113"/>
      <c r="AP601" s="113"/>
      <c r="AQ601" s="113"/>
      <c r="AR601" s="113"/>
      <c r="AS601" s="113"/>
      <c r="AT601" s="113"/>
      <c r="AU601" s="113"/>
      <c r="AV601" s="113"/>
      <c r="AW601" s="113"/>
      <c r="AX601" s="113"/>
      <c r="AY601" s="113"/>
      <c r="AZ601" s="113"/>
      <c r="BA601" s="113"/>
      <c r="BB601" s="113"/>
      <c r="BC601" s="113"/>
      <c r="BD601" s="113"/>
      <c r="BE601" s="113"/>
      <c r="BF601" s="113"/>
      <c r="BH601" s="110" t="e">
        <f t="shared" si="238"/>
        <v>#VALUE!</v>
      </c>
    </row>
    <row r="602" spans="1:60">
      <c r="A602" s="3">
        <f t="shared" si="241"/>
        <v>0</v>
      </c>
      <c r="B602" s="3">
        <f t="shared" si="242"/>
        <v>0</v>
      </c>
      <c r="C602" s="3">
        <f t="shared" si="243"/>
        <v>0</v>
      </c>
      <c r="D602" s="3">
        <f t="shared" si="244"/>
        <v>0</v>
      </c>
      <c r="E602" s="3">
        <f t="shared" si="245"/>
        <v>0</v>
      </c>
      <c r="F602" s="4">
        <f t="shared" si="246"/>
        <v>0</v>
      </c>
      <c r="G602" s="4">
        <f t="shared" si="247"/>
        <v>0</v>
      </c>
      <c r="H602" s="3">
        <f t="shared" si="248"/>
        <v>0</v>
      </c>
      <c r="I602" s="3">
        <f t="shared" si="249"/>
        <v>0</v>
      </c>
      <c r="J602" s="3" t="e">
        <f>IF(VLOOKUP(A602,產品AR!A:B,2,0)&lt;65,"A",IF(VLOOKUP(A602,產品AR!A:B,2,0)&lt;80,"B",IF(VLOOKUP(A602,產品AR!A:B,2,0)&lt;100,"C","D")))</f>
        <v>#N/A</v>
      </c>
      <c r="K602" s="5" t="e">
        <f t="shared" si="250"/>
        <v>#DIV/0!</v>
      </c>
      <c r="L602" s="6">
        <f t="shared" si="251"/>
        <v>0</v>
      </c>
      <c r="M602" s="5">
        <f t="shared" si="252"/>
        <v>0</v>
      </c>
      <c r="N602" s="49" t="e">
        <f t="shared" si="253"/>
        <v>#DIV/0!</v>
      </c>
      <c r="O602" s="49" t="e">
        <f t="shared" si="239"/>
        <v>#N/A</v>
      </c>
      <c r="P602" s="49" t="e">
        <f t="shared" si="240"/>
        <v>#N/A</v>
      </c>
      <c r="Q602" s="50" t="e">
        <f t="shared" si="254"/>
        <v>#N/A</v>
      </c>
      <c r="S602" s="110" t="e">
        <f>VLOOKUP(V602,'WSD 產品'!B:B,1,0)</f>
        <v>#N/A</v>
      </c>
      <c r="T602" s="110" t="e">
        <f t="shared" si="255"/>
        <v>#DIV/0!</v>
      </c>
      <c r="U602" s="113"/>
      <c r="V602" s="113"/>
      <c r="W602" s="113"/>
      <c r="X602" s="113"/>
      <c r="Y602" s="113"/>
      <c r="Z602" s="113"/>
      <c r="AA602" s="115"/>
      <c r="AB602" s="115"/>
      <c r="AC602" s="113"/>
      <c r="AD602" s="113"/>
      <c r="AE602" s="113"/>
      <c r="AF602" s="113"/>
      <c r="AG602" s="113"/>
      <c r="AH602" s="113"/>
      <c r="AI602" s="113"/>
      <c r="AJ602" s="113"/>
      <c r="AK602" s="114"/>
      <c r="AL602" s="114"/>
      <c r="AM602" s="114"/>
      <c r="AN602" s="113"/>
      <c r="AO602" s="113"/>
      <c r="AP602" s="113"/>
      <c r="AQ602" s="113"/>
      <c r="AR602" s="113"/>
      <c r="AS602" s="113"/>
      <c r="AT602" s="113"/>
      <c r="AU602" s="113"/>
      <c r="AV602" s="113"/>
      <c r="AW602" s="113"/>
      <c r="AX602" s="113"/>
      <c r="AY602" s="113"/>
      <c r="AZ602" s="113"/>
      <c r="BA602" s="113"/>
      <c r="BB602" s="113"/>
      <c r="BC602" s="113"/>
      <c r="BD602" s="113"/>
      <c r="BE602" s="113"/>
      <c r="BF602" s="113"/>
      <c r="BH602" s="110" t="e">
        <f t="shared" si="238"/>
        <v>#VALUE!</v>
      </c>
    </row>
    <row r="603" spans="1:60">
      <c r="A603" s="3">
        <f t="shared" si="241"/>
        <v>0</v>
      </c>
      <c r="B603" s="3">
        <f t="shared" si="242"/>
        <v>0</v>
      </c>
      <c r="C603" s="3">
        <f t="shared" si="243"/>
        <v>0</v>
      </c>
      <c r="D603" s="3">
        <f t="shared" si="244"/>
        <v>0</v>
      </c>
      <c r="E603" s="3">
        <f t="shared" si="245"/>
        <v>0</v>
      </c>
      <c r="F603" s="4">
        <f t="shared" si="246"/>
        <v>0</v>
      </c>
      <c r="G603" s="4">
        <f t="shared" si="247"/>
        <v>0</v>
      </c>
      <c r="H603" s="3">
        <f t="shared" si="248"/>
        <v>0</v>
      </c>
      <c r="I603" s="3">
        <f t="shared" si="249"/>
        <v>0</v>
      </c>
      <c r="J603" s="3" t="e">
        <f>IF(VLOOKUP(A603,產品AR!A:B,2,0)&lt;65,"A",IF(VLOOKUP(A603,產品AR!A:B,2,0)&lt;80,"B",IF(VLOOKUP(A603,產品AR!A:B,2,0)&lt;100,"C","D")))</f>
        <v>#N/A</v>
      </c>
      <c r="K603" s="5" t="e">
        <f t="shared" si="250"/>
        <v>#DIV/0!</v>
      </c>
      <c r="L603" s="6">
        <f t="shared" si="251"/>
        <v>0</v>
      </c>
      <c r="M603" s="5">
        <f t="shared" si="252"/>
        <v>0</v>
      </c>
      <c r="N603" s="49" t="e">
        <f t="shared" si="253"/>
        <v>#DIV/0!</v>
      </c>
      <c r="O603" s="49" t="e">
        <f t="shared" si="239"/>
        <v>#N/A</v>
      </c>
      <c r="P603" s="49" t="e">
        <f t="shared" si="240"/>
        <v>#N/A</v>
      </c>
      <c r="Q603" s="50" t="e">
        <f t="shared" si="254"/>
        <v>#N/A</v>
      </c>
      <c r="S603" s="110" t="e">
        <f>VLOOKUP(V603,'WSD 產品'!B:B,1,0)</f>
        <v>#N/A</v>
      </c>
      <c r="T603" s="110" t="e">
        <f t="shared" si="255"/>
        <v>#DIV/0!</v>
      </c>
      <c r="U603" s="113"/>
      <c r="V603" s="113"/>
      <c r="W603" s="113"/>
      <c r="X603" s="113"/>
      <c r="Y603" s="113"/>
      <c r="Z603" s="113"/>
      <c r="AA603" s="115"/>
      <c r="AB603" s="115"/>
      <c r="AC603" s="113"/>
      <c r="AD603" s="113"/>
      <c r="AE603" s="113"/>
      <c r="AF603" s="113"/>
      <c r="AG603" s="113"/>
      <c r="AH603" s="113"/>
      <c r="AI603" s="113"/>
      <c r="AJ603" s="113"/>
      <c r="AK603" s="114"/>
      <c r="AL603" s="114"/>
      <c r="AM603" s="114"/>
      <c r="AN603" s="113"/>
      <c r="AO603" s="113"/>
      <c r="AP603" s="113"/>
      <c r="AQ603" s="113"/>
      <c r="AR603" s="113"/>
      <c r="AS603" s="113"/>
      <c r="AT603" s="113"/>
      <c r="AU603" s="113"/>
      <c r="AV603" s="113"/>
      <c r="AW603" s="113"/>
      <c r="AX603" s="113"/>
      <c r="AY603" s="113"/>
      <c r="AZ603" s="113"/>
      <c r="BA603" s="113"/>
      <c r="BB603" s="113"/>
      <c r="BC603" s="113"/>
      <c r="BD603" s="113"/>
      <c r="BE603" s="113"/>
      <c r="BF603" s="113"/>
      <c r="BH603" s="110" t="e">
        <f t="shared" si="238"/>
        <v>#VALUE!</v>
      </c>
    </row>
    <row r="604" spans="1:60">
      <c r="A604" s="3">
        <f t="shared" si="241"/>
        <v>0</v>
      </c>
      <c r="B604" s="3">
        <f t="shared" si="242"/>
        <v>0</v>
      </c>
      <c r="C604" s="3">
        <f t="shared" si="243"/>
        <v>0</v>
      </c>
      <c r="D604" s="3">
        <f t="shared" si="244"/>
        <v>0</v>
      </c>
      <c r="E604" s="3">
        <f t="shared" si="245"/>
        <v>0</v>
      </c>
      <c r="F604" s="4">
        <f t="shared" si="246"/>
        <v>0</v>
      </c>
      <c r="G604" s="4">
        <f t="shared" si="247"/>
        <v>0</v>
      </c>
      <c r="H604" s="3">
        <f t="shared" si="248"/>
        <v>0</v>
      </c>
      <c r="I604" s="3">
        <f t="shared" si="249"/>
        <v>0</v>
      </c>
      <c r="J604" s="3" t="e">
        <f>IF(VLOOKUP(A604,產品AR!A:B,2,0)&lt;65,"A",IF(VLOOKUP(A604,產品AR!A:B,2,0)&lt;80,"B",IF(VLOOKUP(A604,產品AR!A:B,2,0)&lt;100,"C","D")))</f>
        <v>#N/A</v>
      </c>
      <c r="K604" s="5" t="e">
        <f t="shared" si="250"/>
        <v>#DIV/0!</v>
      </c>
      <c r="L604" s="6">
        <f t="shared" si="251"/>
        <v>0</v>
      </c>
      <c r="M604" s="5">
        <f t="shared" si="252"/>
        <v>0</v>
      </c>
      <c r="N604" s="49" t="e">
        <f t="shared" si="253"/>
        <v>#DIV/0!</v>
      </c>
      <c r="O604" s="49" t="e">
        <f t="shared" si="239"/>
        <v>#N/A</v>
      </c>
      <c r="P604" s="49" t="e">
        <f t="shared" si="240"/>
        <v>#N/A</v>
      </c>
      <c r="Q604" s="50" t="e">
        <f t="shared" si="254"/>
        <v>#N/A</v>
      </c>
      <c r="S604" s="110" t="e">
        <f>VLOOKUP(V604,'WSD 產品'!B:B,1,0)</f>
        <v>#N/A</v>
      </c>
      <c r="T604" s="110" t="e">
        <f t="shared" si="255"/>
        <v>#DIV/0!</v>
      </c>
      <c r="U604" s="113"/>
      <c r="V604" s="113"/>
      <c r="W604" s="113"/>
      <c r="X604" s="113"/>
      <c r="Y604" s="113"/>
      <c r="Z604" s="113"/>
      <c r="AA604" s="115"/>
      <c r="AB604" s="115"/>
      <c r="AC604" s="113"/>
      <c r="AD604" s="113"/>
      <c r="AE604" s="113"/>
      <c r="AF604" s="113"/>
      <c r="AG604" s="113"/>
      <c r="AH604" s="113"/>
      <c r="AI604" s="113"/>
      <c r="AJ604" s="113"/>
      <c r="AK604" s="114"/>
      <c r="AL604" s="114"/>
      <c r="AM604" s="114"/>
      <c r="AN604" s="113"/>
      <c r="AO604" s="113"/>
      <c r="AP604" s="113"/>
      <c r="AQ604" s="113"/>
      <c r="AR604" s="113"/>
      <c r="AS604" s="113"/>
      <c r="AT604" s="113"/>
      <c r="AU604" s="113"/>
      <c r="AV604" s="113"/>
      <c r="AW604" s="113"/>
      <c r="AX604" s="113"/>
      <c r="AY604" s="113"/>
      <c r="AZ604" s="113"/>
      <c r="BA604" s="113"/>
      <c r="BB604" s="113"/>
      <c r="BC604" s="113"/>
      <c r="BD604" s="113"/>
      <c r="BE604" s="113"/>
      <c r="BF604" s="113"/>
      <c r="BH604" s="110" t="e">
        <f t="shared" si="238"/>
        <v>#VALUE!</v>
      </c>
    </row>
    <row r="605" spans="1:60">
      <c r="A605" s="3">
        <f t="shared" si="241"/>
        <v>0</v>
      </c>
      <c r="B605" s="3">
        <f t="shared" si="242"/>
        <v>0</v>
      </c>
      <c r="C605" s="3">
        <f t="shared" si="243"/>
        <v>0</v>
      </c>
      <c r="D605" s="3">
        <f t="shared" si="244"/>
        <v>0</v>
      </c>
      <c r="E605" s="3">
        <f t="shared" si="245"/>
        <v>0</v>
      </c>
      <c r="F605" s="4">
        <f t="shared" si="246"/>
        <v>0</v>
      </c>
      <c r="G605" s="4">
        <f t="shared" si="247"/>
        <v>0</v>
      </c>
      <c r="H605" s="3">
        <f t="shared" si="248"/>
        <v>0</v>
      </c>
      <c r="I605" s="3">
        <f t="shared" si="249"/>
        <v>0</v>
      </c>
      <c r="J605" s="3" t="e">
        <f>IF(VLOOKUP(A605,產品AR!A:B,2,0)&lt;65,"A",IF(VLOOKUP(A605,產品AR!A:B,2,0)&lt;80,"B",IF(VLOOKUP(A605,產品AR!A:B,2,0)&lt;100,"C","D")))</f>
        <v>#N/A</v>
      </c>
      <c r="K605" s="5" t="e">
        <f t="shared" si="250"/>
        <v>#DIV/0!</v>
      </c>
      <c r="L605" s="6">
        <f t="shared" si="251"/>
        <v>0</v>
      </c>
      <c r="M605" s="5">
        <f t="shared" si="252"/>
        <v>0</v>
      </c>
      <c r="N605" s="49" t="e">
        <f t="shared" si="253"/>
        <v>#DIV/0!</v>
      </c>
      <c r="O605" s="49" t="e">
        <f t="shared" si="239"/>
        <v>#N/A</v>
      </c>
      <c r="P605" s="49" t="e">
        <f t="shared" si="240"/>
        <v>#N/A</v>
      </c>
      <c r="Q605" s="50" t="e">
        <f t="shared" si="254"/>
        <v>#N/A</v>
      </c>
      <c r="S605" s="110" t="e">
        <f>VLOOKUP(V605,'WSD 產品'!B:B,1,0)</f>
        <v>#N/A</v>
      </c>
      <c r="T605" s="110" t="e">
        <f t="shared" si="255"/>
        <v>#DIV/0!</v>
      </c>
      <c r="U605" s="113"/>
      <c r="V605" s="113"/>
      <c r="W605" s="113"/>
      <c r="X605" s="113"/>
      <c r="Y605" s="113"/>
      <c r="Z605" s="113"/>
      <c r="AA605" s="115"/>
      <c r="AB605" s="115"/>
      <c r="AC605" s="113"/>
      <c r="AD605" s="113"/>
      <c r="AE605" s="113"/>
      <c r="AF605" s="113"/>
      <c r="AG605" s="113"/>
      <c r="AH605" s="113"/>
      <c r="AI605" s="113"/>
      <c r="AJ605" s="113"/>
      <c r="AK605" s="114"/>
      <c r="AL605" s="114"/>
      <c r="AM605" s="114"/>
      <c r="AN605" s="113"/>
      <c r="AO605" s="113"/>
      <c r="AP605" s="113"/>
      <c r="AQ605" s="113"/>
      <c r="AR605" s="113"/>
      <c r="AS605" s="113"/>
      <c r="AT605" s="113"/>
      <c r="AU605" s="113"/>
      <c r="AV605" s="113"/>
      <c r="AW605" s="113"/>
      <c r="AX605" s="113"/>
      <c r="AY605" s="113"/>
      <c r="AZ605" s="113"/>
      <c r="BA605" s="113"/>
      <c r="BB605" s="113"/>
      <c r="BC605" s="113"/>
      <c r="BD605" s="113"/>
      <c r="BE605" s="113"/>
      <c r="BF605" s="113"/>
      <c r="BH605" s="110" t="e">
        <f t="shared" si="238"/>
        <v>#VALUE!</v>
      </c>
    </row>
    <row r="606" spans="1:60">
      <c r="A606" s="3">
        <f t="shared" si="241"/>
        <v>0</v>
      </c>
      <c r="B606" s="3">
        <f t="shared" si="242"/>
        <v>0</v>
      </c>
      <c r="C606" s="3">
        <f t="shared" si="243"/>
        <v>0</v>
      </c>
      <c r="D606" s="3">
        <f t="shared" si="244"/>
        <v>0</v>
      </c>
      <c r="E606" s="3">
        <f t="shared" si="245"/>
        <v>0</v>
      </c>
      <c r="F606" s="4">
        <f t="shared" si="246"/>
        <v>0</v>
      </c>
      <c r="G606" s="4">
        <f t="shared" si="247"/>
        <v>0</v>
      </c>
      <c r="H606" s="3">
        <f t="shared" si="248"/>
        <v>0</v>
      </c>
      <c r="I606" s="3">
        <f t="shared" si="249"/>
        <v>0</v>
      </c>
      <c r="J606" s="3" t="e">
        <f>IF(VLOOKUP(A606,產品AR!A:B,2,0)&lt;65,"A",IF(VLOOKUP(A606,產品AR!A:B,2,0)&lt;80,"B",IF(VLOOKUP(A606,產品AR!A:B,2,0)&lt;100,"C","D")))</f>
        <v>#N/A</v>
      </c>
      <c r="K606" s="5" t="e">
        <f t="shared" si="250"/>
        <v>#DIV/0!</v>
      </c>
      <c r="L606" s="6">
        <f t="shared" si="251"/>
        <v>0</v>
      </c>
      <c r="M606" s="5">
        <f t="shared" si="252"/>
        <v>0</v>
      </c>
      <c r="N606" s="49" t="e">
        <f t="shared" si="253"/>
        <v>#DIV/0!</v>
      </c>
      <c r="O606" s="49" t="e">
        <f t="shared" si="239"/>
        <v>#N/A</v>
      </c>
      <c r="P606" s="49" t="e">
        <f t="shared" si="240"/>
        <v>#N/A</v>
      </c>
      <c r="Q606" s="50" t="e">
        <f t="shared" si="254"/>
        <v>#N/A</v>
      </c>
      <c r="S606" s="110" t="e">
        <f>VLOOKUP(V606,'WSD 產品'!B:B,1,0)</f>
        <v>#N/A</v>
      </c>
      <c r="T606" s="110" t="e">
        <f t="shared" si="255"/>
        <v>#DIV/0!</v>
      </c>
      <c r="U606" s="113"/>
      <c r="V606" s="113"/>
      <c r="W606" s="113"/>
      <c r="X606" s="113"/>
      <c r="Y606" s="113"/>
      <c r="Z606" s="113"/>
      <c r="AA606" s="115"/>
      <c r="AB606" s="115"/>
      <c r="AC606" s="113"/>
      <c r="AD606" s="113"/>
      <c r="AE606" s="113"/>
      <c r="AF606" s="113"/>
      <c r="AG606" s="113"/>
      <c r="AH606" s="113"/>
      <c r="AI606" s="113"/>
      <c r="AJ606" s="113"/>
      <c r="AK606" s="114"/>
      <c r="AL606" s="114"/>
      <c r="AM606" s="114"/>
      <c r="AN606" s="113"/>
      <c r="AO606" s="113"/>
      <c r="AP606" s="113"/>
      <c r="AQ606" s="113"/>
      <c r="AR606" s="113"/>
      <c r="AS606" s="113"/>
      <c r="AT606" s="113"/>
      <c r="AU606" s="113"/>
      <c r="AV606" s="113"/>
      <c r="AW606" s="113"/>
      <c r="AX606" s="113"/>
      <c r="AY606" s="113"/>
      <c r="AZ606" s="113"/>
      <c r="BA606" s="113"/>
      <c r="BB606" s="113"/>
      <c r="BC606" s="113"/>
      <c r="BD606" s="113"/>
      <c r="BE606" s="113"/>
      <c r="BF606" s="113"/>
      <c r="BH606" s="110" t="e">
        <f t="shared" si="238"/>
        <v>#VALUE!</v>
      </c>
    </row>
    <row r="607" spans="1:60">
      <c r="A607" s="3">
        <f t="shared" si="241"/>
        <v>0</v>
      </c>
      <c r="B607" s="3">
        <f t="shared" si="242"/>
        <v>0</v>
      </c>
      <c r="C607" s="3">
        <f t="shared" si="243"/>
        <v>0</v>
      </c>
      <c r="D607" s="3">
        <f t="shared" si="244"/>
        <v>0</v>
      </c>
      <c r="E607" s="3">
        <f t="shared" si="245"/>
        <v>0</v>
      </c>
      <c r="F607" s="4">
        <f t="shared" si="246"/>
        <v>0</v>
      </c>
      <c r="G607" s="4">
        <f t="shared" si="247"/>
        <v>0</v>
      </c>
      <c r="H607" s="3">
        <f t="shared" si="248"/>
        <v>0</v>
      </c>
      <c r="I607" s="3">
        <f t="shared" si="249"/>
        <v>0</v>
      </c>
      <c r="J607" s="3" t="e">
        <f>IF(VLOOKUP(A607,產品AR!A:B,2,0)&lt;65,"A",IF(VLOOKUP(A607,產品AR!A:B,2,0)&lt;80,"B",IF(VLOOKUP(A607,產品AR!A:B,2,0)&lt;100,"C","D")))</f>
        <v>#N/A</v>
      </c>
      <c r="K607" s="5" t="e">
        <f t="shared" si="250"/>
        <v>#DIV/0!</v>
      </c>
      <c r="L607" s="6">
        <f t="shared" si="251"/>
        <v>0</v>
      </c>
      <c r="M607" s="5">
        <f t="shared" si="252"/>
        <v>0</v>
      </c>
      <c r="N607" s="49" t="e">
        <f t="shared" si="253"/>
        <v>#DIV/0!</v>
      </c>
      <c r="O607" s="49" t="e">
        <f t="shared" si="239"/>
        <v>#N/A</v>
      </c>
      <c r="P607" s="49" t="e">
        <f t="shared" si="240"/>
        <v>#N/A</v>
      </c>
      <c r="Q607" s="50" t="e">
        <f t="shared" si="254"/>
        <v>#N/A</v>
      </c>
      <c r="S607" s="110" t="e">
        <f>VLOOKUP(V607,'WSD 產品'!B:B,1,0)</f>
        <v>#N/A</v>
      </c>
      <c r="T607" s="110" t="e">
        <f t="shared" si="255"/>
        <v>#DIV/0!</v>
      </c>
      <c r="U607" s="113"/>
      <c r="V607" s="113"/>
      <c r="W607" s="113"/>
      <c r="X607" s="113"/>
      <c r="Y607" s="113"/>
      <c r="Z607" s="113"/>
      <c r="AA607" s="115"/>
      <c r="AB607" s="115"/>
      <c r="AC607" s="113"/>
      <c r="AD607" s="113"/>
      <c r="AE607" s="113"/>
      <c r="AF607" s="113"/>
      <c r="AG607" s="113"/>
      <c r="AH607" s="113"/>
      <c r="AI607" s="113"/>
      <c r="AJ607" s="113"/>
      <c r="AK607" s="114"/>
      <c r="AL607" s="114"/>
      <c r="AM607" s="114"/>
      <c r="AN607" s="113"/>
      <c r="AO607" s="113"/>
      <c r="AP607" s="113"/>
      <c r="AQ607" s="113"/>
      <c r="AR607" s="113"/>
      <c r="AS607" s="113"/>
      <c r="AT607" s="113"/>
      <c r="AU607" s="113"/>
      <c r="AV607" s="113"/>
      <c r="AW607" s="113"/>
      <c r="AX607" s="113"/>
      <c r="AY607" s="113"/>
      <c r="AZ607" s="113"/>
      <c r="BA607" s="113"/>
      <c r="BB607" s="113"/>
      <c r="BC607" s="113"/>
      <c r="BD607" s="113"/>
      <c r="BE607" s="113"/>
      <c r="BF607" s="113"/>
      <c r="BH607" s="110" t="e">
        <f t="shared" si="238"/>
        <v>#VALUE!</v>
      </c>
    </row>
    <row r="608" spans="1:60">
      <c r="A608" s="3">
        <f t="shared" si="241"/>
        <v>0</v>
      </c>
      <c r="B608" s="3">
        <f t="shared" si="242"/>
        <v>0</v>
      </c>
      <c r="C608" s="3">
        <f t="shared" si="243"/>
        <v>0</v>
      </c>
      <c r="D608" s="3">
        <f t="shared" si="244"/>
        <v>0</v>
      </c>
      <c r="E608" s="3">
        <f t="shared" si="245"/>
        <v>0</v>
      </c>
      <c r="F608" s="4">
        <f t="shared" si="246"/>
        <v>0</v>
      </c>
      <c r="G608" s="4">
        <f t="shared" si="247"/>
        <v>0</v>
      </c>
      <c r="H608" s="3">
        <f t="shared" si="248"/>
        <v>0</v>
      </c>
      <c r="I608" s="3">
        <f t="shared" si="249"/>
        <v>0</v>
      </c>
      <c r="J608" s="3" t="e">
        <f>IF(VLOOKUP(A608,產品AR!A:B,2,0)&lt;65,"A",IF(VLOOKUP(A608,產品AR!A:B,2,0)&lt;80,"B",IF(VLOOKUP(A608,產品AR!A:B,2,0)&lt;100,"C","D")))</f>
        <v>#N/A</v>
      </c>
      <c r="K608" s="5" t="e">
        <f t="shared" si="250"/>
        <v>#DIV/0!</v>
      </c>
      <c r="L608" s="6">
        <f t="shared" si="251"/>
        <v>0</v>
      </c>
      <c r="M608" s="5">
        <f t="shared" si="252"/>
        <v>0</v>
      </c>
      <c r="N608" s="49" t="e">
        <f t="shared" si="253"/>
        <v>#DIV/0!</v>
      </c>
      <c r="O608" s="49" t="e">
        <f t="shared" si="239"/>
        <v>#N/A</v>
      </c>
      <c r="P608" s="49" t="e">
        <f t="shared" si="240"/>
        <v>#N/A</v>
      </c>
      <c r="Q608" s="50" t="e">
        <f t="shared" si="254"/>
        <v>#N/A</v>
      </c>
      <c r="S608" s="110" t="e">
        <f>VLOOKUP(V608,'WSD 產品'!B:B,1,0)</f>
        <v>#N/A</v>
      </c>
      <c r="T608" s="110" t="e">
        <f t="shared" si="255"/>
        <v>#DIV/0!</v>
      </c>
      <c r="U608" s="113"/>
      <c r="V608" s="113"/>
      <c r="W608" s="113"/>
      <c r="X608" s="113"/>
      <c r="Y608" s="113"/>
      <c r="Z608" s="113"/>
      <c r="AA608" s="115"/>
      <c r="AB608" s="115"/>
      <c r="AC608" s="113"/>
      <c r="AD608" s="113"/>
      <c r="AE608" s="113"/>
      <c r="AF608" s="113"/>
      <c r="AG608" s="113"/>
      <c r="AH608" s="113"/>
      <c r="AI608" s="113"/>
      <c r="AJ608" s="113"/>
      <c r="AK608" s="114"/>
      <c r="AL608" s="114"/>
      <c r="AM608" s="114"/>
      <c r="AN608" s="113"/>
      <c r="AO608" s="113"/>
      <c r="AP608" s="113"/>
      <c r="AQ608" s="113"/>
      <c r="AR608" s="113"/>
      <c r="AS608" s="113"/>
      <c r="AT608" s="113"/>
      <c r="AU608" s="113"/>
      <c r="AV608" s="113"/>
      <c r="AW608" s="113"/>
      <c r="AX608" s="113"/>
      <c r="AY608" s="113"/>
      <c r="AZ608" s="113"/>
      <c r="BA608" s="113"/>
      <c r="BB608" s="113"/>
      <c r="BC608" s="113"/>
      <c r="BD608" s="113"/>
      <c r="BE608" s="113"/>
      <c r="BF608" s="113"/>
      <c r="BH608" s="110" t="e">
        <f t="shared" si="238"/>
        <v>#VALUE!</v>
      </c>
    </row>
    <row r="609" spans="1:60">
      <c r="A609" s="3">
        <f t="shared" si="241"/>
        <v>0</v>
      </c>
      <c r="B609" s="3">
        <f t="shared" si="242"/>
        <v>0</v>
      </c>
      <c r="C609" s="3">
        <f t="shared" si="243"/>
        <v>0</v>
      </c>
      <c r="D609" s="3">
        <f t="shared" si="244"/>
        <v>0</v>
      </c>
      <c r="E609" s="3">
        <f t="shared" si="245"/>
        <v>0</v>
      </c>
      <c r="F609" s="4">
        <f t="shared" si="246"/>
        <v>0</v>
      </c>
      <c r="G609" s="4">
        <f t="shared" si="247"/>
        <v>0</v>
      </c>
      <c r="H609" s="3">
        <f t="shared" si="248"/>
        <v>0</v>
      </c>
      <c r="I609" s="3">
        <f t="shared" si="249"/>
        <v>0</v>
      </c>
      <c r="J609" s="3" t="e">
        <f>IF(VLOOKUP(A609,產品AR!A:B,2,0)&lt;65,"A",IF(VLOOKUP(A609,產品AR!A:B,2,0)&lt;80,"B",IF(VLOOKUP(A609,產品AR!A:B,2,0)&lt;100,"C","D")))</f>
        <v>#N/A</v>
      </c>
      <c r="K609" s="5" t="e">
        <f t="shared" si="250"/>
        <v>#DIV/0!</v>
      </c>
      <c r="L609" s="6">
        <f t="shared" si="251"/>
        <v>0</v>
      </c>
      <c r="M609" s="5">
        <f t="shared" si="252"/>
        <v>0</v>
      </c>
      <c r="N609" s="49" t="e">
        <f t="shared" si="253"/>
        <v>#DIV/0!</v>
      </c>
      <c r="O609" s="49" t="e">
        <f t="shared" si="239"/>
        <v>#N/A</v>
      </c>
      <c r="P609" s="49" t="e">
        <f t="shared" si="240"/>
        <v>#N/A</v>
      </c>
      <c r="Q609" s="50" t="e">
        <f t="shared" si="254"/>
        <v>#N/A</v>
      </c>
      <c r="S609" s="110" t="e">
        <f>VLOOKUP(V609,'WSD 產品'!B:B,1,0)</f>
        <v>#N/A</v>
      </c>
      <c r="T609" s="110" t="e">
        <f t="shared" si="255"/>
        <v>#DIV/0!</v>
      </c>
      <c r="U609" s="113"/>
      <c r="V609" s="113"/>
      <c r="W609" s="113"/>
      <c r="X609" s="113"/>
      <c r="Y609" s="113"/>
      <c r="Z609" s="113"/>
      <c r="AA609" s="115"/>
      <c r="AB609" s="115"/>
      <c r="AC609" s="113"/>
      <c r="AD609" s="113"/>
      <c r="AE609" s="113"/>
      <c r="AF609" s="113"/>
      <c r="AG609" s="113"/>
      <c r="AH609" s="113"/>
      <c r="AI609" s="113"/>
      <c r="AJ609" s="113"/>
      <c r="AK609" s="114"/>
      <c r="AL609" s="114"/>
      <c r="AM609" s="114"/>
      <c r="AN609" s="113"/>
      <c r="AO609" s="113"/>
      <c r="AP609" s="113"/>
      <c r="AQ609" s="113"/>
      <c r="AR609" s="113"/>
      <c r="AS609" s="113"/>
      <c r="AT609" s="113"/>
      <c r="AU609" s="113"/>
      <c r="AV609" s="113"/>
      <c r="AW609" s="113"/>
      <c r="AX609" s="113"/>
      <c r="AY609" s="113"/>
      <c r="AZ609" s="113"/>
      <c r="BA609" s="113"/>
      <c r="BB609" s="113"/>
      <c r="BC609" s="113"/>
      <c r="BD609" s="113"/>
      <c r="BE609" s="113"/>
      <c r="BF609" s="113"/>
      <c r="BH609" s="110" t="e">
        <f t="shared" si="238"/>
        <v>#VALUE!</v>
      </c>
    </row>
    <row r="610" spans="1:60">
      <c r="A610" s="3">
        <f t="shared" si="241"/>
        <v>0</v>
      </c>
      <c r="B610" s="3">
        <f t="shared" si="242"/>
        <v>0</v>
      </c>
      <c r="C610" s="3">
        <f t="shared" si="243"/>
        <v>0</v>
      </c>
      <c r="D610" s="3">
        <f t="shared" si="244"/>
        <v>0</v>
      </c>
      <c r="E610" s="3">
        <f t="shared" si="245"/>
        <v>0</v>
      </c>
      <c r="F610" s="4">
        <f t="shared" si="246"/>
        <v>0</v>
      </c>
      <c r="G610" s="4">
        <f t="shared" si="247"/>
        <v>0</v>
      </c>
      <c r="H610" s="3">
        <f t="shared" si="248"/>
        <v>0</v>
      </c>
      <c r="I610" s="3">
        <f t="shared" si="249"/>
        <v>0</v>
      </c>
      <c r="J610" s="3" t="e">
        <f>IF(VLOOKUP(A610,產品AR!A:B,2,0)&lt;65,"A",IF(VLOOKUP(A610,產品AR!A:B,2,0)&lt;80,"B",IF(VLOOKUP(A610,產品AR!A:B,2,0)&lt;100,"C","D")))</f>
        <v>#N/A</v>
      </c>
      <c r="K610" s="5" t="e">
        <f t="shared" si="250"/>
        <v>#DIV/0!</v>
      </c>
      <c r="L610" s="6">
        <f t="shared" si="251"/>
        <v>0</v>
      </c>
      <c r="M610" s="5">
        <f t="shared" si="252"/>
        <v>0</v>
      </c>
      <c r="N610" s="49" t="e">
        <f t="shared" si="253"/>
        <v>#DIV/0!</v>
      </c>
      <c r="O610" s="49" t="e">
        <f t="shared" si="239"/>
        <v>#N/A</v>
      </c>
      <c r="P610" s="49" t="e">
        <f t="shared" si="240"/>
        <v>#N/A</v>
      </c>
      <c r="Q610" s="50" t="e">
        <f t="shared" si="254"/>
        <v>#N/A</v>
      </c>
      <c r="S610" s="110" t="e">
        <f>VLOOKUP(V610,'WSD 產品'!B:B,1,0)</f>
        <v>#N/A</v>
      </c>
      <c r="T610" s="110" t="e">
        <f t="shared" si="255"/>
        <v>#DIV/0!</v>
      </c>
      <c r="U610" s="113"/>
      <c r="V610" s="113"/>
      <c r="W610" s="113"/>
      <c r="X610" s="113"/>
      <c r="Y610" s="113"/>
      <c r="Z610" s="113"/>
      <c r="AA610" s="115"/>
      <c r="AB610" s="115"/>
      <c r="AC610" s="113"/>
      <c r="AD610" s="113"/>
      <c r="AE610" s="113"/>
      <c r="AF610" s="113"/>
      <c r="AG610" s="113"/>
      <c r="AH610" s="113"/>
      <c r="AI610" s="113"/>
      <c r="AJ610" s="113"/>
      <c r="AK610" s="114"/>
      <c r="AL610" s="114"/>
      <c r="AM610" s="114"/>
      <c r="AN610" s="113"/>
      <c r="AO610" s="113"/>
      <c r="AP610" s="113"/>
      <c r="AQ610" s="113"/>
      <c r="AR610" s="113"/>
      <c r="AS610" s="113"/>
      <c r="AT610" s="113"/>
      <c r="AU610" s="113"/>
      <c r="AV610" s="113"/>
      <c r="AW610" s="113"/>
      <c r="AX610" s="113"/>
      <c r="AY610" s="113"/>
      <c r="AZ610" s="113"/>
      <c r="BA610" s="113"/>
      <c r="BB610" s="113"/>
      <c r="BC610" s="113"/>
      <c r="BD610" s="113"/>
      <c r="BE610" s="113"/>
      <c r="BF610" s="113"/>
      <c r="BH610" s="110" t="e">
        <f t="shared" si="238"/>
        <v>#VALUE!</v>
      </c>
    </row>
    <row r="611" spans="1:60">
      <c r="A611" s="3">
        <f t="shared" si="241"/>
        <v>0</v>
      </c>
      <c r="B611" s="3">
        <f t="shared" si="242"/>
        <v>0</v>
      </c>
      <c r="C611" s="3">
        <f t="shared" si="243"/>
        <v>0</v>
      </c>
      <c r="D611" s="3">
        <f t="shared" si="244"/>
        <v>0</v>
      </c>
      <c r="E611" s="3">
        <f t="shared" si="245"/>
        <v>0</v>
      </c>
      <c r="F611" s="4">
        <f t="shared" si="246"/>
        <v>0</v>
      </c>
      <c r="G611" s="4">
        <f t="shared" si="247"/>
        <v>0</v>
      </c>
      <c r="H611" s="3">
        <f t="shared" si="248"/>
        <v>0</v>
      </c>
      <c r="I611" s="3">
        <f t="shared" si="249"/>
        <v>0</v>
      </c>
      <c r="J611" s="3" t="e">
        <f>IF(VLOOKUP(A611,產品AR!A:B,2,0)&lt;65,"A",IF(VLOOKUP(A611,產品AR!A:B,2,0)&lt;80,"B",IF(VLOOKUP(A611,產品AR!A:B,2,0)&lt;100,"C","D")))</f>
        <v>#N/A</v>
      </c>
      <c r="K611" s="5" t="e">
        <f t="shared" si="250"/>
        <v>#DIV/0!</v>
      </c>
      <c r="L611" s="6">
        <f t="shared" si="251"/>
        <v>0</v>
      </c>
      <c r="M611" s="5">
        <f t="shared" si="252"/>
        <v>0</v>
      </c>
      <c r="N611" s="49" t="e">
        <f t="shared" si="253"/>
        <v>#DIV/0!</v>
      </c>
      <c r="O611" s="49" t="e">
        <f t="shared" si="239"/>
        <v>#N/A</v>
      </c>
      <c r="P611" s="49" t="e">
        <f t="shared" si="240"/>
        <v>#N/A</v>
      </c>
      <c r="Q611" s="50" t="e">
        <f t="shared" si="254"/>
        <v>#N/A</v>
      </c>
      <c r="S611" s="110" t="e">
        <f>VLOOKUP(V611,'WSD 產品'!B:B,1,0)</f>
        <v>#N/A</v>
      </c>
      <c r="T611" s="110" t="e">
        <f t="shared" si="255"/>
        <v>#DIV/0!</v>
      </c>
      <c r="U611" s="113"/>
      <c r="V611" s="113"/>
      <c r="W611" s="113"/>
      <c r="X611" s="113"/>
      <c r="Y611" s="113"/>
      <c r="Z611" s="113"/>
      <c r="AA611" s="115"/>
      <c r="AB611" s="115"/>
      <c r="AC611" s="113"/>
      <c r="AD611" s="113"/>
      <c r="AE611" s="113"/>
      <c r="AF611" s="113"/>
      <c r="AG611" s="113"/>
      <c r="AH611" s="113"/>
      <c r="AI611" s="113"/>
      <c r="AJ611" s="113"/>
      <c r="AK611" s="114"/>
      <c r="AL611" s="114"/>
      <c r="AM611" s="114"/>
      <c r="AN611" s="113"/>
      <c r="AO611" s="113"/>
      <c r="AP611" s="113"/>
      <c r="AQ611" s="113"/>
      <c r="AR611" s="113"/>
      <c r="AS611" s="113"/>
      <c r="AT611" s="113"/>
      <c r="AU611" s="113"/>
      <c r="AV611" s="113"/>
      <c r="AW611" s="113"/>
      <c r="AX611" s="113"/>
      <c r="AY611" s="113"/>
      <c r="AZ611" s="113"/>
      <c r="BA611" s="113"/>
      <c r="BB611" s="113"/>
      <c r="BC611" s="113"/>
      <c r="BD611" s="113"/>
      <c r="BE611" s="113"/>
      <c r="BF611" s="113"/>
      <c r="BH611" s="110" t="e">
        <f t="shared" si="238"/>
        <v>#VALUE!</v>
      </c>
    </row>
    <row r="612" spans="1:60">
      <c r="A612" s="3">
        <f t="shared" si="241"/>
        <v>0</v>
      </c>
      <c r="B612" s="3">
        <f t="shared" si="242"/>
        <v>0</v>
      </c>
      <c r="C612" s="3">
        <f t="shared" si="243"/>
        <v>0</v>
      </c>
      <c r="D612" s="3">
        <f t="shared" si="244"/>
        <v>0</v>
      </c>
      <c r="E612" s="3">
        <f t="shared" si="245"/>
        <v>0</v>
      </c>
      <c r="F612" s="4">
        <f t="shared" si="246"/>
        <v>0</v>
      </c>
      <c r="G612" s="4">
        <f t="shared" si="247"/>
        <v>0</v>
      </c>
      <c r="H612" s="3">
        <f t="shared" si="248"/>
        <v>0</v>
      </c>
      <c r="I612" s="3">
        <f t="shared" si="249"/>
        <v>0</v>
      </c>
      <c r="J612" s="3" t="e">
        <f>IF(VLOOKUP(A612,產品AR!A:B,2,0)&lt;65,"A",IF(VLOOKUP(A612,產品AR!A:B,2,0)&lt;80,"B",IF(VLOOKUP(A612,產品AR!A:B,2,0)&lt;100,"C","D")))</f>
        <v>#N/A</v>
      </c>
      <c r="K612" s="5" t="e">
        <f t="shared" si="250"/>
        <v>#DIV/0!</v>
      </c>
      <c r="L612" s="6">
        <f t="shared" si="251"/>
        <v>0</v>
      </c>
      <c r="M612" s="5">
        <f t="shared" si="252"/>
        <v>0</v>
      </c>
      <c r="N612" s="49" t="e">
        <f t="shared" si="253"/>
        <v>#DIV/0!</v>
      </c>
      <c r="O612" s="49" t="e">
        <f t="shared" si="239"/>
        <v>#N/A</v>
      </c>
      <c r="P612" s="49" t="e">
        <f t="shared" si="240"/>
        <v>#N/A</v>
      </c>
      <c r="Q612" s="50" t="e">
        <f t="shared" si="254"/>
        <v>#N/A</v>
      </c>
      <c r="S612" s="110" t="e">
        <f>VLOOKUP(V612,'WSD 產品'!B:B,1,0)</f>
        <v>#N/A</v>
      </c>
      <c r="T612" s="110" t="e">
        <f t="shared" si="255"/>
        <v>#DIV/0!</v>
      </c>
      <c r="U612" s="113"/>
      <c r="V612" s="113"/>
      <c r="W612" s="113"/>
      <c r="X612" s="113"/>
      <c r="Y612" s="113"/>
      <c r="Z612" s="113"/>
      <c r="AA612" s="115"/>
      <c r="AB612" s="115"/>
      <c r="AC612" s="113"/>
      <c r="AD612" s="113"/>
      <c r="AE612" s="113"/>
      <c r="AF612" s="113"/>
      <c r="AG612" s="113"/>
      <c r="AH612" s="113"/>
      <c r="AI612" s="113"/>
      <c r="AJ612" s="113"/>
      <c r="AK612" s="114"/>
      <c r="AL612" s="114"/>
      <c r="AM612" s="114"/>
      <c r="AN612" s="113"/>
      <c r="AO612" s="113"/>
      <c r="AP612" s="113"/>
      <c r="AQ612" s="113"/>
      <c r="AR612" s="113"/>
      <c r="AS612" s="113"/>
      <c r="AT612" s="113"/>
      <c r="AU612" s="113"/>
      <c r="AV612" s="113"/>
      <c r="AW612" s="113"/>
      <c r="AX612" s="113"/>
      <c r="AY612" s="113"/>
      <c r="AZ612" s="113"/>
      <c r="BA612" s="113"/>
      <c r="BB612" s="113"/>
      <c r="BC612" s="113"/>
      <c r="BD612" s="113"/>
      <c r="BE612" s="113"/>
      <c r="BF612" s="113"/>
      <c r="BH612" s="110" t="e">
        <f t="shared" si="238"/>
        <v>#VALUE!</v>
      </c>
    </row>
    <row r="613" spans="1:60">
      <c r="A613" s="3">
        <f t="shared" si="241"/>
        <v>0</v>
      </c>
      <c r="B613" s="3">
        <f t="shared" si="242"/>
        <v>0</v>
      </c>
      <c r="C613" s="3">
        <f t="shared" si="243"/>
        <v>0</v>
      </c>
      <c r="D613" s="3">
        <f t="shared" si="244"/>
        <v>0</v>
      </c>
      <c r="E613" s="3">
        <f t="shared" si="245"/>
        <v>0</v>
      </c>
      <c r="F613" s="4">
        <f t="shared" si="246"/>
        <v>0</v>
      </c>
      <c r="G613" s="4">
        <f t="shared" si="247"/>
        <v>0</v>
      </c>
      <c r="H613" s="3">
        <f t="shared" si="248"/>
        <v>0</v>
      </c>
      <c r="I613" s="3">
        <f t="shared" si="249"/>
        <v>0</v>
      </c>
      <c r="J613" s="3" t="e">
        <f>IF(VLOOKUP(A613,產品AR!A:B,2,0)&lt;65,"A",IF(VLOOKUP(A613,產品AR!A:B,2,0)&lt;80,"B",IF(VLOOKUP(A613,產品AR!A:B,2,0)&lt;100,"C","D")))</f>
        <v>#N/A</v>
      </c>
      <c r="K613" s="5" t="e">
        <f t="shared" si="250"/>
        <v>#DIV/0!</v>
      </c>
      <c r="L613" s="6">
        <f t="shared" si="251"/>
        <v>0</v>
      </c>
      <c r="M613" s="5">
        <f t="shared" si="252"/>
        <v>0</v>
      </c>
      <c r="N613" s="49" t="e">
        <f t="shared" si="253"/>
        <v>#DIV/0!</v>
      </c>
      <c r="O613" s="49" t="e">
        <f t="shared" si="239"/>
        <v>#N/A</v>
      </c>
      <c r="P613" s="49" t="e">
        <f t="shared" si="240"/>
        <v>#N/A</v>
      </c>
      <c r="Q613" s="50" t="e">
        <f t="shared" si="254"/>
        <v>#N/A</v>
      </c>
      <c r="S613" s="110" t="e">
        <f>VLOOKUP(V613,'WSD 產品'!B:B,1,0)</f>
        <v>#N/A</v>
      </c>
      <c r="T613" s="110" t="e">
        <f t="shared" si="255"/>
        <v>#DIV/0!</v>
      </c>
      <c r="U613" s="113"/>
      <c r="V613" s="113"/>
      <c r="W613" s="113"/>
      <c r="X613" s="113"/>
      <c r="Y613" s="113"/>
      <c r="Z613" s="113"/>
      <c r="AA613" s="115"/>
      <c r="AB613" s="115"/>
      <c r="AC613" s="113"/>
      <c r="AD613" s="113"/>
      <c r="AE613" s="113"/>
      <c r="AF613" s="113"/>
      <c r="AG613" s="113"/>
      <c r="AH613" s="113"/>
      <c r="AI613" s="113"/>
      <c r="AJ613" s="113"/>
      <c r="AK613" s="114"/>
      <c r="AL613" s="114"/>
      <c r="AM613" s="114"/>
      <c r="AN613" s="113"/>
      <c r="AO613" s="113"/>
      <c r="AP613" s="113"/>
      <c r="AQ613" s="113"/>
      <c r="AR613" s="113"/>
      <c r="AS613" s="113"/>
      <c r="AT613" s="113"/>
      <c r="AU613" s="113"/>
      <c r="AV613" s="113"/>
      <c r="AW613" s="113"/>
      <c r="AX613" s="113"/>
      <c r="AY613" s="113"/>
      <c r="AZ613" s="113"/>
      <c r="BA613" s="113"/>
      <c r="BB613" s="113"/>
      <c r="BC613" s="113"/>
      <c r="BD613" s="113"/>
      <c r="BE613" s="113"/>
      <c r="BF613" s="113"/>
      <c r="BH613" s="110" t="e">
        <f t="shared" si="238"/>
        <v>#VALUE!</v>
      </c>
    </row>
    <row r="614" spans="1:60">
      <c r="A614" s="3">
        <f t="shared" si="241"/>
        <v>0</v>
      </c>
      <c r="B614" s="3">
        <f t="shared" si="242"/>
        <v>0</v>
      </c>
      <c r="C614" s="3">
        <f t="shared" si="243"/>
        <v>0</v>
      </c>
      <c r="D614" s="3">
        <f t="shared" si="244"/>
        <v>0</v>
      </c>
      <c r="E614" s="3">
        <f t="shared" si="245"/>
        <v>0</v>
      </c>
      <c r="F614" s="4">
        <f t="shared" si="246"/>
        <v>0</v>
      </c>
      <c r="G614" s="4">
        <f t="shared" si="247"/>
        <v>0</v>
      </c>
      <c r="H614" s="3">
        <f t="shared" si="248"/>
        <v>0</v>
      </c>
      <c r="I614" s="3">
        <f t="shared" si="249"/>
        <v>0</v>
      </c>
      <c r="J614" s="3" t="e">
        <f>IF(VLOOKUP(A614,產品AR!A:B,2,0)&lt;65,"A",IF(VLOOKUP(A614,產品AR!A:B,2,0)&lt;80,"B",IF(VLOOKUP(A614,產品AR!A:B,2,0)&lt;100,"C","D")))</f>
        <v>#N/A</v>
      </c>
      <c r="K614" s="5" t="e">
        <f t="shared" si="250"/>
        <v>#DIV/0!</v>
      </c>
      <c r="L614" s="6">
        <f t="shared" si="251"/>
        <v>0</v>
      </c>
      <c r="M614" s="5">
        <f t="shared" si="252"/>
        <v>0</v>
      </c>
      <c r="N614" s="49" t="e">
        <f t="shared" si="253"/>
        <v>#DIV/0!</v>
      </c>
      <c r="O614" s="49" t="e">
        <f t="shared" si="239"/>
        <v>#N/A</v>
      </c>
      <c r="P614" s="49" t="e">
        <f t="shared" si="240"/>
        <v>#N/A</v>
      </c>
      <c r="Q614" s="50" t="e">
        <f t="shared" si="254"/>
        <v>#N/A</v>
      </c>
      <c r="S614" s="110" t="e">
        <f>VLOOKUP(V614,'WSD 產品'!B:B,1,0)</f>
        <v>#N/A</v>
      </c>
      <c r="T614" s="110" t="e">
        <f t="shared" si="255"/>
        <v>#DIV/0!</v>
      </c>
      <c r="U614" s="113"/>
      <c r="V614" s="113"/>
      <c r="W614" s="113"/>
      <c r="X614" s="113"/>
      <c r="Y614" s="113"/>
      <c r="Z614" s="113"/>
      <c r="AA614" s="115"/>
      <c r="AB614" s="115"/>
      <c r="AC614" s="113"/>
      <c r="AD614" s="113"/>
      <c r="AE614" s="113"/>
      <c r="AF614" s="113"/>
      <c r="AG614" s="113"/>
      <c r="AH614" s="113"/>
      <c r="AI614" s="113"/>
      <c r="AJ614" s="113"/>
      <c r="AK614" s="114"/>
      <c r="AL614" s="114"/>
      <c r="AM614" s="114"/>
      <c r="AN614" s="113"/>
      <c r="AO614" s="113"/>
      <c r="AP614" s="113"/>
      <c r="AQ614" s="113"/>
      <c r="AR614" s="113"/>
      <c r="AS614" s="113"/>
      <c r="AT614" s="113"/>
      <c r="AU614" s="113"/>
      <c r="AV614" s="113"/>
      <c r="AW614" s="113"/>
      <c r="AX614" s="113"/>
      <c r="AY614" s="113"/>
      <c r="AZ614" s="113"/>
      <c r="BA614" s="113"/>
      <c r="BB614" s="113"/>
      <c r="BC614" s="113"/>
      <c r="BD614" s="113"/>
      <c r="BE614" s="113"/>
      <c r="BF614" s="113"/>
      <c r="BH614" s="110" t="e">
        <f t="shared" si="238"/>
        <v>#VALUE!</v>
      </c>
    </row>
    <row r="615" spans="1:60">
      <c r="A615" s="3">
        <f t="shared" si="241"/>
        <v>0</v>
      </c>
      <c r="B615" s="3">
        <f t="shared" si="242"/>
        <v>0</v>
      </c>
      <c r="C615" s="3">
        <f t="shared" si="243"/>
        <v>0</v>
      </c>
      <c r="D615" s="3">
        <f t="shared" si="244"/>
        <v>0</v>
      </c>
      <c r="E615" s="3">
        <f t="shared" si="245"/>
        <v>0</v>
      </c>
      <c r="F615" s="4">
        <f t="shared" si="246"/>
        <v>0</v>
      </c>
      <c r="G615" s="4">
        <f t="shared" si="247"/>
        <v>0</v>
      </c>
      <c r="H615" s="3">
        <f t="shared" si="248"/>
        <v>0</v>
      </c>
      <c r="I615" s="3">
        <f t="shared" si="249"/>
        <v>0</v>
      </c>
      <c r="J615" s="3" t="e">
        <f>IF(VLOOKUP(A615,產品AR!A:B,2,0)&lt;65,"A",IF(VLOOKUP(A615,產品AR!A:B,2,0)&lt;80,"B",IF(VLOOKUP(A615,產品AR!A:B,2,0)&lt;100,"C","D")))</f>
        <v>#N/A</v>
      </c>
      <c r="K615" s="5" t="e">
        <f t="shared" si="250"/>
        <v>#DIV/0!</v>
      </c>
      <c r="L615" s="6">
        <f t="shared" si="251"/>
        <v>0</v>
      </c>
      <c r="M615" s="5">
        <f t="shared" si="252"/>
        <v>0</v>
      </c>
      <c r="N615" s="49" t="e">
        <f t="shared" si="253"/>
        <v>#DIV/0!</v>
      </c>
      <c r="O615" s="49" t="e">
        <f t="shared" si="239"/>
        <v>#N/A</v>
      </c>
      <c r="P615" s="49" t="e">
        <f t="shared" si="240"/>
        <v>#N/A</v>
      </c>
      <c r="Q615" s="50" t="e">
        <f t="shared" si="254"/>
        <v>#N/A</v>
      </c>
      <c r="S615" s="110" t="e">
        <f>VLOOKUP(V615,'WSD 產品'!B:B,1,0)</f>
        <v>#N/A</v>
      </c>
      <c r="T615" s="110" t="e">
        <f t="shared" si="255"/>
        <v>#DIV/0!</v>
      </c>
      <c r="U615" s="113"/>
      <c r="V615" s="113"/>
      <c r="W615" s="113"/>
      <c r="X615" s="113"/>
      <c r="Y615" s="113"/>
      <c r="Z615" s="113"/>
      <c r="AA615" s="115"/>
      <c r="AB615" s="115"/>
      <c r="AC615" s="113"/>
      <c r="AD615" s="113"/>
      <c r="AE615" s="113"/>
      <c r="AF615" s="113"/>
      <c r="AG615" s="113"/>
      <c r="AH615" s="113"/>
      <c r="AI615" s="113"/>
      <c r="AJ615" s="113"/>
      <c r="AK615" s="114"/>
      <c r="AL615" s="114"/>
      <c r="AM615" s="114"/>
      <c r="AN615" s="113"/>
      <c r="AO615" s="113"/>
      <c r="AP615" s="113"/>
      <c r="AQ615" s="113"/>
      <c r="AR615" s="113"/>
      <c r="AS615" s="113"/>
      <c r="AT615" s="113"/>
      <c r="AU615" s="113"/>
      <c r="AV615" s="113"/>
      <c r="AW615" s="113"/>
      <c r="AX615" s="113"/>
      <c r="AY615" s="113"/>
      <c r="AZ615" s="113"/>
      <c r="BA615" s="113"/>
      <c r="BB615" s="113"/>
      <c r="BC615" s="113"/>
      <c r="BD615" s="113"/>
      <c r="BE615" s="113"/>
      <c r="BF615" s="113"/>
      <c r="BH615" s="110" t="e">
        <f t="shared" si="238"/>
        <v>#VALUE!</v>
      </c>
    </row>
    <row r="616" spans="1:60">
      <c r="A616" s="3">
        <f t="shared" si="241"/>
        <v>0</v>
      </c>
      <c r="B616" s="3">
        <f t="shared" si="242"/>
        <v>0</v>
      </c>
      <c r="C616" s="3">
        <f t="shared" si="243"/>
        <v>0</v>
      </c>
      <c r="D616" s="3">
        <f t="shared" si="244"/>
        <v>0</v>
      </c>
      <c r="E616" s="3">
        <f t="shared" si="245"/>
        <v>0</v>
      </c>
      <c r="F616" s="4">
        <f t="shared" si="246"/>
        <v>0</v>
      </c>
      <c r="G616" s="4">
        <f t="shared" si="247"/>
        <v>0</v>
      </c>
      <c r="H616" s="3">
        <f t="shared" si="248"/>
        <v>0</v>
      </c>
      <c r="I616" s="3">
        <f t="shared" si="249"/>
        <v>0</v>
      </c>
      <c r="J616" s="3" t="e">
        <f>IF(VLOOKUP(A616,產品AR!A:B,2,0)&lt;65,"A",IF(VLOOKUP(A616,產品AR!A:B,2,0)&lt;80,"B",IF(VLOOKUP(A616,產品AR!A:B,2,0)&lt;100,"C","D")))</f>
        <v>#N/A</v>
      </c>
      <c r="K616" s="5" t="e">
        <f t="shared" si="250"/>
        <v>#DIV/0!</v>
      </c>
      <c r="L616" s="6">
        <f t="shared" si="251"/>
        <v>0</v>
      </c>
      <c r="M616" s="5">
        <f t="shared" si="252"/>
        <v>0</v>
      </c>
      <c r="N616" s="49" t="e">
        <f t="shared" si="253"/>
        <v>#DIV/0!</v>
      </c>
      <c r="O616" s="49" t="e">
        <f t="shared" si="239"/>
        <v>#N/A</v>
      </c>
      <c r="P616" s="49" t="e">
        <f t="shared" si="240"/>
        <v>#N/A</v>
      </c>
      <c r="Q616" s="50" t="e">
        <f t="shared" si="254"/>
        <v>#N/A</v>
      </c>
      <c r="S616" s="110" t="e">
        <f>VLOOKUP(V616,'WSD 產品'!B:B,1,0)</f>
        <v>#N/A</v>
      </c>
      <c r="T616" s="110" t="e">
        <f t="shared" si="255"/>
        <v>#DIV/0!</v>
      </c>
      <c r="U616" s="113"/>
      <c r="V616" s="113"/>
      <c r="W616" s="113"/>
      <c r="X616" s="113"/>
      <c r="Y616" s="113"/>
      <c r="Z616" s="113"/>
      <c r="AA616" s="115"/>
      <c r="AB616" s="115"/>
      <c r="AC616" s="113"/>
      <c r="AD616" s="113"/>
      <c r="AE616" s="113"/>
      <c r="AF616" s="113"/>
      <c r="AG616" s="113"/>
      <c r="AH616" s="113"/>
      <c r="AI616" s="113"/>
      <c r="AJ616" s="113"/>
      <c r="AK616" s="114"/>
      <c r="AL616" s="114"/>
      <c r="AM616" s="114"/>
      <c r="AN616" s="113"/>
      <c r="AO616" s="113"/>
      <c r="AP616" s="113"/>
      <c r="AQ616" s="113"/>
      <c r="AR616" s="113"/>
      <c r="AS616" s="113"/>
      <c r="AT616" s="113"/>
      <c r="AU616" s="113"/>
      <c r="AV616" s="113"/>
      <c r="AW616" s="113"/>
      <c r="AX616" s="113"/>
      <c r="AY616" s="113"/>
      <c r="AZ616" s="113"/>
      <c r="BA616" s="113"/>
      <c r="BB616" s="113"/>
      <c r="BC616" s="113"/>
      <c r="BD616" s="113"/>
      <c r="BE616" s="113"/>
      <c r="BF616" s="113"/>
      <c r="BH616" s="110" t="e">
        <f t="shared" si="238"/>
        <v>#VALUE!</v>
      </c>
    </row>
    <row r="617" spans="1:60">
      <c r="A617" s="3">
        <f t="shared" si="241"/>
        <v>0</v>
      </c>
      <c r="B617" s="3">
        <f t="shared" si="242"/>
        <v>0</v>
      </c>
      <c r="C617" s="3">
        <f t="shared" si="243"/>
        <v>0</v>
      </c>
      <c r="D617" s="3">
        <f t="shared" si="244"/>
        <v>0</v>
      </c>
      <c r="E617" s="3">
        <f t="shared" si="245"/>
        <v>0</v>
      </c>
      <c r="F617" s="4">
        <f t="shared" si="246"/>
        <v>0</v>
      </c>
      <c r="G617" s="4">
        <f t="shared" si="247"/>
        <v>0</v>
      </c>
      <c r="H617" s="3">
        <f t="shared" si="248"/>
        <v>0</v>
      </c>
      <c r="I617" s="3">
        <f t="shared" si="249"/>
        <v>0</v>
      </c>
      <c r="J617" s="3" t="e">
        <f>IF(VLOOKUP(A617,產品AR!A:B,2,0)&lt;65,"A",IF(VLOOKUP(A617,產品AR!A:B,2,0)&lt;80,"B",IF(VLOOKUP(A617,產品AR!A:B,2,0)&lt;100,"C","D")))</f>
        <v>#N/A</v>
      </c>
      <c r="K617" s="5" t="e">
        <f t="shared" si="250"/>
        <v>#DIV/0!</v>
      </c>
      <c r="L617" s="6">
        <f t="shared" si="251"/>
        <v>0</v>
      </c>
      <c r="M617" s="5">
        <f t="shared" si="252"/>
        <v>0</v>
      </c>
      <c r="N617" s="49" t="e">
        <f t="shared" si="253"/>
        <v>#DIV/0!</v>
      </c>
      <c r="O617" s="49" t="e">
        <f t="shared" si="239"/>
        <v>#N/A</v>
      </c>
      <c r="P617" s="49" t="e">
        <f t="shared" si="240"/>
        <v>#N/A</v>
      </c>
      <c r="Q617" s="50" t="e">
        <f t="shared" si="254"/>
        <v>#N/A</v>
      </c>
      <c r="S617" s="110" t="e">
        <f>VLOOKUP(V617,'WSD 產品'!B:B,1,0)</f>
        <v>#N/A</v>
      </c>
      <c r="T617" s="110" t="e">
        <f t="shared" si="255"/>
        <v>#DIV/0!</v>
      </c>
      <c r="U617" s="113"/>
      <c r="V617" s="113"/>
      <c r="W617" s="113"/>
      <c r="X617" s="113"/>
      <c r="Y617" s="113"/>
      <c r="Z617" s="113"/>
      <c r="AA617" s="115"/>
      <c r="AB617" s="115"/>
      <c r="AC617" s="113"/>
      <c r="AD617" s="113"/>
      <c r="AE617" s="113"/>
      <c r="AF617" s="113"/>
      <c r="AG617" s="113"/>
      <c r="AH617" s="113"/>
      <c r="AI617" s="113"/>
      <c r="AJ617" s="113"/>
      <c r="AK617" s="114"/>
      <c r="AL617" s="114"/>
      <c r="AM617" s="114"/>
      <c r="AN617" s="113"/>
      <c r="AO617" s="113"/>
      <c r="AP617" s="113"/>
      <c r="AQ617" s="113"/>
      <c r="AR617" s="113"/>
      <c r="AS617" s="113"/>
      <c r="AT617" s="113"/>
      <c r="AU617" s="113"/>
      <c r="AV617" s="113"/>
      <c r="AW617" s="113"/>
      <c r="AX617" s="113"/>
      <c r="AY617" s="113"/>
      <c r="AZ617" s="113"/>
      <c r="BA617" s="113"/>
      <c r="BB617" s="113"/>
      <c r="BC617" s="113"/>
      <c r="BD617" s="113"/>
      <c r="BE617" s="113"/>
      <c r="BF617" s="113"/>
      <c r="BH617" s="110" t="e">
        <f t="shared" si="238"/>
        <v>#VALUE!</v>
      </c>
    </row>
    <row r="618" spans="1:60">
      <c r="A618" s="3">
        <f t="shared" ref="A618:A681" si="256">V618</f>
        <v>0</v>
      </c>
      <c r="B618" s="3">
        <f t="shared" ref="B618:B681" si="257">W618</f>
        <v>0</v>
      </c>
      <c r="C618" s="3">
        <f t="shared" ref="C618:C681" si="258">X618</f>
        <v>0</v>
      </c>
      <c r="D618" s="3">
        <f t="shared" ref="D618:D681" si="259">Y618</f>
        <v>0</v>
      </c>
      <c r="E618" s="3">
        <f t="shared" ref="E618:E681" si="260">Z618</f>
        <v>0</v>
      </c>
      <c r="F618" s="4">
        <f t="shared" ref="F618:F681" si="261">AA618</f>
        <v>0</v>
      </c>
      <c r="G618" s="4">
        <f t="shared" ref="G618:G681" si="262">AB618</f>
        <v>0</v>
      </c>
      <c r="H618" s="3">
        <f t="shared" ref="H618:H681" si="263">AC618</f>
        <v>0</v>
      </c>
      <c r="I618" s="3">
        <f t="shared" ref="I618:I681" si="264">AD618</f>
        <v>0</v>
      </c>
      <c r="J618" s="3" t="e">
        <f>IF(VLOOKUP(A618,產品AR!A:B,2,0)&lt;65,"A",IF(VLOOKUP(A618,產品AR!A:B,2,0)&lt;80,"B",IF(VLOOKUP(A618,產品AR!A:B,2,0)&lt;100,"C","D")))</f>
        <v>#N/A</v>
      </c>
      <c r="K618" s="5" t="e">
        <f t="shared" ref="K618:K681" si="265">T618</f>
        <v>#DIV/0!</v>
      </c>
      <c r="L618" s="6">
        <f t="shared" ref="L618:L681" si="266">AM618</f>
        <v>0</v>
      </c>
      <c r="M618" s="5">
        <f t="shared" ref="M618:M681" si="267">AP618</f>
        <v>0</v>
      </c>
      <c r="N618" s="49" t="e">
        <f t="shared" ref="N618:N681" si="268">IF(K618&gt;=1.67,"A",IF(K618&gt;=1.33,"B",IF(K618&gt;=1,"C",IF(K618&gt;=0.67,"D","F"))))</f>
        <v>#DIV/0!</v>
      </c>
      <c r="O618" s="49" t="e">
        <f t="shared" si="239"/>
        <v>#N/A</v>
      </c>
      <c r="P618" s="49" t="e">
        <f t="shared" si="240"/>
        <v>#N/A</v>
      </c>
      <c r="Q618" s="50" t="e">
        <f t="shared" ref="Q618:Q681" si="269">IF(CONCATENATE(J618,N618)="AA","A",IF(CONCATENATE(J618,N618)="AB","W",IF(CONCATENATE(J618,N618)="AC","W",IF(CONCATENATE(J618,N618)="AD","W",IF(CONCATENATE(J618,N618)="AF","W",IF(CONCATENATE(J618,N618)="BB","B",IF(CONCATENATE(J618,N618)="BA","B",IF(CONCATENATE(J618,N618)="BC","X",IF(CONCATENATE(J618,N618)="BD","X",IF(CONCATENATE(J618,N618)="BF","X",IF(CONCATENATE(J618,N618)="CA","C",IF(CONCATENATE(J618,N618)="CB","C",IF(CONCATENATE(J618,N618)="CC","C",IF(CONCATENATE(J618,N618)="CD","Y",IF(CONCATENATE(J618,N618)="CF","Y",IF(CONCATENATE(J618,N618)="DA","D",IF(CONCATENATE(J618,N618)="DB","D",IF(CONCATENATE(J618,N618)="DC","D",IF(CONCATENATE(J618,N618)="DD","D",IF(CONCATENATE(J618,N618)="DF","Z"))))))))))))))))))))</f>
        <v>#N/A</v>
      </c>
      <c r="S618" s="110" t="e">
        <f>VLOOKUP(V618,'WSD 產品'!B:B,1,0)</f>
        <v>#N/A</v>
      </c>
      <c r="T618" s="110" t="e">
        <f t="shared" ref="T618:T681" si="270">((35-(AE618^2+AF618^2)^0.5))/AV618</f>
        <v>#DIV/0!</v>
      </c>
      <c r="U618" s="113"/>
      <c r="V618" s="113"/>
      <c r="W618" s="113"/>
      <c r="X618" s="113"/>
      <c r="Y618" s="113"/>
      <c r="Z618" s="113"/>
      <c r="AA618" s="115"/>
      <c r="AB618" s="115"/>
      <c r="AC618" s="113"/>
      <c r="AD618" s="113"/>
      <c r="AE618" s="113"/>
      <c r="AF618" s="113"/>
      <c r="AG618" s="113"/>
      <c r="AH618" s="113"/>
      <c r="AI618" s="113"/>
      <c r="AJ618" s="113"/>
      <c r="AK618" s="114"/>
      <c r="AL618" s="114"/>
      <c r="AM618" s="114"/>
      <c r="AN618" s="113"/>
      <c r="AO618" s="113"/>
      <c r="AP618" s="113"/>
      <c r="AQ618" s="113"/>
      <c r="AR618" s="113"/>
      <c r="AS618" s="113"/>
      <c r="AT618" s="113"/>
      <c r="AU618" s="113"/>
      <c r="AV618" s="113"/>
      <c r="AW618" s="113"/>
      <c r="AX618" s="113"/>
      <c r="AY618" s="113"/>
      <c r="AZ618" s="113"/>
      <c r="BA618" s="113"/>
      <c r="BB618" s="113"/>
      <c r="BC618" s="113"/>
      <c r="BD618" s="113"/>
      <c r="BE618" s="113"/>
      <c r="BF618" s="113"/>
      <c r="BH618" s="110" t="e">
        <f t="shared" si="238"/>
        <v>#VALUE!</v>
      </c>
    </row>
    <row r="619" spans="1:60">
      <c r="A619" s="3">
        <f t="shared" si="256"/>
        <v>0</v>
      </c>
      <c r="B619" s="3">
        <f t="shared" si="257"/>
        <v>0</v>
      </c>
      <c r="C619" s="3">
        <f t="shared" si="258"/>
        <v>0</v>
      </c>
      <c r="D619" s="3">
        <f t="shared" si="259"/>
        <v>0</v>
      </c>
      <c r="E619" s="3">
        <f t="shared" si="260"/>
        <v>0</v>
      </c>
      <c r="F619" s="4">
        <f t="shared" si="261"/>
        <v>0</v>
      </c>
      <c r="G619" s="4">
        <f t="shared" si="262"/>
        <v>0</v>
      </c>
      <c r="H619" s="3">
        <f t="shared" si="263"/>
        <v>0</v>
      </c>
      <c r="I619" s="3">
        <f t="shared" si="264"/>
        <v>0</v>
      </c>
      <c r="J619" s="3" t="e">
        <f>IF(VLOOKUP(A619,產品AR!A:B,2,0)&lt;65,"A",IF(VLOOKUP(A619,產品AR!A:B,2,0)&lt;80,"B",IF(VLOOKUP(A619,產品AR!A:B,2,0)&lt;100,"C","D")))</f>
        <v>#N/A</v>
      </c>
      <c r="K619" s="5" t="e">
        <f t="shared" si="265"/>
        <v>#DIV/0!</v>
      </c>
      <c r="L619" s="6">
        <f t="shared" si="266"/>
        <v>0</v>
      </c>
      <c r="M619" s="5">
        <f t="shared" si="267"/>
        <v>0</v>
      </c>
      <c r="N619" s="49" t="e">
        <f t="shared" si="268"/>
        <v>#DIV/0!</v>
      </c>
      <c r="O619" s="49" t="e">
        <f t="shared" si="239"/>
        <v>#N/A</v>
      </c>
      <c r="P619" s="49" t="e">
        <f t="shared" si="240"/>
        <v>#N/A</v>
      </c>
      <c r="Q619" s="50" t="e">
        <f t="shared" si="269"/>
        <v>#N/A</v>
      </c>
      <c r="S619" s="110" t="e">
        <f>VLOOKUP(V619,'WSD 產品'!B:B,1,0)</f>
        <v>#N/A</v>
      </c>
      <c r="T619" s="110" t="e">
        <f t="shared" si="270"/>
        <v>#DIV/0!</v>
      </c>
      <c r="U619" s="113"/>
      <c r="V619" s="113"/>
      <c r="W619" s="113"/>
      <c r="X619" s="113"/>
      <c r="Y619" s="113"/>
      <c r="Z619" s="113"/>
      <c r="AA619" s="115"/>
      <c r="AB619" s="115"/>
      <c r="AC619" s="113"/>
      <c r="AD619" s="113"/>
      <c r="AE619" s="113"/>
      <c r="AF619" s="113"/>
      <c r="AG619" s="113"/>
      <c r="AH619" s="113"/>
      <c r="AI619" s="113"/>
      <c r="AJ619" s="113"/>
      <c r="AK619" s="114"/>
      <c r="AL619" s="114"/>
      <c r="AM619" s="114"/>
      <c r="AN619" s="113"/>
      <c r="AO619" s="113"/>
      <c r="AP619" s="113"/>
      <c r="AQ619" s="113"/>
      <c r="AR619" s="113"/>
      <c r="AS619" s="113"/>
      <c r="AT619" s="113"/>
      <c r="AU619" s="113"/>
      <c r="AV619" s="113"/>
      <c r="AW619" s="113"/>
      <c r="AX619" s="113"/>
      <c r="AY619" s="113"/>
      <c r="AZ619" s="113"/>
      <c r="BA619" s="113"/>
      <c r="BB619" s="113"/>
      <c r="BC619" s="113"/>
      <c r="BD619" s="113"/>
      <c r="BE619" s="113"/>
      <c r="BF619" s="113"/>
      <c r="BH619" s="110" t="e">
        <f t="shared" si="238"/>
        <v>#VALUE!</v>
      </c>
    </row>
    <row r="620" spans="1:60">
      <c r="A620" s="3">
        <f t="shared" si="256"/>
        <v>0</v>
      </c>
      <c r="B620" s="3">
        <f t="shared" si="257"/>
        <v>0</v>
      </c>
      <c r="C620" s="3">
        <f t="shared" si="258"/>
        <v>0</v>
      </c>
      <c r="D620" s="3">
        <f t="shared" si="259"/>
        <v>0</v>
      </c>
      <c r="E620" s="3">
        <f t="shared" si="260"/>
        <v>0</v>
      </c>
      <c r="F620" s="4">
        <f t="shared" si="261"/>
        <v>0</v>
      </c>
      <c r="G620" s="4">
        <f t="shared" si="262"/>
        <v>0</v>
      </c>
      <c r="H620" s="3">
        <f t="shared" si="263"/>
        <v>0</v>
      </c>
      <c r="I620" s="3">
        <f t="shared" si="264"/>
        <v>0</v>
      </c>
      <c r="J620" s="3" t="e">
        <f>IF(VLOOKUP(A620,產品AR!A:B,2,0)&lt;65,"A",IF(VLOOKUP(A620,產品AR!A:B,2,0)&lt;80,"B",IF(VLOOKUP(A620,產品AR!A:B,2,0)&lt;100,"C","D")))</f>
        <v>#N/A</v>
      </c>
      <c r="K620" s="5" t="e">
        <f t="shared" si="265"/>
        <v>#DIV/0!</v>
      </c>
      <c r="L620" s="6">
        <f t="shared" si="266"/>
        <v>0</v>
      </c>
      <c r="M620" s="5">
        <f t="shared" si="267"/>
        <v>0</v>
      </c>
      <c r="N620" s="49" t="e">
        <f t="shared" si="268"/>
        <v>#DIV/0!</v>
      </c>
      <c r="O620" s="49" t="e">
        <f t="shared" si="239"/>
        <v>#N/A</v>
      </c>
      <c r="P620" s="49" t="e">
        <f t="shared" si="240"/>
        <v>#N/A</v>
      </c>
      <c r="Q620" s="50" t="e">
        <f t="shared" si="269"/>
        <v>#N/A</v>
      </c>
      <c r="S620" s="110" t="e">
        <f>VLOOKUP(V620,'WSD 產品'!B:B,1,0)</f>
        <v>#N/A</v>
      </c>
      <c r="T620" s="110" t="e">
        <f t="shared" si="270"/>
        <v>#DIV/0!</v>
      </c>
      <c r="U620" s="113"/>
      <c r="V620" s="113"/>
      <c r="W620" s="113"/>
      <c r="X620" s="113"/>
      <c r="Y620" s="113"/>
      <c r="Z620" s="113"/>
      <c r="AA620" s="115"/>
      <c r="AB620" s="115"/>
      <c r="AC620" s="113"/>
      <c r="AD620" s="113"/>
      <c r="AE620" s="113"/>
      <c r="AF620" s="113"/>
      <c r="AG620" s="113"/>
      <c r="AH620" s="113"/>
      <c r="AI620" s="113"/>
      <c r="AJ620" s="113"/>
      <c r="AK620" s="114"/>
      <c r="AL620" s="114"/>
      <c r="AM620" s="114"/>
      <c r="AN620" s="113"/>
      <c r="AO620" s="113"/>
      <c r="AP620" s="113"/>
      <c r="AQ620" s="113"/>
      <c r="AR620" s="113"/>
      <c r="AS620" s="113"/>
      <c r="AT620" s="113"/>
      <c r="AU620" s="113"/>
      <c r="AV620" s="113"/>
      <c r="AW620" s="113"/>
      <c r="AX620" s="113"/>
      <c r="AY620" s="113"/>
      <c r="AZ620" s="113"/>
      <c r="BA620" s="113"/>
      <c r="BB620" s="113"/>
      <c r="BC620" s="113"/>
      <c r="BD620" s="113"/>
      <c r="BE620" s="113"/>
      <c r="BF620" s="113"/>
      <c r="BH620" s="110" t="e">
        <f t="shared" si="238"/>
        <v>#VALUE!</v>
      </c>
    </row>
    <row r="621" spans="1:60">
      <c r="A621" s="3">
        <f t="shared" si="256"/>
        <v>0</v>
      </c>
      <c r="B621" s="3">
        <f t="shared" si="257"/>
        <v>0</v>
      </c>
      <c r="C621" s="3">
        <f t="shared" si="258"/>
        <v>0</v>
      </c>
      <c r="D621" s="3">
        <f t="shared" si="259"/>
        <v>0</v>
      </c>
      <c r="E621" s="3">
        <f t="shared" si="260"/>
        <v>0</v>
      </c>
      <c r="F621" s="4">
        <f t="shared" si="261"/>
        <v>0</v>
      </c>
      <c r="G621" s="4">
        <f t="shared" si="262"/>
        <v>0</v>
      </c>
      <c r="H621" s="3">
        <f t="shared" si="263"/>
        <v>0</v>
      </c>
      <c r="I621" s="3">
        <f t="shared" si="264"/>
        <v>0</v>
      </c>
      <c r="J621" s="3" t="e">
        <f>IF(VLOOKUP(A621,產品AR!A:B,2,0)&lt;65,"A",IF(VLOOKUP(A621,產品AR!A:B,2,0)&lt;80,"B",IF(VLOOKUP(A621,產品AR!A:B,2,0)&lt;100,"C","D")))</f>
        <v>#N/A</v>
      </c>
      <c r="K621" s="5" t="e">
        <f t="shared" si="265"/>
        <v>#DIV/0!</v>
      </c>
      <c r="L621" s="6">
        <f t="shared" si="266"/>
        <v>0</v>
      </c>
      <c r="M621" s="5">
        <f t="shared" si="267"/>
        <v>0</v>
      </c>
      <c r="N621" s="49" t="e">
        <f t="shared" si="268"/>
        <v>#DIV/0!</v>
      </c>
      <c r="O621" s="49" t="e">
        <f t="shared" si="239"/>
        <v>#N/A</v>
      </c>
      <c r="P621" s="49" t="e">
        <f t="shared" si="240"/>
        <v>#N/A</v>
      </c>
      <c r="Q621" s="50" t="e">
        <f t="shared" si="269"/>
        <v>#N/A</v>
      </c>
      <c r="S621" s="110" t="e">
        <f>VLOOKUP(V621,'WSD 產品'!B:B,1,0)</f>
        <v>#N/A</v>
      </c>
      <c r="T621" s="110" t="e">
        <f t="shared" si="270"/>
        <v>#DIV/0!</v>
      </c>
      <c r="U621" s="113"/>
      <c r="V621" s="113"/>
      <c r="W621" s="113"/>
      <c r="X621" s="113"/>
      <c r="Y621" s="113"/>
      <c r="Z621" s="113"/>
      <c r="AA621" s="115"/>
      <c r="AB621" s="115"/>
      <c r="AC621" s="113"/>
      <c r="AD621" s="113"/>
      <c r="AE621" s="113"/>
      <c r="AF621" s="113"/>
      <c r="AG621" s="113"/>
      <c r="AH621" s="113"/>
      <c r="AI621" s="113"/>
      <c r="AJ621" s="113"/>
      <c r="AK621" s="114"/>
      <c r="AL621" s="114"/>
      <c r="AM621" s="114"/>
      <c r="AN621" s="113"/>
      <c r="AO621" s="113"/>
      <c r="AP621" s="113"/>
      <c r="AQ621" s="113"/>
      <c r="AR621" s="113"/>
      <c r="AS621" s="113"/>
      <c r="AT621" s="113"/>
      <c r="AU621" s="113"/>
      <c r="AV621" s="113"/>
      <c r="AW621" s="113"/>
      <c r="AX621" s="113"/>
      <c r="AY621" s="113"/>
      <c r="AZ621" s="113"/>
      <c r="BA621" s="113"/>
      <c r="BB621" s="113"/>
      <c r="BC621" s="113"/>
      <c r="BD621" s="113"/>
      <c r="BE621" s="113"/>
      <c r="BF621" s="113"/>
      <c r="BH621" s="110" t="e">
        <f t="shared" si="238"/>
        <v>#VALUE!</v>
      </c>
    </row>
    <row r="622" spans="1:60">
      <c r="A622" s="3">
        <f t="shared" si="256"/>
        <v>0</v>
      </c>
      <c r="B622" s="3">
        <f t="shared" si="257"/>
        <v>0</v>
      </c>
      <c r="C622" s="3">
        <f t="shared" si="258"/>
        <v>0</v>
      </c>
      <c r="D622" s="3">
        <f t="shared" si="259"/>
        <v>0</v>
      </c>
      <c r="E622" s="3">
        <f t="shared" si="260"/>
        <v>0</v>
      </c>
      <c r="F622" s="4">
        <f t="shared" si="261"/>
        <v>0</v>
      </c>
      <c r="G622" s="4">
        <f t="shared" si="262"/>
        <v>0</v>
      </c>
      <c r="H622" s="3">
        <f t="shared" si="263"/>
        <v>0</v>
      </c>
      <c r="I622" s="3">
        <f t="shared" si="264"/>
        <v>0</v>
      </c>
      <c r="J622" s="3" t="e">
        <f>IF(VLOOKUP(A622,產品AR!A:B,2,0)&lt;65,"A",IF(VLOOKUP(A622,產品AR!A:B,2,0)&lt;80,"B",IF(VLOOKUP(A622,產品AR!A:B,2,0)&lt;100,"C","D")))</f>
        <v>#N/A</v>
      </c>
      <c r="K622" s="5" t="e">
        <f t="shared" si="265"/>
        <v>#DIV/0!</v>
      </c>
      <c r="L622" s="6">
        <f t="shared" si="266"/>
        <v>0</v>
      </c>
      <c r="M622" s="5">
        <f t="shared" si="267"/>
        <v>0</v>
      </c>
      <c r="N622" s="49" t="e">
        <f t="shared" si="268"/>
        <v>#DIV/0!</v>
      </c>
      <c r="O622" s="49" t="e">
        <f t="shared" si="239"/>
        <v>#N/A</v>
      </c>
      <c r="P622" s="49" t="e">
        <f t="shared" si="240"/>
        <v>#N/A</v>
      </c>
      <c r="Q622" s="50" t="e">
        <f t="shared" si="269"/>
        <v>#N/A</v>
      </c>
      <c r="S622" s="110" t="e">
        <f>VLOOKUP(V622,'WSD 產品'!B:B,1,0)</f>
        <v>#N/A</v>
      </c>
      <c r="T622" s="110" t="e">
        <f t="shared" si="270"/>
        <v>#DIV/0!</v>
      </c>
      <c r="U622" s="113"/>
      <c r="V622" s="113"/>
      <c r="W622" s="113"/>
      <c r="X622" s="113"/>
      <c r="Y622" s="113"/>
      <c r="Z622" s="113"/>
      <c r="AA622" s="115"/>
      <c r="AB622" s="115"/>
      <c r="AC622" s="113"/>
      <c r="AD622" s="113"/>
      <c r="AE622" s="113"/>
      <c r="AF622" s="113"/>
      <c r="AG622" s="113"/>
      <c r="AH622" s="113"/>
      <c r="AI622" s="113"/>
      <c r="AJ622" s="113"/>
      <c r="AK622" s="114"/>
      <c r="AL622" s="114"/>
      <c r="AM622" s="114"/>
      <c r="AN622" s="113"/>
      <c r="AO622" s="113"/>
      <c r="AP622" s="113"/>
      <c r="AQ622" s="113"/>
      <c r="AR622" s="113"/>
      <c r="AS622" s="113"/>
      <c r="AT622" s="113"/>
      <c r="AU622" s="113"/>
      <c r="AV622" s="113"/>
      <c r="AW622" s="113"/>
      <c r="AX622" s="113"/>
      <c r="AY622" s="113"/>
      <c r="AZ622" s="113"/>
      <c r="BA622" s="113"/>
      <c r="BB622" s="113"/>
      <c r="BC622" s="113"/>
      <c r="BD622" s="113"/>
      <c r="BE622" s="113"/>
      <c r="BF622" s="113"/>
      <c r="BH622" s="110" t="e">
        <f t="shared" si="238"/>
        <v>#VALUE!</v>
      </c>
    </row>
    <row r="623" spans="1:60">
      <c r="A623" s="3">
        <f t="shared" si="256"/>
        <v>0</v>
      </c>
      <c r="B623" s="3">
        <f t="shared" si="257"/>
        <v>0</v>
      </c>
      <c r="C623" s="3">
        <f t="shared" si="258"/>
        <v>0</v>
      </c>
      <c r="D623" s="3">
        <f t="shared" si="259"/>
        <v>0</v>
      </c>
      <c r="E623" s="3">
        <f t="shared" si="260"/>
        <v>0</v>
      </c>
      <c r="F623" s="4">
        <f t="shared" si="261"/>
        <v>0</v>
      </c>
      <c r="G623" s="4">
        <f t="shared" si="262"/>
        <v>0</v>
      </c>
      <c r="H623" s="3">
        <f t="shared" si="263"/>
        <v>0</v>
      </c>
      <c r="I623" s="3">
        <f t="shared" si="264"/>
        <v>0</v>
      </c>
      <c r="J623" s="3" t="e">
        <f>IF(VLOOKUP(A623,產品AR!A:B,2,0)&lt;65,"A",IF(VLOOKUP(A623,產品AR!A:B,2,0)&lt;80,"B",IF(VLOOKUP(A623,產品AR!A:B,2,0)&lt;100,"C","D")))</f>
        <v>#N/A</v>
      </c>
      <c r="K623" s="5" t="e">
        <f t="shared" si="265"/>
        <v>#DIV/0!</v>
      </c>
      <c r="L623" s="6">
        <f t="shared" si="266"/>
        <v>0</v>
      </c>
      <c r="M623" s="5">
        <f t="shared" si="267"/>
        <v>0</v>
      </c>
      <c r="N623" s="49" t="e">
        <f t="shared" si="268"/>
        <v>#DIV/0!</v>
      </c>
      <c r="O623" s="49" t="e">
        <f t="shared" si="239"/>
        <v>#N/A</v>
      </c>
      <c r="P623" s="49" t="e">
        <f t="shared" si="240"/>
        <v>#N/A</v>
      </c>
      <c r="Q623" s="50" t="e">
        <f t="shared" si="269"/>
        <v>#N/A</v>
      </c>
      <c r="S623" s="110" t="e">
        <f>VLOOKUP(V623,'WSD 產品'!B:B,1,0)</f>
        <v>#N/A</v>
      </c>
      <c r="T623" s="110" t="e">
        <f t="shared" si="270"/>
        <v>#DIV/0!</v>
      </c>
      <c r="U623" s="113"/>
      <c r="V623" s="113"/>
      <c r="W623" s="113"/>
      <c r="X623" s="113"/>
      <c r="Y623" s="113"/>
      <c r="Z623" s="113"/>
      <c r="AA623" s="115"/>
      <c r="AB623" s="115"/>
      <c r="AC623" s="113"/>
      <c r="AD623" s="113"/>
      <c r="AE623" s="113"/>
      <c r="AF623" s="113"/>
      <c r="AG623" s="113"/>
      <c r="AH623" s="113"/>
      <c r="AI623" s="113"/>
      <c r="AJ623" s="113"/>
      <c r="AK623" s="114"/>
      <c r="AL623" s="114"/>
      <c r="AM623" s="114"/>
      <c r="AN623" s="113"/>
      <c r="AO623" s="113"/>
      <c r="AP623" s="113"/>
      <c r="AQ623" s="113"/>
      <c r="AR623" s="113"/>
      <c r="AS623" s="113"/>
      <c r="AT623" s="113"/>
      <c r="AU623" s="113"/>
      <c r="AV623" s="113"/>
      <c r="AW623" s="113"/>
      <c r="AX623" s="113"/>
      <c r="AY623" s="113"/>
      <c r="AZ623" s="113"/>
      <c r="BA623" s="113"/>
      <c r="BB623" s="113"/>
      <c r="BC623" s="113"/>
      <c r="BD623" s="113"/>
      <c r="BE623" s="113"/>
      <c r="BF623" s="113"/>
      <c r="BH623" s="110" t="e">
        <f t="shared" si="238"/>
        <v>#VALUE!</v>
      </c>
    </row>
    <row r="624" spans="1:60">
      <c r="A624" s="3">
        <f t="shared" si="256"/>
        <v>0</v>
      </c>
      <c r="B624" s="3">
        <f t="shared" si="257"/>
        <v>0</v>
      </c>
      <c r="C624" s="3">
        <f t="shared" si="258"/>
        <v>0</v>
      </c>
      <c r="D624" s="3">
        <f t="shared" si="259"/>
        <v>0</v>
      </c>
      <c r="E624" s="3">
        <f t="shared" si="260"/>
        <v>0</v>
      </c>
      <c r="F624" s="4">
        <f t="shared" si="261"/>
        <v>0</v>
      </c>
      <c r="G624" s="4">
        <f t="shared" si="262"/>
        <v>0</v>
      </c>
      <c r="H624" s="3">
        <f t="shared" si="263"/>
        <v>0</v>
      </c>
      <c r="I624" s="3">
        <f t="shared" si="264"/>
        <v>0</v>
      </c>
      <c r="J624" s="3" t="e">
        <f>IF(VLOOKUP(A624,產品AR!A:B,2,0)&lt;65,"A",IF(VLOOKUP(A624,產品AR!A:B,2,0)&lt;80,"B",IF(VLOOKUP(A624,產品AR!A:B,2,0)&lt;100,"C","D")))</f>
        <v>#N/A</v>
      </c>
      <c r="K624" s="5" t="e">
        <f t="shared" si="265"/>
        <v>#DIV/0!</v>
      </c>
      <c r="L624" s="6">
        <f t="shared" si="266"/>
        <v>0</v>
      </c>
      <c r="M624" s="5">
        <f t="shared" si="267"/>
        <v>0</v>
      </c>
      <c r="N624" s="49" t="e">
        <f t="shared" si="268"/>
        <v>#DIV/0!</v>
      </c>
      <c r="O624" s="49" t="e">
        <f t="shared" si="239"/>
        <v>#N/A</v>
      </c>
      <c r="P624" s="49" t="e">
        <f t="shared" si="240"/>
        <v>#N/A</v>
      </c>
      <c r="Q624" s="50" t="e">
        <f t="shared" si="269"/>
        <v>#N/A</v>
      </c>
      <c r="S624" s="110" t="e">
        <f>VLOOKUP(V624,'WSD 產品'!B:B,1,0)</f>
        <v>#N/A</v>
      </c>
      <c r="T624" s="110" t="e">
        <f t="shared" si="270"/>
        <v>#DIV/0!</v>
      </c>
      <c r="U624" s="113"/>
      <c r="V624" s="113"/>
      <c r="W624" s="113"/>
      <c r="X624" s="113"/>
      <c r="Y624" s="113"/>
      <c r="Z624" s="113"/>
      <c r="AA624" s="115"/>
      <c r="AB624" s="115"/>
      <c r="AC624" s="113"/>
      <c r="AD624" s="113"/>
      <c r="AE624" s="113"/>
      <c r="AF624" s="113"/>
      <c r="AG624" s="113"/>
      <c r="AH624" s="113"/>
      <c r="AI624" s="113"/>
      <c r="AJ624" s="113"/>
      <c r="AK624" s="114"/>
      <c r="AL624" s="114"/>
      <c r="AM624" s="114"/>
      <c r="AN624" s="113"/>
      <c r="AO624" s="113"/>
      <c r="AP624" s="113"/>
      <c r="AQ624" s="113"/>
      <c r="AR624" s="113"/>
      <c r="AS624" s="113"/>
      <c r="AT624" s="113"/>
      <c r="AU624" s="113"/>
      <c r="AV624" s="113"/>
      <c r="AW624" s="113"/>
      <c r="AX624" s="113"/>
      <c r="AY624" s="113"/>
      <c r="AZ624" s="113"/>
      <c r="BA624" s="113"/>
      <c r="BB624" s="113"/>
      <c r="BC624" s="113"/>
      <c r="BD624" s="113"/>
      <c r="BE624" s="113"/>
      <c r="BF624" s="113"/>
      <c r="BH624" s="110" t="e">
        <f t="shared" si="238"/>
        <v>#VALUE!</v>
      </c>
    </row>
    <row r="625" spans="1:60">
      <c r="A625" s="3">
        <f t="shared" si="256"/>
        <v>0</v>
      </c>
      <c r="B625" s="3">
        <f t="shared" si="257"/>
        <v>0</v>
      </c>
      <c r="C625" s="3">
        <f t="shared" si="258"/>
        <v>0</v>
      </c>
      <c r="D625" s="3">
        <f t="shared" si="259"/>
        <v>0</v>
      </c>
      <c r="E625" s="3">
        <f t="shared" si="260"/>
        <v>0</v>
      </c>
      <c r="F625" s="4">
        <f t="shared" si="261"/>
        <v>0</v>
      </c>
      <c r="G625" s="4">
        <f t="shared" si="262"/>
        <v>0</v>
      </c>
      <c r="H625" s="3">
        <f t="shared" si="263"/>
        <v>0</v>
      </c>
      <c r="I625" s="3">
        <f t="shared" si="264"/>
        <v>0</v>
      </c>
      <c r="J625" s="3" t="e">
        <f>IF(VLOOKUP(A625,產品AR!A:B,2,0)&lt;65,"A",IF(VLOOKUP(A625,產品AR!A:B,2,0)&lt;80,"B",IF(VLOOKUP(A625,產品AR!A:B,2,0)&lt;100,"C","D")))</f>
        <v>#N/A</v>
      </c>
      <c r="K625" s="5" t="e">
        <f t="shared" si="265"/>
        <v>#DIV/0!</v>
      </c>
      <c r="L625" s="6">
        <f t="shared" si="266"/>
        <v>0</v>
      </c>
      <c r="M625" s="5">
        <f t="shared" si="267"/>
        <v>0</v>
      </c>
      <c r="N625" s="49" t="e">
        <f t="shared" si="268"/>
        <v>#DIV/0!</v>
      </c>
      <c r="O625" s="49" t="e">
        <f t="shared" si="239"/>
        <v>#N/A</v>
      </c>
      <c r="P625" s="49" t="e">
        <f t="shared" si="240"/>
        <v>#N/A</v>
      </c>
      <c r="Q625" s="50" t="e">
        <f t="shared" si="269"/>
        <v>#N/A</v>
      </c>
      <c r="S625" s="110" t="e">
        <f>VLOOKUP(V625,'WSD 產品'!B:B,1,0)</f>
        <v>#N/A</v>
      </c>
      <c r="T625" s="110" t="e">
        <f t="shared" si="270"/>
        <v>#DIV/0!</v>
      </c>
      <c r="U625" s="113"/>
      <c r="V625" s="113"/>
      <c r="W625" s="113"/>
      <c r="X625" s="113"/>
      <c r="Y625" s="113"/>
      <c r="Z625" s="113"/>
      <c r="AA625" s="115"/>
      <c r="AB625" s="115"/>
      <c r="AC625" s="113"/>
      <c r="AD625" s="113"/>
      <c r="AE625" s="113"/>
      <c r="AF625" s="113"/>
      <c r="AG625" s="113"/>
      <c r="AH625" s="113"/>
      <c r="AI625" s="113"/>
      <c r="AJ625" s="113"/>
      <c r="AK625" s="114"/>
      <c r="AL625" s="114"/>
      <c r="AM625" s="114"/>
      <c r="AN625" s="113"/>
      <c r="AO625" s="113"/>
      <c r="AP625" s="113"/>
      <c r="AQ625" s="113"/>
      <c r="AR625" s="113"/>
      <c r="AS625" s="113"/>
      <c r="AT625" s="113"/>
      <c r="AU625" s="113"/>
      <c r="AV625" s="113"/>
      <c r="AW625" s="113"/>
      <c r="AX625" s="113"/>
      <c r="AY625" s="113"/>
      <c r="AZ625" s="113"/>
      <c r="BA625" s="113"/>
      <c r="BB625" s="113"/>
      <c r="BC625" s="113"/>
      <c r="BD625" s="113"/>
      <c r="BE625" s="113"/>
      <c r="BF625" s="113"/>
      <c r="BH625" s="110" t="e">
        <f t="shared" si="238"/>
        <v>#VALUE!</v>
      </c>
    </row>
    <row r="626" spans="1:60">
      <c r="A626" s="3">
        <f t="shared" si="256"/>
        <v>0</v>
      </c>
      <c r="B626" s="3">
        <f t="shared" si="257"/>
        <v>0</v>
      </c>
      <c r="C626" s="3">
        <f t="shared" si="258"/>
        <v>0</v>
      </c>
      <c r="D626" s="3">
        <f t="shared" si="259"/>
        <v>0</v>
      </c>
      <c r="E626" s="3">
        <f t="shared" si="260"/>
        <v>0</v>
      </c>
      <c r="F626" s="4">
        <f t="shared" si="261"/>
        <v>0</v>
      </c>
      <c r="G626" s="4">
        <f t="shared" si="262"/>
        <v>0</v>
      </c>
      <c r="H626" s="3">
        <f t="shared" si="263"/>
        <v>0</v>
      </c>
      <c r="I626" s="3">
        <f t="shared" si="264"/>
        <v>0</v>
      </c>
      <c r="J626" s="3" t="e">
        <f>IF(VLOOKUP(A626,產品AR!A:B,2,0)&lt;65,"A",IF(VLOOKUP(A626,產品AR!A:B,2,0)&lt;80,"B",IF(VLOOKUP(A626,產品AR!A:B,2,0)&lt;100,"C","D")))</f>
        <v>#N/A</v>
      </c>
      <c r="K626" s="5" t="e">
        <f t="shared" si="265"/>
        <v>#DIV/0!</v>
      </c>
      <c r="L626" s="6">
        <f t="shared" si="266"/>
        <v>0</v>
      </c>
      <c r="M626" s="5">
        <f t="shared" si="267"/>
        <v>0</v>
      </c>
      <c r="N626" s="49" t="e">
        <f t="shared" si="268"/>
        <v>#DIV/0!</v>
      </c>
      <c r="O626" s="49" t="e">
        <f t="shared" si="239"/>
        <v>#N/A</v>
      </c>
      <c r="P626" s="49" t="e">
        <f t="shared" si="240"/>
        <v>#N/A</v>
      </c>
      <c r="Q626" s="50" t="e">
        <f t="shared" si="269"/>
        <v>#N/A</v>
      </c>
      <c r="S626" s="110" t="e">
        <f>VLOOKUP(V626,'WSD 產品'!B:B,1,0)</f>
        <v>#N/A</v>
      </c>
      <c r="T626" s="110" t="e">
        <f t="shared" si="270"/>
        <v>#DIV/0!</v>
      </c>
      <c r="U626" s="113"/>
      <c r="V626" s="113"/>
      <c r="W626" s="113"/>
      <c r="X626" s="113"/>
      <c r="Y626" s="113"/>
      <c r="Z626" s="113"/>
      <c r="AA626" s="115"/>
      <c r="AB626" s="115"/>
      <c r="AC626" s="113"/>
      <c r="AD626" s="113"/>
      <c r="AE626" s="113"/>
      <c r="AF626" s="113"/>
      <c r="AG626" s="113"/>
      <c r="AH626" s="113"/>
      <c r="AI626" s="113"/>
      <c r="AJ626" s="113"/>
      <c r="AK626" s="114"/>
      <c r="AL626" s="114"/>
      <c r="AM626" s="114"/>
      <c r="AN626" s="113"/>
      <c r="AO626" s="113"/>
      <c r="AP626" s="113"/>
      <c r="AQ626" s="113"/>
      <c r="AR626" s="113"/>
      <c r="AS626" s="113"/>
      <c r="AT626" s="113"/>
      <c r="AU626" s="113"/>
      <c r="AV626" s="113"/>
      <c r="AW626" s="113"/>
      <c r="AX626" s="113"/>
      <c r="AY626" s="113"/>
      <c r="AZ626" s="113"/>
      <c r="BA626" s="113"/>
      <c r="BB626" s="113"/>
      <c r="BC626" s="113"/>
      <c r="BD626" s="113"/>
      <c r="BE626" s="113"/>
      <c r="BF626" s="113"/>
      <c r="BH626" s="110" t="e">
        <f t="shared" si="238"/>
        <v>#VALUE!</v>
      </c>
    </row>
    <row r="627" spans="1:60">
      <c r="A627" s="3">
        <f t="shared" si="256"/>
        <v>0</v>
      </c>
      <c r="B627" s="3">
        <f t="shared" si="257"/>
        <v>0</v>
      </c>
      <c r="C627" s="3">
        <f t="shared" si="258"/>
        <v>0</v>
      </c>
      <c r="D627" s="3">
        <f t="shared" si="259"/>
        <v>0</v>
      </c>
      <c r="E627" s="3">
        <f t="shared" si="260"/>
        <v>0</v>
      </c>
      <c r="F627" s="4">
        <f t="shared" si="261"/>
        <v>0</v>
      </c>
      <c r="G627" s="4">
        <f t="shared" si="262"/>
        <v>0</v>
      </c>
      <c r="H627" s="3">
        <f t="shared" si="263"/>
        <v>0</v>
      </c>
      <c r="I627" s="3">
        <f t="shared" si="264"/>
        <v>0</v>
      </c>
      <c r="J627" s="3" t="e">
        <f>IF(VLOOKUP(A627,產品AR!A:B,2,0)&lt;65,"A",IF(VLOOKUP(A627,產品AR!A:B,2,0)&lt;80,"B",IF(VLOOKUP(A627,產品AR!A:B,2,0)&lt;100,"C","D")))</f>
        <v>#N/A</v>
      </c>
      <c r="K627" s="5" t="e">
        <f t="shared" si="265"/>
        <v>#DIV/0!</v>
      </c>
      <c r="L627" s="6">
        <f t="shared" si="266"/>
        <v>0</v>
      </c>
      <c r="M627" s="5">
        <f t="shared" si="267"/>
        <v>0</v>
      </c>
      <c r="N627" s="49" t="e">
        <f t="shared" si="268"/>
        <v>#DIV/0!</v>
      </c>
      <c r="O627" s="49" t="e">
        <f t="shared" si="239"/>
        <v>#N/A</v>
      </c>
      <c r="P627" s="49" t="e">
        <f t="shared" si="240"/>
        <v>#N/A</v>
      </c>
      <c r="Q627" s="50" t="e">
        <f t="shared" si="269"/>
        <v>#N/A</v>
      </c>
      <c r="S627" s="110" t="e">
        <f>VLOOKUP(V627,'WSD 產品'!B:B,1,0)</f>
        <v>#N/A</v>
      </c>
      <c r="T627" s="110" t="e">
        <f t="shared" si="270"/>
        <v>#DIV/0!</v>
      </c>
      <c r="U627" s="113"/>
      <c r="V627" s="113"/>
      <c r="W627" s="113"/>
      <c r="X627" s="113"/>
      <c r="Y627" s="113"/>
      <c r="Z627" s="113"/>
      <c r="AA627" s="115"/>
      <c r="AB627" s="115"/>
      <c r="AC627" s="113"/>
      <c r="AD627" s="113"/>
      <c r="AE627" s="113"/>
      <c r="AF627" s="113"/>
      <c r="AG627" s="113"/>
      <c r="AH627" s="113"/>
      <c r="AI627" s="113"/>
      <c r="AJ627" s="113"/>
      <c r="AK627" s="114"/>
      <c r="AL627" s="114"/>
      <c r="AM627" s="114"/>
      <c r="AN627" s="113"/>
      <c r="AO627" s="113"/>
      <c r="AP627" s="113"/>
      <c r="AQ627" s="113"/>
      <c r="AR627" s="113"/>
      <c r="AS627" s="113"/>
      <c r="AT627" s="113"/>
      <c r="AU627" s="113"/>
      <c r="AV627" s="113"/>
      <c r="AW627" s="113"/>
      <c r="AX627" s="113"/>
      <c r="AY627" s="113"/>
      <c r="AZ627" s="113"/>
      <c r="BA627" s="113"/>
      <c r="BB627" s="113"/>
      <c r="BC627" s="113"/>
      <c r="BD627" s="113"/>
      <c r="BE627" s="113"/>
      <c r="BF627" s="113"/>
      <c r="BH627" s="110" t="e">
        <f t="shared" si="238"/>
        <v>#VALUE!</v>
      </c>
    </row>
    <row r="628" spans="1:60">
      <c r="A628" s="3">
        <f t="shared" si="256"/>
        <v>0</v>
      </c>
      <c r="B628" s="3">
        <f t="shared" si="257"/>
        <v>0</v>
      </c>
      <c r="C628" s="3">
        <f t="shared" si="258"/>
        <v>0</v>
      </c>
      <c r="D628" s="3">
        <f t="shared" si="259"/>
        <v>0</v>
      </c>
      <c r="E628" s="3">
        <f t="shared" si="260"/>
        <v>0</v>
      </c>
      <c r="F628" s="4">
        <f t="shared" si="261"/>
        <v>0</v>
      </c>
      <c r="G628" s="4">
        <f t="shared" si="262"/>
        <v>0</v>
      </c>
      <c r="H628" s="3">
        <f t="shared" si="263"/>
        <v>0</v>
      </c>
      <c r="I628" s="3">
        <f t="shared" si="264"/>
        <v>0</v>
      </c>
      <c r="J628" s="3" t="e">
        <f>IF(VLOOKUP(A628,產品AR!A:B,2,0)&lt;65,"A",IF(VLOOKUP(A628,產品AR!A:B,2,0)&lt;80,"B",IF(VLOOKUP(A628,產品AR!A:B,2,0)&lt;100,"C","D")))</f>
        <v>#N/A</v>
      </c>
      <c r="K628" s="5" t="e">
        <f t="shared" si="265"/>
        <v>#DIV/0!</v>
      </c>
      <c r="L628" s="6">
        <f t="shared" si="266"/>
        <v>0</v>
      </c>
      <c r="M628" s="5">
        <f t="shared" si="267"/>
        <v>0</v>
      </c>
      <c r="N628" s="49" t="e">
        <f t="shared" si="268"/>
        <v>#DIV/0!</v>
      </c>
      <c r="O628" s="49" t="e">
        <f t="shared" si="239"/>
        <v>#N/A</v>
      </c>
      <c r="P628" s="49" t="e">
        <f t="shared" si="240"/>
        <v>#N/A</v>
      </c>
      <c r="Q628" s="50" t="e">
        <f t="shared" si="269"/>
        <v>#N/A</v>
      </c>
      <c r="S628" s="110" t="e">
        <f>VLOOKUP(V628,'WSD 產品'!B:B,1,0)</f>
        <v>#N/A</v>
      </c>
      <c r="T628" s="110" t="e">
        <f t="shared" si="270"/>
        <v>#DIV/0!</v>
      </c>
      <c r="U628" s="113"/>
      <c r="V628" s="113"/>
      <c r="W628" s="113"/>
      <c r="X628" s="113"/>
      <c r="Y628" s="113"/>
      <c r="Z628" s="113"/>
      <c r="AA628" s="115"/>
      <c r="AB628" s="115"/>
      <c r="AC628" s="113"/>
      <c r="AD628" s="113"/>
      <c r="AE628" s="113"/>
      <c r="AF628" s="113"/>
      <c r="AG628" s="113"/>
      <c r="AH628" s="113"/>
      <c r="AI628" s="113"/>
      <c r="AJ628" s="113"/>
      <c r="AK628" s="114"/>
      <c r="AL628" s="114"/>
      <c r="AM628" s="114"/>
      <c r="AN628" s="113"/>
      <c r="AO628" s="113"/>
      <c r="AP628" s="113"/>
      <c r="AQ628" s="113"/>
      <c r="AR628" s="113"/>
      <c r="AS628" s="113"/>
      <c r="AT628" s="113"/>
      <c r="AU628" s="113"/>
      <c r="AV628" s="113"/>
      <c r="AW628" s="113"/>
      <c r="AX628" s="113"/>
      <c r="AY628" s="113"/>
      <c r="AZ628" s="113"/>
      <c r="BA628" s="113"/>
      <c r="BB628" s="113"/>
      <c r="BC628" s="113"/>
      <c r="BD628" s="113"/>
      <c r="BE628" s="113"/>
      <c r="BF628" s="113"/>
      <c r="BH628" s="110" t="e">
        <f t="shared" si="238"/>
        <v>#VALUE!</v>
      </c>
    </row>
    <row r="629" spans="1:60">
      <c r="A629" s="3">
        <f t="shared" si="256"/>
        <v>0</v>
      </c>
      <c r="B629" s="3">
        <f t="shared" si="257"/>
        <v>0</v>
      </c>
      <c r="C629" s="3">
        <f t="shared" si="258"/>
        <v>0</v>
      </c>
      <c r="D629" s="3">
        <f t="shared" si="259"/>
        <v>0</v>
      </c>
      <c r="E629" s="3">
        <f t="shared" si="260"/>
        <v>0</v>
      </c>
      <c r="F629" s="4">
        <f t="shared" si="261"/>
        <v>0</v>
      </c>
      <c r="G629" s="4">
        <f t="shared" si="262"/>
        <v>0</v>
      </c>
      <c r="H629" s="3">
        <f t="shared" si="263"/>
        <v>0</v>
      </c>
      <c r="I629" s="3">
        <f t="shared" si="264"/>
        <v>0</v>
      </c>
      <c r="J629" s="3" t="e">
        <f>IF(VLOOKUP(A629,產品AR!A:B,2,0)&lt;65,"A",IF(VLOOKUP(A629,產品AR!A:B,2,0)&lt;80,"B",IF(VLOOKUP(A629,產品AR!A:B,2,0)&lt;100,"C","D")))</f>
        <v>#N/A</v>
      </c>
      <c r="K629" s="5" t="e">
        <f t="shared" si="265"/>
        <v>#DIV/0!</v>
      </c>
      <c r="L629" s="6">
        <f t="shared" si="266"/>
        <v>0</v>
      </c>
      <c r="M629" s="5">
        <f t="shared" si="267"/>
        <v>0</v>
      </c>
      <c r="N629" s="49" t="e">
        <f t="shared" si="268"/>
        <v>#DIV/0!</v>
      </c>
      <c r="O629" s="49" t="e">
        <f t="shared" si="239"/>
        <v>#N/A</v>
      </c>
      <c r="P629" s="49" t="e">
        <f t="shared" si="240"/>
        <v>#N/A</v>
      </c>
      <c r="Q629" s="50" t="e">
        <f t="shared" si="269"/>
        <v>#N/A</v>
      </c>
      <c r="S629" s="110" t="e">
        <f>VLOOKUP(V629,'WSD 產品'!B:B,1,0)</f>
        <v>#N/A</v>
      </c>
      <c r="T629" s="110" t="e">
        <f t="shared" si="270"/>
        <v>#DIV/0!</v>
      </c>
      <c r="U629" s="113"/>
      <c r="V629" s="113"/>
      <c r="W629" s="113"/>
      <c r="X629" s="113"/>
      <c r="Y629" s="113"/>
      <c r="Z629" s="113"/>
      <c r="AA629" s="115"/>
      <c r="AB629" s="115"/>
      <c r="AC629" s="113"/>
      <c r="AD629" s="113"/>
      <c r="AE629" s="113"/>
      <c r="AF629" s="113"/>
      <c r="AG629" s="113"/>
      <c r="AH629" s="113"/>
      <c r="AI629" s="113"/>
      <c r="AJ629" s="113"/>
      <c r="AK629" s="114"/>
      <c r="AL629" s="114"/>
      <c r="AM629" s="114"/>
      <c r="AN629" s="113"/>
      <c r="AO629" s="113"/>
      <c r="AP629" s="113"/>
      <c r="AQ629" s="113"/>
      <c r="AR629" s="113"/>
      <c r="AS629" s="113"/>
      <c r="AT629" s="113"/>
      <c r="AU629" s="113"/>
      <c r="AV629" s="113"/>
      <c r="AW629" s="113"/>
      <c r="AX629" s="113"/>
      <c r="AY629" s="113"/>
      <c r="AZ629" s="113"/>
      <c r="BA629" s="113"/>
      <c r="BB629" s="113"/>
      <c r="BC629" s="113"/>
      <c r="BD629" s="113"/>
      <c r="BE629" s="113"/>
      <c r="BF629" s="113"/>
      <c r="BH629" s="110" t="e">
        <f t="shared" si="238"/>
        <v>#VALUE!</v>
      </c>
    </row>
    <row r="630" spans="1:60">
      <c r="A630" s="3">
        <f t="shared" si="256"/>
        <v>0</v>
      </c>
      <c r="B630" s="3">
        <f t="shared" si="257"/>
        <v>0</v>
      </c>
      <c r="C630" s="3">
        <f t="shared" si="258"/>
        <v>0</v>
      </c>
      <c r="D630" s="3">
        <f t="shared" si="259"/>
        <v>0</v>
      </c>
      <c r="E630" s="3">
        <f t="shared" si="260"/>
        <v>0</v>
      </c>
      <c r="F630" s="4">
        <f t="shared" si="261"/>
        <v>0</v>
      </c>
      <c r="G630" s="4">
        <f t="shared" si="262"/>
        <v>0</v>
      </c>
      <c r="H630" s="3">
        <f t="shared" si="263"/>
        <v>0</v>
      </c>
      <c r="I630" s="3">
        <f t="shared" si="264"/>
        <v>0</v>
      </c>
      <c r="J630" s="3" t="e">
        <f>IF(VLOOKUP(A630,產品AR!A:B,2,0)&lt;65,"A",IF(VLOOKUP(A630,產品AR!A:B,2,0)&lt;80,"B",IF(VLOOKUP(A630,產品AR!A:B,2,0)&lt;100,"C","D")))</f>
        <v>#N/A</v>
      </c>
      <c r="K630" s="5" t="e">
        <f t="shared" si="265"/>
        <v>#DIV/0!</v>
      </c>
      <c r="L630" s="6">
        <f t="shared" si="266"/>
        <v>0</v>
      </c>
      <c r="M630" s="5">
        <f t="shared" si="267"/>
        <v>0</v>
      </c>
      <c r="N630" s="49" t="e">
        <f t="shared" si="268"/>
        <v>#DIV/0!</v>
      </c>
      <c r="O630" s="49" t="e">
        <f t="shared" si="239"/>
        <v>#N/A</v>
      </c>
      <c r="P630" s="49" t="e">
        <f t="shared" si="240"/>
        <v>#N/A</v>
      </c>
      <c r="Q630" s="50" t="e">
        <f t="shared" si="269"/>
        <v>#N/A</v>
      </c>
      <c r="S630" s="110" t="e">
        <f>VLOOKUP(V630,'WSD 產品'!B:B,1,0)</f>
        <v>#N/A</v>
      </c>
      <c r="T630" s="110" t="e">
        <f t="shared" si="270"/>
        <v>#DIV/0!</v>
      </c>
      <c r="U630" s="113"/>
      <c r="V630" s="113"/>
      <c r="W630" s="113"/>
      <c r="X630" s="113"/>
      <c r="Y630" s="113"/>
      <c r="Z630" s="113"/>
      <c r="AA630" s="115"/>
      <c r="AB630" s="115"/>
      <c r="AC630" s="113"/>
      <c r="AD630" s="113"/>
      <c r="AE630" s="113"/>
      <c r="AF630" s="113"/>
      <c r="AG630" s="113"/>
      <c r="AH630" s="113"/>
      <c r="AI630" s="113"/>
      <c r="AJ630" s="113"/>
      <c r="AK630" s="114"/>
      <c r="AL630" s="114"/>
      <c r="AM630" s="114"/>
      <c r="AN630" s="113"/>
      <c r="AO630" s="113"/>
      <c r="AP630" s="113"/>
      <c r="AQ630" s="113"/>
      <c r="AR630" s="113"/>
      <c r="AS630" s="113"/>
      <c r="AT630" s="113"/>
      <c r="AU630" s="113"/>
      <c r="AV630" s="113"/>
      <c r="AW630" s="113"/>
      <c r="AX630" s="113"/>
      <c r="AY630" s="113"/>
      <c r="AZ630" s="113"/>
      <c r="BA630" s="113"/>
      <c r="BB630" s="113"/>
      <c r="BC630" s="113"/>
      <c r="BD630" s="113"/>
      <c r="BE630" s="113"/>
      <c r="BF630" s="113"/>
      <c r="BH630" s="110" t="e">
        <f t="shared" si="238"/>
        <v>#VALUE!</v>
      </c>
    </row>
    <row r="631" spans="1:60">
      <c r="A631" s="3">
        <f t="shared" si="256"/>
        <v>0</v>
      </c>
      <c r="B631" s="3">
        <f t="shared" si="257"/>
        <v>0</v>
      </c>
      <c r="C631" s="3">
        <f t="shared" si="258"/>
        <v>0</v>
      </c>
      <c r="D631" s="3">
        <f t="shared" si="259"/>
        <v>0</v>
      </c>
      <c r="E631" s="3">
        <f t="shared" si="260"/>
        <v>0</v>
      </c>
      <c r="F631" s="4">
        <f t="shared" si="261"/>
        <v>0</v>
      </c>
      <c r="G631" s="4">
        <f t="shared" si="262"/>
        <v>0</v>
      </c>
      <c r="H631" s="3">
        <f t="shared" si="263"/>
        <v>0</v>
      </c>
      <c r="I631" s="3">
        <f t="shared" si="264"/>
        <v>0</v>
      </c>
      <c r="J631" s="3" t="e">
        <f>IF(VLOOKUP(A631,產品AR!A:B,2,0)&lt;65,"A",IF(VLOOKUP(A631,產品AR!A:B,2,0)&lt;80,"B",IF(VLOOKUP(A631,產品AR!A:B,2,0)&lt;100,"C","D")))</f>
        <v>#N/A</v>
      </c>
      <c r="K631" s="5" t="e">
        <f t="shared" si="265"/>
        <v>#DIV/0!</v>
      </c>
      <c r="L631" s="6">
        <f t="shared" si="266"/>
        <v>0</v>
      </c>
      <c r="M631" s="5">
        <f t="shared" si="267"/>
        <v>0</v>
      </c>
      <c r="N631" s="49" t="e">
        <f t="shared" si="268"/>
        <v>#DIV/0!</v>
      </c>
      <c r="O631" s="49" t="e">
        <f t="shared" si="239"/>
        <v>#N/A</v>
      </c>
      <c r="P631" s="49" t="e">
        <f t="shared" si="240"/>
        <v>#N/A</v>
      </c>
      <c r="Q631" s="50" t="e">
        <f t="shared" si="269"/>
        <v>#N/A</v>
      </c>
      <c r="S631" s="110" t="e">
        <f>VLOOKUP(V631,'WSD 產品'!B:B,1,0)</f>
        <v>#N/A</v>
      </c>
      <c r="T631" s="110" t="e">
        <f t="shared" si="270"/>
        <v>#DIV/0!</v>
      </c>
      <c r="U631" s="113"/>
      <c r="V631" s="113"/>
      <c r="W631" s="113"/>
      <c r="X631" s="113"/>
      <c r="Y631" s="113"/>
      <c r="Z631" s="113"/>
      <c r="AA631" s="115"/>
      <c r="AB631" s="115"/>
      <c r="AC631" s="113"/>
      <c r="AD631" s="113"/>
      <c r="AE631" s="113"/>
      <c r="AF631" s="113"/>
      <c r="AG631" s="113"/>
      <c r="AH631" s="113"/>
      <c r="AI631" s="113"/>
      <c r="AJ631" s="113"/>
      <c r="AK631" s="114"/>
      <c r="AL631" s="114"/>
      <c r="AM631" s="114"/>
      <c r="AN631" s="113"/>
      <c r="AO631" s="113"/>
      <c r="AP631" s="113"/>
      <c r="AQ631" s="113"/>
      <c r="AR631" s="113"/>
      <c r="AS631" s="113"/>
      <c r="AT631" s="113"/>
      <c r="AU631" s="113"/>
      <c r="AV631" s="113"/>
      <c r="AW631" s="113"/>
      <c r="AX631" s="113"/>
      <c r="AY631" s="113"/>
      <c r="AZ631" s="113"/>
      <c r="BA631" s="113"/>
      <c r="BB631" s="113"/>
      <c r="BC631" s="113"/>
      <c r="BD631" s="113"/>
      <c r="BE631" s="113"/>
      <c r="BF631" s="113"/>
      <c r="BH631" s="110" t="e">
        <f t="shared" si="238"/>
        <v>#VALUE!</v>
      </c>
    </row>
    <row r="632" spans="1:60">
      <c r="A632" s="3">
        <f t="shared" si="256"/>
        <v>0</v>
      </c>
      <c r="B632" s="3">
        <f t="shared" si="257"/>
        <v>0</v>
      </c>
      <c r="C632" s="3">
        <f t="shared" si="258"/>
        <v>0</v>
      </c>
      <c r="D632" s="3">
        <f t="shared" si="259"/>
        <v>0</v>
      </c>
      <c r="E632" s="3">
        <f t="shared" si="260"/>
        <v>0</v>
      </c>
      <c r="F632" s="4">
        <f t="shared" si="261"/>
        <v>0</v>
      </c>
      <c r="G632" s="4">
        <f t="shared" si="262"/>
        <v>0</v>
      </c>
      <c r="H632" s="3">
        <f t="shared" si="263"/>
        <v>0</v>
      </c>
      <c r="I632" s="3">
        <f t="shared" si="264"/>
        <v>0</v>
      </c>
      <c r="J632" s="3" t="e">
        <f>IF(VLOOKUP(A632,產品AR!A:B,2,0)&lt;65,"A",IF(VLOOKUP(A632,產品AR!A:B,2,0)&lt;80,"B",IF(VLOOKUP(A632,產品AR!A:B,2,0)&lt;100,"C","D")))</f>
        <v>#N/A</v>
      </c>
      <c r="K632" s="5" t="e">
        <f t="shared" si="265"/>
        <v>#DIV/0!</v>
      </c>
      <c r="L632" s="6">
        <f t="shared" si="266"/>
        <v>0</v>
      </c>
      <c r="M632" s="5">
        <f t="shared" si="267"/>
        <v>0</v>
      </c>
      <c r="N632" s="49" t="e">
        <f t="shared" si="268"/>
        <v>#DIV/0!</v>
      </c>
      <c r="O632" s="49" t="e">
        <f t="shared" si="239"/>
        <v>#N/A</v>
      </c>
      <c r="P632" s="49" t="e">
        <f t="shared" si="240"/>
        <v>#N/A</v>
      </c>
      <c r="Q632" s="50" t="e">
        <f t="shared" si="269"/>
        <v>#N/A</v>
      </c>
      <c r="S632" s="110" t="e">
        <f>VLOOKUP(V632,'WSD 產品'!B:B,1,0)</f>
        <v>#N/A</v>
      </c>
      <c r="T632" s="110" t="e">
        <f t="shared" si="270"/>
        <v>#DIV/0!</v>
      </c>
      <c r="U632" s="113"/>
      <c r="V632" s="113"/>
      <c r="W632" s="113"/>
      <c r="X632" s="113"/>
      <c r="Y632" s="113"/>
      <c r="Z632" s="113"/>
      <c r="AA632" s="115"/>
      <c r="AB632" s="115"/>
      <c r="AC632" s="113"/>
      <c r="AD632" s="113"/>
      <c r="AE632" s="113"/>
      <c r="AF632" s="113"/>
      <c r="AG632" s="113"/>
      <c r="AH632" s="113"/>
      <c r="AI632" s="113"/>
      <c r="AJ632" s="113"/>
      <c r="AK632" s="114"/>
      <c r="AL632" s="114"/>
      <c r="AM632" s="114"/>
      <c r="AN632" s="113"/>
      <c r="AO632" s="113"/>
      <c r="AP632" s="113"/>
      <c r="AQ632" s="113"/>
      <c r="AR632" s="113"/>
      <c r="AS632" s="113"/>
      <c r="AT632" s="113"/>
      <c r="AU632" s="113"/>
      <c r="AV632" s="113"/>
      <c r="AW632" s="113"/>
      <c r="AX632" s="113"/>
      <c r="AY632" s="113"/>
      <c r="AZ632" s="113"/>
      <c r="BA632" s="113"/>
      <c r="BB632" s="113"/>
      <c r="BC632" s="113"/>
      <c r="BD632" s="113"/>
      <c r="BE632" s="113"/>
      <c r="BF632" s="113"/>
      <c r="BH632" s="110" t="e">
        <f t="shared" si="238"/>
        <v>#VALUE!</v>
      </c>
    </row>
    <row r="633" spans="1:60">
      <c r="A633" s="3">
        <f t="shared" si="256"/>
        <v>0</v>
      </c>
      <c r="B633" s="3">
        <f t="shared" si="257"/>
        <v>0</v>
      </c>
      <c r="C633" s="3">
        <f t="shared" si="258"/>
        <v>0</v>
      </c>
      <c r="D633" s="3">
        <f t="shared" si="259"/>
        <v>0</v>
      </c>
      <c r="E633" s="3">
        <f t="shared" si="260"/>
        <v>0</v>
      </c>
      <c r="F633" s="4">
        <f t="shared" si="261"/>
        <v>0</v>
      </c>
      <c r="G633" s="4">
        <f t="shared" si="262"/>
        <v>0</v>
      </c>
      <c r="H633" s="3">
        <f t="shared" si="263"/>
        <v>0</v>
      </c>
      <c r="I633" s="3">
        <f t="shared" si="264"/>
        <v>0</v>
      </c>
      <c r="J633" s="3" t="e">
        <f>IF(VLOOKUP(A633,產品AR!A:B,2,0)&lt;65,"A",IF(VLOOKUP(A633,產品AR!A:B,2,0)&lt;80,"B",IF(VLOOKUP(A633,產品AR!A:B,2,0)&lt;100,"C","D")))</f>
        <v>#N/A</v>
      </c>
      <c r="K633" s="5" t="e">
        <f t="shared" si="265"/>
        <v>#DIV/0!</v>
      </c>
      <c r="L633" s="6">
        <f t="shared" si="266"/>
        <v>0</v>
      </c>
      <c r="M633" s="5">
        <f t="shared" si="267"/>
        <v>0</v>
      </c>
      <c r="N633" s="49" t="e">
        <f t="shared" si="268"/>
        <v>#DIV/0!</v>
      </c>
      <c r="O633" s="49" t="e">
        <f t="shared" si="239"/>
        <v>#N/A</v>
      </c>
      <c r="P633" s="49" t="e">
        <f t="shared" si="240"/>
        <v>#N/A</v>
      </c>
      <c r="Q633" s="50" t="e">
        <f t="shared" si="269"/>
        <v>#N/A</v>
      </c>
      <c r="S633" s="110" t="e">
        <f>VLOOKUP(V633,'WSD 產品'!B:B,1,0)</f>
        <v>#N/A</v>
      </c>
      <c r="T633" s="110" t="e">
        <f t="shared" si="270"/>
        <v>#DIV/0!</v>
      </c>
      <c r="U633" s="113"/>
      <c r="V633" s="113"/>
      <c r="W633" s="113"/>
      <c r="X633" s="113"/>
      <c r="Y633" s="113"/>
      <c r="Z633" s="113"/>
      <c r="AA633" s="115"/>
      <c r="AB633" s="115"/>
      <c r="AC633" s="113"/>
      <c r="AD633" s="113"/>
      <c r="AE633" s="113"/>
      <c r="AF633" s="113"/>
      <c r="AG633" s="113"/>
      <c r="AH633" s="113"/>
      <c r="AI633" s="113"/>
      <c r="AJ633" s="113"/>
      <c r="AK633" s="114"/>
      <c r="AL633" s="114"/>
      <c r="AM633" s="114"/>
      <c r="AN633" s="113"/>
      <c r="AO633" s="113"/>
      <c r="AP633" s="113"/>
      <c r="AQ633" s="113"/>
      <c r="AR633" s="113"/>
      <c r="AS633" s="113"/>
      <c r="AT633" s="113"/>
      <c r="AU633" s="113"/>
      <c r="AV633" s="113"/>
      <c r="AW633" s="113"/>
      <c r="AX633" s="113"/>
      <c r="AY633" s="113"/>
      <c r="AZ633" s="113"/>
      <c r="BA633" s="113"/>
      <c r="BB633" s="113"/>
      <c r="BC633" s="113"/>
      <c r="BD633" s="113"/>
      <c r="BE633" s="113"/>
      <c r="BF633" s="113"/>
      <c r="BH633" s="110" t="e">
        <f t="shared" si="238"/>
        <v>#VALUE!</v>
      </c>
    </row>
    <row r="634" spans="1:60">
      <c r="A634" s="3">
        <f t="shared" si="256"/>
        <v>0</v>
      </c>
      <c r="B634" s="3">
        <f t="shared" si="257"/>
        <v>0</v>
      </c>
      <c r="C634" s="3">
        <f t="shared" si="258"/>
        <v>0</v>
      </c>
      <c r="D634" s="3">
        <f t="shared" si="259"/>
        <v>0</v>
      </c>
      <c r="E634" s="3">
        <f t="shared" si="260"/>
        <v>0</v>
      </c>
      <c r="F634" s="4">
        <f t="shared" si="261"/>
        <v>0</v>
      </c>
      <c r="G634" s="4">
        <f t="shared" si="262"/>
        <v>0</v>
      </c>
      <c r="H634" s="3">
        <f t="shared" si="263"/>
        <v>0</v>
      </c>
      <c r="I634" s="3">
        <f t="shared" si="264"/>
        <v>0</v>
      </c>
      <c r="J634" s="3" t="e">
        <f>IF(VLOOKUP(A634,產品AR!A:B,2,0)&lt;65,"A",IF(VLOOKUP(A634,產品AR!A:B,2,0)&lt;80,"B",IF(VLOOKUP(A634,產品AR!A:B,2,0)&lt;100,"C","D")))</f>
        <v>#N/A</v>
      </c>
      <c r="K634" s="5" t="e">
        <f t="shared" si="265"/>
        <v>#DIV/0!</v>
      </c>
      <c r="L634" s="6">
        <f t="shared" si="266"/>
        <v>0</v>
      </c>
      <c r="M634" s="5">
        <f t="shared" si="267"/>
        <v>0</v>
      </c>
      <c r="N634" s="49" t="e">
        <f t="shared" si="268"/>
        <v>#DIV/0!</v>
      </c>
      <c r="O634" s="49" t="e">
        <f t="shared" si="239"/>
        <v>#N/A</v>
      </c>
      <c r="P634" s="49" t="e">
        <f t="shared" si="240"/>
        <v>#N/A</v>
      </c>
      <c r="Q634" s="50" t="e">
        <f t="shared" si="269"/>
        <v>#N/A</v>
      </c>
      <c r="S634" s="110" t="e">
        <f>VLOOKUP(V634,'WSD 產品'!B:B,1,0)</f>
        <v>#N/A</v>
      </c>
      <c r="T634" s="110" t="e">
        <f t="shared" si="270"/>
        <v>#DIV/0!</v>
      </c>
      <c r="U634" s="113"/>
      <c r="V634" s="113"/>
      <c r="W634" s="113"/>
      <c r="X634" s="113"/>
      <c r="Y634" s="113"/>
      <c r="Z634" s="113"/>
      <c r="AA634" s="115"/>
      <c r="AB634" s="115"/>
      <c r="AC634" s="113"/>
      <c r="AD634" s="113"/>
      <c r="AE634" s="113"/>
      <c r="AF634" s="113"/>
      <c r="AG634" s="113"/>
      <c r="AH634" s="113"/>
      <c r="AI634" s="113"/>
      <c r="AJ634" s="113"/>
      <c r="AK634" s="114"/>
      <c r="AL634" s="114"/>
      <c r="AM634" s="114"/>
      <c r="AN634" s="113"/>
      <c r="AO634" s="113"/>
      <c r="AP634" s="113"/>
      <c r="AQ634" s="113"/>
      <c r="AR634" s="113"/>
      <c r="AS634" s="113"/>
      <c r="AT634" s="113"/>
      <c r="AU634" s="113"/>
      <c r="AV634" s="113"/>
      <c r="AW634" s="113"/>
      <c r="AX634" s="113"/>
      <c r="AY634" s="113"/>
      <c r="AZ634" s="113"/>
      <c r="BA634" s="113"/>
      <c r="BB634" s="113"/>
      <c r="BC634" s="113"/>
      <c r="BD634" s="113"/>
      <c r="BE634" s="113"/>
      <c r="BF634" s="113"/>
      <c r="BH634" s="110" t="e">
        <f t="shared" si="238"/>
        <v>#VALUE!</v>
      </c>
    </row>
    <row r="635" spans="1:60">
      <c r="A635" s="3">
        <f t="shared" si="256"/>
        <v>0</v>
      </c>
      <c r="B635" s="3">
        <f t="shared" si="257"/>
        <v>0</v>
      </c>
      <c r="C635" s="3">
        <f t="shared" si="258"/>
        <v>0</v>
      </c>
      <c r="D635" s="3">
        <f t="shared" si="259"/>
        <v>0</v>
      </c>
      <c r="E635" s="3">
        <f t="shared" si="260"/>
        <v>0</v>
      </c>
      <c r="F635" s="4">
        <f t="shared" si="261"/>
        <v>0</v>
      </c>
      <c r="G635" s="4">
        <f t="shared" si="262"/>
        <v>0</v>
      </c>
      <c r="H635" s="3">
        <f t="shared" si="263"/>
        <v>0</v>
      </c>
      <c r="I635" s="3">
        <f t="shared" si="264"/>
        <v>0</v>
      </c>
      <c r="J635" s="3" t="e">
        <f>IF(VLOOKUP(A635,產品AR!A:B,2,0)&lt;65,"A",IF(VLOOKUP(A635,產品AR!A:B,2,0)&lt;80,"B",IF(VLOOKUP(A635,產品AR!A:B,2,0)&lt;100,"C","D")))</f>
        <v>#N/A</v>
      </c>
      <c r="K635" s="5" t="e">
        <f t="shared" si="265"/>
        <v>#DIV/0!</v>
      </c>
      <c r="L635" s="6">
        <f t="shared" si="266"/>
        <v>0</v>
      </c>
      <c r="M635" s="5">
        <f t="shared" si="267"/>
        <v>0</v>
      </c>
      <c r="N635" s="49" t="e">
        <f t="shared" si="268"/>
        <v>#DIV/0!</v>
      </c>
      <c r="O635" s="49" t="e">
        <f t="shared" si="239"/>
        <v>#N/A</v>
      </c>
      <c r="P635" s="49" t="e">
        <f t="shared" si="240"/>
        <v>#N/A</v>
      </c>
      <c r="Q635" s="50" t="e">
        <f t="shared" si="269"/>
        <v>#N/A</v>
      </c>
      <c r="S635" s="110" t="e">
        <f>VLOOKUP(V635,'WSD 產品'!B:B,1,0)</f>
        <v>#N/A</v>
      </c>
      <c r="T635" s="110" t="e">
        <f t="shared" si="270"/>
        <v>#DIV/0!</v>
      </c>
      <c r="U635" s="113"/>
      <c r="V635" s="113"/>
      <c r="W635" s="113"/>
      <c r="X635" s="113"/>
      <c r="Y635" s="113"/>
      <c r="Z635" s="113"/>
      <c r="AA635" s="115"/>
      <c r="AB635" s="115"/>
      <c r="AC635" s="113"/>
      <c r="AD635" s="113"/>
      <c r="AE635" s="113"/>
      <c r="AF635" s="113"/>
      <c r="AG635" s="113"/>
      <c r="AH635" s="113"/>
      <c r="AI635" s="113"/>
      <c r="AJ635" s="113"/>
      <c r="AK635" s="114"/>
      <c r="AL635" s="114"/>
      <c r="AM635" s="114"/>
      <c r="AN635" s="113"/>
      <c r="AO635" s="113"/>
      <c r="AP635" s="113"/>
      <c r="AQ635" s="113"/>
      <c r="AR635" s="113"/>
      <c r="AS635" s="113"/>
      <c r="AT635" s="113"/>
      <c r="AU635" s="113"/>
      <c r="AV635" s="113"/>
      <c r="AW635" s="113"/>
      <c r="AX635" s="113"/>
      <c r="AY635" s="113"/>
      <c r="AZ635" s="113"/>
      <c r="BA635" s="113"/>
      <c r="BB635" s="113"/>
      <c r="BC635" s="113"/>
      <c r="BD635" s="113"/>
      <c r="BE635" s="113"/>
      <c r="BF635" s="113"/>
      <c r="BH635" s="110" t="e">
        <f t="shared" si="238"/>
        <v>#VALUE!</v>
      </c>
    </row>
    <row r="636" spans="1:60">
      <c r="A636" s="3">
        <f t="shared" si="256"/>
        <v>0</v>
      </c>
      <c r="B636" s="3">
        <f t="shared" si="257"/>
        <v>0</v>
      </c>
      <c r="C636" s="3">
        <f t="shared" si="258"/>
        <v>0</v>
      </c>
      <c r="D636" s="3">
        <f t="shared" si="259"/>
        <v>0</v>
      </c>
      <c r="E636" s="3">
        <f t="shared" si="260"/>
        <v>0</v>
      </c>
      <c r="F636" s="4">
        <f t="shared" si="261"/>
        <v>0</v>
      </c>
      <c r="G636" s="4">
        <f t="shared" si="262"/>
        <v>0</v>
      </c>
      <c r="H636" s="3">
        <f t="shared" si="263"/>
        <v>0</v>
      </c>
      <c r="I636" s="3">
        <f t="shared" si="264"/>
        <v>0</v>
      </c>
      <c r="J636" s="3" t="e">
        <f>IF(VLOOKUP(A636,產品AR!A:B,2,0)&lt;65,"A",IF(VLOOKUP(A636,產品AR!A:B,2,0)&lt;80,"B",IF(VLOOKUP(A636,產品AR!A:B,2,0)&lt;100,"C","D")))</f>
        <v>#N/A</v>
      </c>
      <c r="K636" s="5" t="e">
        <f t="shared" si="265"/>
        <v>#DIV/0!</v>
      </c>
      <c r="L636" s="6">
        <f t="shared" si="266"/>
        <v>0</v>
      </c>
      <c r="M636" s="5">
        <f t="shared" si="267"/>
        <v>0</v>
      </c>
      <c r="N636" s="49" t="e">
        <f t="shared" si="268"/>
        <v>#DIV/0!</v>
      </c>
      <c r="O636" s="49" t="e">
        <f t="shared" si="239"/>
        <v>#N/A</v>
      </c>
      <c r="P636" s="49" t="e">
        <f t="shared" si="240"/>
        <v>#N/A</v>
      </c>
      <c r="Q636" s="50" t="e">
        <f t="shared" si="269"/>
        <v>#N/A</v>
      </c>
      <c r="S636" s="110" t="e">
        <f>VLOOKUP(V636,'WSD 產品'!B:B,1,0)</f>
        <v>#N/A</v>
      </c>
      <c r="T636" s="110" t="e">
        <f t="shared" si="270"/>
        <v>#DIV/0!</v>
      </c>
      <c r="U636" s="113"/>
      <c r="V636" s="113"/>
      <c r="W636" s="113"/>
      <c r="X636" s="113"/>
      <c r="Y636" s="113"/>
      <c r="Z636" s="113"/>
      <c r="AA636" s="115"/>
      <c r="AB636" s="115"/>
      <c r="AC636" s="113"/>
      <c r="AD636" s="113"/>
      <c r="AE636" s="113"/>
      <c r="AF636" s="113"/>
      <c r="AG636" s="113"/>
      <c r="AH636" s="113"/>
      <c r="AI636" s="113"/>
      <c r="AJ636" s="113"/>
      <c r="AK636" s="114"/>
      <c r="AL636" s="114"/>
      <c r="AM636" s="114"/>
      <c r="AN636" s="113"/>
      <c r="AO636" s="113"/>
      <c r="AP636" s="113"/>
      <c r="AQ636" s="113"/>
      <c r="AR636" s="113"/>
      <c r="AS636" s="113"/>
      <c r="AT636" s="113"/>
      <c r="AU636" s="113"/>
      <c r="AV636" s="113"/>
      <c r="AW636" s="113"/>
      <c r="AX636" s="113"/>
      <c r="AY636" s="113"/>
      <c r="AZ636" s="113"/>
      <c r="BA636" s="113"/>
      <c r="BB636" s="113"/>
      <c r="BC636" s="113"/>
      <c r="BD636" s="113"/>
      <c r="BE636" s="113"/>
      <c r="BF636" s="113"/>
      <c r="BH636" s="110" t="e">
        <f t="shared" si="238"/>
        <v>#VALUE!</v>
      </c>
    </row>
    <row r="637" spans="1:60">
      <c r="A637" s="3">
        <f t="shared" si="256"/>
        <v>0</v>
      </c>
      <c r="B637" s="3">
        <f t="shared" si="257"/>
        <v>0</v>
      </c>
      <c r="C637" s="3">
        <f t="shared" si="258"/>
        <v>0</v>
      </c>
      <c r="D637" s="3">
        <f t="shared" si="259"/>
        <v>0</v>
      </c>
      <c r="E637" s="3">
        <f t="shared" si="260"/>
        <v>0</v>
      </c>
      <c r="F637" s="4">
        <f t="shared" si="261"/>
        <v>0</v>
      </c>
      <c r="G637" s="4">
        <f t="shared" si="262"/>
        <v>0</v>
      </c>
      <c r="H637" s="3">
        <f t="shared" si="263"/>
        <v>0</v>
      </c>
      <c r="I637" s="3">
        <f t="shared" si="264"/>
        <v>0</v>
      </c>
      <c r="J637" s="3" t="e">
        <f>IF(VLOOKUP(A637,產品AR!A:B,2,0)&lt;65,"A",IF(VLOOKUP(A637,產品AR!A:B,2,0)&lt;80,"B",IF(VLOOKUP(A637,產品AR!A:B,2,0)&lt;100,"C","D")))</f>
        <v>#N/A</v>
      </c>
      <c r="K637" s="5" t="e">
        <f t="shared" si="265"/>
        <v>#DIV/0!</v>
      </c>
      <c r="L637" s="6">
        <f t="shared" si="266"/>
        <v>0</v>
      </c>
      <c r="M637" s="5">
        <f t="shared" si="267"/>
        <v>0</v>
      </c>
      <c r="N637" s="49" t="e">
        <f t="shared" si="268"/>
        <v>#DIV/0!</v>
      </c>
      <c r="O637" s="49" t="e">
        <f t="shared" si="239"/>
        <v>#N/A</v>
      </c>
      <c r="P637" s="49" t="e">
        <f t="shared" si="240"/>
        <v>#N/A</v>
      </c>
      <c r="Q637" s="50" t="e">
        <f t="shared" si="269"/>
        <v>#N/A</v>
      </c>
      <c r="S637" s="110" t="e">
        <f>VLOOKUP(V637,'WSD 產品'!B:B,1,0)</f>
        <v>#N/A</v>
      </c>
      <c r="T637" s="110" t="e">
        <f t="shared" si="270"/>
        <v>#DIV/0!</v>
      </c>
      <c r="U637" s="113"/>
      <c r="V637" s="113"/>
      <c r="W637" s="113"/>
      <c r="X637" s="113"/>
      <c r="Y637" s="113"/>
      <c r="Z637" s="113"/>
      <c r="AA637" s="115"/>
      <c r="AB637" s="115"/>
      <c r="AC637" s="113"/>
      <c r="AD637" s="113"/>
      <c r="AE637" s="113"/>
      <c r="AF637" s="113"/>
      <c r="AG637" s="113"/>
      <c r="AH637" s="113"/>
      <c r="AI637" s="113"/>
      <c r="AJ637" s="113"/>
      <c r="AK637" s="114"/>
      <c r="AL637" s="114"/>
      <c r="AM637" s="114"/>
      <c r="AN637" s="113"/>
      <c r="AO637" s="113"/>
      <c r="AP637" s="113"/>
      <c r="AQ637" s="113"/>
      <c r="AR637" s="113"/>
      <c r="AS637" s="113"/>
      <c r="AT637" s="113"/>
      <c r="AU637" s="113"/>
      <c r="AV637" s="113"/>
      <c r="AW637" s="113"/>
      <c r="AX637" s="113"/>
      <c r="AY637" s="113"/>
      <c r="AZ637" s="113"/>
      <c r="BA637" s="113"/>
      <c r="BB637" s="113"/>
      <c r="BC637" s="113"/>
      <c r="BD637" s="113"/>
      <c r="BE637" s="113"/>
      <c r="BF637" s="113"/>
      <c r="BH637" s="110" t="e">
        <f t="shared" si="238"/>
        <v>#VALUE!</v>
      </c>
    </row>
    <row r="638" spans="1:60">
      <c r="A638" s="3">
        <f t="shared" si="256"/>
        <v>0</v>
      </c>
      <c r="B638" s="3">
        <f t="shared" si="257"/>
        <v>0</v>
      </c>
      <c r="C638" s="3">
        <f t="shared" si="258"/>
        <v>0</v>
      </c>
      <c r="D638" s="3">
        <f t="shared" si="259"/>
        <v>0</v>
      </c>
      <c r="E638" s="3">
        <f t="shared" si="260"/>
        <v>0</v>
      </c>
      <c r="F638" s="4">
        <f t="shared" si="261"/>
        <v>0</v>
      </c>
      <c r="G638" s="4">
        <f t="shared" si="262"/>
        <v>0</v>
      </c>
      <c r="H638" s="3">
        <f t="shared" si="263"/>
        <v>0</v>
      </c>
      <c r="I638" s="3">
        <f t="shared" si="264"/>
        <v>0</v>
      </c>
      <c r="J638" s="3" t="e">
        <f>IF(VLOOKUP(A638,產品AR!A:B,2,0)&lt;65,"A",IF(VLOOKUP(A638,產品AR!A:B,2,0)&lt;80,"B",IF(VLOOKUP(A638,產品AR!A:B,2,0)&lt;100,"C","D")))</f>
        <v>#N/A</v>
      </c>
      <c r="K638" s="5" t="e">
        <f t="shared" si="265"/>
        <v>#DIV/0!</v>
      </c>
      <c r="L638" s="6">
        <f t="shared" si="266"/>
        <v>0</v>
      </c>
      <c r="M638" s="5">
        <f t="shared" si="267"/>
        <v>0</v>
      </c>
      <c r="N638" s="49" t="e">
        <f t="shared" si="268"/>
        <v>#DIV/0!</v>
      </c>
      <c r="O638" s="49" t="e">
        <f t="shared" si="239"/>
        <v>#N/A</v>
      </c>
      <c r="P638" s="49" t="e">
        <f t="shared" si="240"/>
        <v>#N/A</v>
      </c>
      <c r="Q638" s="50" t="e">
        <f t="shared" si="269"/>
        <v>#N/A</v>
      </c>
      <c r="S638" s="110" t="e">
        <f>VLOOKUP(V638,'WSD 產品'!B:B,1,0)</f>
        <v>#N/A</v>
      </c>
      <c r="T638" s="110" t="e">
        <f t="shared" si="270"/>
        <v>#DIV/0!</v>
      </c>
      <c r="U638" s="113"/>
      <c r="V638" s="113"/>
      <c r="W638" s="113"/>
      <c r="X638" s="113"/>
      <c r="Y638" s="113"/>
      <c r="Z638" s="113"/>
      <c r="AA638" s="115"/>
      <c r="AB638" s="115"/>
      <c r="AC638" s="113"/>
      <c r="AD638" s="113"/>
      <c r="AE638" s="113"/>
      <c r="AF638" s="113"/>
      <c r="AG638" s="113"/>
      <c r="AH638" s="113"/>
      <c r="AI638" s="113"/>
      <c r="AJ638" s="113"/>
      <c r="AK638" s="114"/>
      <c r="AL638" s="114"/>
      <c r="AM638" s="114"/>
      <c r="AN638" s="113"/>
      <c r="AO638" s="113"/>
      <c r="AP638" s="113"/>
      <c r="AQ638" s="113"/>
      <c r="AR638" s="113"/>
      <c r="AS638" s="113"/>
      <c r="AT638" s="113"/>
      <c r="AU638" s="113"/>
      <c r="AV638" s="113"/>
      <c r="AW638" s="113"/>
      <c r="AX638" s="113"/>
      <c r="AY638" s="113"/>
      <c r="AZ638" s="113"/>
      <c r="BA638" s="113"/>
      <c r="BB638" s="113"/>
      <c r="BC638" s="113"/>
      <c r="BD638" s="113"/>
      <c r="BE638" s="113"/>
      <c r="BF638" s="113"/>
      <c r="BH638" s="110" t="e">
        <f t="shared" si="238"/>
        <v>#VALUE!</v>
      </c>
    </row>
    <row r="639" spans="1:60">
      <c r="A639" s="3">
        <f t="shared" si="256"/>
        <v>0</v>
      </c>
      <c r="B639" s="3">
        <f t="shared" si="257"/>
        <v>0</v>
      </c>
      <c r="C639" s="3">
        <f t="shared" si="258"/>
        <v>0</v>
      </c>
      <c r="D639" s="3">
        <f t="shared" si="259"/>
        <v>0</v>
      </c>
      <c r="E639" s="3">
        <f t="shared" si="260"/>
        <v>0</v>
      </c>
      <c r="F639" s="4">
        <f t="shared" si="261"/>
        <v>0</v>
      </c>
      <c r="G639" s="4">
        <f t="shared" si="262"/>
        <v>0</v>
      </c>
      <c r="H639" s="3">
        <f t="shared" si="263"/>
        <v>0</v>
      </c>
      <c r="I639" s="3">
        <f t="shared" si="264"/>
        <v>0</v>
      </c>
      <c r="J639" s="3" t="e">
        <f>IF(VLOOKUP(A639,產品AR!A:B,2,0)&lt;65,"A",IF(VLOOKUP(A639,產品AR!A:B,2,0)&lt;80,"B",IF(VLOOKUP(A639,產品AR!A:B,2,0)&lt;100,"C","D")))</f>
        <v>#N/A</v>
      </c>
      <c r="K639" s="5" t="e">
        <f t="shared" si="265"/>
        <v>#DIV/0!</v>
      </c>
      <c r="L639" s="6">
        <f t="shared" si="266"/>
        <v>0</v>
      </c>
      <c r="M639" s="5">
        <f t="shared" si="267"/>
        <v>0</v>
      </c>
      <c r="N639" s="49" t="e">
        <f t="shared" si="268"/>
        <v>#DIV/0!</v>
      </c>
      <c r="O639" s="49" t="e">
        <f t="shared" si="239"/>
        <v>#N/A</v>
      </c>
      <c r="P639" s="49" t="e">
        <f t="shared" si="240"/>
        <v>#N/A</v>
      </c>
      <c r="Q639" s="50" t="e">
        <f t="shared" si="269"/>
        <v>#N/A</v>
      </c>
      <c r="S639" s="110" t="e">
        <f>VLOOKUP(V639,'WSD 產品'!B:B,1,0)</f>
        <v>#N/A</v>
      </c>
      <c r="T639" s="110" t="e">
        <f t="shared" si="270"/>
        <v>#DIV/0!</v>
      </c>
      <c r="U639" s="113"/>
      <c r="V639" s="113"/>
      <c r="W639" s="113"/>
      <c r="X639" s="113"/>
      <c r="Y639" s="113"/>
      <c r="Z639" s="113"/>
      <c r="AA639" s="115"/>
      <c r="AB639" s="115"/>
      <c r="AC639" s="113"/>
      <c r="AD639" s="113"/>
      <c r="AE639" s="113"/>
      <c r="AF639" s="113"/>
      <c r="AG639" s="113"/>
      <c r="AH639" s="113"/>
      <c r="AI639" s="113"/>
      <c r="AJ639" s="113"/>
      <c r="AK639" s="114"/>
      <c r="AL639" s="114"/>
      <c r="AM639" s="114"/>
      <c r="AN639" s="113"/>
      <c r="AO639" s="113"/>
      <c r="AP639" s="113"/>
      <c r="AQ639" s="113"/>
      <c r="AR639" s="113"/>
      <c r="AS639" s="113"/>
      <c r="AT639" s="113"/>
      <c r="AU639" s="113"/>
      <c r="AV639" s="113"/>
      <c r="AW639" s="113"/>
      <c r="AX639" s="113"/>
      <c r="AY639" s="113"/>
      <c r="AZ639" s="113"/>
      <c r="BA639" s="113"/>
      <c r="BB639" s="113"/>
      <c r="BC639" s="113"/>
      <c r="BD639" s="113"/>
      <c r="BE639" s="113"/>
      <c r="BF639" s="113"/>
      <c r="BH639" s="110" t="e">
        <f t="shared" si="238"/>
        <v>#VALUE!</v>
      </c>
    </row>
    <row r="640" spans="1:60">
      <c r="A640" s="3">
        <f t="shared" si="256"/>
        <v>0</v>
      </c>
      <c r="B640" s="3">
        <f t="shared" si="257"/>
        <v>0</v>
      </c>
      <c r="C640" s="3">
        <f t="shared" si="258"/>
        <v>0</v>
      </c>
      <c r="D640" s="3">
        <f t="shared" si="259"/>
        <v>0</v>
      </c>
      <c r="E640" s="3">
        <f t="shared" si="260"/>
        <v>0</v>
      </c>
      <c r="F640" s="4">
        <f t="shared" si="261"/>
        <v>0</v>
      </c>
      <c r="G640" s="4">
        <f t="shared" si="262"/>
        <v>0</v>
      </c>
      <c r="H640" s="3">
        <f t="shared" si="263"/>
        <v>0</v>
      </c>
      <c r="I640" s="3">
        <f t="shared" si="264"/>
        <v>0</v>
      </c>
      <c r="J640" s="3" t="e">
        <f>IF(VLOOKUP(A640,產品AR!A:B,2,0)&lt;65,"A",IF(VLOOKUP(A640,產品AR!A:B,2,0)&lt;80,"B",IF(VLOOKUP(A640,產品AR!A:B,2,0)&lt;100,"C","D")))</f>
        <v>#N/A</v>
      </c>
      <c r="K640" s="5" t="e">
        <f t="shared" si="265"/>
        <v>#DIV/0!</v>
      </c>
      <c r="L640" s="6">
        <f t="shared" si="266"/>
        <v>0</v>
      </c>
      <c r="M640" s="5">
        <f t="shared" si="267"/>
        <v>0</v>
      </c>
      <c r="N640" s="49" t="e">
        <f t="shared" si="268"/>
        <v>#DIV/0!</v>
      </c>
      <c r="O640" s="49" t="e">
        <f t="shared" si="239"/>
        <v>#N/A</v>
      </c>
      <c r="P640" s="49" t="e">
        <f t="shared" si="240"/>
        <v>#N/A</v>
      </c>
      <c r="Q640" s="50" t="e">
        <f t="shared" si="269"/>
        <v>#N/A</v>
      </c>
      <c r="S640" s="110" t="e">
        <f>VLOOKUP(V640,'WSD 產品'!B:B,1,0)</f>
        <v>#N/A</v>
      </c>
      <c r="T640" s="110" t="e">
        <f t="shared" si="270"/>
        <v>#DIV/0!</v>
      </c>
      <c r="U640" s="113"/>
      <c r="V640" s="113"/>
      <c r="W640" s="113"/>
      <c r="X640" s="113"/>
      <c r="Y640" s="113"/>
      <c r="Z640" s="113"/>
      <c r="AA640" s="115"/>
      <c r="AB640" s="115"/>
      <c r="AC640" s="113"/>
      <c r="AD640" s="113"/>
      <c r="AE640" s="113"/>
      <c r="AF640" s="113"/>
      <c r="AG640" s="113"/>
      <c r="AH640" s="113"/>
      <c r="AI640" s="113"/>
      <c r="AJ640" s="113"/>
      <c r="AK640" s="114"/>
      <c r="AL640" s="114"/>
      <c r="AM640" s="114"/>
      <c r="AN640" s="113"/>
      <c r="AO640" s="113"/>
      <c r="AP640" s="113"/>
      <c r="AQ640" s="113"/>
      <c r="AR640" s="113"/>
      <c r="AS640" s="113"/>
      <c r="AT640" s="113"/>
      <c r="AU640" s="113"/>
      <c r="AV640" s="113"/>
      <c r="AW640" s="113"/>
      <c r="AX640" s="113"/>
      <c r="AY640" s="113"/>
      <c r="AZ640" s="113"/>
      <c r="BA640" s="113"/>
      <c r="BB640" s="113"/>
      <c r="BC640" s="113"/>
      <c r="BD640" s="113"/>
      <c r="BE640" s="113"/>
      <c r="BF640" s="113"/>
      <c r="BH640" s="110" t="e">
        <f t="shared" si="238"/>
        <v>#VALUE!</v>
      </c>
    </row>
    <row r="641" spans="1:60">
      <c r="A641" s="3">
        <f t="shared" si="256"/>
        <v>0</v>
      </c>
      <c r="B641" s="3">
        <f t="shared" si="257"/>
        <v>0</v>
      </c>
      <c r="C641" s="3">
        <f t="shared" si="258"/>
        <v>0</v>
      </c>
      <c r="D641" s="3">
        <f t="shared" si="259"/>
        <v>0</v>
      </c>
      <c r="E641" s="3">
        <f t="shared" si="260"/>
        <v>0</v>
      </c>
      <c r="F641" s="4">
        <f t="shared" si="261"/>
        <v>0</v>
      </c>
      <c r="G641" s="4">
        <f t="shared" si="262"/>
        <v>0</v>
      </c>
      <c r="H641" s="3">
        <f t="shared" si="263"/>
        <v>0</v>
      </c>
      <c r="I641" s="3">
        <f t="shared" si="264"/>
        <v>0</v>
      </c>
      <c r="J641" s="3" t="e">
        <f>IF(VLOOKUP(A641,產品AR!A:B,2,0)&lt;65,"A",IF(VLOOKUP(A641,產品AR!A:B,2,0)&lt;80,"B",IF(VLOOKUP(A641,產品AR!A:B,2,0)&lt;100,"C","D")))</f>
        <v>#N/A</v>
      </c>
      <c r="K641" s="5" t="e">
        <f t="shared" si="265"/>
        <v>#DIV/0!</v>
      </c>
      <c r="L641" s="6">
        <f t="shared" si="266"/>
        <v>0</v>
      </c>
      <c r="M641" s="5">
        <f t="shared" si="267"/>
        <v>0</v>
      </c>
      <c r="N641" s="49" t="e">
        <f t="shared" si="268"/>
        <v>#DIV/0!</v>
      </c>
      <c r="O641" s="49" t="e">
        <f t="shared" si="239"/>
        <v>#N/A</v>
      </c>
      <c r="P641" s="49" t="e">
        <f t="shared" si="240"/>
        <v>#N/A</v>
      </c>
      <c r="Q641" s="50" t="e">
        <f t="shared" si="269"/>
        <v>#N/A</v>
      </c>
      <c r="S641" s="110" t="e">
        <f>VLOOKUP(V641,'WSD 產品'!B:B,1,0)</f>
        <v>#N/A</v>
      </c>
      <c r="T641" s="110" t="e">
        <f t="shared" si="270"/>
        <v>#DIV/0!</v>
      </c>
      <c r="U641" s="113"/>
      <c r="V641" s="113"/>
      <c r="W641" s="113"/>
      <c r="X641" s="113"/>
      <c r="Y641" s="113"/>
      <c r="Z641" s="113"/>
      <c r="AA641" s="115"/>
      <c r="AB641" s="115"/>
      <c r="AC641" s="113"/>
      <c r="AD641" s="113"/>
      <c r="AE641" s="113"/>
      <c r="AF641" s="113"/>
      <c r="AG641" s="113"/>
      <c r="AH641" s="113"/>
      <c r="AI641" s="113"/>
      <c r="AJ641" s="113"/>
      <c r="AK641" s="114"/>
      <c r="AL641" s="114"/>
      <c r="AM641" s="114"/>
      <c r="AN641" s="113"/>
      <c r="AO641" s="113"/>
      <c r="AP641" s="113"/>
      <c r="AQ641" s="113"/>
      <c r="AR641" s="113"/>
      <c r="AS641" s="113"/>
      <c r="AT641" s="113"/>
      <c r="AU641" s="113"/>
      <c r="AV641" s="113"/>
      <c r="AW641" s="113"/>
      <c r="AX641" s="113"/>
      <c r="AY641" s="113"/>
      <c r="AZ641" s="113"/>
      <c r="BA641" s="113"/>
      <c r="BB641" s="113"/>
      <c r="BC641" s="113"/>
      <c r="BD641" s="113"/>
      <c r="BE641" s="113"/>
      <c r="BF641" s="113"/>
      <c r="BH641" s="110" t="e">
        <f t="shared" si="238"/>
        <v>#VALUE!</v>
      </c>
    </row>
    <row r="642" spans="1:60">
      <c r="A642" s="3">
        <f t="shared" si="256"/>
        <v>0</v>
      </c>
      <c r="B642" s="3">
        <f t="shared" si="257"/>
        <v>0</v>
      </c>
      <c r="C642" s="3">
        <f t="shared" si="258"/>
        <v>0</v>
      </c>
      <c r="D642" s="3">
        <f t="shared" si="259"/>
        <v>0</v>
      </c>
      <c r="E642" s="3">
        <f t="shared" si="260"/>
        <v>0</v>
      </c>
      <c r="F642" s="4">
        <f t="shared" si="261"/>
        <v>0</v>
      </c>
      <c r="G642" s="4">
        <f t="shared" si="262"/>
        <v>0</v>
      </c>
      <c r="H642" s="3">
        <f t="shared" si="263"/>
        <v>0</v>
      </c>
      <c r="I642" s="3">
        <f t="shared" si="264"/>
        <v>0</v>
      </c>
      <c r="J642" s="3" t="e">
        <f>IF(VLOOKUP(A642,產品AR!A:B,2,0)&lt;65,"A",IF(VLOOKUP(A642,產品AR!A:B,2,0)&lt;80,"B",IF(VLOOKUP(A642,產品AR!A:B,2,0)&lt;100,"C","D")))</f>
        <v>#N/A</v>
      </c>
      <c r="K642" s="5" t="e">
        <f t="shared" si="265"/>
        <v>#DIV/0!</v>
      </c>
      <c r="L642" s="6">
        <f t="shared" si="266"/>
        <v>0</v>
      </c>
      <c r="M642" s="5">
        <f t="shared" si="267"/>
        <v>0</v>
      </c>
      <c r="N642" s="49" t="e">
        <f t="shared" si="268"/>
        <v>#DIV/0!</v>
      </c>
      <c r="O642" s="49" t="e">
        <f t="shared" si="239"/>
        <v>#N/A</v>
      </c>
      <c r="P642" s="49" t="e">
        <f t="shared" si="240"/>
        <v>#N/A</v>
      </c>
      <c r="Q642" s="50" t="e">
        <f t="shared" si="269"/>
        <v>#N/A</v>
      </c>
      <c r="S642" s="110" t="e">
        <f>VLOOKUP(V642,'WSD 產品'!B:B,1,0)</f>
        <v>#N/A</v>
      </c>
      <c r="T642" s="110" t="e">
        <f t="shared" si="270"/>
        <v>#DIV/0!</v>
      </c>
      <c r="U642" s="113"/>
      <c r="V642" s="113"/>
      <c r="W642" s="113"/>
      <c r="X642" s="113"/>
      <c r="Y642" s="113"/>
      <c r="Z642" s="113"/>
      <c r="AA642" s="115"/>
      <c r="AB642" s="115"/>
      <c r="AC642" s="113"/>
      <c r="AD642" s="113"/>
      <c r="AE642" s="113"/>
      <c r="AF642" s="113"/>
      <c r="AG642" s="113"/>
      <c r="AH642" s="113"/>
      <c r="AI642" s="113"/>
      <c r="AJ642" s="113"/>
      <c r="AK642" s="114"/>
      <c r="AL642" s="114"/>
      <c r="AM642" s="114"/>
      <c r="AN642" s="113"/>
      <c r="AO642" s="113"/>
      <c r="AP642" s="113"/>
      <c r="AQ642" s="113"/>
      <c r="AR642" s="113"/>
      <c r="AS642" s="113"/>
      <c r="AT642" s="113"/>
      <c r="AU642" s="113"/>
      <c r="AV642" s="113"/>
      <c r="AW642" s="113"/>
      <c r="AX642" s="113"/>
      <c r="AY642" s="113"/>
      <c r="AZ642" s="113"/>
      <c r="BA642" s="113"/>
      <c r="BB642" s="113"/>
      <c r="BC642" s="113"/>
      <c r="BD642" s="113"/>
      <c r="BE642" s="113"/>
      <c r="BF642" s="113"/>
      <c r="BH642" s="110" t="e">
        <f t="shared" ref="BH642:BH705" si="271">LEFT(RIGHT(BF642,LEN(BF642)-LEN(MID(BF642,1,SEARCH("L",BF642,1)-1))),FIND("_",RIGHT(BF642,LEN(BF642)-LEN(MID(BF642,1,SEARCH("L",BF642,1)-1))))-1)</f>
        <v>#VALUE!</v>
      </c>
    </row>
    <row r="643" spans="1:60">
      <c r="A643" s="3">
        <f t="shared" si="256"/>
        <v>0</v>
      </c>
      <c r="B643" s="3">
        <f t="shared" si="257"/>
        <v>0</v>
      </c>
      <c r="C643" s="3">
        <f t="shared" si="258"/>
        <v>0</v>
      </c>
      <c r="D643" s="3">
        <f t="shared" si="259"/>
        <v>0</v>
      </c>
      <c r="E643" s="3">
        <f t="shared" si="260"/>
        <v>0</v>
      </c>
      <c r="F643" s="4">
        <f t="shared" si="261"/>
        <v>0</v>
      </c>
      <c r="G643" s="4">
        <f t="shared" si="262"/>
        <v>0</v>
      </c>
      <c r="H643" s="3">
        <f t="shared" si="263"/>
        <v>0</v>
      </c>
      <c r="I643" s="3">
        <f t="shared" si="264"/>
        <v>0</v>
      </c>
      <c r="J643" s="3" t="e">
        <f>IF(VLOOKUP(A643,產品AR!A:B,2,0)&lt;65,"A",IF(VLOOKUP(A643,產品AR!A:B,2,0)&lt;80,"B",IF(VLOOKUP(A643,產品AR!A:B,2,0)&lt;100,"C","D")))</f>
        <v>#N/A</v>
      </c>
      <c r="K643" s="5" t="e">
        <f t="shared" si="265"/>
        <v>#DIV/0!</v>
      </c>
      <c r="L643" s="6">
        <f t="shared" si="266"/>
        <v>0</v>
      </c>
      <c r="M643" s="5">
        <f t="shared" si="267"/>
        <v>0</v>
      </c>
      <c r="N643" s="49" t="e">
        <f t="shared" si="268"/>
        <v>#DIV/0!</v>
      </c>
      <c r="O643" s="49" t="e">
        <f t="shared" ref="O643:O706" si="272">J643&amp;N643</f>
        <v>#N/A</v>
      </c>
      <c r="P643" s="49" t="e">
        <f t="shared" ref="P643:P706" si="273">IF(O643="AB","A")</f>
        <v>#N/A</v>
      </c>
      <c r="Q643" s="50" t="e">
        <f t="shared" si="269"/>
        <v>#N/A</v>
      </c>
      <c r="S643" s="110" t="e">
        <f>VLOOKUP(V643,'WSD 產品'!B:B,1,0)</f>
        <v>#N/A</v>
      </c>
      <c r="T643" s="110" t="e">
        <f t="shared" si="270"/>
        <v>#DIV/0!</v>
      </c>
      <c r="U643" s="113"/>
      <c r="V643" s="113"/>
      <c r="W643" s="113"/>
      <c r="X643" s="113"/>
      <c r="Y643" s="113"/>
      <c r="Z643" s="113"/>
      <c r="AA643" s="115"/>
      <c r="AB643" s="115"/>
      <c r="AC643" s="113"/>
      <c r="AD643" s="113"/>
      <c r="AE643" s="113"/>
      <c r="AF643" s="113"/>
      <c r="AG643" s="113"/>
      <c r="AH643" s="113"/>
      <c r="AI643" s="113"/>
      <c r="AJ643" s="113"/>
      <c r="AK643" s="114"/>
      <c r="AL643" s="114"/>
      <c r="AM643" s="114"/>
      <c r="AN643" s="113"/>
      <c r="AO643" s="113"/>
      <c r="AP643" s="113"/>
      <c r="AQ643" s="113"/>
      <c r="AR643" s="113"/>
      <c r="AS643" s="113"/>
      <c r="AT643" s="113"/>
      <c r="AU643" s="113"/>
      <c r="AV643" s="113"/>
      <c r="AW643" s="113"/>
      <c r="AX643" s="113"/>
      <c r="AY643" s="113"/>
      <c r="AZ643" s="113"/>
      <c r="BA643" s="113"/>
      <c r="BB643" s="113"/>
      <c r="BC643" s="113"/>
      <c r="BD643" s="113"/>
      <c r="BE643" s="113"/>
      <c r="BF643" s="113"/>
      <c r="BH643" s="110" t="e">
        <f t="shared" si="271"/>
        <v>#VALUE!</v>
      </c>
    </row>
    <row r="644" spans="1:60">
      <c r="A644" s="3">
        <f t="shared" si="256"/>
        <v>0</v>
      </c>
      <c r="B644" s="3">
        <f t="shared" si="257"/>
        <v>0</v>
      </c>
      <c r="C644" s="3">
        <f t="shared" si="258"/>
        <v>0</v>
      </c>
      <c r="D644" s="3">
        <f t="shared" si="259"/>
        <v>0</v>
      </c>
      <c r="E644" s="3">
        <f t="shared" si="260"/>
        <v>0</v>
      </c>
      <c r="F644" s="4">
        <f t="shared" si="261"/>
        <v>0</v>
      </c>
      <c r="G644" s="4">
        <f t="shared" si="262"/>
        <v>0</v>
      </c>
      <c r="H644" s="3">
        <f t="shared" si="263"/>
        <v>0</v>
      </c>
      <c r="I644" s="3">
        <f t="shared" si="264"/>
        <v>0</v>
      </c>
      <c r="J644" s="3" t="e">
        <f>IF(VLOOKUP(A644,產品AR!A:B,2,0)&lt;65,"A",IF(VLOOKUP(A644,產品AR!A:B,2,0)&lt;80,"B",IF(VLOOKUP(A644,產品AR!A:B,2,0)&lt;100,"C","D")))</f>
        <v>#N/A</v>
      </c>
      <c r="K644" s="5" t="e">
        <f t="shared" si="265"/>
        <v>#DIV/0!</v>
      </c>
      <c r="L644" s="6">
        <f t="shared" si="266"/>
        <v>0</v>
      </c>
      <c r="M644" s="5">
        <f t="shared" si="267"/>
        <v>0</v>
      </c>
      <c r="N644" s="49" t="e">
        <f t="shared" si="268"/>
        <v>#DIV/0!</v>
      </c>
      <c r="O644" s="49" t="e">
        <f t="shared" si="272"/>
        <v>#N/A</v>
      </c>
      <c r="P644" s="49" t="e">
        <f t="shared" si="273"/>
        <v>#N/A</v>
      </c>
      <c r="Q644" s="50" t="e">
        <f t="shared" si="269"/>
        <v>#N/A</v>
      </c>
      <c r="S644" s="110" t="e">
        <f>VLOOKUP(V644,'WSD 產品'!B:B,1,0)</f>
        <v>#N/A</v>
      </c>
      <c r="T644" s="110" t="e">
        <f t="shared" si="270"/>
        <v>#DIV/0!</v>
      </c>
      <c r="U644" s="113"/>
      <c r="V644" s="113"/>
      <c r="W644" s="113"/>
      <c r="X644" s="113"/>
      <c r="Y644" s="113"/>
      <c r="Z644" s="113"/>
      <c r="AA644" s="115"/>
      <c r="AB644" s="115"/>
      <c r="AC644" s="113"/>
      <c r="AD644" s="113"/>
      <c r="AE644" s="113"/>
      <c r="AF644" s="113"/>
      <c r="AG644" s="113"/>
      <c r="AH644" s="113"/>
      <c r="AI644" s="113"/>
      <c r="AJ644" s="113"/>
      <c r="AK644" s="114"/>
      <c r="AL644" s="114"/>
      <c r="AM644" s="114"/>
      <c r="AN644" s="113"/>
      <c r="AO644" s="113"/>
      <c r="AP644" s="113"/>
      <c r="AQ644" s="113"/>
      <c r="AR644" s="113"/>
      <c r="AS644" s="113"/>
      <c r="AT644" s="113"/>
      <c r="AU644" s="113"/>
      <c r="AV644" s="113"/>
      <c r="AW644" s="113"/>
      <c r="AX644" s="113"/>
      <c r="AY644" s="113"/>
      <c r="AZ644" s="113"/>
      <c r="BA644" s="113"/>
      <c r="BB644" s="113"/>
      <c r="BC644" s="113"/>
      <c r="BD644" s="113"/>
      <c r="BE644" s="113"/>
      <c r="BF644" s="113"/>
      <c r="BH644" s="110" t="e">
        <f t="shared" si="271"/>
        <v>#VALUE!</v>
      </c>
    </row>
    <row r="645" spans="1:60">
      <c r="A645" s="3">
        <f t="shared" si="256"/>
        <v>0</v>
      </c>
      <c r="B645" s="3">
        <f t="shared" si="257"/>
        <v>0</v>
      </c>
      <c r="C645" s="3">
        <f t="shared" si="258"/>
        <v>0</v>
      </c>
      <c r="D645" s="3">
        <f t="shared" si="259"/>
        <v>0</v>
      </c>
      <c r="E645" s="3">
        <f t="shared" si="260"/>
        <v>0</v>
      </c>
      <c r="F645" s="4">
        <f t="shared" si="261"/>
        <v>0</v>
      </c>
      <c r="G645" s="4">
        <f t="shared" si="262"/>
        <v>0</v>
      </c>
      <c r="H645" s="3">
        <f t="shared" si="263"/>
        <v>0</v>
      </c>
      <c r="I645" s="3">
        <f t="shared" si="264"/>
        <v>0</v>
      </c>
      <c r="J645" s="3" t="e">
        <f>IF(VLOOKUP(A645,產品AR!A:B,2,0)&lt;65,"A",IF(VLOOKUP(A645,產品AR!A:B,2,0)&lt;80,"B",IF(VLOOKUP(A645,產品AR!A:B,2,0)&lt;100,"C","D")))</f>
        <v>#N/A</v>
      </c>
      <c r="K645" s="5" t="e">
        <f t="shared" si="265"/>
        <v>#DIV/0!</v>
      </c>
      <c r="L645" s="6">
        <f t="shared" si="266"/>
        <v>0</v>
      </c>
      <c r="M645" s="5">
        <f t="shared" si="267"/>
        <v>0</v>
      </c>
      <c r="N645" s="49" t="e">
        <f t="shared" si="268"/>
        <v>#DIV/0!</v>
      </c>
      <c r="O645" s="49" t="e">
        <f t="shared" si="272"/>
        <v>#N/A</v>
      </c>
      <c r="P645" s="49" t="e">
        <f t="shared" si="273"/>
        <v>#N/A</v>
      </c>
      <c r="Q645" s="50" t="e">
        <f t="shared" si="269"/>
        <v>#N/A</v>
      </c>
      <c r="S645" s="110" t="e">
        <f>VLOOKUP(V645,'WSD 產品'!B:B,1,0)</f>
        <v>#N/A</v>
      </c>
      <c r="T645" s="110" t="e">
        <f t="shared" si="270"/>
        <v>#DIV/0!</v>
      </c>
      <c r="U645" s="113"/>
      <c r="V645" s="113"/>
      <c r="W645" s="113"/>
      <c r="X645" s="113"/>
      <c r="Y645" s="113"/>
      <c r="Z645" s="113"/>
      <c r="AA645" s="115"/>
      <c r="AB645" s="115"/>
      <c r="AC645" s="113"/>
      <c r="AD645" s="113"/>
      <c r="AE645" s="113"/>
      <c r="AF645" s="113"/>
      <c r="AG645" s="113"/>
      <c r="AH645" s="113"/>
      <c r="AI645" s="113"/>
      <c r="AJ645" s="113"/>
      <c r="AK645" s="114"/>
      <c r="AL645" s="114"/>
      <c r="AM645" s="114"/>
      <c r="AN645" s="113"/>
      <c r="AO645" s="113"/>
      <c r="AP645" s="113"/>
      <c r="AQ645" s="113"/>
      <c r="AR645" s="113"/>
      <c r="AS645" s="113"/>
      <c r="AT645" s="113"/>
      <c r="AU645" s="113"/>
      <c r="AV645" s="113"/>
      <c r="AW645" s="113"/>
      <c r="AX645" s="113"/>
      <c r="AY645" s="113"/>
      <c r="AZ645" s="113"/>
      <c r="BA645" s="113"/>
      <c r="BB645" s="113"/>
      <c r="BC645" s="113"/>
      <c r="BD645" s="113"/>
      <c r="BE645" s="113"/>
      <c r="BF645" s="113"/>
      <c r="BH645" s="110" t="e">
        <f t="shared" si="271"/>
        <v>#VALUE!</v>
      </c>
    </row>
    <row r="646" spans="1:60">
      <c r="A646" s="3">
        <f t="shared" si="256"/>
        <v>0</v>
      </c>
      <c r="B646" s="3">
        <f t="shared" si="257"/>
        <v>0</v>
      </c>
      <c r="C646" s="3">
        <f t="shared" si="258"/>
        <v>0</v>
      </c>
      <c r="D646" s="3">
        <f t="shared" si="259"/>
        <v>0</v>
      </c>
      <c r="E646" s="3">
        <f t="shared" si="260"/>
        <v>0</v>
      </c>
      <c r="F646" s="4">
        <f t="shared" si="261"/>
        <v>0</v>
      </c>
      <c r="G646" s="4">
        <f t="shared" si="262"/>
        <v>0</v>
      </c>
      <c r="H646" s="3">
        <f t="shared" si="263"/>
        <v>0</v>
      </c>
      <c r="I646" s="3">
        <f t="shared" si="264"/>
        <v>0</v>
      </c>
      <c r="J646" s="3" t="e">
        <f>IF(VLOOKUP(A646,產品AR!A:B,2,0)&lt;65,"A",IF(VLOOKUP(A646,產品AR!A:B,2,0)&lt;80,"B",IF(VLOOKUP(A646,產品AR!A:B,2,0)&lt;100,"C","D")))</f>
        <v>#N/A</v>
      </c>
      <c r="K646" s="5" t="e">
        <f t="shared" si="265"/>
        <v>#DIV/0!</v>
      </c>
      <c r="L646" s="6">
        <f t="shared" si="266"/>
        <v>0</v>
      </c>
      <c r="M646" s="5">
        <f t="shared" si="267"/>
        <v>0</v>
      </c>
      <c r="N646" s="49" t="e">
        <f t="shared" si="268"/>
        <v>#DIV/0!</v>
      </c>
      <c r="O646" s="49" t="e">
        <f t="shared" si="272"/>
        <v>#N/A</v>
      </c>
      <c r="P646" s="49" t="e">
        <f t="shared" si="273"/>
        <v>#N/A</v>
      </c>
      <c r="Q646" s="50" t="e">
        <f t="shared" si="269"/>
        <v>#N/A</v>
      </c>
      <c r="S646" s="110" t="e">
        <f>VLOOKUP(V646,'WSD 產品'!B:B,1,0)</f>
        <v>#N/A</v>
      </c>
      <c r="T646" s="110" t="e">
        <f t="shared" si="270"/>
        <v>#DIV/0!</v>
      </c>
      <c r="U646" s="113"/>
      <c r="V646" s="113"/>
      <c r="W646" s="113"/>
      <c r="X646" s="113"/>
      <c r="Y646" s="113"/>
      <c r="Z646" s="113"/>
      <c r="AA646" s="115"/>
      <c r="AB646" s="115"/>
      <c r="AC646" s="113"/>
      <c r="AD646" s="113"/>
      <c r="AE646" s="113"/>
      <c r="AF646" s="113"/>
      <c r="AG646" s="113"/>
      <c r="AH646" s="113"/>
      <c r="AI646" s="113"/>
      <c r="AJ646" s="113"/>
      <c r="AK646" s="114"/>
      <c r="AL646" s="114"/>
      <c r="AM646" s="114"/>
      <c r="AN646" s="113"/>
      <c r="AO646" s="113"/>
      <c r="AP646" s="113"/>
      <c r="AQ646" s="113"/>
      <c r="AR646" s="113"/>
      <c r="AS646" s="113"/>
      <c r="AT646" s="113"/>
      <c r="AU646" s="113"/>
      <c r="AV646" s="113"/>
      <c r="AW646" s="113"/>
      <c r="AX646" s="113"/>
      <c r="AY646" s="113"/>
      <c r="AZ646" s="113"/>
      <c r="BA646" s="113"/>
      <c r="BB646" s="113"/>
      <c r="BC646" s="113"/>
      <c r="BD646" s="113"/>
      <c r="BE646" s="113"/>
      <c r="BF646" s="113"/>
      <c r="BH646" s="110" t="e">
        <f t="shared" si="271"/>
        <v>#VALUE!</v>
      </c>
    </row>
    <row r="647" spans="1:60">
      <c r="A647" s="3">
        <f t="shared" si="256"/>
        <v>0</v>
      </c>
      <c r="B647" s="3">
        <f t="shared" si="257"/>
        <v>0</v>
      </c>
      <c r="C647" s="3">
        <f t="shared" si="258"/>
        <v>0</v>
      </c>
      <c r="D647" s="3">
        <f t="shared" si="259"/>
        <v>0</v>
      </c>
      <c r="E647" s="3">
        <f t="shared" si="260"/>
        <v>0</v>
      </c>
      <c r="F647" s="4">
        <f t="shared" si="261"/>
        <v>0</v>
      </c>
      <c r="G647" s="4">
        <f t="shared" si="262"/>
        <v>0</v>
      </c>
      <c r="H647" s="3">
        <f t="shared" si="263"/>
        <v>0</v>
      </c>
      <c r="I647" s="3">
        <f t="shared" si="264"/>
        <v>0</v>
      </c>
      <c r="J647" s="3" t="e">
        <f>IF(VLOOKUP(A647,產品AR!A:B,2,0)&lt;65,"A",IF(VLOOKUP(A647,產品AR!A:B,2,0)&lt;80,"B",IF(VLOOKUP(A647,產品AR!A:B,2,0)&lt;100,"C","D")))</f>
        <v>#N/A</v>
      </c>
      <c r="K647" s="5" t="e">
        <f t="shared" si="265"/>
        <v>#DIV/0!</v>
      </c>
      <c r="L647" s="6">
        <f t="shared" si="266"/>
        <v>0</v>
      </c>
      <c r="M647" s="5">
        <f t="shared" si="267"/>
        <v>0</v>
      </c>
      <c r="N647" s="49" t="e">
        <f t="shared" si="268"/>
        <v>#DIV/0!</v>
      </c>
      <c r="O647" s="49" t="e">
        <f t="shared" si="272"/>
        <v>#N/A</v>
      </c>
      <c r="P647" s="49" t="e">
        <f t="shared" si="273"/>
        <v>#N/A</v>
      </c>
      <c r="Q647" s="50" t="e">
        <f t="shared" si="269"/>
        <v>#N/A</v>
      </c>
      <c r="S647" s="110" t="e">
        <f>VLOOKUP(V647,'WSD 產品'!B:B,1,0)</f>
        <v>#N/A</v>
      </c>
      <c r="T647" s="110" t="e">
        <f t="shared" si="270"/>
        <v>#DIV/0!</v>
      </c>
      <c r="U647" s="113"/>
      <c r="V647" s="113"/>
      <c r="W647" s="113"/>
      <c r="X647" s="113"/>
      <c r="Y647" s="113"/>
      <c r="Z647" s="113"/>
      <c r="AA647" s="115"/>
      <c r="AB647" s="115"/>
      <c r="AC647" s="113"/>
      <c r="AD647" s="113"/>
      <c r="AE647" s="113"/>
      <c r="AF647" s="113"/>
      <c r="AG647" s="113"/>
      <c r="AH647" s="113"/>
      <c r="AI647" s="113"/>
      <c r="AJ647" s="113"/>
      <c r="AK647" s="114"/>
      <c r="AL647" s="114"/>
      <c r="AM647" s="114"/>
      <c r="AN647" s="113"/>
      <c r="AO647" s="113"/>
      <c r="AP647" s="113"/>
      <c r="AQ647" s="113"/>
      <c r="AR647" s="113"/>
      <c r="AS647" s="113"/>
      <c r="AT647" s="113"/>
      <c r="AU647" s="113"/>
      <c r="AV647" s="113"/>
      <c r="AW647" s="113"/>
      <c r="AX647" s="113"/>
      <c r="AY647" s="113"/>
      <c r="AZ647" s="113"/>
      <c r="BA647" s="113"/>
      <c r="BB647" s="113"/>
      <c r="BC647" s="113"/>
      <c r="BD647" s="113"/>
      <c r="BE647" s="113"/>
      <c r="BF647" s="113"/>
      <c r="BH647" s="110" t="e">
        <f t="shared" si="271"/>
        <v>#VALUE!</v>
      </c>
    </row>
    <row r="648" spans="1:60">
      <c r="A648" s="3">
        <f t="shared" si="256"/>
        <v>0</v>
      </c>
      <c r="B648" s="3">
        <f t="shared" si="257"/>
        <v>0</v>
      </c>
      <c r="C648" s="3">
        <f t="shared" si="258"/>
        <v>0</v>
      </c>
      <c r="D648" s="3">
        <f t="shared" si="259"/>
        <v>0</v>
      </c>
      <c r="E648" s="3">
        <f t="shared" si="260"/>
        <v>0</v>
      </c>
      <c r="F648" s="4">
        <f t="shared" si="261"/>
        <v>0</v>
      </c>
      <c r="G648" s="4">
        <f t="shared" si="262"/>
        <v>0</v>
      </c>
      <c r="H648" s="3">
        <f t="shared" si="263"/>
        <v>0</v>
      </c>
      <c r="I648" s="3">
        <f t="shared" si="264"/>
        <v>0</v>
      </c>
      <c r="J648" s="3" t="e">
        <f>IF(VLOOKUP(A648,產品AR!A:B,2,0)&lt;65,"A",IF(VLOOKUP(A648,產品AR!A:B,2,0)&lt;80,"B",IF(VLOOKUP(A648,產品AR!A:B,2,0)&lt;100,"C","D")))</f>
        <v>#N/A</v>
      </c>
      <c r="K648" s="5" t="e">
        <f t="shared" si="265"/>
        <v>#DIV/0!</v>
      </c>
      <c r="L648" s="6">
        <f t="shared" si="266"/>
        <v>0</v>
      </c>
      <c r="M648" s="5">
        <f t="shared" si="267"/>
        <v>0</v>
      </c>
      <c r="N648" s="49" t="e">
        <f t="shared" si="268"/>
        <v>#DIV/0!</v>
      </c>
      <c r="O648" s="49" t="e">
        <f t="shared" si="272"/>
        <v>#N/A</v>
      </c>
      <c r="P648" s="49" t="e">
        <f t="shared" si="273"/>
        <v>#N/A</v>
      </c>
      <c r="Q648" s="50" t="e">
        <f t="shared" si="269"/>
        <v>#N/A</v>
      </c>
      <c r="S648" s="110" t="e">
        <f>VLOOKUP(V648,'WSD 產品'!B:B,1,0)</f>
        <v>#N/A</v>
      </c>
      <c r="T648" s="110" t="e">
        <f t="shared" si="270"/>
        <v>#DIV/0!</v>
      </c>
      <c r="U648" s="113"/>
      <c r="V648" s="113"/>
      <c r="W648" s="113"/>
      <c r="X648" s="113"/>
      <c r="Y648" s="113"/>
      <c r="Z648" s="113"/>
      <c r="AA648" s="115"/>
      <c r="AB648" s="115"/>
      <c r="AC648" s="113"/>
      <c r="AD648" s="113"/>
      <c r="AE648" s="113"/>
      <c r="AF648" s="113"/>
      <c r="AG648" s="113"/>
      <c r="AH648" s="113"/>
      <c r="AI648" s="113"/>
      <c r="AJ648" s="113"/>
      <c r="AK648" s="114"/>
      <c r="AL648" s="114"/>
      <c r="AM648" s="114"/>
      <c r="AN648" s="113"/>
      <c r="AO648" s="113"/>
      <c r="AP648" s="113"/>
      <c r="AQ648" s="113"/>
      <c r="AR648" s="113"/>
      <c r="AS648" s="113"/>
      <c r="AT648" s="113"/>
      <c r="AU648" s="113"/>
      <c r="AV648" s="113"/>
      <c r="AW648" s="113"/>
      <c r="AX648" s="113"/>
      <c r="AY648" s="113"/>
      <c r="AZ648" s="113"/>
      <c r="BA648" s="113"/>
      <c r="BB648" s="113"/>
      <c r="BC648" s="113"/>
      <c r="BD648" s="113"/>
      <c r="BE648" s="113"/>
      <c r="BF648" s="113"/>
      <c r="BH648" s="110" t="e">
        <f t="shared" si="271"/>
        <v>#VALUE!</v>
      </c>
    </row>
    <row r="649" spans="1:60">
      <c r="A649" s="3">
        <f t="shared" si="256"/>
        <v>0</v>
      </c>
      <c r="B649" s="3">
        <f t="shared" si="257"/>
        <v>0</v>
      </c>
      <c r="C649" s="3">
        <f t="shared" si="258"/>
        <v>0</v>
      </c>
      <c r="D649" s="3">
        <f t="shared" si="259"/>
        <v>0</v>
      </c>
      <c r="E649" s="3">
        <f t="shared" si="260"/>
        <v>0</v>
      </c>
      <c r="F649" s="4">
        <f t="shared" si="261"/>
        <v>0</v>
      </c>
      <c r="G649" s="4">
        <f t="shared" si="262"/>
        <v>0</v>
      </c>
      <c r="H649" s="3">
        <f t="shared" si="263"/>
        <v>0</v>
      </c>
      <c r="I649" s="3">
        <f t="shared" si="264"/>
        <v>0</v>
      </c>
      <c r="J649" s="3" t="e">
        <f>IF(VLOOKUP(A649,產品AR!A:B,2,0)&lt;65,"A",IF(VLOOKUP(A649,產品AR!A:B,2,0)&lt;80,"B",IF(VLOOKUP(A649,產品AR!A:B,2,0)&lt;100,"C","D")))</f>
        <v>#N/A</v>
      </c>
      <c r="K649" s="5" t="e">
        <f t="shared" si="265"/>
        <v>#DIV/0!</v>
      </c>
      <c r="L649" s="6">
        <f t="shared" si="266"/>
        <v>0</v>
      </c>
      <c r="M649" s="5">
        <f t="shared" si="267"/>
        <v>0</v>
      </c>
      <c r="N649" s="49" t="e">
        <f t="shared" si="268"/>
        <v>#DIV/0!</v>
      </c>
      <c r="O649" s="49" t="e">
        <f t="shared" si="272"/>
        <v>#N/A</v>
      </c>
      <c r="P649" s="49" t="e">
        <f t="shared" si="273"/>
        <v>#N/A</v>
      </c>
      <c r="Q649" s="50" t="e">
        <f t="shared" si="269"/>
        <v>#N/A</v>
      </c>
      <c r="S649" s="110" t="e">
        <f>VLOOKUP(V649,'WSD 產品'!B:B,1,0)</f>
        <v>#N/A</v>
      </c>
      <c r="T649" s="110" t="e">
        <f t="shared" si="270"/>
        <v>#DIV/0!</v>
      </c>
      <c r="U649" s="113"/>
      <c r="V649" s="113"/>
      <c r="W649" s="113"/>
      <c r="X649" s="113"/>
      <c r="Y649" s="113"/>
      <c r="Z649" s="113"/>
      <c r="AA649" s="115"/>
      <c r="AB649" s="115"/>
      <c r="AC649" s="113"/>
      <c r="AD649" s="113"/>
      <c r="AE649" s="113"/>
      <c r="AF649" s="113"/>
      <c r="AG649" s="113"/>
      <c r="AH649" s="113"/>
      <c r="AI649" s="113"/>
      <c r="AJ649" s="113"/>
      <c r="AK649" s="114"/>
      <c r="AL649" s="114"/>
      <c r="AM649" s="114"/>
      <c r="AN649" s="113"/>
      <c r="AO649" s="113"/>
      <c r="AP649" s="113"/>
      <c r="AQ649" s="113"/>
      <c r="AR649" s="113"/>
      <c r="AS649" s="113"/>
      <c r="AT649" s="113"/>
      <c r="AU649" s="113"/>
      <c r="AV649" s="113"/>
      <c r="AW649" s="113"/>
      <c r="AX649" s="113"/>
      <c r="AY649" s="113"/>
      <c r="AZ649" s="113"/>
      <c r="BA649" s="113"/>
      <c r="BB649" s="113"/>
      <c r="BC649" s="113"/>
      <c r="BD649" s="113"/>
      <c r="BE649" s="113"/>
      <c r="BF649" s="113"/>
      <c r="BH649" s="110" t="e">
        <f t="shared" si="271"/>
        <v>#VALUE!</v>
      </c>
    </row>
    <row r="650" spans="1:60">
      <c r="A650" s="3">
        <f t="shared" si="256"/>
        <v>0</v>
      </c>
      <c r="B650" s="3">
        <f t="shared" si="257"/>
        <v>0</v>
      </c>
      <c r="C650" s="3">
        <f t="shared" si="258"/>
        <v>0</v>
      </c>
      <c r="D650" s="3">
        <f t="shared" si="259"/>
        <v>0</v>
      </c>
      <c r="E650" s="3">
        <f t="shared" si="260"/>
        <v>0</v>
      </c>
      <c r="F650" s="4">
        <f t="shared" si="261"/>
        <v>0</v>
      </c>
      <c r="G650" s="4">
        <f t="shared" si="262"/>
        <v>0</v>
      </c>
      <c r="H650" s="3">
        <f t="shared" si="263"/>
        <v>0</v>
      </c>
      <c r="I650" s="3">
        <f t="shared" si="264"/>
        <v>0</v>
      </c>
      <c r="J650" s="3" t="e">
        <f>IF(VLOOKUP(A650,產品AR!A:B,2,0)&lt;65,"A",IF(VLOOKUP(A650,產品AR!A:B,2,0)&lt;80,"B",IF(VLOOKUP(A650,產品AR!A:B,2,0)&lt;100,"C","D")))</f>
        <v>#N/A</v>
      </c>
      <c r="K650" s="5" t="e">
        <f t="shared" si="265"/>
        <v>#DIV/0!</v>
      </c>
      <c r="L650" s="6">
        <f t="shared" si="266"/>
        <v>0</v>
      </c>
      <c r="M650" s="5">
        <f t="shared" si="267"/>
        <v>0</v>
      </c>
      <c r="N650" s="49" t="e">
        <f t="shared" si="268"/>
        <v>#DIV/0!</v>
      </c>
      <c r="O650" s="49" t="e">
        <f t="shared" si="272"/>
        <v>#N/A</v>
      </c>
      <c r="P650" s="49" t="e">
        <f t="shared" si="273"/>
        <v>#N/A</v>
      </c>
      <c r="Q650" s="50" t="e">
        <f t="shared" si="269"/>
        <v>#N/A</v>
      </c>
      <c r="S650" s="110" t="e">
        <f>VLOOKUP(V650,'WSD 產品'!B:B,1,0)</f>
        <v>#N/A</v>
      </c>
      <c r="T650" s="110" t="e">
        <f t="shared" si="270"/>
        <v>#DIV/0!</v>
      </c>
      <c r="U650" s="113"/>
      <c r="V650" s="113"/>
      <c r="W650" s="113"/>
      <c r="X650" s="113"/>
      <c r="Y650" s="113"/>
      <c r="Z650" s="113"/>
      <c r="AA650" s="115"/>
      <c r="AB650" s="115"/>
      <c r="AC650" s="113"/>
      <c r="AD650" s="113"/>
      <c r="AE650" s="113"/>
      <c r="AF650" s="113"/>
      <c r="AG650" s="113"/>
      <c r="AH650" s="113"/>
      <c r="AI650" s="113"/>
      <c r="AJ650" s="113"/>
      <c r="AK650" s="114"/>
      <c r="AL650" s="114"/>
      <c r="AM650" s="114"/>
      <c r="AN650" s="113"/>
      <c r="AO650" s="113"/>
      <c r="AP650" s="113"/>
      <c r="AQ650" s="113"/>
      <c r="AR650" s="113"/>
      <c r="AS650" s="113"/>
      <c r="AT650" s="113"/>
      <c r="AU650" s="113"/>
      <c r="AV650" s="113"/>
      <c r="AW650" s="113"/>
      <c r="AX650" s="113"/>
      <c r="AY650" s="113"/>
      <c r="AZ650" s="113"/>
      <c r="BA650" s="113"/>
      <c r="BB650" s="113"/>
      <c r="BC650" s="113"/>
      <c r="BD650" s="113"/>
      <c r="BE650" s="113"/>
      <c r="BF650" s="113"/>
      <c r="BH650" s="110" t="e">
        <f t="shared" si="271"/>
        <v>#VALUE!</v>
      </c>
    </row>
    <row r="651" spans="1:60">
      <c r="A651" s="3">
        <f t="shared" si="256"/>
        <v>0</v>
      </c>
      <c r="B651" s="3">
        <f t="shared" si="257"/>
        <v>0</v>
      </c>
      <c r="C651" s="3">
        <f t="shared" si="258"/>
        <v>0</v>
      </c>
      <c r="D651" s="3">
        <f t="shared" si="259"/>
        <v>0</v>
      </c>
      <c r="E651" s="3">
        <f t="shared" si="260"/>
        <v>0</v>
      </c>
      <c r="F651" s="4">
        <f t="shared" si="261"/>
        <v>0</v>
      </c>
      <c r="G651" s="4">
        <f t="shared" si="262"/>
        <v>0</v>
      </c>
      <c r="H651" s="3">
        <f t="shared" si="263"/>
        <v>0</v>
      </c>
      <c r="I651" s="3">
        <f t="shared" si="264"/>
        <v>0</v>
      </c>
      <c r="J651" s="3" t="e">
        <f>IF(VLOOKUP(A651,產品AR!A:B,2,0)&lt;65,"A",IF(VLOOKUP(A651,產品AR!A:B,2,0)&lt;80,"B",IF(VLOOKUP(A651,產品AR!A:B,2,0)&lt;100,"C","D")))</f>
        <v>#N/A</v>
      </c>
      <c r="K651" s="5" t="e">
        <f t="shared" si="265"/>
        <v>#DIV/0!</v>
      </c>
      <c r="L651" s="6">
        <f t="shared" si="266"/>
        <v>0</v>
      </c>
      <c r="M651" s="5">
        <f t="shared" si="267"/>
        <v>0</v>
      </c>
      <c r="N651" s="49" t="e">
        <f t="shared" si="268"/>
        <v>#DIV/0!</v>
      </c>
      <c r="O651" s="49" t="e">
        <f t="shared" si="272"/>
        <v>#N/A</v>
      </c>
      <c r="P651" s="49" t="e">
        <f t="shared" si="273"/>
        <v>#N/A</v>
      </c>
      <c r="Q651" s="50" t="e">
        <f t="shared" si="269"/>
        <v>#N/A</v>
      </c>
      <c r="S651" s="110" t="e">
        <f>VLOOKUP(V651,'WSD 產品'!B:B,1,0)</f>
        <v>#N/A</v>
      </c>
      <c r="T651" s="110" t="e">
        <f t="shared" si="270"/>
        <v>#DIV/0!</v>
      </c>
      <c r="U651" s="113"/>
      <c r="V651" s="113"/>
      <c r="W651" s="113"/>
      <c r="X651" s="113"/>
      <c r="Y651" s="113"/>
      <c r="Z651" s="113"/>
      <c r="AA651" s="115"/>
      <c r="AB651" s="115"/>
      <c r="AC651" s="113"/>
      <c r="AD651" s="113"/>
      <c r="AE651" s="113"/>
      <c r="AF651" s="113"/>
      <c r="AG651" s="113"/>
      <c r="AH651" s="113"/>
      <c r="AI651" s="113"/>
      <c r="AJ651" s="113"/>
      <c r="AK651" s="114"/>
      <c r="AL651" s="114"/>
      <c r="AM651" s="114"/>
      <c r="AN651" s="113"/>
      <c r="AO651" s="113"/>
      <c r="AP651" s="113"/>
      <c r="AQ651" s="113"/>
      <c r="AR651" s="113"/>
      <c r="AS651" s="113"/>
      <c r="AT651" s="113"/>
      <c r="AU651" s="113"/>
      <c r="AV651" s="113"/>
      <c r="AW651" s="113"/>
      <c r="AX651" s="113"/>
      <c r="AY651" s="113"/>
      <c r="AZ651" s="113"/>
      <c r="BA651" s="113"/>
      <c r="BB651" s="113"/>
      <c r="BC651" s="113"/>
      <c r="BD651" s="113"/>
      <c r="BE651" s="113"/>
      <c r="BF651" s="113"/>
      <c r="BH651" s="110" t="e">
        <f t="shared" si="271"/>
        <v>#VALUE!</v>
      </c>
    </row>
    <row r="652" spans="1:60">
      <c r="A652" s="3">
        <f t="shared" si="256"/>
        <v>0</v>
      </c>
      <c r="B652" s="3">
        <f t="shared" si="257"/>
        <v>0</v>
      </c>
      <c r="C652" s="3">
        <f t="shared" si="258"/>
        <v>0</v>
      </c>
      <c r="D652" s="3">
        <f t="shared" si="259"/>
        <v>0</v>
      </c>
      <c r="E652" s="3">
        <f t="shared" si="260"/>
        <v>0</v>
      </c>
      <c r="F652" s="4">
        <f t="shared" si="261"/>
        <v>0</v>
      </c>
      <c r="G652" s="4">
        <f t="shared" si="262"/>
        <v>0</v>
      </c>
      <c r="H652" s="3">
        <f t="shared" si="263"/>
        <v>0</v>
      </c>
      <c r="I652" s="3">
        <f t="shared" si="264"/>
        <v>0</v>
      </c>
      <c r="J652" s="3" t="e">
        <f>IF(VLOOKUP(A652,產品AR!A:B,2,0)&lt;65,"A",IF(VLOOKUP(A652,產品AR!A:B,2,0)&lt;80,"B",IF(VLOOKUP(A652,產品AR!A:B,2,0)&lt;100,"C","D")))</f>
        <v>#N/A</v>
      </c>
      <c r="K652" s="5" t="e">
        <f t="shared" si="265"/>
        <v>#DIV/0!</v>
      </c>
      <c r="L652" s="6">
        <f t="shared" si="266"/>
        <v>0</v>
      </c>
      <c r="M652" s="5">
        <f t="shared" si="267"/>
        <v>0</v>
      </c>
      <c r="N652" s="49" t="e">
        <f t="shared" si="268"/>
        <v>#DIV/0!</v>
      </c>
      <c r="O652" s="49" t="e">
        <f t="shared" si="272"/>
        <v>#N/A</v>
      </c>
      <c r="P652" s="49" t="e">
        <f t="shared" si="273"/>
        <v>#N/A</v>
      </c>
      <c r="Q652" s="50" t="e">
        <f t="shared" si="269"/>
        <v>#N/A</v>
      </c>
      <c r="S652" s="110" t="e">
        <f>VLOOKUP(V652,'WSD 產品'!B:B,1,0)</f>
        <v>#N/A</v>
      </c>
      <c r="T652" s="110" t="e">
        <f t="shared" si="270"/>
        <v>#DIV/0!</v>
      </c>
      <c r="U652" s="113"/>
      <c r="V652" s="113"/>
      <c r="W652" s="113"/>
      <c r="X652" s="113"/>
      <c r="Y652" s="113"/>
      <c r="Z652" s="113"/>
      <c r="AA652" s="115"/>
      <c r="AB652" s="115"/>
      <c r="AC652" s="113"/>
      <c r="AD652" s="113"/>
      <c r="AE652" s="113"/>
      <c r="AF652" s="113"/>
      <c r="AG652" s="113"/>
      <c r="AH652" s="113"/>
      <c r="AI652" s="113"/>
      <c r="AJ652" s="113"/>
      <c r="AK652" s="114"/>
      <c r="AL652" s="114"/>
      <c r="AM652" s="114"/>
      <c r="AN652" s="113"/>
      <c r="AO652" s="113"/>
      <c r="AP652" s="113"/>
      <c r="AQ652" s="113"/>
      <c r="AR652" s="113"/>
      <c r="AS652" s="113"/>
      <c r="AT652" s="113"/>
      <c r="AU652" s="113"/>
      <c r="AV652" s="113"/>
      <c r="AW652" s="113"/>
      <c r="AX652" s="113"/>
      <c r="AY652" s="113"/>
      <c r="AZ652" s="113"/>
      <c r="BA652" s="113"/>
      <c r="BB652" s="113"/>
      <c r="BC652" s="113"/>
      <c r="BD652" s="113"/>
      <c r="BE652" s="113"/>
      <c r="BF652" s="113"/>
      <c r="BH652" s="110" t="e">
        <f t="shared" si="271"/>
        <v>#VALUE!</v>
      </c>
    </row>
    <row r="653" spans="1:60">
      <c r="A653" s="3">
        <f t="shared" si="256"/>
        <v>0</v>
      </c>
      <c r="B653" s="3">
        <f t="shared" si="257"/>
        <v>0</v>
      </c>
      <c r="C653" s="3">
        <f t="shared" si="258"/>
        <v>0</v>
      </c>
      <c r="D653" s="3">
        <f t="shared" si="259"/>
        <v>0</v>
      </c>
      <c r="E653" s="3">
        <f t="shared" si="260"/>
        <v>0</v>
      </c>
      <c r="F653" s="4">
        <f t="shared" si="261"/>
        <v>0</v>
      </c>
      <c r="G653" s="4">
        <f t="shared" si="262"/>
        <v>0</v>
      </c>
      <c r="H653" s="3">
        <f t="shared" si="263"/>
        <v>0</v>
      </c>
      <c r="I653" s="3">
        <f t="shared" si="264"/>
        <v>0</v>
      </c>
      <c r="J653" s="3" t="e">
        <f>IF(VLOOKUP(A653,產品AR!A:B,2,0)&lt;65,"A",IF(VLOOKUP(A653,產品AR!A:B,2,0)&lt;80,"B",IF(VLOOKUP(A653,產品AR!A:B,2,0)&lt;100,"C","D")))</f>
        <v>#N/A</v>
      </c>
      <c r="K653" s="5" t="e">
        <f t="shared" si="265"/>
        <v>#DIV/0!</v>
      </c>
      <c r="L653" s="6">
        <f t="shared" si="266"/>
        <v>0</v>
      </c>
      <c r="M653" s="5">
        <f t="shared" si="267"/>
        <v>0</v>
      </c>
      <c r="N653" s="49" t="e">
        <f t="shared" si="268"/>
        <v>#DIV/0!</v>
      </c>
      <c r="O653" s="49" t="e">
        <f t="shared" si="272"/>
        <v>#N/A</v>
      </c>
      <c r="P653" s="49" t="e">
        <f t="shared" si="273"/>
        <v>#N/A</v>
      </c>
      <c r="Q653" s="50" t="e">
        <f t="shared" si="269"/>
        <v>#N/A</v>
      </c>
      <c r="S653" s="110" t="e">
        <f>VLOOKUP(V653,'WSD 產品'!B:B,1,0)</f>
        <v>#N/A</v>
      </c>
      <c r="T653" s="110" t="e">
        <f t="shared" si="270"/>
        <v>#DIV/0!</v>
      </c>
      <c r="U653" s="113"/>
      <c r="V653" s="113"/>
      <c r="W653" s="113"/>
      <c r="X653" s="113"/>
      <c r="Y653" s="113"/>
      <c r="Z653" s="113"/>
      <c r="AA653" s="115"/>
      <c r="AB653" s="115"/>
      <c r="AC653" s="113"/>
      <c r="AD653" s="113"/>
      <c r="AE653" s="113"/>
      <c r="AF653" s="113"/>
      <c r="AG653" s="113"/>
      <c r="AH653" s="113"/>
      <c r="AI653" s="113"/>
      <c r="AJ653" s="113"/>
      <c r="AK653" s="114"/>
      <c r="AL653" s="114"/>
      <c r="AM653" s="114"/>
      <c r="AN653" s="113"/>
      <c r="AO653" s="113"/>
      <c r="AP653" s="113"/>
      <c r="AQ653" s="113"/>
      <c r="AR653" s="113"/>
      <c r="AS653" s="113"/>
      <c r="AT653" s="113"/>
      <c r="AU653" s="113"/>
      <c r="AV653" s="113"/>
      <c r="AW653" s="113"/>
      <c r="AX653" s="113"/>
      <c r="AY653" s="113"/>
      <c r="AZ653" s="113"/>
      <c r="BA653" s="113"/>
      <c r="BB653" s="113"/>
      <c r="BC653" s="113"/>
      <c r="BD653" s="113"/>
      <c r="BE653" s="113"/>
      <c r="BF653" s="113"/>
      <c r="BH653" s="110" t="e">
        <f t="shared" si="271"/>
        <v>#VALUE!</v>
      </c>
    </row>
    <row r="654" spans="1:60">
      <c r="A654" s="3">
        <f t="shared" si="256"/>
        <v>0</v>
      </c>
      <c r="B654" s="3">
        <f t="shared" si="257"/>
        <v>0</v>
      </c>
      <c r="C654" s="3">
        <f t="shared" si="258"/>
        <v>0</v>
      </c>
      <c r="D654" s="3">
        <f t="shared" si="259"/>
        <v>0</v>
      </c>
      <c r="E654" s="3">
        <f t="shared" si="260"/>
        <v>0</v>
      </c>
      <c r="F654" s="4">
        <f t="shared" si="261"/>
        <v>0</v>
      </c>
      <c r="G654" s="4">
        <f t="shared" si="262"/>
        <v>0</v>
      </c>
      <c r="H654" s="3">
        <f t="shared" si="263"/>
        <v>0</v>
      </c>
      <c r="I654" s="3">
        <f t="shared" si="264"/>
        <v>0</v>
      </c>
      <c r="J654" s="3" t="e">
        <f>IF(VLOOKUP(A654,產品AR!A:B,2,0)&lt;65,"A",IF(VLOOKUP(A654,產品AR!A:B,2,0)&lt;80,"B",IF(VLOOKUP(A654,產品AR!A:B,2,0)&lt;100,"C","D")))</f>
        <v>#N/A</v>
      </c>
      <c r="K654" s="5" t="e">
        <f t="shared" si="265"/>
        <v>#DIV/0!</v>
      </c>
      <c r="L654" s="6">
        <f t="shared" si="266"/>
        <v>0</v>
      </c>
      <c r="M654" s="5">
        <f t="shared" si="267"/>
        <v>0</v>
      </c>
      <c r="N654" s="49" t="e">
        <f t="shared" si="268"/>
        <v>#DIV/0!</v>
      </c>
      <c r="O654" s="49" t="e">
        <f t="shared" si="272"/>
        <v>#N/A</v>
      </c>
      <c r="P654" s="49" t="e">
        <f t="shared" si="273"/>
        <v>#N/A</v>
      </c>
      <c r="Q654" s="50" t="e">
        <f t="shared" si="269"/>
        <v>#N/A</v>
      </c>
      <c r="S654" s="110" t="e">
        <f>VLOOKUP(V654,'WSD 產品'!B:B,1,0)</f>
        <v>#N/A</v>
      </c>
      <c r="T654" s="110" t="e">
        <f t="shared" si="270"/>
        <v>#DIV/0!</v>
      </c>
      <c r="U654" s="113"/>
      <c r="V654" s="113"/>
      <c r="W654" s="113"/>
      <c r="X654" s="113"/>
      <c r="Y654" s="113"/>
      <c r="Z654" s="113"/>
      <c r="AA654" s="115"/>
      <c r="AB654" s="115"/>
      <c r="AC654" s="113"/>
      <c r="AD654" s="113"/>
      <c r="AE654" s="113"/>
      <c r="AF654" s="113"/>
      <c r="AG654" s="113"/>
      <c r="AH654" s="113"/>
      <c r="AI654" s="113"/>
      <c r="AJ654" s="113"/>
      <c r="AK654" s="114"/>
      <c r="AL654" s="114"/>
      <c r="AM654" s="114"/>
      <c r="AN654" s="113"/>
      <c r="AO654" s="113"/>
      <c r="AP654" s="113"/>
      <c r="AQ654" s="113"/>
      <c r="AR654" s="113"/>
      <c r="AS654" s="113"/>
      <c r="AT654" s="113"/>
      <c r="AU654" s="113"/>
      <c r="AV654" s="113"/>
      <c r="AW654" s="113"/>
      <c r="AX654" s="113"/>
      <c r="AY654" s="113"/>
      <c r="AZ654" s="113"/>
      <c r="BA654" s="113"/>
      <c r="BB654" s="113"/>
      <c r="BC654" s="113"/>
      <c r="BD654" s="113"/>
      <c r="BE654" s="113"/>
      <c r="BF654" s="113"/>
      <c r="BH654" s="110" t="e">
        <f t="shared" si="271"/>
        <v>#VALUE!</v>
      </c>
    </row>
    <row r="655" spans="1:60">
      <c r="A655" s="3">
        <f t="shared" si="256"/>
        <v>0</v>
      </c>
      <c r="B655" s="3">
        <f t="shared" si="257"/>
        <v>0</v>
      </c>
      <c r="C655" s="3">
        <f t="shared" si="258"/>
        <v>0</v>
      </c>
      <c r="D655" s="3">
        <f t="shared" si="259"/>
        <v>0</v>
      </c>
      <c r="E655" s="3">
        <f t="shared" si="260"/>
        <v>0</v>
      </c>
      <c r="F655" s="4">
        <f t="shared" si="261"/>
        <v>0</v>
      </c>
      <c r="G655" s="4">
        <f t="shared" si="262"/>
        <v>0</v>
      </c>
      <c r="H655" s="3">
        <f t="shared" si="263"/>
        <v>0</v>
      </c>
      <c r="I655" s="3">
        <f t="shared" si="264"/>
        <v>0</v>
      </c>
      <c r="J655" s="3" t="e">
        <f>IF(VLOOKUP(A655,產品AR!A:B,2,0)&lt;65,"A",IF(VLOOKUP(A655,產品AR!A:B,2,0)&lt;80,"B",IF(VLOOKUP(A655,產品AR!A:B,2,0)&lt;100,"C","D")))</f>
        <v>#N/A</v>
      </c>
      <c r="K655" s="5" t="e">
        <f t="shared" si="265"/>
        <v>#DIV/0!</v>
      </c>
      <c r="L655" s="6">
        <f t="shared" si="266"/>
        <v>0</v>
      </c>
      <c r="M655" s="5">
        <f t="shared" si="267"/>
        <v>0</v>
      </c>
      <c r="N655" s="49" t="e">
        <f t="shared" si="268"/>
        <v>#DIV/0!</v>
      </c>
      <c r="O655" s="49" t="e">
        <f t="shared" si="272"/>
        <v>#N/A</v>
      </c>
      <c r="P655" s="49" t="e">
        <f t="shared" si="273"/>
        <v>#N/A</v>
      </c>
      <c r="Q655" s="50" t="e">
        <f t="shared" si="269"/>
        <v>#N/A</v>
      </c>
      <c r="S655" s="110" t="e">
        <f>VLOOKUP(V655,'WSD 產品'!B:B,1,0)</f>
        <v>#N/A</v>
      </c>
      <c r="T655" s="110" t="e">
        <f t="shared" si="270"/>
        <v>#DIV/0!</v>
      </c>
      <c r="U655" s="113"/>
      <c r="V655" s="113"/>
      <c r="W655" s="113"/>
      <c r="X655" s="113"/>
      <c r="Y655" s="113"/>
      <c r="Z655" s="113"/>
      <c r="AA655" s="115"/>
      <c r="AB655" s="115"/>
      <c r="AC655" s="113"/>
      <c r="AD655" s="113"/>
      <c r="AE655" s="113"/>
      <c r="AF655" s="113"/>
      <c r="AG655" s="113"/>
      <c r="AH655" s="113"/>
      <c r="AI655" s="113"/>
      <c r="AJ655" s="113"/>
      <c r="AK655" s="114"/>
      <c r="AL655" s="114"/>
      <c r="AM655" s="114"/>
      <c r="AN655" s="113"/>
      <c r="AO655" s="113"/>
      <c r="AP655" s="113"/>
      <c r="AQ655" s="113"/>
      <c r="AR655" s="113"/>
      <c r="AS655" s="113"/>
      <c r="AT655" s="113"/>
      <c r="AU655" s="113"/>
      <c r="AV655" s="113"/>
      <c r="AW655" s="113"/>
      <c r="AX655" s="113"/>
      <c r="AY655" s="113"/>
      <c r="AZ655" s="113"/>
      <c r="BA655" s="113"/>
      <c r="BB655" s="113"/>
      <c r="BC655" s="113"/>
      <c r="BD655" s="113"/>
      <c r="BE655" s="113"/>
      <c r="BF655" s="113"/>
      <c r="BH655" s="110" t="e">
        <f t="shared" si="271"/>
        <v>#VALUE!</v>
      </c>
    </row>
    <row r="656" spans="1:60">
      <c r="A656" s="3">
        <f t="shared" si="256"/>
        <v>0</v>
      </c>
      <c r="B656" s="3">
        <f t="shared" si="257"/>
        <v>0</v>
      </c>
      <c r="C656" s="3">
        <f t="shared" si="258"/>
        <v>0</v>
      </c>
      <c r="D656" s="3">
        <f t="shared" si="259"/>
        <v>0</v>
      </c>
      <c r="E656" s="3">
        <f t="shared" si="260"/>
        <v>0</v>
      </c>
      <c r="F656" s="4">
        <f t="shared" si="261"/>
        <v>0</v>
      </c>
      <c r="G656" s="4">
        <f t="shared" si="262"/>
        <v>0</v>
      </c>
      <c r="H656" s="3">
        <f t="shared" si="263"/>
        <v>0</v>
      </c>
      <c r="I656" s="3">
        <f t="shared" si="264"/>
        <v>0</v>
      </c>
      <c r="J656" s="3" t="e">
        <f>IF(VLOOKUP(A656,產品AR!A:B,2,0)&lt;65,"A",IF(VLOOKUP(A656,產品AR!A:B,2,0)&lt;80,"B",IF(VLOOKUP(A656,產品AR!A:B,2,0)&lt;100,"C","D")))</f>
        <v>#N/A</v>
      </c>
      <c r="K656" s="5" t="e">
        <f t="shared" si="265"/>
        <v>#DIV/0!</v>
      </c>
      <c r="L656" s="6">
        <f t="shared" si="266"/>
        <v>0</v>
      </c>
      <c r="M656" s="5">
        <f t="shared" si="267"/>
        <v>0</v>
      </c>
      <c r="N656" s="49" t="e">
        <f t="shared" si="268"/>
        <v>#DIV/0!</v>
      </c>
      <c r="O656" s="49" t="e">
        <f t="shared" si="272"/>
        <v>#N/A</v>
      </c>
      <c r="P656" s="49" t="e">
        <f t="shared" si="273"/>
        <v>#N/A</v>
      </c>
      <c r="Q656" s="50" t="e">
        <f t="shared" si="269"/>
        <v>#N/A</v>
      </c>
      <c r="S656" s="110" t="e">
        <f>VLOOKUP(V656,'WSD 產品'!B:B,1,0)</f>
        <v>#N/A</v>
      </c>
      <c r="T656" s="110" t="e">
        <f t="shared" si="270"/>
        <v>#DIV/0!</v>
      </c>
      <c r="U656" s="113"/>
      <c r="V656" s="113"/>
      <c r="W656" s="113"/>
      <c r="X656" s="113"/>
      <c r="Y656" s="113"/>
      <c r="Z656" s="113"/>
      <c r="AA656" s="115"/>
      <c r="AB656" s="115"/>
      <c r="AC656" s="113"/>
      <c r="AD656" s="113"/>
      <c r="AE656" s="113"/>
      <c r="AF656" s="113"/>
      <c r="AG656" s="113"/>
      <c r="AH656" s="113"/>
      <c r="AI656" s="113"/>
      <c r="AJ656" s="113"/>
      <c r="AK656" s="114"/>
      <c r="AL656" s="114"/>
      <c r="AM656" s="114"/>
      <c r="AN656" s="113"/>
      <c r="AO656" s="113"/>
      <c r="AP656" s="113"/>
      <c r="AQ656" s="113"/>
      <c r="AR656" s="113"/>
      <c r="AS656" s="113"/>
      <c r="AT656" s="113"/>
      <c r="AU656" s="113"/>
      <c r="AV656" s="113"/>
      <c r="AW656" s="113"/>
      <c r="AX656" s="113"/>
      <c r="AY656" s="113"/>
      <c r="AZ656" s="113"/>
      <c r="BA656" s="113"/>
      <c r="BB656" s="113"/>
      <c r="BC656" s="113"/>
      <c r="BD656" s="113"/>
      <c r="BE656" s="113"/>
      <c r="BF656" s="113"/>
      <c r="BH656" s="110" t="e">
        <f t="shared" si="271"/>
        <v>#VALUE!</v>
      </c>
    </row>
    <row r="657" spans="1:60">
      <c r="A657" s="3">
        <f t="shared" si="256"/>
        <v>0</v>
      </c>
      <c r="B657" s="3">
        <f t="shared" si="257"/>
        <v>0</v>
      </c>
      <c r="C657" s="3">
        <f t="shared" si="258"/>
        <v>0</v>
      </c>
      <c r="D657" s="3">
        <f t="shared" si="259"/>
        <v>0</v>
      </c>
      <c r="E657" s="3">
        <f t="shared" si="260"/>
        <v>0</v>
      </c>
      <c r="F657" s="4">
        <f t="shared" si="261"/>
        <v>0</v>
      </c>
      <c r="G657" s="4">
        <f t="shared" si="262"/>
        <v>0</v>
      </c>
      <c r="H657" s="3">
        <f t="shared" si="263"/>
        <v>0</v>
      </c>
      <c r="I657" s="3">
        <f t="shared" si="264"/>
        <v>0</v>
      </c>
      <c r="J657" s="3" t="e">
        <f>IF(VLOOKUP(A657,產品AR!A:B,2,0)&lt;65,"A",IF(VLOOKUP(A657,產品AR!A:B,2,0)&lt;80,"B",IF(VLOOKUP(A657,產品AR!A:B,2,0)&lt;100,"C","D")))</f>
        <v>#N/A</v>
      </c>
      <c r="K657" s="5" t="e">
        <f t="shared" si="265"/>
        <v>#DIV/0!</v>
      </c>
      <c r="L657" s="6">
        <f t="shared" si="266"/>
        <v>0</v>
      </c>
      <c r="M657" s="5">
        <f t="shared" si="267"/>
        <v>0</v>
      </c>
      <c r="N657" s="49" t="e">
        <f t="shared" si="268"/>
        <v>#DIV/0!</v>
      </c>
      <c r="O657" s="49" t="e">
        <f t="shared" si="272"/>
        <v>#N/A</v>
      </c>
      <c r="P657" s="49" t="e">
        <f t="shared" si="273"/>
        <v>#N/A</v>
      </c>
      <c r="Q657" s="50" t="e">
        <f t="shared" si="269"/>
        <v>#N/A</v>
      </c>
      <c r="S657" s="110" t="e">
        <f>VLOOKUP(V657,'WSD 產品'!B:B,1,0)</f>
        <v>#N/A</v>
      </c>
      <c r="T657" s="110" t="e">
        <f t="shared" si="270"/>
        <v>#DIV/0!</v>
      </c>
      <c r="U657" s="113"/>
      <c r="V657" s="113"/>
      <c r="W657" s="113"/>
      <c r="X657" s="113"/>
      <c r="Y657" s="113"/>
      <c r="Z657" s="113"/>
      <c r="AA657" s="115"/>
      <c r="AB657" s="115"/>
      <c r="AC657" s="113"/>
      <c r="AD657" s="113"/>
      <c r="AE657" s="113"/>
      <c r="AF657" s="113"/>
      <c r="AG657" s="113"/>
      <c r="AH657" s="113"/>
      <c r="AI657" s="113"/>
      <c r="AJ657" s="113"/>
      <c r="AK657" s="114"/>
      <c r="AL657" s="114"/>
      <c r="AM657" s="114"/>
      <c r="AN657" s="113"/>
      <c r="AO657" s="113"/>
      <c r="AP657" s="113"/>
      <c r="AQ657" s="113"/>
      <c r="AR657" s="113"/>
      <c r="AS657" s="113"/>
      <c r="AT657" s="113"/>
      <c r="AU657" s="113"/>
      <c r="AV657" s="113"/>
      <c r="AW657" s="113"/>
      <c r="AX657" s="113"/>
      <c r="AY657" s="113"/>
      <c r="AZ657" s="113"/>
      <c r="BA657" s="113"/>
      <c r="BB657" s="113"/>
      <c r="BC657" s="113"/>
      <c r="BD657" s="113"/>
      <c r="BE657" s="113"/>
      <c r="BF657" s="113"/>
      <c r="BH657" s="110" t="e">
        <f t="shared" si="271"/>
        <v>#VALUE!</v>
      </c>
    </row>
    <row r="658" spans="1:60">
      <c r="A658" s="3">
        <f t="shared" si="256"/>
        <v>0</v>
      </c>
      <c r="B658" s="3">
        <f t="shared" si="257"/>
        <v>0</v>
      </c>
      <c r="C658" s="3">
        <f t="shared" si="258"/>
        <v>0</v>
      </c>
      <c r="D658" s="3">
        <f t="shared" si="259"/>
        <v>0</v>
      </c>
      <c r="E658" s="3">
        <f t="shared" si="260"/>
        <v>0</v>
      </c>
      <c r="F658" s="4">
        <f t="shared" si="261"/>
        <v>0</v>
      </c>
      <c r="G658" s="4">
        <f t="shared" si="262"/>
        <v>0</v>
      </c>
      <c r="H658" s="3">
        <f t="shared" si="263"/>
        <v>0</v>
      </c>
      <c r="I658" s="3">
        <f t="shared" si="264"/>
        <v>0</v>
      </c>
      <c r="J658" s="3" t="e">
        <f>IF(VLOOKUP(A658,產品AR!A:B,2,0)&lt;65,"A",IF(VLOOKUP(A658,產品AR!A:B,2,0)&lt;80,"B",IF(VLOOKUP(A658,產品AR!A:B,2,0)&lt;100,"C","D")))</f>
        <v>#N/A</v>
      </c>
      <c r="K658" s="5" t="e">
        <f t="shared" si="265"/>
        <v>#DIV/0!</v>
      </c>
      <c r="L658" s="6">
        <f t="shared" si="266"/>
        <v>0</v>
      </c>
      <c r="M658" s="5">
        <f t="shared" si="267"/>
        <v>0</v>
      </c>
      <c r="N658" s="49" t="e">
        <f t="shared" si="268"/>
        <v>#DIV/0!</v>
      </c>
      <c r="O658" s="49" t="e">
        <f t="shared" si="272"/>
        <v>#N/A</v>
      </c>
      <c r="P658" s="49" t="e">
        <f t="shared" si="273"/>
        <v>#N/A</v>
      </c>
      <c r="Q658" s="50" t="e">
        <f t="shared" si="269"/>
        <v>#N/A</v>
      </c>
      <c r="S658" s="110" t="e">
        <f>VLOOKUP(V658,'WSD 產品'!B:B,1,0)</f>
        <v>#N/A</v>
      </c>
      <c r="T658" s="110" t="e">
        <f t="shared" si="270"/>
        <v>#DIV/0!</v>
      </c>
      <c r="U658" s="113"/>
      <c r="V658" s="113"/>
      <c r="W658" s="113"/>
      <c r="X658" s="113"/>
      <c r="Y658" s="113"/>
      <c r="Z658" s="113"/>
      <c r="AA658" s="115"/>
      <c r="AB658" s="115"/>
      <c r="AC658" s="113"/>
      <c r="AD658" s="113"/>
      <c r="AE658" s="113"/>
      <c r="AF658" s="113"/>
      <c r="AG658" s="113"/>
      <c r="AH658" s="113"/>
      <c r="AI658" s="113"/>
      <c r="AJ658" s="113"/>
      <c r="AK658" s="114"/>
      <c r="AL658" s="114"/>
      <c r="AM658" s="114"/>
      <c r="AN658" s="113"/>
      <c r="AO658" s="113"/>
      <c r="AP658" s="113"/>
      <c r="AQ658" s="113"/>
      <c r="AR658" s="113"/>
      <c r="AS658" s="113"/>
      <c r="AT658" s="113"/>
      <c r="AU658" s="113"/>
      <c r="AV658" s="113"/>
      <c r="AW658" s="113"/>
      <c r="AX658" s="113"/>
      <c r="AY658" s="113"/>
      <c r="AZ658" s="113"/>
      <c r="BA658" s="113"/>
      <c r="BB658" s="113"/>
      <c r="BC658" s="113"/>
      <c r="BD658" s="113"/>
      <c r="BE658" s="113"/>
      <c r="BF658" s="113"/>
      <c r="BH658" s="110" t="e">
        <f t="shared" si="271"/>
        <v>#VALUE!</v>
      </c>
    </row>
    <row r="659" spans="1:60">
      <c r="A659" s="3">
        <f t="shared" si="256"/>
        <v>0</v>
      </c>
      <c r="B659" s="3">
        <f t="shared" si="257"/>
        <v>0</v>
      </c>
      <c r="C659" s="3">
        <f t="shared" si="258"/>
        <v>0</v>
      </c>
      <c r="D659" s="3">
        <f t="shared" si="259"/>
        <v>0</v>
      </c>
      <c r="E659" s="3">
        <f t="shared" si="260"/>
        <v>0</v>
      </c>
      <c r="F659" s="4">
        <f t="shared" si="261"/>
        <v>0</v>
      </c>
      <c r="G659" s="4">
        <f t="shared" si="262"/>
        <v>0</v>
      </c>
      <c r="H659" s="3">
        <f t="shared" si="263"/>
        <v>0</v>
      </c>
      <c r="I659" s="3">
        <f t="shared" si="264"/>
        <v>0</v>
      </c>
      <c r="J659" s="3" t="e">
        <f>IF(VLOOKUP(A659,產品AR!A:B,2,0)&lt;65,"A",IF(VLOOKUP(A659,產品AR!A:B,2,0)&lt;80,"B",IF(VLOOKUP(A659,產品AR!A:B,2,0)&lt;100,"C","D")))</f>
        <v>#N/A</v>
      </c>
      <c r="K659" s="5" t="e">
        <f t="shared" si="265"/>
        <v>#DIV/0!</v>
      </c>
      <c r="L659" s="6">
        <f t="shared" si="266"/>
        <v>0</v>
      </c>
      <c r="M659" s="5">
        <f t="shared" si="267"/>
        <v>0</v>
      </c>
      <c r="N659" s="49" t="e">
        <f t="shared" si="268"/>
        <v>#DIV/0!</v>
      </c>
      <c r="O659" s="49" t="e">
        <f t="shared" si="272"/>
        <v>#N/A</v>
      </c>
      <c r="P659" s="49" t="e">
        <f t="shared" si="273"/>
        <v>#N/A</v>
      </c>
      <c r="Q659" s="50" t="e">
        <f t="shared" si="269"/>
        <v>#N/A</v>
      </c>
      <c r="S659" s="110" t="e">
        <f>VLOOKUP(V659,'WSD 產品'!B:B,1,0)</f>
        <v>#N/A</v>
      </c>
      <c r="T659" s="110" t="e">
        <f t="shared" si="270"/>
        <v>#DIV/0!</v>
      </c>
      <c r="U659" s="113"/>
      <c r="V659" s="113"/>
      <c r="W659" s="113"/>
      <c r="X659" s="113"/>
      <c r="Y659" s="113"/>
      <c r="Z659" s="113"/>
      <c r="AA659" s="115"/>
      <c r="AB659" s="115"/>
      <c r="AC659" s="113"/>
      <c r="AD659" s="113"/>
      <c r="AE659" s="113"/>
      <c r="AF659" s="113"/>
      <c r="AG659" s="113"/>
      <c r="AH659" s="113"/>
      <c r="AI659" s="113"/>
      <c r="AJ659" s="113"/>
      <c r="AK659" s="114"/>
      <c r="AL659" s="114"/>
      <c r="AM659" s="114"/>
      <c r="AN659" s="113"/>
      <c r="AO659" s="113"/>
      <c r="AP659" s="113"/>
      <c r="AQ659" s="113"/>
      <c r="AR659" s="113"/>
      <c r="AS659" s="113"/>
      <c r="AT659" s="113"/>
      <c r="AU659" s="113"/>
      <c r="AV659" s="113"/>
      <c r="AW659" s="113"/>
      <c r="AX659" s="113"/>
      <c r="AY659" s="113"/>
      <c r="AZ659" s="113"/>
      <c r="BA659" s="113"/>
      <c r="BB659" s="113"/>
      <c r="BC659" s="113"/>
      <c r="BD659" s="113"/>
      <c r="BE659" s="113"/>
      <c r="BF659" s="113"/>
      <c r="BH659" s="110" t="e">
        <f t="shared" si="271"/>
        <v>#VALUE!</v>
      </c>
    </row>
    <row r="660" spans="1:60">
      <c r="A660" s="3">
        <f t="shared" si="256"/>
        <v>0</v>
      </c>
      <c r="B660" s="3">
        <f t="shared" si="257"/>
        <v>0</v>
      </c>
      <c r="C660" s="3">
        <f t="shared" si="258"/>
        <v>0</v>
      </c>
      <c r="D660" s="3">
        <f t="shared" si="259"/>
        <v>0</v>
      </c>
      <c r="E660" s="3">
        <f t="shared" si="260"/>
        <v>0</v>
      </c>
      <c r="F660" s="4">
        <f t="shared" si="261"/>
        <v>0</v>
      </c>
      <c r="G660" s="4">
        <f t="shared" si="262"/>
        <v>0</v>
      </c>
      <c r="H660" s="3">
        <f t="shared" si="263"/>
        <v>0</v>
      </c>
      <c r="I660" s="3">
        <f t="shared" si="264"/>
        <v>0</v>
      </c>
      <c r="J660" s="3" t="e">
        <f>IF(VLOOKUP(A660,產品AR!A:B,2,0)&lt;65,"A",IF(VLOOKUP(A660,產品AR!A:B,2,0)&lt;80,"B",IF(VLOOKUP(A660,產品AR!A:B,2,0)&lt;100,"C","D")))</f>
        <v>#N/A</v>
      </c>
      <c r="K660" s="5" t="e">
        <f t="shared" si="265"/>
        <v>#DIV/0!</v>
      </c>
      <c r="L660" s="6">
        <f t="shared" si="266"/>
        <v>0</v>
      </c>
      <c r="M660" s="5">
        <f t="shared" si="267"/>
        <v>0</v>
      </c>
      <c r="N660" s="49" t="e">
        <f t="shared" si="268"/>
        <v>#DIV/0!</v>
      </c>
      <c r="O660" s="49" t="e">
        <f t="shared" si="272"/>
        <v>#N/A</v>
      </c>
      <c r="P660" s="49" t="e">
        <f t="shared" si="273"/>
        <v>#N/A</v>
      </c>
      <c r="Q660" s="50" t="e">
        <f t="shared" si="269"/>
        <v>#N/A</v>
      </c>
      <c r="S660" s="110" t="e">
        <f>VLOOKUP(V660,'WSD 產品'!B:B,1,0)</f>
        <v>#N/A</v>
      </c>
      <c r="T660" s="110" t="e">
        <f t="shared" si="270"/>
        <v>#DIV/0!</v>
      </c>
      <c r="U660" s="113"/>
      <c r="V660" s="113"/>
      <c r="W660" s="113"/>
      <c r="X660" s="113"/>
      <c r="Y660" s="113"/>
      <c r="Z660" s="113"/>
      <c r="AA660" s="115"/>
      <c r="AB660" s="115"/>
      <c r="AC660" s="113"/>
      <c r="AD660" s="113"/>
      <c r="AE660" s="113"/>
      <c r="AF660" s="113"/>
      <c r="AG660" s="113"/>
      <c r="AH660" s="113"/>
      <c r="AI660" s="113"/>
      <c r="AJ660" s="113"/>
      <c r="AK660" s="114"/>
      <c r="AL660" s="114"/>
      <c r="AM660" s="114"/>
      <c r="AN660" s="113"/>
      <c r="AO660" s="113"/>
      <c r="AP660" s="113"/>
      <c r="AQ660" s="113"/>
      <c r="AR660" s="113"/>
      <c r="AS660" s="113"/>
      <c r="AT660" s="113"/>
      <c r="AU660" s="113"/>
      <c r="AV660" s="113"/>
      <c r="AW660" s="113"/>
      <c r="AX660" s="113"/>
      <c r="AY660" s="113"/>
      <c r="AZ660" s="113"/>
      <c r="BA660" s="113"/>
      <c r="BB660" s="113"/>
      <c r="BC660" s="113"/>
      <c r="BD660" s="113"/>
      <c r="BE660" s="113"/>
      <c r="BF660" s="113"/>
      <c r="BH660" s="110" t="e">
        <f t="shared" si="271"/>
        <v>#VALUE!</v>
      </c>
    </row>
    <row r="661" spans="1:60">
      <c r="A661" s="3">
        <f t="shared" si="256"/>
        <v>0</v>
      </c>
      <c r="B661" s="3">
        <f t="shared" si="257"/>
        <v>0</v>
      </c>
      <c r="C661" s="3">
        <f t="shared" si="258"/>
        <v>0</v>
      </c>
      <c r="D661" s="3">
        <f t="shared" si="259"/>
        <v>0</v>
      </c>
      <c r="E661" s="3">
        <f t="shared" si="260"/>
        <v>0</v>
      </c>
      <c r="F661" s="4">
        <f t="shared" si="261"/>
        <v>0</v>
      </c>
      <c r="G661" s="4">
        <f t="shared" si="262"/>
        <v>0</v>
      </c>
      <c r="H661" s="3">
        <f t="shared" si="263"/>
        <v>0</v>
      </c>
      <c r="I661" s="3">
        <f t="shared" si="264"/>
        <v>0</v>
      </c>
      <c r="J661" s="3" t="e">
        <f>IF(VLOOKUP(A661,產品AR!A:B,2,0)&lt;65,"A",IF(VLOOKUP(A661,產品AR!A:B,2,0)&lt;80,"B",IF(VLOOKUP(A661,產品AR!A:B,2,0)&lt;100,"C","D")))</f>
        <v>#N/A</v>
      </c>
      <c r="K661" s="5" t="e">
        <f t="shared" si="265"/>
        <v>#DIV/0!</v>
      </c>
      <c r="L661" s="6">
        <f t="shared" si="266"/>
        <v>0</v>
      </c>
      <c r="M661" s="5">
        <f t="shared" si="267"/>
        <v>0</v>
      </c>
      <c r="N661" s="49" t="e">
        <f t="shared" si="268"/>
        <v>#DIV/0!</v>
      </c>
      <c r="O661" s="49" t="e">
        <f t="shared" si="272"/>
        <v>#N/A</v>
      </c>
      <c r="P661" s="49" t="e">
        <f t="shared" si="273"/>
        <v>#N/A</v>
      </c>
      <c r="Q661" s="50" t="e">
        <f t="shared" si="269"/>
        <v>#N/A</v>
      </c>
      <c r="S661" s="110" t="e">
        <f>VLOOKUP(V661,'WSD 產品'!B:B,1,0)</f>
        <v>#N/A</v>
      </c>
      <c r="T661" s="110" t="e">
        <f t="shared" si="270"/>
        <v>#DIV/0!</v>
      </c>
      <c r="U661" s="113"/>
      <c r="V661" s="113"/>
      <c r="W661" s="113"/>
      <c r="X661" s="113"/>
      <c r="Y661" s="113"/>
      <c r="Z661" s="113"/>
      <c r="AA661" s="115"/>
      <c r="AB661" s="115"/>
      <c r="AC661" s="113"/>
      <c r="AD661" s="113"/>
      <c r="AE661" s="113"/>
      <c r="AF661" s="113"/>
      <c r="AG661" s="113"/>
      <c r="AH661" s="113"/>
      <c r="AI661" s="113"/>
      <c r="AJ661" s="113"/>
      <c r="AK661" s="114"/>
      <c r="AL661" s="114"/>
      <c r="AM661" s="114"/>
      <c r="AN661" s="113"/>
      <c r="AO661" s="113"/>
      <c r="AP661" s="113"/>
      <c r="AQ661" s="113"/>
      <c r="AR661" s="113"/>
      <c r="AS661" s="113"/>
      <c r="AT661" s="113"/>
      <c r="AU661" s="113"/>
      <c r="AV661" s="113"/>
      <c r="AW661" s="113"/>
      <c r="AX661" s="113"/>
      <c r="AY661" s="113"/>
      <c r="AZ661" s="113"/>
      <c r="BA661" s="113"/>
      <c r="BB661" s="113"/>
      <c r="BC661" s="113"/>
      <c r="BD661" s="113"/>
      <c r="BE661" s="113"/>
      <c r="BF661" s="113"/>
      <c r="BH661" s="110" t="e">
        <f t="shared" si="271"/>
        <v>#VALUE!</v>
      </c>
    </row>
    <row r="662" spans="1:60">
      <c r="A662" s="3">
        <f t="shared" si="256"/>
        <v>0</v>
      </c>
      <c r="B662" s="3">
        <f t="shared" si="257"/>
        <v>0</v>
      </c>
      <c r="C662" s="3">
        <f t="shared" si="258"/>
        <v>0</v>
      </c>
      <c r="D662" s="3">
        <f t="shared" si="259"/>
        <v>0</v>
      </c>
      <c r="E662" s="3">
        <f t="shared" si="260"/>
        <v>0</v>
      </c>
      <c r="F662" s="4">
        <f t="shared" si="261"/>
        <v>0</v>
      </c>
      <c r="G662" s="4">
        <f t="shared" si="262"/>
        <v>0</v>
      </c>
      <c r="H662" s="3">
        <f t="shared" si="263"/>
        <v>0</v>
      </c>
      <c r="I662" s="3">
        <f t="shared" si="264"/>
        <v>0</v>
      </c>
      <c r="J662" s="3" t="e">
        <f>IF(VLOOKUP(A662,產品AR!A:B,2,0)&lt;65,"A",IF(VLOOKUP(A662,產品AR!A:B,2,0)&lt;80,"B",IF(VLOOKUP(A662,產品AR!A:B,2,0)&lt;100,"C","D")))</f>
        <v>#N/A</v>
      </c>
      <c r="K662" s="5" t="e">
        <f t="shared" si="265"/>
        <v>#DIV/0!</v>
      </c>
      <c r="L662" s="6">
        <f t="shared" si="266"/>
        <v>0</v>
      </c>
      <c r="M662" s="5">
        <f t="shared" si="267"/>
        <v>0</v>
      </c>
      <c r="N662" s="49" t="e">
        <f t="shared" si="268"/>
        <v>#DIV/0!</v>
      </c>
      <c r="O662" s="49" t="e">
        <f t="shared" si="272"/>
        <v>#N/A</v>
      </c>
      <c r="P662" s="49" t="e">
        <f t="shared" si="273"/>
        <v>#N/A</v>
      </c>
      <c r="Q662" s="50" t="e">
        <f t="shared" si="269"/>
        <v>#N/A</v>
      </c>
      <c r="S662" s="110" t="e">
        <f>VLOOKUP(V662,'WSD 產品'!B:B,1,0)</f>
        <v>#N/A</v>
      </c>
      <c r="T662" s="110" t="e">
        <f t="shared" si="270"/>
        <v>#DIV/0!</v>
      </c>
      <c r="U662" s="113"/>
      <c r="V662" s="113"/>
      <c r="W662" s="113"/>
      <c r="X662" s="113"/>
      <c r="Y662" s="113"/>
      <c r="Z662" s="113"/>
      <c r="AA662" s="115"/>
      <c r="AB662" s="115"/>
      <c r="AC662" s="113"/>
      <c r="AD662" s="113"/>
      <c r="AE662" s="113"/>
      <c r="AF662" s="113"/>
      <c r="AG662" s="113"/>
      <c r="AH662" s="113"/>
      <c r="AI662" s="113"/>
      <c r="AJ662" s="113"/>
      <c r="AK662" s="114"/>
      <c r="AL662" s="114"/>
      <c r="AM662" s="114"/>
      <c r="AN662" s="113"/>
      <c r="AO662" s="113"/>
      <c r="AP662" s="113"/>
      <c r="AQ662" s="113"/>
      <c r="AR662" s="113"/>
      <c r="AS662" s="113"/>
      <c r="AT662" s="113"/>
      <c r="AU662" s="113"/>
      <c r="AV662" s="113"/>
      <c r="AW662" s="113"/>
      <c r="AX662" s="113"/>
      <c r="AY662" s="113"/>
      <c r="AZ662" s="113"/>
      <c r="BA662" s="113"/>
      <c r="BB662" s="113"/>
      <c r="BC662" s="113"/>
      <c r="BD662" s="113"/>
      <c r="BE662" s="113"/>
      <c r="BF662" s="113"/>
      <c r="BH662" s="110" t="e">
        <f t="shared" si="271"/>
        <v>#VALUE!</v>
      </c>
    </row>
    <row r="663" spans="1:60">
      <c r="A663" s="3">
        <f t="shared" si="256"/>
        <v>0</v>
      </c>
      <c r="B663" s="3">
        <f t="shared" si="257"/>
        <v>0</v>
      </c>
      <c r="C663" s="3">
        <f t="shared" si="258"/>
        <v>0</v>
      </c>
      <c r="D663" s="3">
        <f t="shared" si="259"/>
        <v>0</v>
      </c>
      <c r="E663" s="3">
        <f t="shared" si="260"/>
        <v>0</v>
      </c>
      <c r="F663" s="4">
        <f t="shared" si="261"/>
        <v>0</v>
      </c>
      <c r="G663" s="4">
        <f t="shared" si="262"/>
        <v>0</v>
      </c>
      <c r="H663" s="3">
        <f t="shared" si="263"/>
        <v>0</v>
      </c>
      <c r="I663" s="3">
        <f t="shared" si="264"/>
        <v>0</v>
      </c>
      <c r="J663" s="3" t="e">
        <f>IF(VLOOKUP(A663,產品AR!A:B,2,0)&lt;65,"A",IF(VLOOKUP(A663,產品AR!A:B,2,0)&lt;80,"B",IF(VLOOKUP(A663,產品AR!A:B,2,0)&lt;100,"C","D")))</f>
        <v>#N/A</v>
      </c>
      <c r="K663" s="5" t="e">
        <f t="shared" si="265"/>
        <v>#DIV/0!</v>
      </c>
      <c r="L663" s="6">
        <f t="shared" si="266"/>
        <v>0</v>
      </c>
      <c r="M663" s="5">
        <f t="shared" si="267"/>
        <v>0</v>
      </c>
      <c r="N663" s="49" t="e">
        <f t="shared" si="268"/>
        <v>#DIV/0!</v>
      </c>
      <c r="O663" s="49" t="e">
        <f t="shared" si="272"/>
        <v>#N/A</v>
      </c>
      <c r="P663" s="49" t="e">
        <f t="shared" si="273"/>
        <v>#N/A</v>
      </c>
      <c r="Q663" s="50" t="e">
        <f t="shared" si="269"/>
        <v>#N/A</v>
      </c>
      <c r="S663" s="110" t="e">
        <f>VLOOKUP(V663,'WSD 產品'!B:B,1,0)</f>
        <v>#N/A</v>
      </c>
      <c r="T663" s="110" t="e">
        <f t="shared" si="270"/>
        <v>#DIV/0!</v>
      </c>
      <c r="U663" s="113"/>
      <c r="V663" s="113"/>
      <c r="W663" s="113"/>
      <c r="X663" s="113"/>
      <c r="Y663" s="113"/>
      <c r="Z663" s="113"/>
      <c r="AA663" s="115"/>
      <c r="AB663" s="115"/>
      <c r="AC663" s="113"/>
      <c r="AD663" s="113"/>
      <c r="AE663" s="113"/>
      <c r="AF663" s="113"/>
      <c r="AG663" s="113"/>
      <c r="AH663" s="113"/>
      <c r="AI663" s="113"/>
      <c r="AJ663" s="113"/>
      <c r="AK663" s="114"/>
      <c r="AL663" s="114"/>
      <c r="AM663" s="114"/>
      <c r="AN663" s="113"/>
      <c r="AO663" s="113"/>
      <c r="AP663" s="113"/>
      <c r="AQ663" s="113"/>
      <c r="AR663" s="113"/>
      <c r="AS663" s="113"/>
      <c r="AT663" s="113"/>
      <c r="AU663" s="113"/>
      <c r="AV663" s="113"/>
      <c r="AW663" s="113"/>
      <c r="AX663" s="113"/>
      <c r="AY663" s="113"/>
      <c r="AZ663" s="113"/>
      <c r="BA663" s="113"/>
      <c r="BB663" s="113"/>
      <c r="BC663" s="113"/>
      <c r="BD663" s="113"/>
      <c r="BE663" s="113"/>
      <c r="BF663" s="113"/>
      <c r="BH663" s="110" t="e">
        <f t="shared" si="271"/>
        <v>#VALUE!</v>
      </c>
    </row>
    <row r="664" spans="1:60">
      <c r="A664" s="3">
        <f t="shared" si="256"/>
        <v>0</v>
      </c>
      <c r="B664" s="3">
        <f t="shared" si="257"/>
        <v>0</v>
      </c>
      <c r="C664" s="3">
        <f t="shared" si="258"/>
        <v>0</v>
      </c>
      <c r="D664" s="3">
        <f t="shared" si="259"/>
        <v>0</v>
      </c>
      <c r="E664" s="3">
        <f t="shared" si="260"/>
        <v>0</v>
      </c>
      <c r="F664" s="4">
        <f t="shared" si="261"/>
        <v>0</v>
      </c>
      <c r="G664" s="4">
        <f t="shared" si="262"/>
        <v>0</v>
      </c>
      <c r="H664" s="3">
        <f t="shared" si="263"/>
        <v>0</v>
      </c>
      <c r="I664" s="3">
        <f t="shared" si="264"/>
        <v>0</v>
      </c>
      <c r="J664" s="3" t="e">
        <f>IF(VLOOKUP(A664,產品AR!A:B,2,0)&lt;65,"A",IF(VLOOKUP(A664,產品AR!A:B,2,0)&lt;80,"B",IF(VLOOKUP(A664,產品AR!A:B,2,0)&lt;100,"C","D")))</f>
        <v>#N/A</v>
      </c>
      <c r="K664" s="5" t="e">
        <f t="shared" si="265"/>
        <v>#DIV/0!</v>
      </c>
      <c r="L664" s="6">
        <f t="shared" si="266"/>
        <v>0</v>
      </c>
      <c r="M664" s="5">
        <f t="shared" si="267"/>
        <v>0</v>
      </c>
      <c r="N664" s="49" t="e">
        <f t="shared" si="268"/>
        <v>#DIV/0!</v>
      </c>
      <c r="O664" s="49" t="e">
        <f t="shared" si="272"/>
        <v>#N/A</v>
      </c>
      <c r="P664" s="49" t="e">
        <f t="shared" si="273"/>
        <v>#N/A</v>
      </c>
      <c r="Q664" s="50" t="e">
        <f t="shared" si="269"/>
        <v>#N/A</v>
      </c>
      <c r="S664" s="110" t="e">
        <f>VLOOKUP(V664,'WSD 產品'!B:B,1,0)</f>
        <v>#N/A</v>
      </c>
      <c r="T664" s="110" t="e">
        <f t="shared" si="270"/>
        <v>#DIV/0!</v>
      </c>
      <c r="U664" s="113"/>
      <c r="V664" s="113"/>
      <c r="W664" s="113"/>
      <c r="X664" s="113"/>
      <c r="Y664" s="113"/>
      <c r="Z664" s="113"/>
      <c r="AA664" s="115"/>
      <c r="AB664" s="115"/>
      <c r="AC664" s="113"/>
      <c r="AD664" s="113"/>
      <c r="AE664" s="113"/>
      <c r="AF664" s="113"/>
      <c r="AG664" s="113"/>
      <c r="AH664" s="113"/>
      <c r="AI664" s="113"/>
      <c r="AJ664" s="113"/>
      <c r="AK664" s="114"/>
      <c r="AL664" s="114"/>
      <c r="AM664" s="114"/>
      <c r="AN664" s="113"/>
      <c r="AO664" s="113"/>
      <c r="AP664" s="113"/>
      <c r="AQ664" s="113"/>
      <c r="AR664" s="113"/>
      <c r="AS664" s="113"/>
      <c r="AT664" s="113"/>
      <c r="AU664" s="113"/>
      <c r="AV664" s="113"/>
      <c r="AW664" s="113"/>
      <c r="AX664" s="113"/>
      <c r="AY664" s="113"/>
      <c r="AZ664" s="113"/>
      <c r="BA664" s="113"/>
      <c r="BB664" s="113"/>
      <c r="BC664" s="113"/>
      <c r="BD664" s="113"/>
      <c r="BE664" s="113"/>
      <c r="BF664" s="113"/>
      <c r="BH664" s="110" t="e">
        <f t="shared" si="271"/>
        <v>#VALUE!</v>
      </c>
    </row>
    <row r="665" spans="1:60">
      <c r="A665" s="3">
        <f t="shared" si="256"/>
        <v>0</v>
      </c>
      <c r="B665" s="3">
        <f t="shared" si="257"/>
        <v>0</v>
      </c>
      <c r="C665" s="3">
        <f t="shared" si="258"/>
        <v>0</v>
      </c>
      <c r="D665" s="3">
        <f t="shared" si="259"/>
        <v>0</v>
      </c>
      <c r="E665" s="3">
        <f t="shared" si="260"/>
        <v>0</v>
      </c>
      <c r="F665" s="4">
        <f t="shared" si="261"/>
        <v>0</v>
      </c>
      <c r="G665" s="4">
        <f t="shared" si="262"/>
        <v>0</v>
      </c>
      <c r="H665" s="3">
        <f t="shared" si="263"/>
        <v>0</v>
      </c>
      <c r="I665" s="3">
        <f t="shared" si="264"/>
        <v>0</v>
      </c>
      <c r="J665" s="3" t="e">
        <f>IF(VLOOKUP(A665,產品AR!A:B,2,0)&lt;65,"A",IF(VLOOKUP(A665,產品AR!A:B,2,0)&lt;80,"B",IF(VLOOKUP(A665,產品AR!A:B,2,0)&lt;100,"C","D")))</f>
        <v>#N/A</v>
      </c>
      <c r="K665" s="5" t="e">
        <f t="shared" si="265"/>
        <v>#DIV/0!</v>
      </c>
      <c r="L665" s="6">
        <f t="shared" si="266"/>
        <v>0</v>
      </c>
      <c r="M665" s="5">
        <f t="shared" si="267"/>
        <v>0</v>
      </c>
      <c r="N665" s="49" t="e">
        <f t="shared" si="268"/>
        <v>#DIV/0!</v>
      </c>
      <c r="O665" s="49" t="e">
        <f t="shared" si="272"/>
        <v>#N/A</v>
      </c>
      <c r="P665" s="49" t="e">
        <f t="shared" si="273"/>
        <v>#N/A</v>
      </c>
      <c r="Q665" s="50" t="e">
        <f t="shared" si="269"/>
        <v>#N/A</v>
      </c>
      <c r="S665" s="110" t="e">
        <f>VLOOKUP(V665,'WSD 產品'!B:B,1,0)</f>
        <v>#N/A</v>
      </c>
      <c r="T665" s="110" t="e">
        <f t="shared" si="270"/>
        <v>#DIV/0!</v>
      </c>
      <c r="U665" s="113"/>
      <c r="V665" s="113"/>
      <c r="W665" s="113"/>
      <c r="X665" s="113"/>
      <c r="Y665" s="113"/>
      <c r="Z665" s="113"/>
      <c r="AA665" s="115"/>
      <c r="AB665" s="115"/>
      <c r="AC665" s="113"/>
      <c r="AD665" s="113"/>
      <c r="AE665" s="113"/>
      <c r="AF665" s="113"/>
      <c r="AG665" s="113"/>
      <c r="AH665" s="113"/>
      <c r="AI665" s="113"/>
      <c r="AJ665" s="113"/>
      <c r="AK665" s="114"/>
      <c r="AL665" s="114"/>
      <c r="AM665" s="114"/>
      <c r="AN665" s="113"/>
      <c r="AO665" s="113"/>
      <c r="AP665" s="113"/>
      <c r="AQ665" s="113"/>
      <c r="AR665" s="113"/>
      <c r="AS665" s="113"/>
      <c r="AT665" s="113"/>
      <c r="AU665" s="113"/>
      <c r="AV665" s="113"/>
      <c r="AW665" s="113"/>
      <c r="AX665" s="113"/>
      <c r="AY665" s="113"/>
      <c r="AZ665" s="113"/>
      <c r="BA665" s="113"/>
      <c r="BB665" s="113"/>
      <c r="BC665" s="113"/>
      <c r="BD665" s="113"/>
      <c r="BE665" s="113"/>
      <c r="BF665" s="113"/>
      <c r="BH665" s="110" t="e">
        <f t="shared" si="271"/>
        <v>#VALUE!</v>
      </c>
    </row>
    <row r="666" spans="1:60">
      <c r="A666" s="3">
        <f t="shared" si="256"/>
        <v>0</v>
      </c>
      <c r="B666" s="3">
        <f t="shared" si="257"/>
        <v>0</v>
      </c>
      <c r="C666" s="3">
        <f t="shared" si="258"/>
        <v>0</v>
      </c>
      <c r="D666" s="3">
        <f t="shared" si="259"/>
        <v>0</v>
      </c>
      <c r="E666" s="3">
        <f t="shared" si="260"/>
        <v>0</v>
      </c>
      <c r="F666" s="4">
        <f t="shared" si="261"/>
        <v>0</v>
      </c>
      <c r="G666" s="4">
        <f t="shared" si="262"/>
        <v>0</v>
      </c>
      <c r="H666" s="3">
        <f t="shared" si="263"/>
        <v>0</v>
      </c>
      <c r="I666" s="3">
        <f t="shared" si="264"/>
        <v>0</v>
      </c>
      <c r="J666" s="3" t="e">
        <f>IF(VLOOKUP(A666,產品AR!A:B,2,0)&lt;65,"A",IF(VLOOKUP(A666,產品AR!A:B,2,0)&lt;80,"B",IF(VLOOKUP(A666,產品AR!A:B,2,0)&lt;100,"C","D")))</f>
        <v>#N/A</v>
      </c>
      <c r="K666" s="5" t="e">
        <f t="shared" si="265"/>
        <v>#DIV/0!</v>
      </c>
      <c r="L666" s="6">
        <f t="shared" si="266"/>
        <v>0</v>
      </c>
      <c r="M666" s="5">
        <f t="shared" si="267"/>
        <v>0</v>
      </c>
      <c r="N666" s="49" t="e">
        <f t="shared" si="268"/>
        <v>#DIV/0!</v>
      </c>
      <c r="O666" s="49" t="e">
        <f t="shared" si="272"/>
        <v>#N/A</v>
      </c>
      <c r="P666" s="49" t="e">
        <f t="shared" si="273"/>
        <v>#N/A</v>
      </c>
      <c r="Q666" s="50" t="e">
        <f t="shared" si="269"/>
        <v>#N/A</v>
      </c>
      <c r="S666" s="110" t="e">
        <f>VLOOKUP(V666,'WSD 產品'!B:B,1,0)</f>
        <v>#N/A</v>
      </c>
      <c r="T666" s="110" t="e">
        <f t="shared" si="270"/>
        <v>#DIV/0!</v>
      </c>
      <c r="U666" s="113"/>
      <c r="V666" s="113"/>
      <c r="W666" s="113"/>
      <c r="X666" s="113"/>
      <c r="Y666" s="113"/>
      <c r="Z666" s="113"/>
      <c r="AA666" s="115"/>
      <c r="AB666" s="115"/>
      <c r="AC666" s="113"/>
      <c r="AD666" s="113"/>
      <c r="AE666" s="113"/>
      <c r="AF666" s="113"/>
      <c r="AG666" s="113"/>
      <c r="AH666" s="113"/>
      <c r="AI666" s="113"/>
      <c r="AJ666" s="113"/>
      <c r="AK666" s="114"/>
      <c r="AL666" s="114"/>
      <c r="AM666" s="114"/>
      <c r="AN666" s="113"/>
      <c r="AO666" s="113"/>
      <c r="AP666" s="113"/>
      <c r="AQ666" s="113"/>
      <c r="AR666" s="113"/>
      <c r="AS666" s="113"/>
      <c r="AT666" s="113"/>
      <c r="AU666" s="113"/>
      <c r="AV666" s="113"/>
      <c r="AW666" s="113"/>
      <c r="AX666" s="113"/>
      <c r="AY666" s="113"/>
      <c r="AZ666" s="113"/>
      <c r="BA666" s="113"/>
      <c r="BB666" s="113"/>
      <c r="BC666" s="113"/>
      <c r="BD666" s="113"/>
      <c r="BE666" s="113"/>
      <c r="BF666" s="113"/>
      <c r="BH666" s="110" t="e">
        <f t="shared" si="271"/>
        <v>#VALUE!</v>
      </c>
    </row>
    <row r="667" spans="1:60">
      <c r="A667" s="3">
        <f t="shared" si="256"/>
        <v>0</v>
      </c>
      <c r="B667" s="3">
        <f t="shared" si="257"/>
        <v>0</v>
      </c>
      <c r="C667" s="3">
        <f t="shared" si="258"/>
        <v>0</v>
      </c>
      <c r="D667" s="3">
        <f t="shared" si="259"/>
        <v>0</v>
      </c>
      <c r="E667" s="3">
        <f t="shared" si="260"/>
        <v>0</v>
      </c>
      <c r="F667" s="4">
        <f t="shared" si="261"/>
        <v>0</v>
      </c>
      <c r="G667" s="4">
        <f t="shared" si="262"/>
        <v>0</v>
      </c>
      <c r="H667" s="3">
        <f t="shared" si="263"/>
        <v>0</v>
      </c>
      <c r="I667" s="3">
        <f t="shared" si="264"/>
        <v>0</v>
      </c>
      <c r="J667" s="3" t="e">
        <f>IF(VLOOKUP(A667,產品AR!A:B,2,0)&lt;65,"A",IF(VLOOKUP(A667,產品AR!A:B,2,0)&lt;80,"B",IF(VLOOKUP(A667,產品AR!A:B,2,0)&lt;100,"C","D")))</f>
        <v>#N/A</v>
      </c>
      <c r="K667" s="5" t="e">
        <f t="shared" si="265"/>
        <v>#DIV/0!</v>
      </c>
      <c r="L667" s="6">
        <f t="shared" si="266"/>
        <v>0</v>
      </c>
      <c r="M667" s="5">
        <f t="shared" si="267"/>
        <v>0</v>
      </c>
      <c r="N667" s="49" t="e">
        <f t="shared" si="268"/>
        <v>#DIV/0!</v>
      </c>
      <c r="O667" s="49" t="e">
        <f t="shared" si="272"/>
        <v>#N/A</v>
      </c>
      <c r="P667" s="49" t="e">
        <f t="shared" si="273"/>
        <v>#N/A</v>
      </c>
      <c r="Q667" s="50" t="e">
        <f t="shared" si="269"/>
        <v>#N/A</v>
      </c>
      <c r="S667" s="110" t="e">
        <f>VLOOKUP(V667,'WSD 產品'!B:B,1,0)</f>
        <v>#N/A</v>
      </c>
      <c r="T667" s="110" t="e">
        <f t="shared" si="270"/>
        <v>#DIV/0!</v>
      </c>
      <c r="U667" s="113"/>
      <c r="V667" s="113"/>
      <c r="W667" s="113"/>
      <c r="X667" s="113"/>
      <c r="Y667" s="113"/>
      <c r="Z667" s="113"/>
      <c r="AA667" s="115"/>
      <c r="AB667" s="115"/>
      <c r="AC667" s="113"/>
      <c r="AD667" s="113"/>
      <c r="AE667" s="113"/>
      <c r="AF667" s="113"/>
      <c r="AG667" s="113"/>
      <c r="AH667" s="113"/>
      <c r="AI667" s="113"/>
      <c r="AJ667" s="113"/>
      <c r="AK667" s="114"/>
      <c r="AL667" s="114"/>
      <c r="AM667" s="114"/>
      <c r="AN667" s="113"/>
      <c r="AO667" s="113"/>
      <c r="AP667" s="113"/>
      <c r="AQ667" s="113"/>
      <c r="AR667" s="113"/>
      <c r="AS667" s="113"/>
      <c r="AT667" s="113"/>
      <c r="AU667" s="113"/>
      <c r="AV667" s="113"/>
      <c r="AW667" s="113"/>
      <c r="AX667" s="113"/>
      <c r="AY667" s="113"/>
      <c r="AZ667" s="113"/>
      <c r="BA667" s="113"/>
      <c r="BB667" s="113"/>
      <c r="BC667" s="113"/>
      <c r="BD667" s="113"/>
      <c r="BE667" s="113"/>
      <c r="BF667" s="113"/>
      <c r="BH667" s="110" t="e">
        <f t="shared" si="271"/>
        <v>#VALUE!</v>
      </c>
    </row>
    <row r="668" spans="1:60">
      <c r="A668" s="3">
        <f t="shared" si="256"/>
        <v>0</v>
      </c>
      <c r="B668" s="3">
        <f t="shared" si="257"/>
        <v>0</v>
      </c>
      <c r="C668" s="3">
        <f t="shared" si="258"/>
        <v>0</v>
      </c>
      <c r="D668" s="3">
        <f t="shared" si="259"/>
        <v>0</v>
      </c>
      <c r="E668" s="3">
        <f t="shared" si="260"/>
        <v>0</v>
      </c>
      <c r="F668" s="4">
        <f t="shared" si="261"/>
        <v>0</v>
      </c>
      <c r="G668" s="4">
        <f t="shared" si="262"/>
        <v>0</v>
      </c>
      <c r="H668" s="3">
        <f t="shared" si="263"/>
        <v>0</v>
      </c>
      <c r="I668" s="3">
        <f t="shared" si="264"/>
        <v>0</v>
      </c>
      <c r="J668" s="3" t="e">
        <f>IF(VLOOKUP(A668,產品AR!A:B,2,0)&lt;65,"A",IF(VLOOKUP(A668,產品AR!A:B,2,0)&lt;80,"B",IF(VLOOKUP(A668,產品AR!A:B,2,0)&lt;100,"C","D")))</f>
        <v>#N/A</v>
      </c>
      <c r="K668" s="5" t="e">
        <f t="shared" si="265"/>
        <v>#DIV/0!</v>
      </c>
      <c r="L668" s="6">
        <f t="shared" si="266"/>
        <v>0</v>
      </c>
      <c r="M668" s="5">
        <f t="shared" si="267"/>
        <v>0</v>
      </c>
      <c r="N668" s="49" t="e">
        <f t="shared" si="268"/>
        <v>#DIV/0!</v>
      </c>
      <c r="O668" s="49" t="e">
        <f t="shared" si="272"/>
        <v>#N/A</v>
      </c>
      <c r="P668" s="49" t="e">
        <f t="shared" si="273"/>
        <v>#N/A</v>
      </c>
      <c r="Q668" s="50" t="e">
        <f t="shared" si="269"/>
        <v>#N/A</v>
      </c>
      <c r="S668" s="110" t="e">
        <f>VLOOKUP(V668,'WSD 產品'!B:B,1,0)</f>
        <v>#N/A</v>
      </c>
      <c r="T668" s="110" t="e">
        <f t="shared" si="270"/>
        <v>#DIV/0!</v>
      </c>
      <c r="U668" s="113"/>
      <c r="V668" s="113"/>
      <c r="W668" s="113"/>
      <c r="X668" s="113"/>
      <c r="Y668" s="113"/>
      <c r="Z668" s="113"/>
      <c r="AA668" s="115"/>
      <c r="AB668" s="115"/>
      <c r="AC668" s="113"/>
      <c r="AD668" s="113"/>
      <c r="AE668" s="113"/>
      <c r="AF668" s="113"/>
      <c r="AG668" s="113"/>
      <c r="AH668" s="113"/>
      <c r="AI668" s="113"/>
      <c r="AJ668" s="113"/>
      <c r="AK668" s="114"/>
      <c r="AL668" s="114"/>
      <c r="AM668" s="114"/>
      <c r="AN668" s="113"/>
      <c r="AO668" s="113"/>
      <c r="AP668" s="113"/>
      <c r="AQ668" s="113"/>
      <c r="AR668" s="113"/>
      <c r="AS668" s="113"/>
      <c r="AT668" s="113"/>
      <c r="AU668" s="113"/>
      <c r="AV668" s="113"/>
      <c r="AW668" s="113"/>
      <c r="AX668" s="113"/>
      <c r="AY668" s="113"/>
      <c r="AZ668" s="113"/>
      <c r="BA668" s="113"/>
      <c r="BB668" s="113"/>
      <c r="BC668" s="113"/>
      <c r="BD668" s="113"/>
      <c r="BE668" s="113"/>
      <c r="BF668" s="113"/>
      <c r="BH668" s="110" t="e">
        <f t="shared" si="271"/>
        <v>#VALUE!</v>
      </c>
    </row>
    <row r="669" spans="1:60">
      <c r="A669" s="3">
        <f t="shared" si="256"/>
        <v>0</v>
      </c>
      <c r="B669" s="3">
        <f t="shared" si="257"/>
        <v>0</v>
      </c>
      <c r="C669" s="3">
        <f t="shared" si="258"/>
        <v>0</v>
      </c>
      <c r="D669" s="3">
        <f t="shared" si="259"/>
        <v>0</v>
      </c>
      <c r="E669" s="3">
        <f t="shared" si="260"/>
        <v>0</v>
      </c>
      <c r="F669" s="4">
        <f t="shared" si="261"/>
        <v>0</v>
      </c>
      <c r="G669" s="4">
        <f t="shared" si="262"/>
        <v>0</v>
      </c>
      <c r="H669" s="3">
        <f t="shared" si="263"/>
        <v>0</v>
      </c>
      <c r="I669" s="3">
        <f t="shared" si="264"/>
        <v>0</v>
      </c>
      <c r="J669" s="3" t="e">
        <f>IF(VLOOKUP(A669,產品AR!A:B,2,0)&lt;65,"A",IF(VLOOKUP(A669,產品AR!A:B,2,0)&lt;80,"B",IF(VLOOKUP(A669,產品AR!A:B,2,0)&lt;100,"C","D")))</f>
        <v>#N/A</v>
      </c>
      <c r="K669" s="5" t="e">
        <f t="shared" si="265"/>
        <v>#DIV/0!</v>
      </c>
      <c r="L669" s="6">
        <f t="shared" si="266"/>
        <v>0</v>
      </c>
      <c r="M669" s="5">
        <f t="shared" si="267"/>
        <v>0</v>
      </c>
      <c r="N669" s="49" t="e">
        <f t="shared" si="268"/>
        <v>#DIV/0!</v>
      </c>
      <c r="O669" s="49" t="e">
        <f t="shared" si="272"/>
        <v>#N/A</v>
      </c>
      <c r="P669" s="49" t="e">
        <f t="shared" si="273"/>
        <v>#N/A</v>
      </c>
      <c r="Q669" s="50" t="e">
        <f t="shared" si="269"/>
        <v>#N/A</v>
      </c>
      <c r="S669" s="110" t="e">
        <f>VLOOKUP(V669,'WSD 產品'!B:B,1,0)</f>
        <v>#N/A</v>
      </c>
      <c r="T669" s="110" t="e">
        <f t="shared" si="270"/>
        <v>#DIV/0!</v>
      </c>
      <c r="U669" s="113"/>
      <c r="V669" s="113"/>
      <c r="W669" s="113"/>
      <c r="X669" s="113"/>
      <c r="Y669" s="113"/>
      <c r="Z669" s="113"/>
      <c r="AA669" s="115"/>
      <c r="AB669" s="115"/>
      <c r="AC669" s="113"/>
      <c r="AD669" s="113"/>
      <c r="AE669" s="113"/>
      <c r="AF669" s="113"/>
      <c r="AG669" s="113"/>
      <c r="AH669" s="113"/>
      <c r="AI669" s="113"/>
      <c r="AJ669" s="113"/>
      <c r="AK669" s="114"/>
      <c r="AL669" s="114"/>
      <c r="AM669" s="114"/>
      <c r="AN669" s="113"/>
      <c r="AO669" s="113"/>
      <c r="AP669" s="113"/>
      <c r="AQ669" s="113"/>
      <c r="AR669" s="113"/>
      <c r="AS669" s="113"/>
      <c r="AT669" s="113"/>
      <c r="AU669" s="113"/>
      <c r="AV669" s="113"/>
      <c r="AW669" s="113"/>
      <c r="AX669" s="113"/>
      <c r="AY669" s="113"/>
      <c r="AZ669" s="113"/>
      <c r="BA669" s="113"/>
      <c r="BB669" s="113"/>
      <c r="BC669" s="113"/>
      <c r="BD669" s="113"/>
      <c r="BE669" s="113"/>
      <c r="BF669" s="113"/>
      <c r="BH669" s="110" t="e">
        <f t="shared" si="271"/>
        <v>#VALUE!</v>
      </c>
    </row>
    <row r="670" spans="1:60">
      <c r="A670" s="3">
        <f t="shared" si="256"/>
        <v>0</v>
      </c>
      <c r="B670" s="3">
        <f t="shared" si="257"/>
        <v>0</v>
      </c>
      <c r="C670" s="3">
        <f t="shared" si="258"/>
        <v>0</v>
      </c>
      <c r="D670" s="3">
        <f t="shared" si="259"/>
        <v>0</v>
      </c>
      <c r="E670" s="3">
        <f t="shared" si="260"/>
        <v>0</v>
      </c>
      <c r="F670" s="4">
        <f t="shared" si="261"/>
        <v>0</v>
      </c>
      <c r="G670" s="4">
        <f t="shared" si="262"/>
        <v>0</v>
      </c>
      <c r="H670" s="3">
        <f t="shared" si="263"/>
        <v>0</v>
      </c>
      <c r="I670" s="3">
        <f t="shared" si="264"/>
        <v>0</v>
      </c>
      <c r="J670" s="3" t="e">
        <f>IF(VLOOKUP(A670,產品AR!A:B,2,0)&lt;65,"A",IF(VLOOKUP(A670,產品AR!A:B,2,0)&lt;80,"B",IF(VLOOKUP(A670,產品AR!A:B,2,0)&lt;100,"C","D")))</f>
        <v>#N/A</v>
      </c>
      <c r="K670" s="5" t="e">
        <f t="shared" si="265"/>
        <v>#DIV/0!</v>
      </c>
      <c r="L670" s="6">
        <f t="shared" si="266"/>
        <v>0</v>
      </c>
      <c r="M670" s="5">
        <f t="shared" si="267"/>
        <v>0</v>
      </c>
      <c r="N670" s="49" t="e">
        <f t="shared" si="268"/>
        <v>#DIV/0!</v>
      </c>
      <c r="O670" s="49" t="e">
        <f t="shared" si="272"/>
        <v>#N/A</v>
      </c>
      <c r="P670" s="49" t="e">
        <f t="shared" si="273"/>
        <v>#N/A</v>
      </c>
      <c r="Q670" s="50" t="e">
        <f t="shared" si="269"/>
        <v>#N/A</v>
      </c>
      <c r="S670" s="110" t="e">
        <f>VLOOKUP(V670,'WSD 產品'!B:B,1,0)</f>
        <v>#N/A</v>
      </c>
      <c r="T670" s="110" t="e">
        <f t="shared" si="270"/>
        <v>#DIV/0!</v>
      </c>
      <c r="U670" s="113"/>
      <c r="V670" s="113"/>
      <c r="W670" s="113"/>
      <c r="X670" s="113"/>
      <c r="Y670" s="113"/>
      <c r="Z670" s="113"/>
      <c r="AA670" s="115"/>
      <c r="AB670" s="115"/>
      <c r="AC670" s="113"/>
      <c r="AD670" s="113"/>
      <c r="AE670" s="113"/>
      <c r="AF670" s="113"/>
      <c r="AG670" s="113"/>
      <c r="AH670" s="113"/>
      <c r="AI670" s="113"/>
      <c r="AJ670" s="113"/>
      <c r="AK670" s="114"/>
      <c r="AL670" s="114"/>
      <c r="AM670" s="114"/>
      <c r="AN670" s="113"/>
      <c r="AO670" s="113"/>
      <c r="AP670" s="113"/>
      <c r="AQ670" s="113"/>
      <c r="AR670" s="113"/>
      <c r="AS670" s="113"/>
      <c r="AT670" s="113"/>
      <c r="AU670" s="113"/>
      <c r="AV670" s="113"/>
      <c r="AW670" s="113"/>
      <c r="AX670" s="113"/>
      <c r="AY670" s="113"/>
      <c r="AZ670" s="113"/>
      <c r="BA670" s="113"/>
      <c r="BB670" s="113"/>
      <c r="BC670" s="113"/>
      <c r="BD670" s="113"/>
      <c r="BE670" s="113"/>
      <c r="BF670" s="113"/>
      <c r="BH670" s="110" t="e">
        <f t="shared" si="271"/>
        <v>#VALUE!</v>
      </c>
    </row>
    <row r="671" spans="1:60">
      <c r="A671" s="3">
        <f t="shared" si="256"/>
        <v>0</v>
      </c>
      <c r="B671" s="3">
        <f t="shared" si="257"/>
        <v>0</v>
      </c>
      <c r="C671" s="3">
        <f t="shared" si="258"/>
        <v>0</v>
      </c>
      <c r="D671" s="3">
        <f t="shared" si="259"/>
        <v>0</v>
      </c>
      <c r="E671" s="3">
        <f t="shared" si="260"/>
        <v>0</v>
      </c>
      <c r="F671" s="4">
        <f t="shared" si="261"/>
        <v>0</v>
      </c>
      <c r="G671" s="4">
        <f t="shared" si="262"/>
        <v>0</v>
      </c>
      <c r="H671" s="3">
        <f t="shared" si="263"/>
        <v>0</v>
      </c>
      <c r="I671" s="3">
        <f t="shared" si="264"/>
        <v>0</v>
      </c>
      <c r="J671" s="3" t="e">
        <f>IF(VLOOKUP(A671,產品AR!A:B,2,0)&lt;65,"A",IF(VLOOKUP(A671,產品AR!A:B,2,0)&lt;80,"B",IF(VLOOKUP(A671,產品AR!A:B,2,0)&lt;100,"C","D")))</f>
        <v>#N/A</v>
      </c>
      <c r="K671" s="5" t="e">
        <f t="shared" si="265"/>
        <v>#DIV/0!</v>
      </c>
      <c r="L671" s="6">
        <f t="shared" si="266"/>
        <v>0</v>
      </c>
      <c r="M671" s="5">
        <f t="shared" si="267"/>
        <v>0</v>
      </c>
      <c r="N671" s="49" t="e">
        <f t="shared" si="268"/>
        <v>#DIV/0!</v>
      </c>
      <c r="O671" s="49" t="e">
        <f t="shared" si="272"/>
        <v>#N/A</v>
      </c>
      <c r="P671" s="49" t="e">
        <f t="shared" si="273"/>
        <v>#N/A</v>
      </c>
      <c r="Q671" s="50" t="e">
        <f t="shared" si="269"/>
        <v>#N/A</v>
      </c>
      <c r="S671" s="110" t="e">
        <f>VLOOKUP(V671,'WSD 產品'!B:B,1,0)</f>
        <v>#N/A</v>
      </c>
      <c r="T671" s="110" t="e">
        <f t="shared" si="270"/>
        <v>#DIV/0!</v>
      </c>
      <c r="U671" s="113"/>
      <c r="V671" s="113"/>
      <c r="W671" s="113"/>
      <c r="X671" s="113"/>
      <c r="Y671" s="113"/>
      <c r="Z671" s="113"/>
      <c r="AA671" s="115"/>
      <c r="AB671" s="115"/>
      <c r="AC671" s="113"/>
      <c r="AD671" s="113"/>
      <c r="AE671" s="113"/>
      <c r="AF671" s="113"/>
      <c r="AG671" s="113"/>
      <c r="AH671" s="113"/>
      <c r="AI671" s="113"/>
      <c r="AJ671" s="113"/>
      <c r="AK671" s="114"/>
      <c r="AL671" s="114"/>
      <c r="AM671" s="114"/>
      <c r="AN671" s="113"/>
      <c r="AO671" s="113"/>
      <c r="AP671" s="113"/>
      <c r="AQ671" s="113"/>
      <c r="AR671" s="113"/>
      <c r="AS671" s="113"/>
      <c r="AT671" s="113"/>
      <c r="AU671" s="113"/>
      <c r="AV671" s="113"/>
      <c r="AW671" s="113"/>
      <c r="AX671" s="113"/>
      <c r="AY671" s="113"/>
      <c r="AZ671" s="113"/>
      <c r="BA671" s="113"/>
      <c r="BB671" s="113"/>
      <c r="BC671" s="113"/>
      <c r="BD671" s="113"/>
      <c r="BE671" s="113"/>
      <c r="BF671" s="113"/>
      <c r="BH671" s="110" t="e">
        <f t="shared" si="271"/>
        <v>#VALUE!</v>
      </c>
    </row>
    <row r="672" spans="1:60">
      <c r="A672" s="3">
        <f t="shared" si="256"/>
        <v>0</v>
      </c>
      <c r="B672" s="3">
        <f t="shared" si="257"/>
        <v>0</v>
      </c>
      <c r="C672" s="3">
        <f t="shared" si="258"/>
        <v>0</v>
      </c>
      <c r="D672" s="3">
        <f t="shared" si="259"/>
        <v>0</v>
      </c>
      <c r="E672" s="3">
        <f t="shared" si="260"/>
        <v>0</v>
      </c>
      <c r="F672" s="4">
        <f t="shared" si="261"/>
        <v>0</v>
      </c>
      <c r="G672" s="4">
        <f t="shared" si="262"/>
        <v>0</v>
      </c>
      <c r="H672" s="3">
        <f t="shared" si="263"/>
        <v>0</v>
      </c>
      <c r="I672" s="3">
        <f t="shared" si="264"/>
        <v>0</v>
      </c>
      <c r="J672" s="3" t="e">
        <f>IF(VLOOKUP(A672,產品AR!A:B,2,0)&lt;65,"A",IF(VLOOKUP(A672,產品AR!A:B,2,0)&lt;80,"B",IF(VLOOKUP(A672,產品AR!A:B,2,0)&lt;100,"C","D")))</f>
        <v>#N/A</v>
      </c>
      <c r="K672" s="5" t="e">
        <f t="shared" si="265"/>
        <v>#DIV/0!</v>
      </c>
      <c r="L672" s="6">
        <f t="shared" si="266"/>
        <v>0</v>
      </c>
      <c r="M672" s="5">
        <f t="shared" si="267"/>
        <v>0</v>
      </c>
      <c r="N672" s="49" t="e">
        <f t="shared" si="268"/>
        <v>#DIV/0!</v>
      </c>
      <c r="O672" s="49" t="e">
        <f t="shared" si="272"/>
        <v>#N/A</v>
      </c>
      <c r="P672" s="49" t="e">
        <f t="shared" si="273"/>
        <v>#N/A</v>
      </c>
      <c r="Q672" s="50" t="e">
        <f t="shared" si="269"/>
        <v>#N/A</v>
      </c>
      <c r="S672" s="110" t="e">
        <f>VLOOKUP(V672,'WSD 產品'!B:B,1,0)</f>
        <v>#N/A</v>
      </c>
      <c r="T672" s="110" t="e">
        <f t="shared" si="270"/>
        <v>#DIV/0!</v>
      </c>
      <c r="U672" s="113"/>
      <c r="V672" s="113"/>
      <c r="W672" s="113"/>
      <c r="X672" s="113"/>
      <c r="Y672" s="113"/>
      <c r="Z672" s="113"/>
      <c r="AA672" s="115"/>
      <c r="AB672" s="115"/>
      <c r="AC672" s="113"/>
      <c r="AD672" s="113"/>
      <c r="AE672" s="113"/>
      <c r="AF672" s="113"/>
      <c r="AG672" s="113"/>
      <c r="AH672" s="113"/>
      <c r="AI672" s="113"/>
      <c r="AJ672" s="113"/>
      <c r="AK672" s="114"/>
      <c r="AL672" s="114"/>
      <c r="AM672" s="114"/>
      <c r="AN672" s="113"/>
      <c r="AO672" s="113"/>
      <c r="AP672" s="113"/>
      <c r="AQ672" s="113"/>
      <c r="AR672" s="113"/>
      <c r="AS672" s="113"/>
      <c r="AT672" s="113"/>
      <c r="AU672" s="113"/>
      <c r="AV672" s="113"/>
      <c r="AW672" s="113"/>
      <c r="AX672" s="113"/>
      <c r="AY672" s="113"/>
      <c r="AZ672" s="113"/>
      <c r="BA672" s="113"/>
      <c r="BB672" s="113"/>
      <c r="BC672" s="113"/>
      <c r="BD672" s="113"/>
      <c r="BE672" s="113"/>
      <c r="BF672" s="113"/>
      <c r="BH672" s="110" t="e">
        <f t="shared" si="271"/>
        <v>#VALUE!</v>
      </c>
    </row>
    <row r="673" spans="1:60">
      <c r="A673" s="3">
        <f t="shared" si="256"/>
        <v>0</v>
      </c>
      <c r="B673" s="3">
        <f t="shared" si="257"/>
        <v>0</v>
      </c>
      <c r="C673" s="3">
        <f t="shared" si="258"/>
        <v>0</v>
      </c>
      <c r="D673" s="3">
        <f t="shared" si="259"/>
        <v>0</v>
      </c>
      <c r="E673" s="3">
        <f t="shared" si="260"/>
        <v>0</v>
      </c>
      <c r="F673" s="4">
        <f t="shared" si="261"/>
        <v>0</v>
      </c>
      <c r="G673" s="4">
        <f t="shared" si="262"/>
        <v>0</v>
      </c>
      <c r="H673" s="3">
        <f t="shared" si="263"/>
        <v>0</v>
      </c>
      <c r="I673" s="3">
        <f t="shared" si="264"/>
        <v>0</v>
      </c>
      <c r="J673" s="3" t="e">
        <f>IF(VLOOKUP(A673,產品AR!A:B,2,0)&lt;65,"A",IF(VLOOKUP(A673,產品AR!A:B,2,0)&lt;80,"B",IF(VLOOKUP(A673,產品AR!A:B,2,0)&lt;100,"C","D")))</f>
        <v>#N/A</v>
      </c>
      <c r="K673" s="5" t="e">
        <f t="shared" si="265"/>
        <v>#DIV/0!</v>
      </c>
      <c r="L673" s="6">
        <f t="shared" si="266"/>
        <v>0</v>
      </c>
      <c r="M673" s="5">
        <f t="shared" si="267"/>
        <v>0</v>
      </c>
      <c r="N673" s="49" t="e">
        <f t="shared" si="268"/>
        <v>#DIV/0!</v>
      </c>
      <c r="O673" s="49" t="e">
        <f t="shared" si="272"/>
        <v>#N/A</v>
      </c>
      <c r="P673" s="49" t="e">
        <f t="shared" si="273"/>
        <v>#N/A</v>
      </c>
      <c r="Q673" s="50" t="e">
        <f t="shared" si="269"/>
        <v>#N/A</v>
      </c>
      <c r="S673" s="110" t="e">
        <f>VLOOKUP(V673,'WSD 產品'!B:B,1,0)</f>
        <v>#N/A</v>
      </c>
      <c r="T673" s="110" t="e">
        <f t="shared" si="270"/>
        <v>#DIV/0!</v>
      </c>
      <c r="U673" s="113"/>
      <c r="V673" s="113"/>
      <c r="W673" s="113"/>
      <c r="X673" s="113"/>
      <c r="Y673" s="113"/>
      <c r="Z673" s="113"/>
      <c r="AA673" s="115"/>
      <c r="AB673" s="115"/>
      <c r="AC673" s="113"/>
      <c r="AD673" s="113"/>
      <c r="AE673" s="113"/>
      <c r="AF673" s="113"/>
      <c r="AG673" s="113"/>
      <c r="AH673" s="113"/>
      <c r="AI673" s="113"/>
      <c r="AJ673" s="113"/>
      <c r="AK673" s="114"/>
      <c r="AL673" s="114"/>
      <c r="AM673" s="114"/>
      <c r="AN673" s="113"/>
      <c r="AO673" s="113"/>
      <c r="AP673" s="113"/>
      <c r="AQ673" s="113"/>
      <c r="AR673" s="113"/>
      <c r="AS673" s="113"/>
      <c r="AT673" s="113"/>
      <c r="AU673" s="113"/>
      <c r="AV673" s="113"/>
      <c r="AW673" s="113"/>
      <c r="AX673" s="113"/>
      <c r="AY673" s="113"/>
      <c r="AZ673" s="113"/>
      <c r="BA673" s="113"/>
      <c r="BB673" s="113"/>
      <c r="BC673" s="113"/>
      <c r="BD673" s="113"/>
      <c r="BE673" s="113"/>
      <c r="BF673" s="113"/>
      <c r="BH673" s="110" t="e">
        <f t="shared" si="271"/>
        <v>#VALUE!</v>
      </c>
    </row>
    <row r="674" spans="1:60">
      <c r="A674" s="3">
        <f t="shared" si="256"/>
        <v>0</v>
      </c>
      <c r="B674" s="3">
        <f t="shared" si="257"/>
        <v>0</v>
      </c>
      <c r="C674" s="3">
        <f t="shared" si="258"/>
        <v>0</v>
      </c>
      <c r="D674" s="3">
        <f t="shared" si="259"/>
        <v>0</v>
      </c>
      <c r="E674" s="3">
        <f t="shared" si="260"/>
        <v>0</v>
      </c>
      <c r="F674" s="4">
        <f t="shared" si="261"/>
        <v>0</v>
      </c>
      <c r="G674" s="4">
        <f t="shared" si="262"/>
        <v>0</v>
      </c>
      <c r="H674" s="3">
        <f t="shared" si="263"/>
        <v>0</v>
      </c>
      <c r="I674" s="3">
        <f t="shared" si="264"/>
        <v>0</v>
      </c>
      <c r="J674" s="3" t="e">
        <f>IF(VLOOKUP(A674,產品AR!A:B,2,0)&lt;65,"A",IF(VLOOKUP(A674,產品AR!A:B,2,0)&lt;80,"B",IF(VLOOKUP(A674,產品AR!A:B,2,0)&lt;100,"C","D")))</f>
        <v>#N/A</v>
      </c>
      <c r="K674" s="5" t="e">
        <f t="shared" si="265"/>
        <v>#DIV/0!</v>
      </c>
      <c r="L674" s="6">
        <f t="shared" si="266"/>
        <v>0</v>
      </c>
      <c r="M674" s="5">
        <f t="shared" si="267"/>
        <v>0</v>
      </c>
      <c r="N674" s="49" t="e">
        <f t="shared" si="268"/>
        <v>#DIV/0!</v>
      </c>
      <c r="O674" s="49" t="e">
        <f t="shared" si="272"/>
        <v>#N/A</v>
      </c>
      <c r="P674" s="49" t="e">
        <f t="shared" si="273"/>
        <v>#N/A</v>
      </c>
      <c r="Q674" s="50" t="e">
        <f t="shared" si="269"/>
        <v>#N/A</v>
      </c>
      <c r="S674" s="110" t="e">
        <f>VLOOKUP(V674,'WSD 產品'!B:B,1,0)</f>
        <v>#N/A</v>
      </c>
      <c r="T674" s="110" t="e">
        <f t="shared" si="270"/>
        <v>#DIV/0!</v>
      </c>
      <c r="U674" s="113"/>
      <c r="V674" s="113"/>
      <c r="W674" s="113"/>
      <c r="X674" s="113"/>
      <c r="Y674" s="113"/>
      <c r="Z674" s="113"/>
      <c r="AA674" s="115"/>
      <c r="AB674" s="115"/>
      <c r="AC674" s="113"/>
      <c r="AD674" s="113"/>
      <c r="AE674" s="113"/>
      <c r="AF674" s="113"/>
      <c r="AG674" s="113"/>
      <c r="AH674" s="113"/>
      <c r="AI674" s="113"/>
      <c r="AJ674" s="113"/>
      <c r="AK674" s="114"/>
      <c r="AL674" s="114"/>
      <c r="AM674" s="114"/>
      <c r="AN674" s="113"/>
      <c r="AO674" s="113"/>
      <c r="AP674" s="113"/>
      <c r="AQ674" s="113"/>
      <c r="AR674" s="113"/>
      <c r="AS674" s="113"/>
      <c r="AT674" s="113"/>
      <c r="AU674" s="113"/>
      <c r="AV674" s="113"/>
      <c r="AW674" s="113"/>
      <c r="AX674" s="113"/>
      <c r="AY674" s="113"/>
      <c r="AZ674" s="113"/>
      <c r="BA674" s="113"/>
      <c r="BB674" s="113"/>
      <c r="BC674" s="113"/>
      <c r="BD674" s="113"/>
      <c r="BE674" s="113"/>
      <c r="BF674" s="113"/>
      <c r="BH674" s="110" t="e">
        <f t="shared" si="271"/>
        <v>#VALUE!</v>
      </c>
    </row>
    <row r="675" spans="1:60">
      <c r="A675" s="3">
        <f t="shared" si="256"/>
        <v>0</v>
      </c>
      <c r="B675" s="3">
        <f t="shared" si="257"/>
        <v>0</v>
      </c>
      <c r="C675" s="3">
        <f t="shared" si="258"/>
        <v>0</v>
      </c>
      <c r="D675" s="3">
        <f t="shared" si="259"/>
        <v>0</v>
      </c>
      <c r="E675" s="3">
        <f t="shared" si="260"/>
        <v>0</v>
      </c>
      <c r="F675" s="4">
        <f t="shared" si="261"/>
        <v>0</v>
      </c>
      <c r="G675" s="4">
        <f t="shared" si="262"/>
        <v>0</v>
      </c>
      <c r="H675" s="3">
        <f t="shared" si="263"/>
        <v>0</v>
      </c>
      <c r="I675" s="3">
        <f t="shared" si="264"/>
        <v>0</v>
      </c>
      <c r="J675" s="3" t="e">
        <f>IF(VLOOKUP(A675,產品AR!A:B,2,0)&lt;65,"A",IF(VLOOKUP(A675,產品AR!A:B,2,0)&lt;80,"B",IF(VLOOKUP(A675,產品AR!A:B,2,0)&lt;100,"C","D")))</f>
        <v>#N/A</v>
      </c>
      <c r="K675" s="5" t="e">
        <f t="shared" si="265"/>
        <v>#DIV/0!</v>
      </c>
      <c r="L675" s="6">
        <f t="shared" si="266"/>
        <v>0</v>
      </c>
      <c r="M675" s="5">
        <f t="shared" si="267"/>
        <v>0</v>
      </c>
      <c r="N675" s="49" t="e">
        <f t="shared" si="268"/>
        <v>#DIV/0!</v>
      </c>
      <c r="O675" s="49" t="e">
        <f t="shared" si="272"/>
        <v>#N/A</v>
      </c>
      <c r="P675" s="49" t="e">
        <f t="shared" si="273"/>
        <v>#N/A</v>
      </c>
      <c r="Q675" s="50" t="e">
        <f t="shared" si="269"/>
        <v>#N/A</v>
      </c>
      <c r="S675" s="110" t="e">
        <f>VLOOKUP(V675,'WSD 產品'!B:B,1,0)</f>
        <v>#N/A</v>
      </c>
      <c r="T675" s="110" t="e">
        <f t="shared" si="270"/>
        <v>#DIV/0!</v>
      </c>
      <c r="U675" s="113"/>
      <c r="V675" s="113"/>
      <c r="W675" s="113"/>
      <c r="X675" s="113"/>
      <c r="Y675" s="113"/>
      <c r="Z675" s="113"/>
      <c r="AA675" s="115"/>
      <c r="AB675" s="115"/>
      <c r="AC675" s="113"/>
      <c r="AD675" s="113"/>
      <c r="AE675" s="113"/>
      <c r="AF675" s="113"/>
      <c r="AG675" s="113"/>
      <c r="AH675" s="113"/>
      <c r="AI675" s="113"/>
      <c r="AJ675" s="113"/>
      <c r="AK675" s="114"/>
      <c r="AL675" s="114"/>
      <c r="AM675" s="114"/>
      <c r="AN675" s="113"/>
      <c r="AO675" s="113"/>
      <c r="AP675" s="113"/>
      <c r="AQ675" s="113"/>
      <c r="AR675" s="113"/>
      <c r="AS675" s="113"/>
      <c r="AT675" s="113"/>
      <c r="AU675" s="113"/>
      <c r="AV675" s="113"/>
      <c r="AW675" s="113"/>
      <c r="AX675" s="113"/>
      <c r="AY675" s="113"/>
      <c r="AZ675" s="113"/>
      <c r="BA675" s="113"/>
      <c r="BB675" s="113"/>
      <c r="BC675" s="113"/>
      <c r="BD675" s="113"/>
      <c r="BE675" s="113"/>
      <c r="BF675" s="113"/>
      <c r="BH675" s="110" t="e">
        <f t="shared" si="271"/>
        <v>#VALUE!</v>
      </c>
    </row>
    <row r="676" spans="1:60">
      <c r="A676" s="3">
        <f t="shared" si="256"/>
        <v>0</v>
      </c>
      <c r="B676" s="3">
        <f t="shared" si="257"/>
        <v>0</v>
      </c>
      <c r="C676" s="3">
        <f t="shared" si="258"/>
        <v>0</v>
      </c>
      <c r="D676" s="3">
        <f t="shared" si="259"/>
        <v>0</v>
      </c>
      <c r="E676" s="3">
        <f t="shared" si="260"/>
        <v>0</v>
      </c>
      <c r="F676" s="4">
        <f t="shared" si="261"/>
        <v>0</v>
      </c>
      <c r="G676" s="4">
        <f t="shared" si="262"/>
        <v>0</v>
      </c>
      <c r="H676" s="3">
        <f t="shared" si="263"/>
        <v>0</v>
      </c>
      <c r="I676" s="3">
        <f t="shared" si="264"/>
        <v>0</v>
      </c>
      <c r="J676" s="3" t="e">
        <f>IF(VLOOKUP(A676,產品AR!A:B,2,0)&lt;65,"A",IF(VLOOKUP(A676,產品AR!A:B,2,0)&lt;80,"B",IF(VLOOKUP(A676,產品AR!A:B,2,0)&lt;100,"C","D")))</f>
        <v>#N/A</v>
      </c>
      <c r="K676" s="5" t="e">
        <f t="shared" si="265"/>
        <v>#DIV/0!</v>
      </c>
      <c r="L676" s="6">
        <f t="shared" si="266"/>
        <v>0</v>
      </c>
      <c r="M676" s="5">
        <f t="shared" si="267"/>
        <v>0</v>
      </c>
      <c r="N676" s="49" t="e">
        <f t="shared" si="268"/>
        <v>#DIV/0!</v>
      </c>
      <c r="O676" s="49" t="e">
        <f t="shared" si="272"/>
        <v>#N/A</v>
      </c>
      <c r="P676" s="49" t="e">
        <f t="shared" si="273"/>
        <v>#N/A</v>
      </c>
      <c r="Q676" s="50" t="e">
        <f t="shared" si="269"/>
        <v>#N/A</v>
      </c>
      <c r="S676" s="110" t="e">
        <f>VLOOKUP(V676,'WSD 產品'!B:B,1,0)</f>
        <v>#N/A</v>
      </c>
      <c r="T676" s="110" t="e">
        <f t="shared" si="270"/>
        <v>#DIV/0!</v>
      </c>
      <c r="U676" s="113"/>
      <c r="V676" s="113"/>
      <c r="W676" s="113"/>
      <c r="X676" s="113"/>
      <c r="Y676" s="113"/>
      <c r="Z676" s="113"/>
      <c r="AA676" s="115"/>
      <c r="AB676" s="115"/>
      <c r="AC676" s="113"/>
      <c r="AD676" s="113"/>
      <c r="AE676" s="113"/>
      <c r="AF676" s="113"/>
      <c r="AG676" s="113"/>
      <c r="AH676" s="113"/>
      <c r="AI676" s="113"/>
      <c r="AJ676" s="113"/>
      <c r="AK676" s="114"/>
      <c r="AL676" s="114"/>
      <c r="AM676" s="114"/>
      <c r="AN676" s="113"/>
      <c r="AO676" s="113"/>
      <c r="AP676" s="113"/>
      <c r="AQ676" s="113"/>
      <c r="AR676" s="113"/>
      <c r="AS676" s="113"/>
      <c r="AT676" s="113"/>
      <c r="AU676" s="113"/>
      <c r="AV676" s="113"/>
      <c r="AW676" s="113"/>
      <c r="AX676" s="113"/>
      <c r="AY676" s="113"/>
      <c r="AZ676" s="113"/>
      <c r="BA676" s="113"/>
      <c r="BB676" s="113"/>
      <c r="BC676" s="113"/>
      <c r="BD676" s="113"/>
      <c r="BE676" s="113"/>
      <c r="BF676" s="113"/>
      <c r="BH676" s="110" t="e">
        <f t="shared" si="271"/>
        <v>#VALUE!</v>
      </c>
    </row>
    <row r="677" spans="1:60">
      <c r="A677" s="3">
        <f t="shared" si="256"/>
        <v>0</v>
      </c>
      <c r="B677" s="3">
        <f t="shared" si="257"/>
        <v>0</v>
      </c>
      <c r="C677" s="3">
        <f t="shared" si="258"/>
        <v>0</v>
      </c>
      <c r="D677" s="3">
        <f t="shared" si="259"/>
        <v>0</v>
      </c>
      <c r="E677" s="3">
        <f t="shared" si="260"/>
        <v>0</v>
      </c>
      <c r="F677" s="4">
        <f t="shared" si="261"/>
        <v>0</v>
      </c>
      <c r="G677" s="4">
        <f t="shared" si="262"/>
        <v>0</v>
      </c>
      <c r="H677" s="3">
        <f t="shared" si="263"/>
        <v>0</v>
      </c>
      <c r="I677" s="3">
        <f t="shared" si="264"/>
        <v>0</v>
      </c>
      <c r="J677" s="3" t="e">
        <f>IF(VLOOKUP(A677,產品AR!A:B,2,0)&lt;65,"A",IF(VLOOKUP(A677,產品AR!A:B,2,0)&lt;80,"B",IF(VLOOKUP(A677,產品AR!A:B,2,0)&lt;100,"C","D")))</f>
        <v>#N/A</v>
      </c>
      <c r="K677" s="5" t="e">
        <f t="shared" si="265"/>
        <v>#DIV/0!</v>
      </c>
      <c r="L677" s="6">
        <f t="shared" si="266"/>
        <v>0</v>
      </c>
      <c r="M677" s="5">
        <f t="shared" si="267"/>
        <v>0</v>
      </c>
      <c r="N677" s="49" t="e">
        <f t="shared" si="268"/>
        <v>#DIV/0!</v>
      </c>
      <c r="O677" s="49" t="e">
        <f t="shared" si="272"/>
        <v>#N/A</v>
      </c>
      <c r="P677" s="49" t="e">
        <f t="shared" si="273"/>
        <v>#N/A</v>
      </c>
      <c r="Q677" s="50" t="e">
        <f t="shared" si="269"/>
        <v>#N/A</v>
      </c>
      <c r="S677" s="110" t="e">
        <f>VLOOKUP(V677,'WSD 產品'!B:B,1,0)</f>
        <v>#N/A</v>
      </c>
      <c r="T677" s="110" t="e">
        <f t="shared" si="270"/>
        <v>#DIV/0!</v>
      </c>
      <c r="U677" s="113"/>
      <c r="V677" s="113"/>
      <c r="W677" s="113"/>
      <c r="X677" s="113"/>
      <c r="Y677" s="113"/>
      <c r="Z677" s="113"/>
      <c r="AA677" s="115"/>
      <c r="AB677" s="115"/>
      <c r="AC677" s="113"/>
      <c r="AD677" s="113"/>
      <c r="AE677" s="113"/>
      <c r="AF677" s="113"/>
      <c r="AG677" s="113"/>
      <c r="AH677" s="113"/>
      <c r="AI677" s="113"/>
      <c r="AJ677" s="113"/>
      <c r="AK677" s="114"/>
      <c r="AL677" s="114"/>
      <c r="AM677" s="114"/>
      <c r="AN677" s="113"/>
      <c r="AO677" s="113"/>
      <c r="AP677" s="113"/>
      <c r="AQ677" s="113"/>
      <c r="AR677" s="113"/>
      <c r="AS677" s="113"/>
      <c r="AT677" s="113"/>
      <c r="AU677" s="113"/>
      <c r="AV677" s="113"/>
      <c r="AW677" s="113"/>
      <c r="AX677" s="113"/>
      <c r="AY677" s="113"/>
      <c r="AZ677" s="113"/>
      <c r="BA677" s="113"/>
      <c r="BB677" s="113"/>
      <c r="BC677" s="113"/>
      <c r="BD677" s="113"/>
      <c r="BE677" s="113"/>
      <c r="BF677" s="113"/>
      <c r="BH677" s="110" t="e">
        <f t="shared" si="271"/>
        <v>#VALUE!</v>
      </c>
    </row>
    <row r="678" spans="1:60">
      <c r="A678" s="3">
        <f t="shared" si="256"/>
        <v>0</v>
      </c>
      <c r="B678" s="3">
        <f t="shared" si="257"/>
        <v>0</v>
      </c>
      <c r="C678" s="3">
        <f t="shared" si="258"/>
        <v>0</v>
      </c>
      <c r="D678" s="3">
        <f t="shared" si="259"/>
        <v>0</v>
      </c>
      <c r="E678" s="3">
        <f t="shared" si="260"/>
        <v>0</v>
      </c>
      <c r="F678" s="4">
        <f t="shared" si="261"/>
        <v>0</v>
      </c>
      <c r="G678" s="4">
        <f t="shared" si="262"/>
        <v>0</v>
      </c>
      <c r="H678" s="3">
        <f t="shared" si="263"/>
        <v>0</v>
      </c>
      <c r="I678" s="3">
        <f t="shared" si="264"/>
        <v>0</v>
      </c>
      <c r="J678" s="3" t="e">
        <f>IF(VLOOKUP(A678,產品AR!A:B,2,0)&lt;65,"A",IF(VLOOKUP(A678,產品AR!A:B,2,0)&lt;80,"B",IF(VLOOKUP(A678,產品AR!A:B,2,0)&lt;100,"C","D")))</f>
        <v>#N/A</v>
      </c>
      <c r="K678" s="5" t="e">
        <f t="shared" si="265"/>
        <v>#DIV/0!</v>
      </c>
      <c r="L678" s="6">
        <f t="shared" si="266"/>
        <v>0</v>
      </c>
      <c r="M678" s="5">
        <f t="shared" si="267"/>
        <v>0</v>
      </c>
      <c r="N678" s="49" t="e">
        <f t="shared" si="268"/>
        <v>#DIV/0!</v>
      </c>
      <c r="O678" s="49" t="e">
        <f t="shared" si="272"/>
        <v>#N/A</v>
      </c>
      <c r="P678" s="49" t="e">
        <f t="shared" si="273"/>
        <v>#N/A</v>
      </c>
      <c r="Q678" s="50" t="e">
        <f t="shared" si="269"/>
        <v>#N/A</v>
      </c>
      <c r="S678" s="110" t="e">
        <f>VLOOKUP(V678,'WSD 產品'!B:B,1,0)</f>
        <v>#N/A</v>
      </c>
      <c r="T678" s="110" t="e">
        <f t="shared" si="270"/>
        <v>#DIV/0!</v>
      </c>
      <c r="U678" s="113"/>
      <c r="V678" s="113"/>
      <c r="W678" s="113"/>
      <c r="X678" s="113"/>
      <c r="Y678" s="113"/>
      <c r="Z678" s="113"/>
      <c r="AA678" s="115"/>
      <c r="AB678" s="115"/>
      <c r="AC678" s="113"/>
      <c r="AD678" s="113"/>
      <c r="AE678" s="113"/>
      <c r="AF678" s="113"/>
      <c r="AG678" s="113"/>
      <c r="AH678" s="113"/>
      <c r="AI678" s="113"/>
      <c r="AJ678" s="113"/>
      <c r="AK678" s="114"/>
      <c r="AL678" s="114"/>
      <c r="AM678" s="114"/>
      <c r="AN678" s="113"/>
      <c r="AO678" s="113"/>
      <c r="AP678" s="113"/>
      <c r="AQ678" s="113"/>
      <c r="AR678" s="113"/>
      <c r="AS678" s="113"/>
      <c r="AT678" s="113"/>
      <c r="AU678" s="113"/>
      <c r="AV678" s="113"/>
      <c r="AW678" s="113"/>
      <c r="AX678" s="113"/>
      <c r="AY678" s="113"/>
      <c r="AZ678" s="113"/>
      <c r="BA678" s="113"/>
      <c r="BB678" s="113"/>
      <c r="BC678" s="113"/>
      <c r="BD678" s="113"/>
      <c r="BE678" s="113"/>
      <c r="BF678" s="113"/>
      <c r="BH678" s="110" t="e">
        <f t="shared" si="271"/>
        <v>#VALUE!</v>
      </c>
    </row>
    <row r="679" spans="1:60">
      <c r="A679" s="3">
        <f t="shared" si="256"/>
        <v>0</v>
      </c>
      <c r="B679" s="3">
        <f t="shared" si="257"/>
        <v>0</v>
      </c>
      <c r="C679" s="3">
        <f t="shared" si="258"/>
        <v>0</v>
      </c>
      <c r="D679" s="3">
        <f t="shared" si="259"/>
        <v>0</v>
      </c>
      <c r="E679" s="3">
        <f t="shared" si="260"/>
        <v>0</v>
      </c>
      <c r="F679" s="4">
        <f t="shared" si="261"/>
        <v>0</v>
      </c>
      <c r="G679" s="4">
        <f t="shared" si="262"/>
        <v>0</v>
      </c>
      <c r="H679" s="3">
        <f t="shared" si="263"/>
        <v>0</v>
      </c>
      <c r="I679" s="3">
        <f t="shared" si="264"/>
        <v>0</v>
      </c>
      <c r="J679" s="3" t="e">
        <f>IF(VLOOKUP(A679,產品AR!A:B,2,0)&lt;65,"A",IF(VLOOKUP(A679,產品AR!A:B,2,0)&lt;80,"B",IF(VLOOKUP(A679,產品AR!A:B,2,0)&lt;100,"C","D")))</f>
        <v>#N/A</v>
      </c>
      <c r="K679" s="5" t="e">
        <f t="shared" si="265"/>
        <v>#DIV/0!</v>
      </c>
      <c r="L679" s="6">
        <f t="shared" si="266"/>
        <v>0</v>
      </c>
      <c r="M679" s="5">
        <f t="shared" si="267"/>
        <v>0</v>
      </c>
      <c r="N679" s="49" t="e">
        <f t="shared" si="268"/>
        <v>#DIV/0!</v>
      </c>
      <c r="O679" s="49" t="e">
        <f t="shared" si="272"/>
        <v>#N/A</v>
      </c>
      <c r="P679" s="49" t="e">
        <f t="shared" si="273"/>
        <v>#N/A</v>
      </c>
      <c r="Q679" s="50" t="e">
        <f t="shared" si="269"/>
        <v>#N/A</v>
      </c>
      <c r="S679" s="110" t="e">
        <f>VLOOKUP(V679,'WSD 產品'!B:B,1,0)</f>
        <v>#N/A</v>
      </c>
      <c r="T679" s="110" t="e">
        <f t="shared" si="270"/>
        <v>#DIV/0!</v>
      </c>
      <c r="U679" s="113"/>
      <c r="V679" s="113"/>
      <c r="W679" s="113"/>
      <c r="X679" s="113"/>
      <c r="Y679" s="113"/>
      <c r="Z679" s="113"/>
      <c r="AA679" s="115"/>
      <c r="AB679" s="115"/>
      <c r="AC679" s="113"/>
      <c r="AD679" s="113"/>
      <c r="AE679" s="113"/>
      <c r="AF679" s="113"/>
      <c r="AG679" s="113"/>
      <c r="AH679" s="113"/>
      <c r="AI679" s="113"/>
      <c r="AJ679" s="113"/>
      <c r="AK679" s="114"/>
      <c r="AL679" s="114"/>
      <c r="AM679" s="114"/>
      <c r="AN679" s="113"/>
      <c r="AO679" s="113"/>
      <c r="AP679" s="113"/>
      <c r="AQ679" s="113"/>
      <c r="AR679" s="113"/>
      <c r="AS679" s="113"/>
      <c r="AT679" s="113"/>
      <c r="AU679" s="113"/>
      <c r="AV679" s="113"/>
      <c r="AW679" s="113"/>
      <c r="AX679" s="113"/>
      <c r="AY679" s="113"/>
      <c r="AZ679" s="113"/>
      <c r="BA679" s="113"/>
      <c r="BB679" s="113"/>
      <c r="BC679" s="113"/>
      <c r="BD679" s="113"/>
      <c r="BE679" s="113"/>
      <c r="BF679" s="113"/>
      <c r="BH679" s="110" t="e">
        <f t="shared" si="271"/>
        <v>#VALUE!</v>
      </c>
    </row>
    <row r="680" spans="1:60">
      <c r="A680" s="3">
        <f t="shared" si="256"/>
        <v>0</v>
      </c>
      <c r="B680" s="3">
        <f t="shared" si="257"/>
        <v>0</v>
      </c>
      <c r="C680" s="3">
        <f t="shared" si="258"/>
        <v>0</v>
      </c>
      <c r="D680" s="3">
        <f t="shared" si="259"/>
        <v>0</v>
      </c>
      <c r="E680" s="3">
        <f t="shared" si="260"/>
        <v>0</v>
      </c>
      <c r="F680" s="4">
        <f t="shared" si="261"/>
        <v>0</v>
      </c>
      <c r="G680" s="4">
        <f t="shared" si="262"/>
        <v>0</v>
      </c>
      <c r="H680" s="3">
        <f t="shared" si="263"/>
        <v>0</v>
      </c>
      <c r="I680" s="3">
        <f t="shared" si="264"/>
        <v>0</v>
      </c>
      <c r="J680" s="3" t="e">
        <f>IF(VLOOKUP(A680,產品AR!A:B,2,0)&lt;65,"A",IF(VLOOKUP(A680,產品AR!A:B,2,0)&lt;80,"B",IF(VLOOKUP(A680,產品AR!A:B,2,0)&lt;100,"C","D")))</f>
        <v>#N/A</v>
      </c>
      <c r="K680" s="5" t="e">
        <f t="shared" si="265"/>
        <v>#DIV/0!</v>
      </c>
      <c r="L680" s="6">
        <f t="shared" si="266"/>
        <v>0</v>
      </c>
      <c r="M680" s="5">
        <f t="shared" si="267"/>
        <v>0</v>
      </c>
      <c r="N680" s="49" t="e">
        <f t="shared" si="268"/>
        <v>#DIV/0!</v>
      </c>
      <c r="O680" s="49" t="e">
        <f t="shared" si="272"/>
        <v>#N/A</v>
      </c>
      <c r="P680" s="49" t="e">
        <f t="shared" si="273"/>
        <v>#N/A</v>
      </c>
      <c r="Q680" s="50" t="e">
        <f t="shared" si="269"/>
        <v>#N/A</v>
      </c>
      <c r="S680" s="110" t="e">
        <f>VLOOKUP(V680,'WSD 產品'!B:B,1,0)</f>
        <v>#N/A</v>
      </c>
      <c r="T680" s="110" t="e">
        <f t="shared" si="270"/>
        <v>#DIV/0!</v>
      </c>
      <c r="U680" s="113"/>
      <c r="V680" s="113"/>
      <c r="W680" s="113"/>
      <c r="X680" s="113"/>
      <c r="Y680" s="113"/>
      <c r="Z680" s="113"/>
      <c r="AA680" s="115"/>
      <c r="AB680" s="115"/>
      <c r="AC680" s="113"/>
      <c r="AD680" s="113"/>
      <c r="AE680" s="113"/>
      <c r="AF680" s="113"/>
      <c r="AG680" s="113"/>
      <c r="AH680" s="113"/>
      <c r="AI680" s="113"/>
      <c r="AJ680" s="113"/>
      <c r="AK680" s="114"/>
      <c r="AL680" s="114"/>
      <c r="AM680" s="114"/>
      <c r="AN680" s="113"/>
      <c r="AO680" s="113"/>
      <c r="AP680" s="113"/>
      <c r="AQ680" s="113"/>
      <c r="AR680" s="113"/>
      <c r="AS680" s="113"/>
      <c r="AT680" s="113"/>
      <c r="AU680" s="113"/>
      <c r="AV680" s="113"/>
      <c r="AW680" s="113"/>
      <c r="AX680" s="113"/>
      <c r="AY680" s="113"/>
      <c r="AZ680" s="113"/>
      <c r="BA680" s="113"/>
      <c r="BB680" s="113"/>
      <c r="BC680" s="113"/>
      <c r="BD680" s="113"/>
      <c r="BE680" s="113"/>
      <c r="BF680" s="113"/>
      <c r="BH680" s="110" t="e">
        <f t="shared" si="271"/>
        <v>#VALUE!</v>
      </c>
    </row>
    <row r="681" spans="1:60">
      <c r="A681" s="3">
        <f t="shared" si="256"/>
        <v>0</v>
      </c>
      <c r="B681" s="3">
        <f t="shared" si="257"/>
        <v>0</v>
      </c>
      <c r="C681" s="3">
        <f t="shared" si="258"/>
        <v>0</v>
      </c>
      <c r="D681" s="3">
        <f t="shared" si="259"/>
        <v>0</v>
      </c>
      <c r="E681" s="3">
        <f t="shared" si="260"/>
        <v>0</v>
      </c>
      <c r="F681" s="4">
        <f t="shared" si="261"/>
        <v>0</v>
      </c>
      <c r="G681" s="4">
        <f t="shared" si="262"/>
        <v>0</v>
      </c>
      <c r="H681" s="3">
        <f t="shared" si="263"/>
        <v>0</v>
      </c>
      <c r="I681" s="3">
        <f t="shared" si="264"/>
        <v>0</v>
      </c>
      <c r="J681" s="3" t="e">
        <f>IF(VLOOKUP(A681,產品AR!A:B,2,0)&lt;65,"A",IF(VLOOKUP(A681,產品AR!A:B,2,0)&lt;80,"B",IF(VLOOKUP(A681,產品AR!A:B,2,0)&lt;100,"C","D")))</f>
        <v>#N/A</v>
      </c>
      <c r="K681" s="5" t="e">
        <f t="shared" si="265"/>
        <v>#DIV/0!</v>
      </c>
      <c r="L681" s="6">
        <f t="shared" si="266"/>
        <v>0</v>
      </c>
      <c r="M681" s="5">
        <f t="shared" si="267"/>
        <v>0</v>
      </c>
      <c r="N681" s="49" t="e">
        <f t="shared" si="268"/>
        <v>#DIV/0!</v>
      </c>
      <c r="O681" s="49" t="e">
        <f t="shared" si="272"/>
        <v>#N/A</v>
      </c>
      <c r="P681" s="49" t="e">
        <f t="shared" si="273"/>
        <v>#N/A</v>
      </c>
      <c r="Q681" s="50" t="e">
        <f t="shared" si="269"/>
        <v>#N/A</v>
      </c>
      <c r="S681" s="110" t="e">
        <f>VLOOKUP(V681,'WSD 產品'!B:B,1,0)</f>
        <v>#N/A</v>
      </c>
      <c r="T681" s="110" t="e">
        <f t="shared" si="270"/>
        <v>#DIV/0!</v>
      </c>
      <c r="U681" s="113"/>
      <c r="V681" s="113"/>
      <c r="W681" s="113"/>
      <c r="X681" s="113"/>
      <c r="Y681" s="113"/>
      <c r="Z681" s="113"/>
      <c r="AA681" s="115"/>
      <c r="AB681" s="115"/>
      <c r="AC681" s="113"/>
      <c r="AD681" s="113"/>
      <c r="AE681" s="113"/>
      <c r="AF681" s="113"/>
      <c r="AG681" s="113"/>
      <c r="AH681" s="113"/>
      <c r="AI681" s="113"/>
      <c r="AJ681" s="113"/>
      <c r="AK681" s="114"/>
      <c r="AL681" s="114"/>
      <c r="AM681" s="114"/>
      <c r="AN681" s="113"/>
      <c r="AO681" s="113"/>
      <c r="AP681" s="113"/>
      <c r="AQ681" s="113"/>
      <c r="AR681" s="113"/>
      <c r="AS681" s="113"/>
      <c r="AT681" s="113"/>
      <c r="AU681" s="113"/>
      <c r="AV681" s="113"/>
      <c r="AW681" s="113"/>
      <c r="AX681" s="113"/>
      <c r="AY681" s="113"/>
      <c r="AZ681" s="113"/>
      <c r="BA681" s="113"/>
      <c r="BB681" s="113"/>
      <c r="BC681" s="113"/>
      <c r="BD681" s="113"/>
      <c r="BE681" s="113"/>
      <c r="BF681" s="113"/>
      <c r="BH681" s="110" t="e">
        <f t="shared" si="271"/>
        <v>#VALUE!</v>
      </c>
    </row>
    <row r="682" spans="1:60">
      <c r="A682" s="3">
        <f t="shared" ref="A682:A743" si="274">V682</f>
        <v>0</v>
      </c>
      <c r="B682" s="3">
        <f t="shared" ref="B682:B743" si="275">W682</f>
        <v>0</v>
      </c>
      <c r="C682" s="3">
        <f t="shared" ref="C682:C743" si="276">X682</f>
        <v>0</v>
      </c>
      <c r="D682" s="3">
        <f t="shared" ref="D682:D743" si="277">Y682</f>
        <v>0</v>
      </c>
      <c r="E682" s="3">
        <f t="shared" ref="E682:E743" si="278">Z682</f>
        <v>0</v>
      </c>
      <c r="F682" s="4">
        <f t="shared" ref="F682:F743" si="279">AA682</f>
        <v>0</v>
      </c>
      <c r="G682" s="4">
        <f t="shared" ref="G682:G743" si="280">AB682</f>
        <v>0</v>
      </c>
      <c r="H682" s="3">
        <f t="shared" ref="H682:H743" si="281">AC682</f>
        <v>0</v>
      </c>
      <c r="I682" s="3">
        <f t="shared" ref="I682:I743" si="282">AD682</f>
        <v>0</v>
      </c>
      <c r="J682" s="3" t="e">
        <f>IF(VLOOKUP(A682,產品AR!A:B,2,0)&lt;65,"A",IF(VLOOKUP(A682,產品AR!A:B,2,0)&lt;80,"B",IF(VLOOKUP(A682,產品AR!A:B,2,0)&lt;100,"C","D")))</f>
        <v>#N/A</v>
      </c>
      <c r="K682" s="5" t="e">
        <f t="shared" ref="K682:K743" si="283">T682</f>
        <v>#DIV/0!</v>
      </c>
      <c r="L682" s="6">
        <f t="shared" ref="L682:L743" si="284">AM682</f>
        <v>0</v>
      </c>
      <c r="M682" s="5">
        <f t="shared" ref="M682:M743" si="285">AP682</f>
        <v>0</v>
      </c>
      <c r="N682" s="49" t="e">
        <f t="shared" ref="N682:N743" si="286">IF(K682&gt;=1.67,"A",IF(K682&gt;=1.33,"B",IF(K682&gt;=1,"C",IF(K682&gt;=0.67,"D","F"))))</f>
        <v>#DIV/0!</v>
      </c>
      <c r="O682" s="49" t="e">
        <f t="shared" si="272"/>
        <v>#N/A</v>
      </c>
      <c r="P682" s="49" t="e">
        <f t="shared" si="273"/>
        <v>#N/A</v>
      </c>
      <c r="Q682" s="50" t="e">
        <f t="shared" ref="Q682:Q743" si="287">IF(CONCATENATE(J682,N682)="AA","A",IF(CONCATENATE(J682,N682)="AB","W",IF(CONCATENATE(J682,N682)="AC","W",IF(CONCATENATE(J682,N682)="AD","W",IF(CONCATENATE(J682,N682)="AF","W",IF(CONCATENATE(J682,N682)="BB","B",IF(CONCATENATE(J682,N682)="BA","B",IF(CONCATENATE(J682,N682)="BC","X",IF(CONCATENATE(J682,N682)="BD","X",IF(CONCATENATE(J682,N682)="BF","X",IF(CONCATENATE(J682,N682)="CA","C",IF(CONCATENATE(J682,N682)="CB","C",IF(CONCATENATE(J682,N682)="CC","C",IF(CONCATENATE(J682,N682)="CD","Y",IF(CONCATENATE(J682,N682)="CF","Y",IF(CONCATENATE(J682,N682)="DA","D",IF(CONCATENATE(J682,N682)="DB","D",IF(CONCATENATE(J682,N682)="DC","D",IF(CONCATENATE(J682,N682)="DD","D",IF(CONCATENATE(J682,N682)="DF","Z"))))))))))))))))))))</f>
        <v>#N/A</v>
      </c>
      <c r="S682" s="110" t="e">
        <f>VLOOKUP(V682,'WSD 產品'!B:B,1,0)</f>
        <v>#N/A</v>
      </c>
      <c r="T682" s="110" t="e">
        <f t="shared" ref="T682:T743" si="288">((35-(AE682^2+AF682^2)^0.5))/AV682</f>
        <v>#DIV/0!</v>
      </c>
      <c r="U682" s="113"/>
      <c r="V682" s="113"/>
      <c r="W682" s="113"/>
      <c r="X682" s="113"/>
      <c r="Y682" s="113"/>
      <c r="Z682" s="113"/>
      <c r="AA682" s="115"/>
      <c r="AB682" s="115"/>
      <c r="AC682" s="113"/>
      <c r="AD682" s="113"/>
      <c r="AE682" s="113"/>
      <c r="AF682" s="113"/>
      <c r="AG682" s="113"/>
      <c r="AH682" s="113"/>
      <c r="AI682" s="113"/>
      <c r="AJ682" s="113"/>
      <c r="AK682" s="114"/>
      <c r="AL682" s="114"/>
      <c r="AM682" s="114"/>
      <c r="AN682" s="113"/>
      <c r="AO682" s="113"/>
      <c r="AP682" s="113"/>
      <c r="AQ682" s="113"/>
      <c r="AR682" s="113"/>
      <c r="AS682" s="113"/>
      <c r="AT682" s="113"/>
      <c r="AU682" s="113"/>
      <c r="AV682" s="113"/>
      <c r="AW682" s="113"/>
      <c r="AX682" s="113"/>
      <c r="AY682" s="113"/>
      <c r="AZ682" s="113"/>
      <c r="BA682" s="113"/>
      <c r="BB682" s="113"/>
      <c r="BC682" s="113"/>
      <c r="BD682" s="113"/>
      <c r="BE682" s="113"/>
      <c r="BF682" s="113"/>
      <c r="BH682" s="110" t="e">
        <f t="shared" si="271"/>
        <v>#VALUE!</v>
      </c>
    </row>
    <row r="683" spans="1:60">
      <c r="A683" s="3">
        <f t="shared" si="274"/>
        <v>0</v>
      </c>
      <c r="B683" s="3">
        <f t="shared" si="275"/>
        <v>0</v>
      </c>
      <c r="C683" s="3">
        <f t="shared" si="276"/>
        <v>0</v>
      </c>
      <c r="D683" s="3">
        <f t="shared" si="277"/>
        <v>0</v>
      </c>
      <c r="E683" s="3">
        <f t="shared" si="278"/>
        <v>0</v>
      </c>
      <c r="F683" s="4">
        <f t="shared" si="279"/>
        <v>0</v>
      </c>
      <c r="G683" s="4">
        <f t="shared" si="280"/>
        <v>0</v>
      </c>
      <c r="H683" s="3">
        <f t="shared" si="281"/>
        <v>0</v>
      </c>
      <c r="I683" s="3">
        <f t="shared" si="282"/>
        <v>0</v>
      </c>
      <c r="J683" s="3" t="e">
        <f>IF(VLOOKUP(A683,產品AR!A:B,2,0)&lt;65,"A",IF(VLOOKUP(A683,產品AR!A:B,2,0)&lt;80,"B",IF(VLOOKUP(A683,產品AR!A:B,2,0)&lt;100,"C","D")))</f>
        <v>#N/A</v>
      </c>
      <c r="K683" s="5" t="e">
        <f t="shared" si="283"/>
        <v>#DIV/0!</v>
      </c>
      <c r="L683" s="6">
        <f t="shared" si="284"/>
        <v>0</v>
      </c>
      <c r="M683" s="5">
        <f t="shared" si="285"/>
        <v>0</v>
      </c>
      <c r="N683" s="49" t="e">
        <f t="shared" si="286"/>
        <v>#DIV/0!</v>
      </c>
      <c r="O683" s="49" t="e">
        <f t="shared" si="272"/>
        <v>#N/A</v>
      </c>
      <c r="P683" s="49" t="e">
        <f t="shared" si="273"/>
        <v>#N/A</v>
      </c>
      <c r="Q683" s="50" t="e">
        <f t="shared" si="287"/>
        <v>#N/A</v>
      </c>
      <c r="S683" s="110" t="e">
        <f>VLOOKUP(V683,'WSD 產品'!B:B,1,0)</f>
        <v>#N/A</v>
      </c>
      <c r="T683" s="110" t="e">
        <f t="shared" si="288"/>
        <v>#DIV/0!</v>
      </c>
      <c r="U683" s="113"/>
      <c r="V683" s="113"/>
      <c r="W683" s="113"/>
      <c r="X683" s="113"/>
      <c r="Y683" s="113"/>
      <c r="Z683" s="113"/>
      <c r="AA683" s="115"/>
      <c r="AB683" s="115"/>
      <c r="AC683" s="113"/>
      <c r="AD683" s="113"/>
      <c r="AE683" s="113"/>
      <c r="AF683" s="113"/>
      <c r="AG683" s="113"/>
      <c r="AH683" s="113"/>
      <c r="AI683" s="113"/>
      <c r="AJ683" s="113"/>
      <c r="AK683" s="114"/>
      <c r="AL683" s="114"/>
      <c r="AM683" s="114"/>
      <c r="AN683" s="113"/>
      <c r="AO683" s="113"/>
      <c r="AP683" s="113"/>
      <c r="AQ683" s="113"/>
      <c r="AR683" s="113"/>
      <c r="AS683" s="113"/>
      <c r="AT683" s="113"/>
      <c r="AU683" s="113"/>
      <c r="AV683" s="113"/>
      <c r="AW683" s="113"/>
      <c r="AX683" s="113"/>
      <c r="AY683" s="113"/>
      <c r="AZ683" s="113"/>
      <c r="BA683" s="113"/>
      <c r="BB683" s="113"/>
      <c r="BC683" s="113"/>
      <c r="BD683" s="113"/>
      <c r="BE683" s="113"/>
      <c r="BF683" s="113"/>
      <c r="BH683" s="110" t="e">
        <f t="shared" si="271"/>
        <v>#VALUE!</v>
      </c>
    </row>
    <row r="684" spans="1:60">
      <c r="A684" s="3">
        <f t="shared" si="274"/>
        <v>0</v>
      </c>
      <c r="B684" s="3">
        <f t="shared" si="275"/>
        <v>0</v>
      </c>
      <c r="C684" s="3">
        <f t="shared" si="276"/>
        <v>0</v>
      </c>
      <c r="D684" s="3">
        <f t="shared" si="277"/>
        <v>0</v>
      </c>
      <c r="E684" s="3">
        <f t="shared" si="278"/>
        <v>0</v>
      </c>
      <c r="F684" s="4">
        <f t="shared" si="279"/>
        <v>0</v>
      </c>
      <c r="G684" s="4">
        <f t="shared" si="280"/>
        <v>0</v>
      </c>
      <c r="H684" s="3">
        <f t="shared" si="281"/>
        <v>0</v>
      </c>
      <c r="I684" s="3">
        <f t="shared" si="282"/>
        <v>0</v>
      </c>
      <c r="J684" s="3" t="e">
        <f>IF(VLOOKUP(A684,產品AR!A:B,2,0)&lt;65,"A",IF(VLOOKUP(A684,產品AR!A:B,2,0)&lt;80,"B",IF(VLOOKUP(A684,產品AR!A:B,2,0)&lt;100,"C","D")))</f>
        <v>#N/A</v>
      </c>
      <c r="K684" s="5" t="e">
        <f t="shared" si="283"/>
        <v>#DIV/0!</v>
      </c>
      <c r="L684" s="6">
        <f t="shared" si="284"/>
        <v>0</v>
      </c>
      <c r="M684" s="5">
        <f t="shared" si="285"/>
        <v>0</v>
      </c>
      <c r="N684" s="49" t="e">
        <f t="shared" si="286"/>
        <v>#DIV/0!</v>
      </c>
      <c r="O684" s="49" t="e">
        <f t="shared" si="272"/>
        <v>#N/A</v>
      </c>
      <c r="P684" s="49" t="e">
        <f t="shared" si="273"/>
        <v>#N/A</v>
      </c>
      <c r="Q684" s="50" t="e">
        <f t="shared" si="287"/>
        <v>#N/A</v>
      </c>
      <c r="S684" s="110" t="e">
        <f>VLOOKUP(V684,'WSD 產品'!B:B,1,0)</f>
        <v>#N/A</v>
      </c>
      <c r="T684" s="110" t="e">
        <f t="shared" si="288"/>
        <v>#DIV/0!</v>
      </c>
      <c r="U684" s="113"/>
      <c r="V684" s="113"/>
      <c r="W684" s="113"/>
      <c r="X684" s="113"/>
      <c r="Y684" s="113"/>
      <c r="Z684" s="113"/>
      <c r="AA684" s="115"/>
      <c r="AB684" s="115"/>
      <c r="AC684" s="113"/>
      <c r="AD684" s="113"/>
      <c r="AE684" s="113"/>
      <c r="AF684" s="113"/>
      <c r="AG684" s="113"/>
      <c r="AH684" s="113"/>
      <c r="AI684" s="113"/>
      <c r="AJ684" s="113"/>
      <c r="AK684" s="114"/>
      <c r="AL684" s="114"/>
      <c r="AM684" s="114"/>
      <c r="AN684" s="113"/>
      <c r="AO684" s="113"/>
      <c r="AP684" s="113"/>
      <c r="AQ684" s="113"/>
      <c r="AR684" s="113"/>
      <c r="AS684" s="113"/>
      <c r="AT684" s="113"/>
      <c r="AU684" s="113"/>
      <c r="AV684" s="113"/>
      <c r="AW684" s="113"/>
      <c r="AX684" s="113"/>
      <c r="AY684" s="113"/>
      <c r="AZ684" s="113"/>
      <c r="BA684" s="113"/>
      <c r="BB684" s="113"/>
      <c r="BC684" s="113"/>
      <c r="BD684" s="113"/>
      <c r="BE684" s="113"/>
      <c r="BF684" s="113"/>
      <c r="BH684" s="110" t="e">
        <f t="shared" si="271"/>
        <v>#VALUE!</v>
      </c>
    </row>
    <row r="685" spans="1:60">
      <c r="A685" s="3">
        <f t="shared" si="274"/>
        <v>0</v>
      </c>
      <c r="B685" s="3">
        <f t="shared" si="275"/>
        <v>0</v>
      </c>
      <c r="C685" s="3">
        <f t="shared" si="276"/>
        <v>0</v>
      </c>
      <c r="D685" s="3">
        <f t="shared" si="277"/>
        <v>0</v>
      </c>
      <c r="E685" s="3">
        <f t="shared" si="278"/>
        <v>0</v>
      </c>
      <c r="F685" s="4">
        <f t="shared" si="279"/>
        <v>0</v>
      </c>
      <c r="G685" s="4">
        <f t="shared" si="280"/>
        <v>0</v>
      </c>
      <c r="H685" s="3">
        <f t="shared" si="281"/>
        <v>0</v>
      </c>
      <c r="I685" s="3">
        <f t="shared" si="282"/>
        <v>0</v>
      </c>
      <c r="J685" s="3" t="e">
        <f>IF(VLOOKUP(A685,產品AR!A:B,2,0)&lt;65,"A",IF(VLOOKUP(A685,產品AR!A:B,2,0)&lt;80,"B",IF(VLOOKUP(A685,產品AR!A:B,2,0)&lt;100,"C","D")))</f>
        <v>#N/A</v>
      </c>
      <c r="K685" s="5" t="e">
        <f t="shared" si="283"/>
        <v>#DIV/0!</v>
      </c>
      <c r="L685" s="6">
        <f t="shared" si="284"/>
        <v>0</v>
      </c>
      <c r="M685" s="5">
        <f t="shared" si="285"/>
        <v>0</v>
      </c>
      <c r="N685" s="49" t="e">
        <f t="shared" si="286"/>
        <v>#DIV/0!</v>
      </c>
      <c r="O685" s="49" t="e">
        <f t="shared" si="272"/>
        <v>#N/A</v>
      </c>
      <c r="P685" s="49" t="e">
        <f t="shared" si="273"/>
        <v>#N/A</v>
      </c>
      <c r="Q685" s="50" t="e">
        <f t="shared" si="287"/>
        <v>#N/A</v>
      </c>
      <c r="S685" s="110" t="e">
        <f>VLOOKUP(V685,'WSD 產品'!B:B,1,0)</f>
        <v>#N/A</v>
      </c>
      <c r="T685" s="110" t="e">
        <f t="shared" si="288"/>
        <v>#DIV/0!</v>
      </c>
      <c r="U685" s="113"/>
      <c r="V685" s="113"/>
      <c r="W685" s="113"/>
      <c r="X685" s="113"/>
      <c r="Y685" s="113"/>
      <c r="Z685" s="113"/>
      <c r="AA685" s="115"/>
      <c r="AB685" s="115"/>
      <c r="AC685" s="113"/>
      <c r="AD685" s="113"/>
      <c r="AE685" s="113"/>
      <c r="AF685" s="113"/>
      <c r="AG685" s="113"/>
      <c r="AH685" s="113"/>
      <c r="AI685" s="113"/>
      <c r="AJ685" s="113"/>
      <c r="AK685" s="114"/>
      <c r="AL685" s="114"/>
      <c r="AM685" s="114"/>
      <c r="AN685" s="113"/>
      <c r="AO685" s="113"/>
      <c r="AP685" s="113"/>
      <c r="AQ685" s="113"/>
      <c r="AR685" s="113"/>
      <c r="AS685" s="113"/>
      <c r="AT685" s="113"/>
      <c r="AU685" s="113"/>
      <c r="AV685" s="113"/>
      <c r="AW685" s="113"/>
      <c r="AX685" s="113"/>
      <c r="AY685" s="113"/>
      <c r="AZ685" s="113"/>
      <c r="BA685" s="113"/>
      <c r="BB685" s="113"/>
      <c r="BC685" s="113"/>
      <c r="BD685" s="113"/>
      <c r="BE685" s="113"/>
      <c r="BF685" s="113"/>
      <c r="BH685" s="110" t="e">
        <f t="shared" si="271"/>
        <v>#VALUE!</v>
      </c>
    </row>
    <row r="686" spans="1:60">
      <c r="A686" s="3">
        <f t="shared" si="274"/>
        <v>0</v>
      </c>
      <c r="B686" s="3">
        <f t="shared" si="275"/>
        <v>0</v>
      </c>
      <c r="C686" s="3">
        <f t="shared" si="276"/>
        <v>0</v>
      </c>
      <c r="D686" s="3">
        <f t="shared" si="277"/>
        <v>0</v>
      </c>
      <c r="E686" s="3">
        <f t="shared" si="278"/>
        <v>0</v>
      </c>
      <c r="F686" s="4">
        <f t="shared" si="279"/>
        <v>0</v>
      </c>
      <c r="G686" s="4">
        <f t="shared" si="280"/>
        <v>0</v>
      </c>
      <c r="H686" s="3">
        <f t="shared" si="281"/>
        <v>0</v>
      </c>
      <c r="I686" s="3">
        <f t="shared" si="282"/>
        <v>0</v>
      </c>
      <c r="J686" s="3" t="e">
        <f>IF(VLOOKUP(A686,產品AR!A:B,2,0)&lt;65,"A",IF(VLOOKUP(A686,產品AR!A:B,2,0)&lt;80,"B",IF(VLOOKUP(A686,產品AR!A:B,2,0)&lt;100,"C","D")))</f>
        <v>#N/A</v>
      </c>
      <c r="K686" s="5" t="e">
        <f t="shared" si="283"/>
        <v>#DIV/0!</v>
      </c>
      <c r="L686" s="6">
        <f t="shared" si="284"/>
        <v>0</v>
      </c>
      <c r="M686" s="5">
        <f t="shared" si="285"/>
        <v>0</v>
      </c>
      <c r="N686" s="49" t="e">
        <f t="shared" si="286"/>
        <v>#DIV/0!</v>
      </c>
      <c r="O686" s="49" t="e">
        <f t="shared" si="272"/>
        <v>#N/A</v>
      </c>
      <c r="P686" s="49" t="e">
        <f t="shared" si="273"/>
        <v>#N/A</v>
      </c>
      <c r="Q686" s="50" t="e">
        <f t="shared" si="287"/>
        <v>#N/A</v>
      </c>
      <c r="S686" s="110" t="e">
        <f>VLOOKUP(V686,'WSD 產品'!B:B,1,0)</f>
        <v>#N/A</v>
      </c>
      <c r="T686" s="110" t="e">
        <f t="shared" si="288"/>
        <v>#DIV/0!</v>
      </c>
      <c r="U686" s="113"/>
      <c r="V686" s="113"/>
      <c r="W686" s="113"/>
      <c r="X686" s="113"/>
      <c r="Y686" s="113"/>
      <c r="Z686" s="113"/>
      <c r="AA686" s="115"/>
      <c r="AB686" s="115"/>
      <c r="AC686" s="113"/>
      <c r="AD686" s="113"/>
      <c r="AE686" s="113"/>
      <c r="AF686" s="113"/>
      <c r="AG686" s="113"/>
      <c r="AH686" s="113"/>
      <c r="AI686" s="113"/>
      <c r="AJ686" s="113"/>
      <c r="AK686" s="114"/>
      <c r="AL686" s="114"/>
      <c r="AM686" s="114"/>
      <c r="AN686" s="113"/>
      <c r="AO686" s="113"/>
      <c r="AP686" s="113"/>
      <c r="AQ686" s="113"/>
      <c r="AR686" s="113"/>
      <c r="AS686" s="113"/>
      <c r="AT686" s="113"/>
      <c r="AU686" s="113"/>
      <c r="AV686" s="113"/>
      <c r="AW686" s="113"/>
      <c r="AX686" s="113"/>
      <c r="AY686" s="113"/>
      <c r="AZ686" s="113"/>
      <c r="BA686" s="113"/>
      <c r="BB686" s="113"/>
      <c r="BC686" s="113"/>
      <c r="BD686" s="113"/>
      <c r="BE686" s="113"/>
      <c r="BF686" s="113"/>
      <c r="BH686" s="110" t="e">
        <f t="shared" si="271"/>
        <v>#VALUE!</v>
      </c>
    </row>
    <row r="687" spans="1:60">
      <c r="A687" s="3">
        <f t="shared" si="274"/>
        <v>0</v>
      </c>
      <c r="B687" s="3">
        <f t="shared" si="275"/>
        <v>0</v>
      </c>
      <c r="C687" s="3">
        <f t="shared" si="276"/>
        <v>0</v>
      </c>
      <c r="D687" s="3">
        <f t="shared" si="277"/>
        <v>0</v>
      </c>
      <c r="E687" s="3">
        <f t="shared" si="278"/>
        <v>0</v>
      </c>
      <c r="F687" s="4">
        <f t="shared" si="279"/>
        <v>0</v>
      </c>
      <c r="G687" s="4">
        <f t="shared" si="280"/>
        <v>0</v>
      </c>
      <c r="H687" s="3">
        <f t="shared" si="281"/>
        <v>0</v>
      </c>
      <c r="I687" s="3">
        <f t="shared" si="282"/>
        <v>0</v>
      </c>
      <c r="J687" s="3" t="e">
        <f>IF(VLOOKUP(A687,產品AR!A:B,2,0)&lt;65,"A",IF(VLOOKUP(A687,產品AR!A:B,2,0)&lt;80,"B",IF(VLOOKUP(A687,產品AR!A:B,2,0)&lt;100,"C","D")))</f>
        <v>#N/A</v>
      </c>
      <c r="K687" s="5" t="e">
        <f t="shared" si="283"/>
        <v>#DIV/0!</v>
      </c>
      <c r="L687" s="6">
        <f t="shared" si="284"/>
        <v>0</v>
      </c>
      <c r="M687" s="5">
        <f t="shared" si="285"/>
        <v>0</v>
      </c>
      <c r="N687" s="49" t="e">
        <f t="shared" si="286"/>
        <v>#DIV/0!</v>
      </c>
      <c r="O687" s="49" t="e">
        <f t="shared" si="272"/>
        <v>#N/A</v>
      </c>
      <c r="P687" s="49" t="e">
        <f t="shared" si="273"/>
        <v>#N/A</v>
      </c>
      <c r="Q687" s="50" t="e">
        <f t="shared" si="287"/>
        <v>#N/A</v>
      </c>
      <c r="S687" s="110" t="e">
        <f>VLOOKUP(V687,'WSD 產品'!B:B,1,0)</f>
        <v>#N/A</v>
      </c>
      <c r="T687" s="110" t="e">
        <f t="shared" si="288"/>
        <v>#DIV/0!</v>
      </c>
      <c r="U687" s="113"/>
      <c r="V687" s="113"/>
      <c r="W687" s="113"/>
      <c r="X687" s="113"/>
      <c r="Y687" s="113"/>
      <c r="Z687" s="113"/>
      <c r="AA687" s="115"/>
      <c r="AB687" s="115"/>
      <c r="AC687" s="113"/>
      <c r="AD687" s="113"/>
      <c r="AE687" s="113"/>
      <c r="AF687" s="113"/>
      <c r="AG687" s="113"/>
      <c r="AH687" s="113"/>
      <c r="AI687" s="113"/>
      <c r="AJ687" s="113"/>
      <c r="AK687" s="114"/>
      <c r="AL687" s="114"/>
      <c r="AM687" s="114"/>
      <c r="AN687" s="113"/>
      <c r="AO687" s="113"/>
      <c r="AP687" s="113"/>
      <c r="AQ687" s="113"/>
      <c r="AR687" s="113"/>
      <c r="AS687" s="113"/>
      <c r="AT687" s="113"/>
      <c r="AU687" s="113"/>
      <c r="AV687" s="113"/>
      <c r="AW687" s="113"/>
      <c r="AX687" s="113"/>
      <c r="AY687" s="113"/>
      <c r="AZ687" s="113"/>
      <c r="BA687" s="113"/>
      <c r="BB687" s="113"/>
      <c r="BC687" s="113"/>
      <c r="BD687" s="113"/>
      <c r="BE687" s="113"/>
      <c r="BF687" s="113"/>
      <c r="BH687" s="110" t="e">
        <f t="shared" si="271"/>
        <v>#VALUE!</v>
      </c>
    </row>
    <row r="688" spans="1:60">
      <c r="A688" s="3">
        <f t="shared" si="274"/>
        <v>0</v>
      </c>
      <c r="B688" s="3">
        <f t="shared" si="275"/>
        <v>0</v>
      </c>
      <c r="C688" s="3">
        <f t="shared" si="276"/>
        <v>0</v>
      </c>
      <c r="D688" s="3">
        <f t="shared" si="277"/>
        <v>0</v>
      </c>
      <c r="E688" s="3">
        <f t="shared" si="278"/>
        <v>0</v>
      </c>
      <c r="F688" s="4">
        <f t="shared" si="279"/>
        <v>0</v>
      </c>
      <c r="G688" s="4">
        <f t="shared" si="280"/>
        <v>0</v>
      </c>
      <c r="H688" s="3">
        <f t="shared" si="281"/>
        <v>0</v>
      </c>
      <c r="I688" s="3">
        <f t="shared" si="282"/>
        <v>0</v>
      </c>
      <c r="J688" s="3" t="e">
        <f>IF(VLOOKUP(A688,產品AR!A:B,2,0)&lt;65,"A",IF(VLOOKUP(A688,產品AR!A:B,2,0)&lt;80,"B",IF(VLOOKUP(A688,產品AR!A:B,2,0)&lt;100,"C","D")))</f>
        <v>#N/A</v>
      </c>
      <c r="K688" s="5" t="e">
        <f t="shared" si="283"/>
        <v>#DIV/0!</v>
      </c>
      <c r="L688" s="6">
        <f t="shared" si="284"/>
        <v>0</v>
      </c>
      <c r="M688" s="5">
        <f t="shared" si="285"/>
        <v>0</v>
      </c>
      <c r="N688" s="49" t="e">
        <f t="shared" si="286"/>
        <v>#DIV/0!</v>
      </c>
      <c r="O688" s="49" t="e">
        <f t="shared" si="272"/>
        <v>#N/A</v>
      </c>
      <c r="P688" s="49" t="e">
        <f t="shared" si="273"/>
        <v>#N/A</v>
      </c>
      <c r="Q688" s="50" t="e">
        <f t="shared" si="287"/>
        <v>#N/A</v>
      </c>
      <c r="S688" s="110" t="e">
        <f>VLOOKUP(V688,'WSD 產品'!B:B,1,0)</f>
        <v>#N/A</v>
      </c>
      <c r="T688" s="110" t="e">
        <f t="shared" si="288"/>
        <v>#DIV/0!</v>
      </c>
      <c r="U688" s="113"/>
      <c r="V688" s="113"/>
      <c r="W688" s="113"/>
      <c r="X688" s="113"/>
      <c r="Y688" s="113"/>
      <c r="Z688" s="113"/>
      <c r="AA688" s="115"/>
      <c r="AB688" s="115"/>
      <c r="AC688" s="113"/>
      <c r="AD688" s="113"/>
      <c r="AE688" s="113"/>
      <c r="AF688" s="113"/>
      <c r="AG688" s="113"/>
      <c r="AH688" s="113"/>
      <c r="AI688" s="113"/>
      <c r="AJ688" s="113"/>
      <c r="AK688" s="114"/>
      <c r="AL688" s="114"/>
      <c r="AM688" s="114"/>
      <c r="AN688" s="113"/>
      <c r="AO688" s="113"/>
      <c r="AP688" s="113"/>
      <c r="AQ688" s="113"/>
      <c r="AR688" s="113"/>
      <c r="AS688" s="113"/>
      <c r="AT688" s="113"/>
      <c r="AU688" s="113"/>
      <c r="AV688" s="113"/>
      <c r="AW688" s="113"/>
      <c r="AX688" s="113"/>
      <c r="AY688" s="113"/>
      <c r="AZ688" s="113"/>
      <c r="BA688" s="113"/>
      <c r="BB688" s="113"/>
      <c r="BC688" s="113"/>
      <c r="BD688" s="113"/>
      <c r="BE688" s="113"/>
      <c r="BF688" s="113"/>
      <c r="BH688" s="110" t="e">
        <f t="shared" si="271"/>
        <v>#VALUE!</v>
      </c>
    </row>
    <row r="689" spans="1:60">
      <c r="A689" s="3">
        <f t="shared" si="274"/>
        <v>0</v>
      </c>
      <c r="B689" s="3">
        <f t="shared" si="275"/>
        <v>0</v>
      </c>
      <c r="C689" s="3">
        <f t="shared" si="276"/>
        <v>0</v>
      </c>
      <c r="D689" s="3">
        <f t="shared" si="277"/>
        <v>0</v>
      </c>
      <c r="E689" s="3">
        <f t="shared" si="278"/>
        <v>0</v>
      </c>
      <c r="F689" s="4">
        <f t="shared" si="279"/>
        <v>0</v>
      </c>
      <c r="G689" s="4">
        <f t="shared" si="280"/>
        <v>0</v>
      </c>
      <c r="H689" s="3">
        <f t="shared" si="281"/>
        <v>0</v>
      </c>
      <c r="I689" s="3">
        <f t="shared" si="282"/>
        <v>0</v>
      </c>
      <c r="J689" s="3" t="e">
        <f>IF(VLOOKUP(A689,產品AR!A:B,2,0)&lt;65,"A",IF(VLOOKUP(A689,產品AR!A:B,2,0)&lt;80,"B",IF(VLOOKUP(A689,產品AR!A:B,2,0)&lt;100,"C","D")))</f>
        <v>#N/A</v>
      </c>
      <c r="K689" s="5" t="e">
        <f t="shared" si="283"/>
        <v>#DIV/0!</v>
      </c>
      <c r="L689" s="6">
        <f t="shared" si="284"/>
        <v>0</v>
      </c>
      <c r="M689" s="5">
        <f t="shared" si="285"/>
        <v>0</v>
      </c>
      <c r="N689" s="49" t="e">
        <f t="shared" si="286"/>
        <v>#DIV/0!</v>
      </c>
      <c r="O689" s="49" t="e">
        <f t="shared" si="272"/>
        <v>#N/A</v>
      </c>
      <c r="P689" s="49" t="e">
        <f t="shared" si="273"/>
        <v>#N/A</v>
      </c>
      <c r="Q689" s="50" t="e">
        <f t="shared" si="287"/>
        <v>#N/A</v>
      </c>
      <c r="S689" s="110" t="e">
        <f>VLOOKUP(V689,'WSD 產品'!B:B,1,0)</f>
        <v>#N/A</v>
      </c>
      <c r="T689" s="110" t="e">
        <f t="shared" si="288"/>
        <v>#DIV/0!</v>
      </c>
      <c r="U689" s="113"/>
      <c r="V689" s="113"/>
      <c r="W689" s="113"/>
      <c r="X689" s="113"/>
      <c r="Y689" s="113"/>
      <c r="Z689" s="113"/>
      <c r="AA689" s="115"/>
      <c r="AB689" s="115"/>
      <c r="AC689" s="113"/>
      <c r="AD689" s="113"/>
      <c r="AE689" s="113"/>
      <c r="AF689" s="113"/>
      <c r="AG689" s="113"/>
      <c r="AH689" s="113"/>
      <c r="AI689" s="113"/>
      <c r="AJ689" s="113"/>
      <c r="AK689" s="114"/>
      <c r="AL689" s="114"/>
      <c r="AM689" s="114"/>
      <c r="AN689" s="113"/>
      <c r="AO689" s="113"/>
      <c r="AP689" s="113"/>
      <c r="AQ689" s="113"/>
      <c r="AR689" s="113"/>
      <c r="AS689" s="113"/>
      <c r="AT689" s="113"/>
      <c r="AU689" s="113"/>
      <c r="AV689" s="113"/>
      <c r="AW689" s="113"/>
      <c r="AX689" s="113"/>
      <c r="AY689" s="113"/>
      <c r="AZ689" s="113"/>
      <c r="BA689" s="113"/>
      <c r="BB689" s="113"/>
      <c r="BC689" s="113"/>
      <c r="BD689" s="113"/>
      <c r="BE689" s="113"/>
      <c r="BF689" s="113"/>
      <c r="BH689" s="110" t="e">
        <f t="shared" si="271"/>
        <v>#VALUE!</v>
      </c>
    </row>
    <row r="690" spans="1:60">
      <c r="A690" s="3">
        <f t="shared" si="274"/>
        <v>0</v>
      </c>
      <c r="B690" s="3">
        <f t="shared" si="275"/>
        <v>0</v>
      </c>
      <c r="C690" s="3">
        <f t="shared" si="276"/>
        <v>0</v>
      </c>
      <c r="D690" s="3">
        <f t="shared" si="277"/>
        <v>0</v>
      </c>
      <c r="E690" s="3">
        <f t="shared" si="278"/>
        <v>0</v>
      </c>
      <c r="F690" s="4">
        <f t="shared" si="279"/>
        <v>0</v>
      </c>
      <c r="G690" s="4">
        <f t="shared" si="280"/>
        <v>0</v>
      </c>
      <c r="H690" s="3">
        <f t="shared" si="281"/>
        <v>0</v>
      </c>
      <c r="I690" s="3">
        <f t="shared" si="282"/>
        <v>0</v>
      </c>
      <c r="J690" s="3" t="e">
        <f>IF(VLOOKUP(A690,產品AR!A:B,2,0)&lt;65,"A",IF(VLOOKUP(A690,產品AR!A:B,2,0)&lt;80,"B",IF(VLOOKUP(A690,產品AR!A:B,2,0)&lt;100,"C","D")))</f>
        <v>#N/A</v>
      </c>
      <c r="K690" s="5" t="e">
        <f t="shared" si="283"/>
        <v>#DIV/0!</v>
      </c>
      <c r="L690" s="6">
        <f t="shared" si="284"/>
        <v>0</v>
      </c>
      <c r="M690" s="5">
        <f t="shared" si="285"/>
        <v>0</v>
      </c>
      <c r="N690" s="49" t="e">
        <f t="shared" si="286"/>
        <v>#DIV/0!</v>
      </c>
      <c r="O690" s="49" t="e">
        <f t="shared" si="272"/>
        <v>#N/A</v>
      </c>
      <c r="P690" s="49" t="e">
        <f t="shared" si="273"/>
        <v>#N/A</v>
      </c>
      <c r="Q690" s="50" t="e">
        <f t="shared" si="287"/>
        <v>#N/A</v>
      </c>
      <c r="S690" s="110" t="e">
        <f>VLOOKUP(V690,'WSD 產品'!B:B,1,0)</f>
        <v>#N/A</v>
      </c>
      <c r="T690" s="110" t="e">
        <f t="shared" si="288"/>
        <v>#DIV/0!</v>
      </c>
      <c r="U690" s="113"/>
      <c r="V690" s="113"/>
      <c r="W690" s="113"/>
      <c r="X690" s="113"/>
      <c r="Y690" s="113"/>
      <c r="Z690" s="113"/>
      <c r="AA690" s="115"/>
      <c r="AB690" s="115"/>
      <c r="AC690" s="113"/>
      <c r="AD690" s="113"/>
      <c r="AE690" s="113"/>
      <c r="AF690" s="113"/>
      <c r="AG690" s="113"/>
      <c r="AH690" s="113"/>
      <c r="AI690" s="113"/>
      <c r="AJ690" s="113"/>
      <c r="AK690" s="114"/>
      <c r="AL690" s="114"/>
      <c r="AM690" s="114"/>
      <c r="AN690" s="113"/>
      <c r="AO690" s="113"/>
      <c r="AP690" s="113"/>
      <c r="AQ690" s="113"/>
      <c r="AR690" s="113"/>
      <c r="AS690" s="113"/>
      <c r="AT690" s="113"/>
      <c r="AU690" s="113"/>
      <c r="AV690" s="113"/>
      <c r="AW690" s="113"/>
      <c r="AX690" s="113"/>
      <c r="AY690" s="113"/>
      <c r="AZ690" s="113"/>
      <c r="BA690" s="113"/>
      <c r="BB690" s="113"/>
      <c r="BC690" s="113"/>
      <c r="BD690" s="113"/>
      <c r="BE690" s="113"/>
      <c r="BF690" s="113"/>
      <c r="BH690" s="110" t="e">
        <f t="shared" si="271"/>
        <v>#VALUE!</v>
      </c>
    </row>
    <row r="691" spans="1:60">
      <c r="A691" s="3">
        <f t="shared" si="274"/>
        <v>0</v>
      </c>
      <c r="B691" s="3">
        <f t="shared" si="275"/>
        <v>0</v>
      </c>
      <c r="C691" s="3">
        <f t="shared" si="276"/>
        <v>0</v>
      </c>
      <c r="D691" s="3">
        <f t="shared" si="277"/>
        <v>0</v>
      </c>
      <c r="E691" s="3">
        <f t="shared" si="278"/>
        <v>0</v>
      </c>
      <c r="F691" s="4">
        <f t="shared" si="279"/>
        <v>0</v>
      </c>
      <c r="G691" s="4">
        <f t="shared" si="280"/>
        <v>0</v>
      </c>
      <c r="H691" s="3">
        <f t="shared" si="281"/>
        <v>0</v>
      </c>
      <c r="I691" s="3">
        <f t="shared" si="282"/>
        <v>0</v>
      </c>
      <c r="J691" s="3" t="e">
        <f>IF(VLOOKUP(A691,產品AR!A:B,2,0)&lt;65,"A",IF(VLOOKUP(A691,產品AR!A:B,2,0)&lt;80,"B",IF(VLOOKUP(A691,產品AR!A:B,2,0)&lt;100,"C","D")))</f>
        <v>#N/A</v>
      </c>
      <c r="K691" s="5" t="e">
        <f t="shared" si="283"/>
        <v>#DIV/0!</v>
      </c>
      <c r="L691" s="6">
        <f t="shared" si="284"/>
        <v>0</v>
      </c>
      <c r="M691" s="5">
        <f t="shared" si="285"/>
        <v>0</v>
      </c>
      <c r="N691" s="49" t="e">
        <f t="shared" si="286"/>
        <v>#DIV/0!</v>
      </c>
      <c r="O691" s="49" t="e">
        <f t="shared" si="272"/>
        <v>#N/A</v>
      </c>
      <c r="P691" s="49" t="e">
        <f t="shared" si="273"/>
        <v>#N/A</v>
      </c>
      <c r="Q691" s="50" t="e">
        <f t="shared" si="287"/>
        <v>#N/A</v>
      </c>
      <c r="S691" s="110" t="e">
        <f>VLOOKUP(V691,'WSD 產品'!B:B,1,0)</f>
        <v>#N/A</v>
      </c>
      <c r="T691" s="110" t="e">
        <f t="shared" si="288"/>
        <v>#DIV/0!</v>
      </c>
      <c r="U691" s="113"/>
      <c r="V691" s="113"/>
      <c r="W691" s="113"/>
      <c r="X691" s="113"/>
      <c r="Y691" s="113"/>
      <c r="Z691" s="113"/>
      <c r="AA691" s="115"/>
      <c r="AB691" s="115"/>
      <c r="AC691" s="113"/>
      <c r="AD691" s="113"/>
      <c r="AE691" s="113"/>
      <c r="AF691" s="113"/>
      <c r="AG691" s="113"/>
      <c r="AH691" s="113"/>
      <c r="AI691" s="113"/>
      <c r="AJ691" s="113"/>
      <c r="AK691" s="114"/>
      <c r="AL691" s="114"/>
      <c r="AM691" s="114"/>
      <c r="AN691" s="113"/>
      <c r="AO691" s="113"/>
      <c r="AP691" s="113"/>
      <c r="AQ691" s="113"/>
      <c r="AR691" s="113"/>
      <c r="AS691" s="113"/>
      <c r="AT691" s="113"/>
      <c r="AU691" s="113"/>
      <c r="AV691" s="113"/>
      <c r="AW691" s="113"/>
      <c r="AX691" s="113"/>
      <c r="AY691" s="113"/>
      <c r="AZ691" s="113"/>
      <c r="BA691" s="113"/>
      <c r="BB691" s="113"/>
      <c r="BC691" s="113"/>
      <c r="BD691" s="113"/>
      <c r="BE691" s="113"/>
      <c r="BF691" s="113"/>
      <c r="BH691" s="110" t="e">
        <f t="shared" si="271"/>
        <v>#VALUE!</v>
      </c>
    </row>
    <row r="692" spans="1:60">
      <c r="A692" s="3">
        <f t="shared" si="274"/>
        <v>0</v>
      </c>
      <c r="B692" s="3">
        <f t="shared" si="275"/>
        <v>0</v>
      </c>
      <c r="C692" s="3">
        <f t="shared" si="276"/>
        <v>0</v>
      </c>
      <c r="D692" s="3">
        <f t="shared" si="277"/>
        <v>0</v>
      </c>
      <c r="E692" s="3">
        <f t="shared" si="278"/>
        <v>0</v>
      </c>
      <c r="F692" s="4">
        <f t="shared" si="279"/>
        <v>0</v>
      </c>
      <c r="G692" s="4">
        <f t="shared" si="280"/>
        <v>0</v>
      </c>
      <c r="H692" s="3">
        <f t="shared" si="281"/>
        <v>0</v>
      </c>
      <c r="I692" s="3">
        <f t="shared" si="282"/>
        <v>0</v>
      </c>
      <c r="J692" s="3" t="e">
        <f>IF(VLOOKUP(A692,產品AR!A:B,2,0)&lt;65,"A",IF(VLOOKUP(A692,產品AR!A:B,2,0)&lt;80,"B",IF(VLOOKUP(A692,產品AR!A:B,2,0)&lt;100,"C","D")))</f>
        <v>#N/A</v>
      </c>
      <c r="K692" s="5" t="e">
        <f t="shared" si="283"/>
        <v>#DIV/0!</v>
      </c>
      <c r="L692" s="6">
        <f t="shared" si="284"/>
        <v>0</v>
      </c>
      <c r="M692" s="5">
        <f t="shared" si="285"/>
        <v>0</v>
      </c>
      <c r="N692" s="49" t="e">
        <f t="shared" si="286"/>
        <v>#DIV/0!</v>
      </c>
      <c r="O692" s="49" t="e">
        <f t="shared" si="272"/>
        <v>#N/A</v>
      </c>
      <c r="P692" s="49" t="e">
        <f t="shared" si="273"/>
        <v>#N/A</v>
      </c>
      <c r="Q692" s="50" t="e">
        <f t="shared" si="287"/>
        <v>#N/A</v>
      </c>
      <c r="S692" s="110" t="e">
        <f>VLOOKUP(V692,'WSD 產品'!B:B,1,0)</f>
        <v>#N/A</v>
      </c>
      <c r="T692" s="110" t="e">
        <f t="shared" si="288"/>
        <v>#DIV/0!</v>
      </c>
      <c r="U692" s="113"/>
      <c r="V692" s="113"/>
      <c r="W692" s="113"/>
      <c r="X692" s="113"/>
      <c r="Y692" s="113"/>
      <c r="Z692" s="113"/>
      <c r="AA692" s="115"/>
      <c r="AB692" s="115"/>
      <c r="AC692" s="113"/>
      <c r="AD692" s="113"/>
      <c r="AE692" s="113"/>
      <c r="AF692" s="113"/>
      <c r="AG692" s="113"/>
      <c r="AH692" s="113"/>
      <c r="AI692" s="113"/>
      <c r="AJ692" s="113"/>
      <c r="AK692" s="114"/>
      <c r="AL692" s="114"/>
      <c r="AM692" s="114"/>
      <c r="AN692" s="113"/>
      <c r="AO692" s="113"/>
      <c r="AP692" s="113"/>
      <c r="AQ692" s="113"/>
      <c r="AR692" s="113"/>
      <c r="AS692" s="113"/>
      <c r="AT692" s="113"/>
      <c r="AU692" s="113"/>
      <c r="AV692" s="113"/>
      <c r="AW692" s="113"/>
      <c r="AX692" s="113"/>
      <c r="AY692" s="113"/>
      <c r="AZ692" s="113"/>
      <c r="BA692" s="113"/>
      <c r="BB692" s="113"/>
      <c r="BC692" s="113"/>
      <c r="BD692" s="113"/>
      <c r="BE692" s="113"/>
      <c r="BF692" s="113"/>
      <c r="BH692" s="110" t="e">
        <f t="shared" si="271"/>
        <v>#VALUE!</v>
      </c>
    </row>
    <row r="693" spans="1:60">
      <c r="A693" s="3">
        <f t="shared" si="274"/>
        <v>0</v>
      </c>
      <c r="B693" s="3">
        <f t="shared" si="275"/>
        <v>0</v>
      </c>
      <c r="C693" s="3">
        <f t="shared" si="276"/>
        <v>0</v>
      </c>
      <c r="D693" s="3">
        <f t="shared" si="277"/>
        <v>0</v>
      </c>
      <c r="E693" s="3">
        <f t="shared" si="278"/>
        <v>0</v>
      </c>
      <c r="F693" s="4">
        <f t="shared" si="279"/>
        <v>0</v>
      </c>
      <c r="G693" s="4">
        <f t="shared" si="280"/>
        <v>0</v>
      </c>
      <c r="H693" s="3">
        <f t="shared" si="281"/>
        <v>0</v>
      </c>
      <c r="I693" s="3">
        <f t="shared" si="282"/>
        <v>0</v>
      </c>
      <c r="J693" s="3" t="e">
        <f>IF(VLOOKUP(A693,產品AR!A:B,2,0)&lt;65,"A",IF(VLOOKUP(A693,產品AR!A:B,2,0)&lt;80,"B",IF(VLOOKUP(A693,產品AR!A:B,2,0)&lt;100,"C","D")))</f>
        <v>#N/A</v>
      </c>
      <c r="K693" s="5" t="e">
        <f t="shared" si="283"/>
        <v>#DIV/0!</v>
      </c>
      <c r="L693" s="6">
        <f t="shared" si="284"/>
        <v>0</v>
      </c>
      <c r="M693" s="5">
        <f t="shared" si="285"/>
        <v>0</v>
      </c>
      <c r="N693" s="49" t="e">
        <f t="shared" si="286"/>
        <v>#DIV/0!</v>
      </c>
      <c r="O693" s="49" t="e">
        <f t="shared" si="272"/>
        <v>#N/A</v>
      </c>
      <c r="P693" s="49" t="e">
        <f t="shared" si="273"/>
        <v>#N/A</v>
      </c>
      <c r="Q693" s="50" t="e">
        <f t="shared" si="287"/>
        <v>#N/A</v>
      </c>
      <c r="S693" s="110" t="e">
        <f>VLOOKUP(V693,'WSD 產品'!B:B,1,0)</f>
        <v>#N/A</v>
      </c>
      <c r="T693" s="110" t="e">
        <f t="shared" si="288"/>
        <v>#DIV/0!</v>
      </c>
      <c r="U693" s="113"/>
      <c r="V693" s="113"/>
      <c r="W693" s="113"/>
      <c r="X693" s="113"/>
      <c r="Y693" s="113"/>
      <c r="Z693" s="113"/>
      <c r="AA693" s="115"/>
      <c r="AB693" s="115"/>
      <c r="AC693" s="113"/>
      <c r="AD693" s="113"/>
      <c r="AE693" s="113"/>
      <c r="AF693" s="113"/>
      <c r="AG693" s="113"/>
      <c r="AH693" s="113"/>
      <c r="AI693" s="113"/>
      <c r="AJ693" s="113"/>
      <c r="AK693" s="114"/>
      <c r="AL693" s="114"/>
      <c r="AM693" s="114"/>
      <c r="AN693" s="113"/>
      <c r="AO693" s="113"/>
      <c r="AP693" s="113"/>
      <c r="AQ693" s="113"/>
      <c r="AR693" s="113"/>
      <c r="AS693" s="113"/>
      <c r="AT693" s="113"/>
      <c r="AU693" s="113"/>
      <c r="AV693" s="113"/>
      <c r="AW693" s="113"/>
      <c r="AX693" s="113"/>
      <c r="AY693" s="113"/>
      <c r="AZ693" s="113"/>
      <c r="BA693" s="113"/>
      <c r="BB693" s="113"/>
      <c r="BC693" s="113"/>
      <c r="BD693" s="113"/>
      <c r="BE693" s="113"/>
      <c r="BF693" s="113"/>
      <c r="BH693" s="110" t="e">
        <f t="shared" si="271"/>
        <v>#VALUE!</v>
      </c>
    </row>
    <row r="694" spans="1:60">
      <c r="A694" s="3">
        <f t="shared" si="274"/>
        <v>0</v>
      </c>
      <c r="B694" s="3">
        <f t="shared" si="275"/>
        <v>0</v>
      </c>
      <c r="C694" s="3">
        <f t="shared" si="276"/>
        <v>0</v>
      </c>
      <c r="D694" s="3">
        <f t="shared" si="277"/>
        <v>0</v>
      </c>
      <c r="E694" s="3">
        <f t="shared" si="278"/>
        <v>0</v>
      </c>
      <c r="F694" s="4">
        <f t="shared" si="279"/>
        <v>0</v>
      </c>
      <c r="G694" s="4">
        <f t="shared" si="280"/>
        <v>0</v>
      </c>
      <c r="H694" s="3">
        <f t="shared" si="281"/>
        <v>0</v>
      </c>
      <c r="I694" s="3">
        <f t="shared" si="282"/>
        <v>0</v>
      </c>
      <c r="J694" s="3" t="e">
        <f>IF(VLOOKUP(A694,產品AR!A:B,2,0)&lt;65,"A",IF(VLOOKUP(A694,產品AR!A:B,2,0)&lt;80,"B",IF(VLOOKUP(A694,產品AR!A:B,2,0)&lt;100,"C","D")))</f>
        <v>#N/A</v>
      </c>
      <c r="K694" s="5" t="e">
        <f t="shared" si="283"/>
        <v>#DIV/0!</v>
      </c>
      <c r="L694" s="6">
        <f t="shared" si="284"/>
        <v>0</v>
      </c>
      <c r="M694" s="5">
        <f t="shared" si="285"/>
        <v>0</v>
      </c>
      <c r="N694" s="49" t="e">
        <f t="shared" si="286"/>
        <v>#DIV/0!</v>
      </c>
      <c r="O694" s="49" t="e">
        <f t="shared" si="272"/>
        <v>#N/A</v>
      </c>
      <c r="P694" s="49" t="e">
        <f t="shared" si="273"/>
        <v>#N/A</v>
      </c>
      <c r="Q694" s="50" t="e">
        <f t="shared" si="287"/>
        <v>#N/A</v>
      </c>
      <c r="S694" s="110" t="e">
        <f>VLOOKUP(V694,'WSD 產品'!B:B,1,0)</f>
        <v>#N/A</v>
      </c>
      <c r="T694" s="110" t="e">
        <f t="shared" si="288"/>
        <v>#DIV/0!</v>
      </c>
      <c r="U694" s="113"/>
      <c r="V694" s="113"/>
      <c r="W694" s="113"/>
      <c r="X694" s="113"/>
      <c r="Y694" s="113"/>
      <c r="Z694" s="113"/>
      <c r="AA694" s="115"/>
      <c r="AB694" s="115"/>
      <c r="AC694" s="113"/>
      <c r="AD694" s="113"/>
      <c r="AE694" s="113"/>
      <c r="AF694" s="113"/>
      <c r="AG694" s="113"/>
      <c r="AH694" s="113"/>
      <c r="AI694" s="113"/>
      <c r="AJ694" s="113"/>
      <c r="AK694" s="114"/>
      <c r="AL694" s="114"/>
      <c r="AM694" s="114"/>
      <c r="AN694" s="113"/>
      <c r="AO694" s="113"/>
      <c r="AP694" s="113"/>
      <c r="AQ694" s="113"/>
      <c r="AR694" s="113"/>
      <c r="AS694" s="113"/>
      <c r="AT694" s="113"/>
      <c r="AU694" s="113"/>
      <c r="AV694" s="113"/>
      <c r="AW694" s="113"/>
      <c r="AX694" s="113"/>
      <c r="AY694" s="113"/>
      <c r="AZ694" s="113"/>
      <c r="BA694" s="113"/>
      <c r="BB694" s="113"/>
      <c r="BC694" s="113"/>
      <c r="BD694" s="113"/>
      <c r="BE694" s="113"/>
      <c r="BF694" s="113"/>
      <c r="BH694" s="110" t="e">
        <f t="shared" si="271"/>
        <v>#VALUE!</v>
      </c>
    </row>
    <row r="695" spans="1:60">
      <c r="A695" s="3">
        <f t="shared" si="274"/>
        <v>0</v>
      </c>
      <c r="B695" s="3">
        <f t="shared" si="275"/>
        <v>0</v>
      </c>
      <c r="C695" s="3">
        <f t="shared" si="276"/>
        <v>0</v>
      </c>
      <c r="D695" s="3">
        <f t="shared" si="277"/>
        <v>0</v>
      </c>
      <c r="E695" s="3">
        <f t="shared" si="278"/>
        <v>0</v>
      </c>
      <c r="F695" s="4">
        <f t="shared" si="279"/>
        <v>0</v>
      </c>
      <c r="G695" s="4">
        <f t="shared" si="280"/>
        <v>0</v>
      </c>
      <c r="H695" s="3">
        <f t="shared" si="281"/>
        <v>0</v>
      </c>
      <c r="I695" s="3">
        <f t="shared" si="282"/>
        <v>0</v>
      </c>
      <c r="J695" s="3" t="e">
        <f>IF(VLOOKUP(A695,產品AR!A:B,2,0)&lt;65,"A",IF(VLOOKUP(A695,產品AR!A:B,2,0)&lt;80,"B",IF(VLOOKUP(A695,產品AR!A:B,2,0)&lt;100,"C","D")))</f>
        <v>#N/A</v>
      </c>
      <c r="K695" s="5" t="e">
        <f t="shared" si="283"/>
        <v>#DIV/0!</v>
      </c>
      <c r="L695" s="6">
        <f t="shared" si="284"/>
        <v>0</v>
      </c>
      <c r="M695" s="5">
        <f t="shared" si="285"/>
        <v>0</v>
      </c>
      <c r="N695" s="49" t="e">
        <f t="shared" si="286"/>
        <v>#DIV/0!</v>
      </c>
      <c r="O695" s="49" t="e">
        <f t="shared" si="272"/>
        <v>#N/A</v>
      </c>
      <c r="P695" s="49" t="e">
        <f t="shared" si="273"/>
        <v>#N/A</v>
      </c>
      <c r="Q695" s="50" t="e">
        <f t="shared" si="287"/>
        <v>#N/A</v>
      </c>
      <c r="S695" s="110" t="e">
        <f>VLOOKUP(V695,'WSD 產品'!B:B,1,0)</f>
        <v>#N/A</v>
      </c>
      <c r="T695" s="110" t="e">
        <f t="shared" si="288"/>
        <v>#DIV/0!</v>
      </c>
      <c r="U695" s="113"/>
      <c r="V695" s="113"/>
      <c r="W695" s="113"/>
      <c r="X695" s="113"/>
      <c r="Y695" s="113"/>
      <c r="Z695" s="113"/>
      <c r="AA695" s="115"/>
      <c r="AB695" s="115"/>
      <c r="AC695" s="113"/>
      <c r="AD695" s="113"/>
      <c r="AE695" s="113"/>
      <c r="AF695" s="113"/>
      <c r="AG695" s="113"/>
      <c r="AH695" s="113"/>
      <c r="AI695" s="113"/>
      <c r="AJ695" s="113"/>
      <c r="AK695" s="114"/>
      <c r="AL695" s="114"/>
      <c r="AM695" s="114"/>
      <c r="AN695" s="113"/>
      <c r="AO695" s="113"/>
      <c r="AP695" s="113"/>
      <c r="AQ695" s="113"/>
      <c r="AR695" s="113"/>
      <c r="AS695" s="113"/>
      <c r="AT695" s="113"/>
      <c r="AU695" s="113"/>
      <c r="AV695" s="113"/>
      <c r="AW695" s="113"/>
      <c r="AX695" s="113"/>
      <c r="AY695" s="113"/>
      <c r="AZ695" s="113"/>
      <c r="BA695" s="113"/>
      <c r="BB695" s="113"/>
      <c r="BC695" s="113"/>
      <c r="BD695" s="113"/>
      <c r="BE695" s="113"/>
      <c r="BF695" s="113"/>
      <c r="BH695" s="110" t="e">
        <f t="shared" si="271"/>
        <v>#VALUE!</v>
      </c>
    </row>
    <row r="696" spans="1:60">
      <c r="A696" s="3">
        <f t="shared" si="274"/>
        <v>0</v>
      </c>
      <c r="B696" s="3">
        <f t="shared" si="275"/>
        <v>0</v>
      </c>
      <c r="C696" s="3">
        <f t="shared" si="276"/>
        <v>0</v>
      </c>
      <c r="D696" s="3">
        <f t="shared" si="277"/>
        <v>0</v>
      </c>
      <c r="E696" s="3">
        <f t="shared" si="278"/>
        <v>0</v>
      </c>
      <c r="F696" s="4">
        <f t="shared" si="279"/>
        <v>0</v>
      </c>
      <c r="G696" s="4">
        <f t="shared" si="280"/>
        <v>0</v>
      </c>
      <c r="H696" s="3">
        <f t="shared" si="281"/>
        <v>0</v>
      </c>
      <c r="I696" s="3">
        <f t="shared" si="282"/>
        <v>0</v>
      </c>
      <c r="J696" s="3" t="e">
        <f>IF(VLOOKUP(A696,產品AR!A:B,2,0)&lt;65,"A",IF(VLOOKUP(A696,產品AR!A:B,2,0)&lt;80,"B",IF(VLOOKUP(A696,產品AR!A:B,2,0)&lt;100,"C","D")))</f>
        <v>#N/A</v>
      </c>
      <c r="K696" s="5" t="e">
        <f t="shared" si="283"/>
        <v>#DIV/0!</v>
      </c>
      <c r="L696" s="6">
        <f t="shared" si="284"/>
        <v>0</v>
      </c>
      <c r="M696" s="5">
        <f t="shared" si="285"/>
        <v>0</v>
      </c>
      <c r="N696" s="49" t="e">
        <f t="shared" si="286"/>
        <v>#DIV/0!</v>
      </c>
      <c r="O696" s="49" t="e">
        <f t="shared" si="272"/>
        <v>#N/A</v>
      </c>
      <c r="P696" s="49" t="e">
        <f t="shared" si="273"/>
        <v>#N/A</v>
      </c>
      <c r="Q696" s="50" t="e">
        <f t="shared" si="287"/>
        <v>#N/A</v>
      </c>
      <c r="S696" s="110" t="e">
        <f>VLOOKUP(V696,'WSD 產品'!B:B,1,0)</f>
        <v>#N/A</v>
      </c>
      <c r="T696" s="110" t="e">
        <f t="shared" si="288"/>
        <v>#DIV/0!</v>
      </c>
      <c r="U696" s="113"/>
      <c r="V696" s="113"/>
      <c r="W696" s="113"/>
      <c r="X696" s="113"/>
      <c r="Y696" s="113"/>
      <c r="Z696" s="113"/>
      <c r="AA696" s="115"/>
      <c r="AB696" s="115"/>
      <c r="AC696" s="113"/>
      <c r="AD696" s="113"/>
      <c r="AE696" s="113"/>
      <c r="AF696" s="113"/>
      <c r="AG696" s="113"/>
      <c r="AH696" s="113"/>
      <c r="AI696" s="113"/>
      <c r="AJ696" s="113"/>
      <c r="AK696" s="114"/>
      <c r="AL696" s="114"/>
      <c r="AM696" s="114"/>
      <c r="AN696" s="113"/>
      <c r="AO696" s="113"/>
      <c r="AP696" s="113"/>
      <c r="AQ696" s="113"/>
      <c r="AR696" s="113"/>
      <c r="AS696" s="113"/>
      <c r="AT696" s="113"/>
      <c r="AU696" s="113"/>
      <c r="AV696" s="113"/>
      <c r="AW696" s="113"/>
      <c r="AX696" s="113"/>
      <c r="AY696" s="113"/>
      <c r="AZ696" s="113"/>
      <c r="BA696" s="113"/>
      <c r="BB696" s="113"/>
      <c r="BC696" s="113"/>
      <c r="BD696" s="113"/>
      <c r="BE696" s="113"/>
      <c r="BF696" s="113"/>
      <c r="BH696" s="110" t="e">
        <f t="shared" si="271"/>
        <v>#VALUE!</v>
      </c>
    </row>
    <row r="697" spans="1:60">
      <c r="A697" s="3">
        <f t="shared" si="274"/>
        <v>0</v>
      </c>
      <c r="B697" s="3">
        <f t="shared" si="275"/>
        <v>0</v>
      </c>
      <c r="C697" s="3">
        <f t="shared" si="276"/>
        <v>0</v>
      </c>
      <c r="D697" s="3">
        <f t="shared" si="277"/>
        <v>0</v>
      </c>
      <c r="E697" s="3">
        <f t="shared" si="278"/>
        <v>0</v>
      </c>
      <c r="F697" s="4">
        <f t="shared" si="279"/>
        <v>0</v>
      </c>
      <c r="G697" s="4">
        <f t="shared" si="280"/>
        <v>0</v>
      </c>
      <c r="H697" s="3">
        <f t="shared" si="281"/>
        <v>0</v>
      </c>
      <c r="I697" s="3">
        <f t="shared" si="282"/>
        <v>0</v>
      </c>
      <c r="J697" s="3" t="e">
        <f>IF(VLOOKUP(A697,產品AR!A:B,2,0)&lt;65,"A",IF(VLOOKUP(A697,產品AR!A:B,2,0)&lt;80,"B",IF(VLOOKUP(A697,產品AR!A:B,2,0)&lt;100,"C","D")))</f>
        <v>#N/A</v>
      </c>
      <c r="K697" s="5" t="e">
        <f t="shared" si="283"/>
        <v>#DIV/0!</v>
      </c>
      <c r="L697" s="6">
        <f t="shared" si="284"/>
        <v>0</v>
      </c>
      <c r="M697" s="5">
        <f t="shared" si="285"/>
        <v>0</v>
      </c>
      <c r="N697" s="49" t="e">
        <f t="shared" si="286"/>
        <v>#DIV/0!</v>
      </c>
      <c r="O697" s="49" t="e">
        <f t="shared" si="272"/>
        <v>#N/A</v>
      </c>
      <c r="P697" s="49" t="e">
        <f t="shared" si="273"/>
        <v>#N/A</v>
      </c>
      <c r="Q697" s="50" t="e">
        <f t="shared" si="287"/>
        <v>#N/A</v>
      </c>
      <c r="S697" s="110" t="e">
        <f>VLOOKUP(V697,'WSD 產品'!B:B,1,0)</f>
        <v>#N/A</v>
      </c>
      <c r="T697" s="110" t="e">
        <f t="shared" si="288"/>
        <v>#DIV/0!</v>
      </c>
      <c r="U697" s="113"/>
      <c r="V697" s="113"/>
      <c r="W697" s="113"/>
      <c r="X697" s="113"/>
      <c r="Y697" s="113"/>
      <c r="Z697" s="113"/>
      <c r="AA697" s="115"/>
      <c r="AB697" s="115"/>
      <c r="AC697" s="113"/>
      <c r="AD697" s="113"/>
      <c r="AE697" s="113"/>
      <c r="AF697" s="113"/>
      <c r="AG697" s="113"/>
      <c r="AH697" s="113"/>
      <c r="AI697" s="113"/>
      <c r="AJ697" s="113"/>
      <c r="AK697" s="114"/>
      <c r="AL697" s="114"/>
      <c r="AM697" s="114"/>
      <c r="AN697" s="113"/>
      <c r="AO697" s="113"/>
      <c r="AP697" s="113"/>
      <c r="AQ697" s="113"/>
      <c r="AR697" s="113"/>
      <c r="AS697" s="113"/>
      <c r="AT697" s="113"/>
      <c r="AU697" s="113"/>
      <c r="AV697" s="113"/>
      <c r="AW697" s="113"/>
      <c r="AX697" s="113"/>
      <c r="AY697" s="113"/>
      <c r="AZ697" s="113"/>
      <c r="BA697" s="113"/>
      <c r="BB697" s="113"/>
      <c r="BC697" s="113"/>
      <c r="BD697" s="113"/>
      <c r="BE697" s="113"/>
      <c r="BF697" s="113"/>
      <c r="BH697" s="110" t="e">
        <f t="shared" si="271"/>
        <v>#VALUE!</v>
      </c>
    </row>
    <row r="698" spans="1:60">
      <c r="A698" s="3">
        <f t="shared" si="274"/>
        <v>0</v>
      </c>
      <c r="B698" s="3">
        <f t="shared" si="275"/>
        <v>0</v>
      </c>
      <c r="C698" s="3">
        <f t="shared" si="276"/>
        <v>0</v>
      </c>
      <c r="D698" s="3">
        <f t="shared" si="277"/>
        <v>0</v>
      </c>
      <c r="E698" s="3">
        <f t="shared" si="278"/>
        <v>0</v>
      </c>
      <c r="F698" s="4">
        <f t="shared" si="279"/>
        <v>0</v>
      </c>
      <c r="G698" s="4">
        <f t="shared" si="280"/>
        <v>0</v>
      </c>
      <c r="H698" s="3">
        <f t="shared" si="281"/>
        <v>0</v>
      </c>
      <c r="I698" s="3">
        <f t="shared" si="282"/>
        <v>0</v>
      </c>
      <c r="J698" s="3" t="e">
        <f>IF(VLOOKUP(A698,產品AR!A:B,2,0)&lt;65,"A",IF(VLOOKUP(A698,產品AR!A:B,2,0)&lt;80,"B",IF(VLOOKUP(A698,產品AR!A:B,2,0)&lt;100,"C","D")))</f>
        <v>#N/A</v>
      </c>
      <c r="K698" s="5" t="e">
        <f t="shared" si="283"/>
        <v>#DIV/0!</v>
      </c>
      <c r="L698" s="6">
        <f t="shared" si="284"/>
        <v>0</v>
      </c>
      <c r="M698" s="5">
        <f t="shared" si="285"/>
        <v>0</v>
      </c>
      <c r="N698" s="49" t="e">
        <f t="shared" si="286"/>
        <v>#DIV/0!</v>
      </c>
      <c r="O698" s="49" t="e">
        <f t="shared" si="272"/>
        <v>#N/A</v>
      </c>
      <c r="P698" s="49" t="e">
        <f t="shared" si="273"/>
        <v>#N/A</v>
      </c>
      <c r="Q698" s="50" t="e">
        <f t="shared" si="287"/>
        <v>#N/A</v>
      </c>
      <c r="S698" s="110" t="e">
        <f>VLOOKUP(V698,'WSD 產品'!B:B,1,0)</f>
        <v>#N/A</v>
      </c>
      <c r="T698" s="110" t="e">
        <f t="shared" si="288"/>
        <v>#DIV/0!</v>
      </c>
      <c r="U698" s="113"/>
      <c r="V698" s="113"/>
      <c r="W698" s="113"/>
      <c r="X698" s="113"/>
      <c r="Y698" s="113"/>
      <c r="Z698" s="113"/>
      <c r="AA698" s="115"/>
      <c r="AB698" s="115"/>
      <c r="AC698" s="113"/>
      <c r="AD698" s="113"/>
      <c r="AE698" s="113"/>
      <c r="AF698" s="113"/>
      <c r="AG698" s="113"/>
      <c r="AH698" s="113"/>
      <c r="AI698" s="113"/>
      <c r="AJ698" s="113"/>
      <c r="AK698" s="114"/>
      <c r="AL698" s="114"/>
      <c r="AM698" s="114"/>
      <c r="AN698" s="113"/>
      <c r="AO698" s="113"/>
      <c r="AP698" s="113"/>
      <c r="AQ698" s="113"/>
      <c r="AR698" s="113"/>
      <c r="AS698" s="113"/>
      <c r="AT698" s="113"/>
      <c r="AU698" s="113"/>
      <c r="AV698" s="113"/>
      <c r="AW698" s="113"/>
      <c r="AX698" s="113"/>
      <c r="AY698" s="113"/>
      <c r="AZ698" s="113"/>
      <c r="BA698" s="113"/>
      <c r="BB698" s="113"/>
      <c r="BC698" s="113"/>
      <c r="BD698" s="113"/>
      <c r="BE698" s="113"/>
      <c r="BF698" s="113"/>
      <c r="BH698" s="110" t="e">
        <f t="shared" si="271"/>
        <v>#VALUE!</v>
      </c>
    </row>
    <row r="699" spans="1:60">
      <c r="A699" s="3">
        <f t="shared" si="274"/>
        <v>0</v>
      </c>
      <c r="B699" s="3">
        <f t="shared" si="275"/>
        <v>0</v>
      </c>
      <c r="C699" s="3">
        <f t="shared" si="276"/>
        <v>0</v>
      </c>
      <c r="D699" s="3">
        <f t="shared" si="277"/>
        <v>0</v>
      </c>
      <c r="E699" s="3">
        <f t="shared" si="278"/>
        <v>0</v>
      </c>
      <c r="F699" s="4">
        <f t="shared" si="279"/>
        <v>0</v>
      </c>
      <c r="G699" s="4">
        <f t="shared" si="280"/>
        <v>0</v>
      </c>
      <c r="H699" s="3">
        <f t="shared" si="281"/>
        <v>0</v>
      </c>
      <c r="I699" s="3">
        <f t="shared" si="282"/>
        <v>0</v>
      </c>
      <c r="J699" s="3" t="e">
        <f>IF(VLOOKUP(A699,產品AR!A:B,2,0)&lt;65,"A",IF(VLOOKUP(A699,產品AR!A:B,2,0)&lt;80,"B",IF(VLOOKUP(A699,產品AR!A:B,2,0)&lt;100,"C","D")))</f>
        <v>#N/A</v>
      </c>
      <c r="K699" s="5" t="e">
        <f t="shared" si="283"/>
        <v>#DIV/0!</v>
      </c>
      <c r="L699" s="6">
        <f t="shared" si="284"/>
        <v>0</v>
      </c>
      <c r="M699" s="5">
        <f t="shared" si="285"/>
        <v>0</v>
      </c>
      <c r="N699" s="49" t="e">
        <f t="shared" si="286"/>
        <v>#DIV/0!</v>
      </c>
      <c r="O699" s="49" t="e">
        <f t="shared" si="272"/>
        <v>#N/A</v>
      </c>
      <c r="P699" s="49" t="e">
        <f t="shared" si="273"/>
        <v>#N/A</v>
      </c>
      <c r="Q699" s="50" t="e">
        <f t="shared" si="287"/>
        <v>#N/A</v>
      </c>
      <c r="S699" s="110" t="e">
        <f>VLOOKUP(V699,'WSD 產品'!B:B,1,0)</f>
        <v>#N/A</v>
      </c>
      <c r="T699" s="110" t="e">
        <f t="shared" si="288"/>
        <v>#DIV/0!</v>
      </c>
      <c r="U699" s="113"/>
      <c r="V699" s="113"/>
      <c r="W699" s="113"/>
      <c r="X699" s="113"/>
      <c r="Y699" s="113"/>
      <c r="Z699" s="113"/>
      <c r="AA699" s="115"/>
      <c r="AB699" s="115"/>
      <c r="AC699" s="113"/>
      <c r="AD699" s="113"/>
      <c r="AE699" s="113"/>
      <c r="AF699" s="113"/>
      <c r="AG699" s="113"/>
      <c r="AH699" s="113"/>
      <c r="AI699" s="113"/>
      <c r="AJ699" s="113"/>
      <c r="AK699" s="114"/>
      <c r="AL699" s="114"/>
      <c r="AM699" s="114"/>
      <c r="AN699" s="113"/>
      <c r="AO699" s="113"/>
      <c r="AP699" s="113"/>
      <c r="AQ699" s="113"/>
      <c r="AR699" s="113"/>
      <c r="AS699" s="113"/>
      <c r="AT699" s="113"/>
      <c r="AU699" s="113"/>
      <c r="AV699" s="113"/>
      <c r="AW699" s="113"/>
      <c r="AX699" s="113"/>
      <c r="AY699" s="113"/>
      <c r="AZ699" s="113"/>
      <c r="BA699" s="113"/>
      <c r="BB699" s="113"/>
      <c r="BC699" s="113"/>
      <c r="BD699" s="113"/>
      <c r="BE699" s="113"/>
      <c r="BF699" s="113"/>
      <c r="BH699" s="110" t="e">
        <f t="shared" si="271"/>
        <v>#VALUE!</v>
      </c>
    </row>
    <row r="700" spans="1:60">
      <c r="A700" s="3">
        <f t="shared" si="274"/>
        <v>0</v>
      </c>
      <c r="B700" s="3">
        <f t="shared" si="275"/>
        <v>0</v>
      </c>
      <c r="C700" s="3">
        <f t="shared" si="276"/>
        <v>0</v>
      </c>
      <c r="D700" s="3">
        <f t="shared" si="277"/>
        <v>0</v>
      </c>
      <c r="E700" s="3">
        <f t="shared" si="278"/>
        <v>0</v>
      </c>
      <c r="F700" s="4">
        <f t="shared" si="279"/>
        <v>0</v>
      </c>
      <c r="G700" s="4">
        <f t="shared" si="280"/>
        <v>0</v>
      </c>
      <c r="H700" s="3">
        <f t="shared" si="281"/>
        <v>0</v>
      </c>
      <c r="I700" s="3">
        <f t="shared" si="282"/>
        <v>0</v>
      </c>
      <c r="J700" s="3" t="e">
        <f>IF(VLOOKUP(A700,產品AR!A:B,2,0)&lt;65,"A",IF(VLOOKUP(A700,產品AR!A:B,2,0)&lt;80,"B",IF(VLOOKUP(A700,產品AR!A:B,2,0)&lt;100,"C","D")))</f>
        <v>#N/A</v>
      </c>
      <c r="K700" s="5" t="e">
        <f t="shared" si="283"/>
        <v>#DIV/0!</v>
      </c>
      <c r="L700" s="6">
        <f t="shared" si="284"/>
        <v>0</v>
      </c>
      <c r="M700" s="5">
        <f t="shared" si="285"/>
        <v>0</v>
      </c>
      <c r="N700" s="49" t="e">
        <f t="shared" si="286"/>
        <v>#DIV/0!</v>
      </c>
      <c r="O700" s="49" t="e">
        <f t="shared" si="272"/>
        <v>#N/A</v>
      </c>
      <c r="P700" s="49" t="e">
        <f t="shared" si="273"/>
        <v>#N/A</v>
      </c>
      <c r="Q700" s="50" t="e">
        <f t="shared" si="287"/>
        <v>#N/A</v>
      </c>
      <c r="S700" s="110" t="e">
        <f>VLOOKUP(V700,'WSD 產品'!B:B,1,0)</f>
        <v>#N/A</v>
      </c>
      <c r="T700" s="110" t="e">
        <f t="shared" si="288"/>
        <v>#DIV/0!</v>
      </c>
      <c r="U700" s="113"/>
      <c r="V700" s="113"/>
      <c r="W700" s="113"/>
      <c r="X700" s="113"/>
      <c r="Y700" s="113"/>
      <c r="Z700" s="113"/>
      <c r="AA700" s="115"/>
      <c r="AB700" s="115"/>
      <c r="AC700" s="113"/>
      <c r="AD700" s="113"/>
      <c r="AE700" s="113"/>
      <c r="AF700" s="113"/>
      <c r="AG700" s="113"/>
      <c r="AH700" s="113"/>
      <c r="AI700" s="113"/>
      <c r="AJ700" s="113"/>
      <c r="AK700" s="114"/>
      <c r="AL700" s="114"/>
      <c r="AM700" s="114"/>
      <c r="AN700" s="113"/>
      <c r="AO700" s="113"/>
      <c r="AP700" s="113"/>
      <c r="AQ700" s="113"/>
      <c r="AR700" s="113"/>
      <c r="AS700" s="113"/>
      <c r="AT700" s="113"/>
      <c r="AU700" s="113"/>
      <c r="AV700" s="113"/>
      <c r="AW700" s="113"/>
      <c r="AX700" s="113"/>
      <c r="AY700" s="113"/>
      <c r="AZ700" s="113"/>
      <c r="BA700" s="113"/>
      <c r="BB700" s="113"/>
      <c r="BC700" s="113"/>
      <c r="BD700" s="113"/>
      <c r="BE700" s="113"/>
      <c r="BF700" s="113"/>
      <c r="BH700" s="110" t="e">
        <f t="shared" si="271"/>
        <v>#VALUE!</v>
      </c>
    </row>
    <row r="701" spans="1:60">
      <c r="A701" s="3">
        <f t="shared" si="274"/>
        <v>0</v>
      </c>
      <c r="B701" s="3">
        <f t="shared" si="275"/>
        <v>0</v>
      </c>
      <c r="C701" s="3">
        <f t="shared" si="276"/>
        <v>0</v>
      </c>
      <c r="D701" s="3">
        <f t="shared" si="277"/>
        <v>0</v>
      </c>
      <c r="E701" s="3">
        <f t="shared" si="278"/>
        <v>0</v>
      </c>
      <c r="F701" s="4">
        <f t="shared" si="279"/>
        <v>0</v>
      </c>
      <c r="G701" s="4">
        <f t="shared" si="280"/>
        <v>0</v>
      </c>
      <c r="H701" s="3">
        <f t="shared" si="281"/>
        <v>0</v>
      </c>
      <c r="I701" s="3">
        <f t="shared" si="282"/>
        <v>0</v>
      </c>
      <c r="J701" s="3" t="e">
        <f>IF(VLOOKUP(A701,產品AR!A:B,2,0)&lt;65,"A",IF(VLOOKUP(A701,產品AR!A:B,2,0)&lt;80,"B",IF(VLOOKUP(A701,產品AR!A:B,2,0)&lt;100,"C","D")))</f>
        <v>#N/A</v>
      </c>
      <c r="K701" s="5" t="e">
        <f t="shared" si="283"/>
        <v>#DIV/0!</v>
      </c>
      <c r="L701" s="6">
        <f t="shared" si="284"/>
        <v>0</v>
      </c>
      <c r="M701" s="5">
        <f t="shared" si="285"/>
        <v>0</v>
      </c>
      <c r="N701" s="49" t="e">
        <f t="shared" si="286"/>
        <v>#DIV/0!</v>
      </c>
      <c r="O701" s="49" t="e">
        <f t="shared" si="272"/>
        <v>#N/A</v>
      </c>
      <c r="P701" s="49" t="e">
        <f t="shared" si="273"/>
        <v>#N/A</v>
      </c>
      <c r="Q701" s="50" t="e">
        <f t="shared" si="287"/>
        <v>#N/A</v>
      </c>
      <c r="S701" s="110" t="e">
        <f>VLOOKUP(V701,'WSD 產品'!B:B,1,0)</f>
        <v>#N/A</v>
      </c>
      <c r="T701" s="110" t="e">
        <f t="shared" si="288"/>
        <v>#DIV/0!</v>
      </c>
      <c r="U701" s="113"/>
      <c r="V701" s="113"/>
      <c r="W701" s="113"/>
      <c r="X701" s="113"/>
      <c r="Y701" s="113"/>
      <c r="Z701" s="113"/>
      <c r="AA701" s="115"/>
      <c r="AB701" s="115"/>
      <c r="AC701" s="113"/>
      <c r="AD701" s="113"/>
      <c r="AE701" s="113"/>
      <c r="AF701" s="113"/>
      <c r="AG701" s="113"/>
      <c r="AH701" s="113"/>
      <c r="AI701" s="113"/>
      <c r="AJ701" s="113"/>
      <c r="AK701" s="114"/>
      <c r="AL701" s="114"/>
      <c r="AM701" s="114"/>
      <c r="AN701" s="113"/>
      <c r="AO701" s="113"/>
      <c r="AP701" s="113"/>
      <c r="AQ701" s="113"/>
      <c r="AR701" s="113"/>
      <c r="AS701" s="113"/>
      <c r="AT701" s="113"/>
      <c r="AU701" s="113"/>
      <c r="AV701" s="113"/>
      <c r="AW701" s="113"/>
      <c r="AX701" s="113"/>
      <c r="AY701" s="113"/>
      <c r="AZ701" s="113"/>
      <c r="BA701" s="113"/>
      <c r="BB701" s="113"/>
      <c r="BC701" s="113"/>
      <c r="BD701" s="113"/>
      <c r="BE701" s="113"/>
      <c r="BF701" s="113"/>
      <c r="BH701" s="110" t="e">
        <f t="shared" si="271"/>
        <v>#VALUE!</v>
      </c>
    </row>
    <row r="702" spans="1:60">
      <c r="A702" s="3">
        <f t="shared" si="274"/>
        <v>0</v>
      </c>
      <c r="B702" s="3">
        <f t="shared" si="275"/>
        <v>0</v>
      </c>
      <c r="C702" s="3">
        <f t="shared" si="276"/>
        <v>0</v>
      </c>
      <c r="D702" s="3">
        <f t="shared" si="277"/>
        <v>0</v>
      </c>
      <c r="E702" s="3">
        <f t="shared" si="278"/>
        <v>0</v>
      </c>
      <c r="F702" s="4">
        <f t="shared" si="279"/>
        <v>0</v>
      </c>
      <c r="G702" s="4">
        <f t="shared" si="280"/>
        <v>0</v>
      </c>
      <c r="H702" s="3">
        <f t="shared" si="281"/>
        <v>0</v>
      </c>
      <c r="I702" s="3">
        <f t="shared" si="282"/>
        <v>0</v>
      </c>
      <c r="J702" s="3" t="e">
        <f>IF(VLOOKUP(A702,產品AR!A:B,2,0)&lt;65,"A",IF(VLOOKUP(A702,產品AR!A:B,2,0)&lt;80,"B",IF(VLOOKUP(A702,產品AR!A:B,2,0)&lt;100,"C","D")))</f>
        <v>#N/A</v>
      </c>
      <c r="K702" s="5" t="e">
        <f t="shared" si="283"/>
        <v>#DIV/0!</v>
      </c>
      <c r="L702" s="6">
        <f t="shared" si="284"/>
        <v>0</v>
      </c>
      <c r="M702" s="5">
        <f t="shared" si="285"/>
        <v>0</v>
      </c>
      <c r="N702" s="49" t="e">
        <f t="shared" si="286"/>
        <v>#DIV/0!</v>
      </c>
      <c r="O702" s="49" t="e">
        <f t="shared" si="272"/>
        <v>#N/A</v>
      </c>
      <c r="P702" s="49" t="e">
        <f t="shared" si="273"/>
        <v>#N/A</v>
      </c>
      <c r="Q702" s="50" t="e">
        <f t="shared" si="287"/>
        <v>#N/A</v>
      </c>
      <c r="S702" s="110" t="e">
        <f>VLOOKUP(V702,'WSD 產品'!B:B,1,0)</f>
        <v>#N/A</v>
      </c>
      <c r="T702" s="110" t="e">
        <f t="shared" si="288"/>
        <v>#DIV/0!</v>
      </c>
      <c r="U702" s="113"/>
      <c r="V702" s="113"/>
      <c r="W702" s="113"/>
      <c r="X702" s="113"/>
      <c r="Y702" s="113"/>
      <c r="Z702" s="113"/>
      <c r="AA702" s="115"/>
      <c r="AB702" s="115"/>
      <c r="AC702" s="113"/>
      <c r="AD702" s="113"/>
      <c r="AE702" s="113"/>
      <c r="AF702" s="113"/>
      <c r="AG702" s="113"/>
      <c r="AH702" s="113"/>
      <c r="AI702" s="113"/>
      <c r="AJ702" s="113"/>
      <c r="AK702" s="114"/>
      <c r="AL702" s="114"/>
      <c r="AM702" s="114"/>
      <c r="AN702" s="113"/>
      <c r="AO702" s="113"/>
      <c r="AP702" s="113"/>
      <c r="AQ702" s="113"/>
      <c r="AR702" s="113"/>
      <c r="AS702" s="113"/>
      <c r="AT702" s="113"/>
      <c r="AU702" s="113"/>
      <c r="AV702" s="113"/>
      <c r="AW702" s="113"/>
      <c r="AX702" s="113"/>
      <c r="AY702" s="113"/>
      <c r="AZ702" s="113"/>
      <c r="BA702" s="113"/>
      <c r="BB702" s="113"/>
      <c r="BC702" s="113"/>
      <c r="BD702" s="113"/>
      <c r="BE702" s="113"/>
      <c r="BF702" s="113"/>
      <c r="BH702" s="110" t="e">
        <f t="shared" si="271"/>
        <v>#VALUE!</v>
      </c>
    </row>
    <row r="703" spans="1:60">
      <c r="A703" s="3">
        <f t="shared" si="274"/>
        <v>0</v>
      </c>
      <c r="B703" s="3">
        <f t="shared" si="275"/>
        <v>0</v>
      </c>
      <c r="C703" s="3">
        <f t="shared" si="276"/>
        <v>0</v>
      </c>
      <c r="D703" s="3">
        <f t="shared" si="277"/>
        <v>0</v>
      </c>
      <c r="E703" s="3">
        <f t="shared" si="278"/>
        <v>0</v>
      </c>
      <c r="F703" s="4">
        <f t="shared" si="279"/>
        <v>0</v>
      </c>
      <c r="G703" s="4">
        <f t="shared" si="280"/>
        <v>0</v>
      </c>
      <c r="H703" s="3">
        <f t="shared" si="281"/>
        <v>0</v>
      </c>
      <c r="I703" s="3">
        <f t="shared" si="282"/>
        <v>0</v>
      </c>
      <c r="J703" s="3" t="e">
        <f>IF(VLOOKUP(A703,產品AR!A:B,2,0)&lt;65,"A",IF(VLOOKUP(A703,產品AR!A:B,2,0)&lt;80,"B",IF(VLOOKUP(A703,產品AR!A:B,2,0)&lt;100,"C","D")))</f>
        <v>#N/A</v>
      </c>
      <c r="K703" s="5" t="e">
        <f t="shared" si="283"/>
        <v>#DIV/0!</v>
      </c>
      <c r="L703" s="6">
        <f t="shared" si="284"/>
        <v>0</v>
      </c>
      <c r="M703" s="5">
        <f t="shared" si="285"/>
        <v>0</v>
      </c>
      <c r="N703" s="49" t="e">
        <f t="shared" si="286"/>
        <v>#DIV/0!</v>
      </c>
      <c r="O703" s="49" t="e">
        <f t="shared" si="272"/>
        <v>#N/A</v>
      </c>
      <c r="P703" s="49" t="e">
        <f t="shared" si="273"/>
        <v>#N/A</v>
      </c>
      <c r="Q703" s="50" t="e">
        <f t="shared" si="287"/>
        <v>#N/A</v>
      </c>
      <c r="S703" s="110" t="e">
        <f>VLOOKUP(V703,'WSD 產品'!B:B,1,0)</f>
        <v>#N/A</v>
      </c>
      <c r="T703" s="110" t="e">
        <f t="shared" si="288"/>
        <v>#DIV/0!</v>
      </c>
      <c r="U703" s="113"/>
      <c r="V703" s="113"/>
      <c r="W703" s="113"/>
      <c r="X703" s="113"/>
      <c r="Y703" s="113"/>
      <c r="Z703" s="113"/>
      <c r="AA703" s="115"/>
      <c r="AB703" s="115"/>
      <c r="AC703" s="113"/>
      <c r="AD703" s="113"/>
      <c r="AE703" s="113"/>
      <c r="AF703" s="113"/>
      <c r="AG703" s="113"/>
      <c r="AH703" s="113"/>
      <c r="AI703" s="113"/>
      <c r="AJ703" s="113"/>
      <c r="AK703" s="114"/>
      <c r="AL703" s="114"/>
      <c r="AM703" s="114"/>
      <c r="AN703" s="113"/>
      <c r="AO703" s="113"/>
      <c r="AP703" s="113"/>
      <c r="AQ703" s="113"/>
      <c r="AR703" s="113"/>
      <c r="AS703" s="113"/>
      <c r="AT703" s="113"/>
      <c r="AU703" s="113"/>
      <c r="AV703" s="113"/>
      <c r="AW703" s="113"/>
      <c r="AX703" s="113"/>
      <c r="AY703" s="113"/>
      <c r="AZ703" s="113"/>
      <c r="BA703" s="113"/>
      <c r="BB703" s="113"/>
      <c r="BC703" s="113"/>
      <c r="BD703" s="113"/>
      <c r="BE703" s="113"/>
      <c r="BF703" s="113"/>
      <c r="BH703" s="110" t="e">
        <f t="shared" si="271"/>
        <v>#VALUE!</v>
      </c>
    </row>
    <row r="704" spans="1:60">
      <c r="A704" s="3">
        <f t="shared" si="274"/>
        <v>0</v>
      </c>
      <c r="B704" s="3">
        <f t="shared" si="275"/>
        <v>0</v>
      </c>
      <c r="C704" s="3">
        <f t="shared" si="276"/>
        <v>0</v>
      </c>
      <c r="D704" s="3">
        <f t="shared" si="277"/>
        <v>0</v>
      </c>
      <c r="E704" s="3">
        <f t="shared" si="278"/>
        <v>0</v>
      </c>
      <c r="F704" s="4">
        <f t="shared" si="279"/>
        <v>0</v>
      </c>
      <c r="G704" s="4">
        <f t="shared" si="280"/>
        <v>0</v>
      </c>
      <c r="H704" s="3">
        <f t="shared" si="281"/>
        <v>0</v>
      </c>
      <c r="I704" s="3">
        <f t="shared" si="282"/>
        <v>0</v>
      </c>
      <c r="J704" s="3" t="e">
        <f>IF(VLOOKUP(A704,產品AR!A:B,2,0)&lt;65,"A",IF(VLOOKUP(A704,產品AR!A:B,2,0)&lt;80,"B",IF(VLOOKUP(A704,產品AR!A:B,2,0)&lt;100,"C","D")))</f>
        <v>#N/A</v>
      </c>
      <c r="K704" s="5" t="e">
        <f t="shared" si="283"/>
        <v>#DIV/0!</v>
      </c>
      <c r="L704" s="6">
        <f t="shared" si="284"/>
        <v>0</v>
      </c>
      <c r="M704" s="5">
        <f t="shared" si="285"/>
        <v>0</v>
      </c>
      <c r="N704" s="49" t="e">
        <f t="shared" si="286"/>
        <v>#DIV/0!</v>
      </c>
      <c r="O704" s="49" t="e">
        <f t="shared" si="272"/>
        <v>#N/A</v>
      </c>
      <c r="P704" s="49" t="e">
        <f t="shared" si="273"/>
        <v>#N/A</v>
      </c>
      <c r="Q704" s="50" t="e">
        <f t="shared" si="287"/>
        <v>#N/A</v>
      </c>
      <c r="S704" s="110" t="e">
        <f>VLOOKUP(V704,'WSD 產品'!B:B,1,0)</f>
        <v>#N/A</v>
      </c>
      <c r="T704" s="110" t="e">
        <f t="shared" si="288"/>
        <v>#DIV/0!</v>
      </c>
      <c r="U704" s="113"/>
      <c r="V704" s="113"/>
      <c r="W704" s="113"/>
      <c r="X704" s="113"/>
      <c r="Y704" s="113"/>
      <c r="Z704" s="113"/>
      <c r="AA704" s="115"/>
      <c r="AB704" s="115"/>
      <c r="AC704" s="113"/>
      <c r="AD704" s="113"/>
      <c r="AE704" s="113"/>
      <c r="AF704" s="113"/>
      <c r="AG704" s="113"/>
      <c r="AH704" s="113"/>
      <c r="AI704" s="113"/>
      <c r="AJ704" s="113"/>
      <c r="AK704" s="114"/>
      <c r="AL704" s="114"/>
      <c r="AM704" s="114"/>
      <c r="AN704" s="113"/>
      <c r="AO704" s="113"/>
      <c r="AP704" s="113"/>
      <c r="AQ704" s="113"/>
      <c r="AR704" s="113"/>
      <c r="AS704" s="113"/>
      <c r="AT704" s="113"/>
      <c r="AU704" s="113"/>
      <c r="AV704" s="113"/>
      <c r="AW704" s="113"/>
      <c r="AX704" s="113"/>
      <c r="AY704" s="113"/>
      <c r="AZ704" s="113"/>
      <c r="BA704" s="113"/>
      <c r="BB704" s="113"/>
      <c r="BC704" s="113"/>
      <c r="BD704" s="113"/>
      <c r="BE704" s="113"/>
      <c r="BF704" s="113"/>
      <c r="BH704" s="110" t="e">
        <f t="shared" si="271"/>
        <v>#VALUE!</v>
      </c>
    </row>
    <row r="705" spans="1:60">
      <c r="A705" s="3">
        <f t="shared" si="274"/>
        <v>0</v>
      </c>
      <c r="B705" s="3">
        <f t="shared" si="275"/>
        <v>0</v>
      </c>
      <c r="C705" s="3">
        <f t="shared" si="276"/>
        <v>0</v>
      </c>
      <c r="D705" s="3">
        <f t="shared" si="277"/>
        <v>0</v>
      </c>
      <c r="E705" s="3">
        <f t="shared" si="278"/>
        <v>0</v>
      </c>
      <c r="F705" s="4">
        <f t="shared" si="279"/>
        <v>0</v>
      </c>
      <c r="G705" s="4">
        <f t="shared" si="280"/>
        <v>0</v>
      </c>
      <c r="H705" s="3">
        <f t="shared" si="281"/>
        <v>0</v>
      </c>
      <c r="I705" s="3">
        <f t="shared" si="282"/>
        <v>0</v>
      </c>
      <c r="J705" s="3" t="e">
        <f>IF(VLOOKUP(A705,產品AR!A:B,2,0)&lt;65,"A",IF(VLOOKUP(A705,產品AR!A:B,2,0)&lt;80,"B",IF(VLOOKUP(A705,產品AR!A:B,2,0)&lt;100,"C","D")))</f>
        <v>#N/A</v>
      </c>
      <c r="K705" s="5" t="e">
        <f t="shared" si="283"/>
        <v>#DIV/0!</v>
      </c>
      <c r="L705" s="6">
        <f t="shared" si="284"/>
        <v>0</v>
      </c>
      <c r="M705" s="5">
        <f t="shared" si="285"/>
        <v>0</v>
      </c>
      <c r="N705" s="49" t="e">
        <f t="shared" si="286"/>
        <v>#DIV/0!</v>
      </c>
      <c r="O705" s="49" t="e">
        <f t="shared" si="272"/>
        <v>#N/A</v>
      </c>
      <c r="P705" s="49" t="e">
        <f t="shared" si="273"/>
        <v>#N/A</v>
      </c>
      <c r="Q705" s="50" t="e">
        <f t="shared" si="287"/>
        <v>#N/A</v>
      </c>
      <c r="S705" s="110" t="e">
        <f>VLOOKUP(V705,'WSD 產品'!B:B,1,0)</f>
        <v>#N/A</v>
      </c>
      <c r="T705" s="110" t="e">
        <f t="shared" si="288"/>
        <v>#DIV/0!</v>
      </c>
      <c r="U705" s="113"/>
      <c r="V705" s="113"/>
      <c r="W705" s="113"/>
      <c r="X705" s="113"/>
      <c r="Y705" s="113"/>
      <c r="Z705" s="113"/>
      <c r="AA705" s="115"/>
      <c r="AB705" s="115"/>
      <c r="AC705" s="113"/>
      <c r="AD705" s="113"/>
      <c r="AE705" s="113"/>
      <c r="AF705" s="113"/>
      <c r="AG705" s="113"/>
      <c r="AH705" s="113"/>
      <c r="AI705" s="113"/>
      <c r="AJ705" s="113"/>
      <c r="AK705" s="114"/>
      <c r="AL705" s="114"/>
      <c r="AM705" s="114"/>
      <c r="AN705" s="113"/>
      <c r="AO705" s="113"/>
      <c r="AP705" s="113"/>
      <c r="AQ705" s="113"/>
      <c r="AR705" s="113"/>
      <c r="AS705" s="113"/>
      <c r="AT705" s="113"/>
      <c r="AU705" s="113"/>
      <c r="AV705" s="113"/>
      <c r="AW705" s="113"/>
      <c r="AX705" s="113"/>
      <c r="AY705" s="113"/>
      <c r="AZ705" s="113"/>
      <c r="BA705" s="113"/>
      <c r="BB705" s="113"/>
      <c r="BC705" s="113"/>
      <c r="BD705" s="113"/>
      <c r="BE705" s="113"/>
      <c r="BF705" s="113"/>
      <c r="BH705" s="110" t="e">
        <f t="shared" si="271"/>
        <v>#VALUE!</v>
      </c>
    </row>
    <row r="706" spans="1:60">
      <c r="A706" s="3">
        <f t="shared" si="274"/>
        <v>0</v>
      </c>
      <c r="B706" s="3">
        <f t="shared" si="275"/>
        <v>0</v>
      </c>
      <c r="C706" s="3">
        <f t="shared" si="276"/>
        <v>0</v>
      </c>
      <c r="D706" s="3">
        <f t="shared" si="277"/>
        <v>0</v>
      </c>
      <c r="E706" s="3">
        <f t="shared" si="278"/>
        <v>0</v>
      </c>
      <c r="F706" s="4">
        <f t="shared" si="279"/>
        <v>0</v>
      </c>
      <c r="G706" s="4">
        <f t="shared" si="280"/>
        <v>0</v>
      </c>
      <c r="H706" s="3">
        <f t="shared" si="281"/>
        <v>0</v>
      </c>
      <c r="I706" s="3">
        <f t="shared" si="282"/>
        <v>0</v>
      </c>
      <c r="J706" s="3" t="e">
        <f>IF(VLOOKUP(A706,產品AR!A:B,2,0)&lt;65,"A",IF(VLOOKUP(A706,產品AR!A:B,2,0)&lt;80,"B",IF(VLOOKUP(A706,產品AR!A:B,2,0)&lt;100,"C","D")))</f>
        <v>#N/A</v>
      </c>
      <c r="K706" s="5" t="e">
        <f t="shared" si="283"/>
        <v>#DIV/0!</v>
      </c>
      <c r="L706" s="6">
        <f t="shared" si="284"/>
        <v>0</v>
      </c>
      <c r="M706" s="5">
        <f t="shared" si="285"/>
        <v>0</v>
      </c>
      <c r="N706" s="49" t="e">
        <f t="shared" si="286"/>
        <v>#DIV/0!</v>
      </c>
      <c r="O706" s="49" t="e">
        <f t="shared" si="272"/>
        <v>#N/A</v>
      </c>
      <c r="P706" s="49" t="e">
        <f t="shared" si="273"/>
        <v>#N/A</v>
      </c>
      <c r="Q706" s="50" t="e">
        <f t="shared" si="287"/>
        <v>#N/A</v>
      </c>
      <c r="S706" s="110" t="e">
        <f>VLOOKUP(V706,'WSD 產品'!B:B,1,0)</f>
        <v>#N/A</v>
      </c>
      <c r="T706" s="110" t="e">
        <f t="shared" si="288"/>
        <v>#DIV/0!</v>
      </c>
      <c r="U706" s="113"/>
      <c r="V706" s="113"/>
      <c r="W706" s="113"/>
      <c r="X706" s="113"/>
      <c r="Y706" s="113"/>
      <c r="Z706" s="113"/>
      <c r="AA706" s="115"/>
      <c r="AB706" s="115"/>
      <c r="AC706" s="113"/>
      <c r="AD706" s="113"/>
      <c r="AE706" s="113"/>
      <c r="AF706" s="113"/>
      <c r="AG706" s="113"/>
      <c r="AH706" s="113"/>
      <c r="AI706" s="113"/>
      <c r="AJ706" s="113"/>
      <c r="AK706" s="114"/>
      <c r="AL706" s="114"/>
      <c r="AM706" s="114"/>
      <c r="AN706" s="113"/>
      <c r="AO706" s="113"/>
      <c r="AP706" s="113"/>
      <c r="AQ706" s="113"/>
      <c r="AR706" s="113"/>
      <c r="AS706" s="113"/>
      <c r="AT706" s="113"/>
      <c r="AU706" s="113"/>
      <c r="AV706" s="113"/>
      <c r="AW706" s="113"/>
      <c r="AX706" s="113"/>
      <c r="AY706" s="113"/>
      <c r="AZ706" s="113"/>
      <c r="BA706" s="113"/>
      <c r="BB706" s="113"/>
      <c r="BC706" s="113"/>
      <c r="BD706" s="113"/>
      <c r="BE706" s="113"/>
      <c r="BF706" s="113"/>
      <c r="BH706" s="110" t="e">
        <f t="shared" ref="BH706:BH769" si="289">LEFT(RIGHT(BF706,LEN(BF706)-LEN(MID(BF706,1,SEARCH("L",BF706,1)-1))),FIND("_",RIGHT(BF706,LEN(BF706)-LEN(MID(BF706,1,SEARCH("L",BF706,1)-1))))-1)</f>
        <v>#VALUE!</v>
      </c>
    </row>
    <row r="707" spans="1:60">
      <c r="A707" s="3">
        <f t="shared" si="274"/>
        <v>0</v>
      </c>
      <c r="B707" s="3">
        <f t="shared" si="275"/>
        <v>0</v>
      </c>
      <c r="C707" s="3">
        <f t="shared" si="276"/>
        <v>0</v>
      </c>
      <c r="D707" s="3">
        <f t="shared" si="277"/>
        <v>0</v>
      </c>
      <c r="E707" s="3">
        <f t="shared" si="278"/>
        <v>0</v>
      </c>
      <c r="F707" s="4">
        <f t="shared" si="279"/>
        <v>0</v>
      </c>
      <c r="G707" s="4">
        <f t="shared" si="280"/>
        <v>0</v>
      </c>
      <c r="H707" s="3">
        <f t="shared" si="281"/>
        <v>0</v>
      </c>
      <c r="I707" s="3">
        <f t="shared" si="282"/>
        <v>0</v>
      </c>
      <c r="J707" s="3" t="e">
        <f>IF(VLOOKUP(A707,產品AR!A:B,2,0)&lt;65,"A",IF(VLOOKUP(A707,產品AR!A:B,2,0)&lt;80,"B",IF(VLOOKUP(A707,產品AR!A:B,2,0)&lt;100,"C","D")))</f>
        <v>#N/A</v>
      </c>
      <c r="K707" s="5" t="e">
        <f t="shared" si="283"/>
        <v>#DIV/0!</v>
      </c>
      <c r="L707" s="6">
        <f t="shared" si="284"/>
        <v>0</v>
      </c>
      <c r="M707" s="5">
        <f t="shared" si="285"/>
        <v>0</v>
      </c>
      <c r="N707" s="49" t="e">
        <f t="shared" si="286"/>
        <v>#DIV/0!</v>
      </c>
      <c r="O707" s="49" t="e">
        <f t="shared" ref="O707:O770" si="290">J707&amp;N707</f>
        <v>#N/A</v>
      </c>
      <c r="P707" s="49" t="e">
        <f t="shared" ref="P707:P770" si="291">IF(O707="AB","A")</f>
        <v>#N/A</v>
      </c>
      <c r="Q707" s="50" t="e">
        <f t="shared" si="287"/>
        <v>#N/A</v>
      </c>
      <c r="S707" s="110" t="e">
        <f>VLOOKUP(V707,'WSD 產品'!B:B,1,0)</f>
        <v>#N/A</v>
      </c>
      <c r="T707" s="110" t="e">
        <f t="shared" si="288"/>
        <v>#DIV/0!</v>
      </c>
      <c r="U707" s="113"/>
      <c r="V707" s="113"/>
      <c r="W707" s="113"/>
      <c r="X707" s="113"/>
      <c r="Y707" s="113"/>
      <c r="Z707" s="113"/>
      <c r="AA707" s="115"/>
      <c r="AB707" s="115"/>
      <c r="AC707" s="113"/>
      <c r="AD707" s="113"/>
      <c r="AE707" s="113"/>
      <c r="AF707" s="113"/>
      <c r="AG707" s="113"/>
      <c r="AH707" s="113"/>
      <c r="AI707" s="113"/>
      <c r="AJ707" s="113"/>
      <c r="AK707" s="114"/>
      <c r="AL707" s="114"/>
      <c r="AM707" s="114"/>
      <c r="AN707" s="113"/>
      <c r="AO707" s="113"/>
      <c r="AP707" s="113"/>
      <c r="AQ707" s="113"/>
      <c r="AR707" s="113"/>
      <c r="AS707" s="113"/>
      <c r="AT707" s="113"/>
      <c r="AU707" s="113"/>
      <c r="AV707" s="113"/>
      <c r="AW707" s="113"/>
      <c r="AX707" s="113"/>
      <c r="AY707" s="113"/>
      <c r="AZ707" s="113"/>
      <c r="BA707" s="113"/>
      <c r="BB707" s="113"/>
      <c r="BC707" s="113"/>
      <c r="BD707" s="113"/>
      <c r="BE707" s="113"/>
      <c r="BF707" s="113"/>
      <c r="BH707" s="110" t="e">
        <f t="shared" si="289"/>
        <v>#VALUE!</v>
      </c>
    </row>
    <row r="708" spans="1:60">
      <c r="A708" s="3">
        <f t="shared" si="274"/>
        <v>0</v>
      </c>
      <c r="B708" s="3">
        <f t="shared" si="275"/>
        <v>0</v>
      </c>
      <c r="C708" s="3">
        <f t="shared" si="276"/>
        <v>0</v>
      </c>
      <c r="D708" s="3">
        <f t="shared" si="277"/>
        <v>0</v>
      </c>
      <c r="E708" s="3">
        <f t="shared" si="278"/>
        <v>0</v>
      </c>
      <c r="F708" s="4">
        <f t="shared" si="279"/>
        <v>0</v>
      </c>
      <c r="G708" s="4">
        <f t="shared" si="280"/>
        <v>0</v>
      </c>
      <c r="H708" s="3">
        <f t="shared" si="281"/>
        <v>0</v>
      </c>
      <c r="I708" s="3">
        <f t="shared" si="282"/>
        <v>0</v>
      </c>
      <c r="J708" s="3" t="e">
        <f>IF(VLOOKUP(A708,產品AR!A:B,2,0)&lt;65,"A",IF(VLOOKUP(A708,產品AR!A:B,2,0)&lt;80,"B",IF(VLOOKUP(A708,產品AR!A:B,2,0)&lt;100,"C","D")))</f>
        <v>#N/A</v>
      </c>
      <c r="K708" s="5" t="e">
        <f t="shared" si="283"/>
        <v>#DIV/0!</v>
      </c>
      <c r="L708" s="6">
        <f t="shared" si="284"/>
        <v>0</v>
      </c>
      <c r="M708" s="5">
        <f t="shared" si="285"/>
        <v>0</v>
      </c>
      <c r="N708" s="49" t="e">
        <f t="shared" si="286"/>
        <v>#DIV/0!</v>
      </c>
      <c r="O708" s="49" t="e">
        <f t="shared" si="290"/>
        <v>#N/A</v>
      </c>
      <c r="P708" s="49" t="e">
        <f t="shared" si="291"/>
        <v>#N/A</v>
      </c>
      <c r="Q708" s="50" t="e">
        <f t="shared" si="287"/>
        <v>#N/A</v>
      </c>
      <c r="S708" s="110" t="e">
        <f>VLOOKUP(V708,'WSD 產品'!B:B,1,0)</f>
        <v>#N/A</v>
      </c>
      <c r="T708" s="110" t="e">
        <f t="shared" si="288"/>
        <v>#DIV/0!</v>
      </c>
      <c r="U708" s="113"/>
      <c r="V708" s="113"/>
      <c r="W708" s="113"/>
      <c r="X708" s="113"/>
      <c r="Y708" s="113"/>
      <c r="Z708" s="113"/>
      <c r="AA708" s="115"/>
      <c r="AB708" s="115"/>
      <c r="AC708" s="113"/>
      <c r="AD708" s="113"/>
      <c r="AE708" s="113"/>
      <c r="AF708" s="113"/>
      <c r="AG708" s="113"/>
      <c r="AH708" s="113"/>
      <c r="AI708" s="113"/>
      <c r="AJ708" s="113"/>
      <c r="AK708" s="114"/>
      <c r="AL708" s="114"/>
      <c r="AM708" s="114"/>
      <c r="AN708" s="113"/>
      <c r="AO708" s="113"/>
      <c r="AP708" s="113"/>
      <c r="AQ708" s="113"/>
      <c r="AR708" s="113"/>
      <c r="AS708" s="113"/>
      <c r="AT708" s="113"/>
      <c r="AU708" s="113"/>
      <c r="AV708" s="113"/>
      <c r="AW708" s="113"/>
      <c r="AX708" s="113"/>
      <c r="AY708" s="113"/>
      <c r="AZ708" s="113"/>
      <c r="BA708" s="113"/>
      <c r="BB708" s="113"/>
      <c r="BC708" s="113"/>
      <c r="BD708" s="113"/>
      <c r="BE708" s="113"/>
      <c r="BF708" s="113"/>
      <c r="BH708" s="110" t="e">
        <f t="shared" si="289"/>
        <v>#VALUE!</v>
      </c>
    </row>
    <row r="709" spans="1:60">
      <c r="A709" s="3">
        <f t="shared" si="274"/>
        <v>0</v>
      </c>
      <c r="B709" s="3">
        <f t="shared" si="275"/>
        <v>0</v>
      </c>
      <c r="C709" s="3">
        <f t="shared" si="276"/>
        <v>0</v>
      </c>
      <c r="D709" s="3">
        <f t="shared" si="277"/>
        <v>0</v>
      </c>
      <c r="E709" s="3">
        <f t="shared" si="278"/>
        <v>0</v>
      </c>
      <c r="F709" s="4">
        <f t="shared" si="279"/>
        <v>0</v>
      </c>
      <c r="G709" s="4">
        <f t="shared" si="280"/>
        <v>0</v>
      </c>
      <c r="H709" s="3">
        <f t="shared" si="281"/>
        <v>0</v>
      </c>
      <c r="I709" s="3">
        <f t="shared" si="282"/>
        <v>0</v>
      </c>
      <c r="J709" s="3" t="e">
        <f>IF(VLOOKUP(A709,產品AR!A:B,2,0)&lt;65,"A",IF(VLOOKUP(A709,產品AR!A:B,2,0)&lt;80,"B",IF(VLOOKUP(A709,產品AR!A:B,2,0)&lt;100,"C","D")))</f>
        <v>#N/A</v>
      </c>
      <c r="K709" s="5" t="e">
        <f t="shared" si="283"/>
        <v>#DIV/0!</v>
      </c>
      <c r="L709" s="6">
        <f t="shared" si="284"/>
        <v>0</v>
      </c>
      <c r="M709" s="5">
        <f t="shared" si="285"/>
        <v>0</v>
      </c>
      <c r="N709" s="49" t="e">
        <f t="shared" si="286"/>
        <v>#DIV/0!</v>
      </c>
      <c r="O709" s="49" t="e">
        <f t="shared" si="290"/>
        <v>#N/A</v>
      </c>
      <c r="P709" s="49" t="e">
        <f t="shared" si="291"/>
        <v>#N/A</v>
      </c>
      <c r="Q709" s="50" t="e">
        <f t="shared" si="287"/>
        <v>#N/A</v>
      </c>
      <c r="S709" s="110" t="e">
        <f>VLOOKUP(V709,'WSD 產品'!B:B,1,0)</f>
        <v>#N/A</v>
      </c>
      <c r="T709" s="110" t="e">
        <f t="shared" si="288"/>
        <v>#DIV/0!</v>
      </c>
      <c r="U709" s="113"/>
      <c r="V709" s="113"/>
      <c r="W709" s="113"/>
      <c r="X709" s="113"/>
      <c r="Y709" s="113"/>
      <c r="Z709" s="113"/>
      <c r="AA709" s="115"/>
      <c r="AB709" s="115"/>
      <c r="AC709" s="113"/>
      <c r="AD709" s="113"/>
      <c r="AE709" s="113"/>
      <c r="AF709" s="113"/>
      <c r="AG709" s="113"/>
      <c r="AH709" s="113"/>
      <c r="AI709" s="113"/>
      <c r="AJ709" s="113"/>
      <c r="AK709" s="114"/>
      <c r="AL709" s="114"/>
      <c r="AM709" s="114"/>
      <c r="AN709" s="113"/>
      <c r="AO709" s="113"/>
      <c r="AP709" s="113"/>
      <c r="AQ709" s="113"/>
      <c r="AR709" s="113"/>
      <c r="AS709" s="113"/>
      <c r="AT709" s="113"/>
      <c r="AU709" s="113"/>
      <c r="AV709" s="113"/>
      <c r="AW709" s="113"/>
      <c r="AX709" s="113"/>
      <c r="AY709" s="113"/>
      <c r="AZ709" s="113"/>
      <c r="BA709" s="113"/>
      <c r="BB709" s="113"/>
      <c r="BC709" s="113"/>
      <c r="BD709" s="113"/>
      <c r="BE709" s="113"/>
      <c r="BF709" s="113"/>
      <c r="BH709" s="110" t="e">
        <f t="shared" si="289"/>
        <v>#VALUE!</v>
      </c>
    </row>
    <row r="710" spans="1:60">
      <c r="A710" s="3">
        <f t="shared" si="274"/>
        <v>0</v>
      </c>
      <c r="B710" s="3">
        <f t="shared" si="275"/>
        <v>0</v>
      </c>
      <c r="C710" s="3">
        <f t="shared" si="276"/>
        <v>0</v>
      </c>
      <c r="D710" s="3">
        <f t="shared" si="277"/>
        <v>0</v>
      </c>
      <c r="E710" s="3">
        <f t="shared" si="278"/>
        <v>0</v>
      </c>
      <c r="F710" s="4">
        <f t="shared" si="279"/>
        <v>0</v>
      </c>
      <c r="G710" s="4">
        <f t="shared" si="280"/>
        <v>0</v>
      </c>
      <c r="H710" s="3">
        <f t="shared" si="281"/>
        <v>0</v>
      </c>
      <c r="I710" s="3">
        <f t="shared" si="282"/>
        <v>0</v>
      </c>
      <c r="J710" s="3" t="e">
        <f>IF(VLOOKUP(A710,產品AR!A:B,2,0)&lt;65,"A",IF(VLOOKUP(A710,產品AR!A:B,2,0)&lt;80,"B",IF(VLOOKUP(A710,產品AR!A:B,2,0)&lt;100,"C","D")))</f>
        <v>#N/A</v>
      </c>
      <c r="K710" s="5" t="e">
        <f t="shared" si="283"/>
        <v>#DIV/0!</v>
      </c>
      <c r="L710" s="6">
        <f t="shared" si="284"/>
        <v>0</v>
      </c>
      <c r="M710" s="5">
        <f t="shared" si="285"/>
        <v>0</v>
      </c>
      <c r="N710" s="49" t="e">
        <f t="shared" si="286"/>
        <v>#DIV/0!</v>
      </c>
      <c r="O710" s="49" t="e">
        <f t="shared" si="290"/>
        <v>#N/A</v>
      </c>
      <c r="P710" s="49" t="e">
        <f t="shared" si="291"/>
        <v>#N/A</v>
      </c>
      <c r="Q710" s="50" t="e">
        <f t="shared" si="287"/>
        <v>#N/A</v>
      </c>
      <c r="S710" s="110" t="e">
        <f>VLOOKUP(V710,'WSD 產品'!B:B,1,0)</f>
        <v>#N/A</v>
      </c>
      <c r="T710" s="110" t="e">
        <f t="shared" si="288"/>
        <v>#DIV/0!</v>
      </c>
      <c r="U710" s="113"/>
      <c r="V710" s="113"/>
      <c r="W710" s="113"/>
      <c r="X710" s="113"/>
      <c r="Y710" s="113"/>
      <c r="Z710" s="113"/>
      <c r="AA710" s="115"/>
      <c r="AB710" s="115"/>
      <c r="AC710" s="113"/>
      <c r="AD710" s="113"/>
      <c r="AE710" s="113"/>
      <c r="AF710" s="113"/>
      <c r="AG710" s="113"/>
      <c r="AH710" s="113"/>
      <c r="AI710" s="113"/>
      <c r="AJ710" s="113"/>
      <c r="AK710" s="114"/>
      <c r="AL710" s="114"/>
      <c r="AM710" s="114"/>
      <c r="AN710" s="113"/>
      <c r="AO710" s="113"/>
      <c r="AP710" s="113"/>
      <c r="AQ710" s="113"/>
      <c r="AR710" s="113"/>
      <c r="AS710" s="113"/>
      <c r="AT710" s="113"/>
      <c r="AU710" s="113"/>
      <c r="AV710" s="113"/>
      <c r="AW710" s="113"/>
      <c r="AX710" s="113"/>
      <c r="AY710" s="113"/>
      <c r="AZ710" s="113"/>
      <c r="BA710" s="113"/>
      <c r="BB710" s="113"/>
      <c r="BC710" s="113"/>
      <c r="BD710" s="113"/>
      <c r="BE710" s="113"/>
      <c r="BF710" s="113"/>
      <c r="BH710" s="110" t="e">
        <f t="shared" si="289"/>
        <v>#VALUE!</v>
      </c>
    </row>
    <row r="711" spans="1:60">
      <c r="A711" s="3">
        <f t="shared" si="274"/>
        <v>0</v>
      </c>
      <c r="B711" s="3">
        <f t="shared" si="275"/>
        <v>0</v>
      </c>
      <c r="C711" s="3">
        <f t="shared" si="276"/>
        <v>0</v>
      </c>
      <c r="D711" s="3">
        <f t="shared" si="277"/>
        <v>0</v>
      </c>
      <c r="E711" s="3">
        <f t="shared" si="278"/>
        <v>0</v>
      </c>
      <c r="F711" s="4">
        <f t="shared" si="279"/>
        <v>0</v>
      </c>
      <c r="G711" s="4">
        <f t="shared" si="280"/>
        <v>0</v>
      </c>
      <c r="H711" s="3">
        <f t="shared" si="281"/>
        <v>0</v>
      </c>
      <c r="I711" s="3">
        <f t="shared" si="282"/>
        <v>0</v>
      </c>
      <c r="J711" s="3" t="e">
        <f>IF(VLOOKUP(A711,產品AR!A:B,2,0)&lt;65,"A",IF(VLOOKUP(A711,產品AR!A:B,2,0)&lt;80,"B",IF(VLOOKUP(A711,產品AR!A:B,2,0)&lt;100,"C","D")))</f>
        <v>#N/A</v>
      </c>
      <c r="K711" s="5" t="e">
        <f t="shared" si="283"/>
        <v>#DIV/0!</v>
      </c>
      <c r="L711" s="6">
        <f t="shared" si="284"/>
        <v>0</v>
      </c>
      <c r="M711" s="5">
        <f t="shared" si="285"/>
        <v>0</v>
      </c>
      <c r="N711" s="49" t="e">
        <f t="shared" si="286"/>
        <v>#DIV/0!</v>
      </c>
      <c r="O711" s="49" t="e">
        <f t="shared" si="290"/>
        <v>#N/A</v>
      </c>
      <c r="P711" s="49" t="e">
        <f t="shared" si="291"/>
        <v>#N/A</v>
      </c>
      <c r="Q711" s="50" t="e">
        <f t="shared" si="287"/>
        <v>#N/A</v>
      </c>
      <c r="S711" s="110" t="e">
        <f>VLOOKUP(V711,'WSD 產品'!B:B,1,0)</f>
        <v>#N/A</v>
      </c>
      <c r="T711" s="110" t="e">
        <f t="shared" si="288"/>
        <v>#DIV/0!</v>
      </c>
      <c r="U711" s="113"/>
      <c r="V711" s="113"/>
      <c r="W711" s="113"/>
      <c r="X711" s="113"/>
      <c r="Y711" s="113"/>
      <c r="Z711" s="113"/>
      <c r="AA711" s="115"/>
      <c r="AB711" s="115"/>
      <c r="AC711" s="113"/>
      <c r="AD711" s="113"/>
      <c r="AE711" s="113"/>
      <c r="AF711" s="113"/>
      <c r="AG711" s="113"/>
      <c r="AH711" s="113"/>
      <c r="AI711" s="113"/>
      <c r="AJ711" s="113"/>
      <c r="AK711" s="114"/>
      <c r="AL711" s="114"/>
      <c r="AM711" s="114"/>
      <c r="AN711" s="113"/>
      <c r="AO711" s="113"/>
      <c r="AP711" s="113"/>
      <c r="AQ711" s="113"/>
      <c r="AR711" s="113"/>
      <c r="AS711" s="113"/>
      <c r="AT711" s="113"/>
      <c r="AU711" s="113"/>
      <c r="AV711" s="113"/>
      <c r="AW711" s="113"/>
      <c r="AX711" s="113"/>
      <c r="AY711" s="113"/>
      <c r="AZ711" s="113"/>
      <c r="BA711" s="113"/>
      <c r="BB711" s="113"/>
      <c r="BC711" s="113"/>
      <c r="BD711" s="113"/>
      <c r="BE711" s="113"/>
      <c r="BF711" s="113"/>
      <c r="BH711" s="110" t="e">
        <f t="shared" si="289"/>
        <v>#VALUE!</v>
      </c>
    </row>
    <row r="712" spans="1:60">
      <c r="A712" s="3">
        <f t="shared" si="274"/>
        <v>0</v>
      </c>
      <c r="B712" s="3">
        <f t="shared" si="275"/>
        <v>0</v>
      </c>
      <c r="C712" s="3">
        <f t="shared" si="276"/>
        <v>0</v>
      </c>
      <c r="D712" s="3">
        <f t="shared" si="277"/>
        <v>0</v>
      </c>
      <c r="E712" s="3">
        <f t="shared" si="278"/>
        <v>0</v>
      </c>
      <c r="F712" s="4">
        <f t="shared" si="279"/>
        <v>0</v>
      </c>
      <c r="G712" s="4">
        <f t="shared" si="280"/>
        <v>0</v>
      </c>
      <c r="H712" s="3">
        <f t="shared" si="281"/>
        <v>0</v>
      </c>
      <c r="I712" s="3">
        <f t="shared" si="282"/>
        <v>0</v>
      </c>
      <c r="J712" s="3" t="e">
        <f>IF(VLOOKUP(A712,產品AR!A:B,2,0)&lt;65,"A",IF(VLOOKUP(A712,產品AR!A:B,2,0)&lt;80,"B",IF(VLOOKUP(A712,產品AR!A:B,2,0)&lt;100,"C","D")))</f>
        <v>#N/A</v>
      </c>
      <c r="K712" s="5" t="e">
        <f t="shared" si="283"/>
        <v>#DIV/0!</v>
      </c>
      <c r="L712" s="6">
        <f t="shared" si="284"/>
        <v>0</v>
      </c>
      <c r="M712" s="5">
        <f t="shared" si="285"/>
        <v>0</v>
      </c>
      <c r="N712" s="49" t="e">
        <f t="shared" si="286"/>
        <v>#DIV/0!</v>
      </c>
      <c r="O712" s="49" t="e">
        <f t="shared" si="290"/>
        <v>#N/A</v>
      </c>
      <c r="P712" s="49" t="e">
        <f t="shared" si="291"/>
        <v>#N/A</v>
      </c>
      <c r="Q712" s="50" t="e">
        <f t="shared" si="287"/>
        <v>#N/A</v>
      </c>
      <c r="S712" s="110" t="e">
        <f>VLOOKUP(V712,'WSD 產品'!B:B,1,0)</f>
        <v>#N/A</v>
      </c>
      <c r="T712" s="110" t="e">
        <f t="shared" si="288"/>
        <v>#DIV/0!</v>
      </c>
      <c r="U712" s="113"/>
      <c r="V712" s="113"/>
      <c r="W712" s="113"/>
      <c r="X712" s="113"/>
      <c r="Y712" s="113"/>
      <c r="Z712" s="113"/>
      <c r="AA712" s="115"/>
      <c r="AB712" s="115"/>
      <c r="AC712" s="113"/>
      <c r="AD712" s="113"/>
      <c r="AE712" s="113"/>
      <c r="AF712" s="113"/>
      <c r="AG712" s="113"/>
      <c r="AH712" s="113"/>
      <c r="AI712" s="113"/>
      <c r="AJ712" s="113"/>
      <c r="AK712" s="114"/>
      <c r="AL712" s="114"/>
      <c r="AM712" s="114"/>
      <c r="AN712" s="113"/>
      <c r="AO712" s="113"/>
      <c r="AP712" s="113"/>
      <c r="AQ712" s="113"/>
      <c r="AR712" s="113"/>
      <c r="AS712" s="113"/>
      <c r="AT712" s="113"/>
      <c r="AU712" s="113"/>
      <c r="AV712" s="113"/>
      <c r="AW712" s="113"/>
      <c r="AX712" s="113"/>
      <c r="AY712" s="113"/>
      <c r="AZ712" s="113"/>
      <c r="BA712" s="113"/>
      <c r="BB712" s="113"/>
      <c r="BC712" s="113"/>
      <c r="BD712" s="113"/>
      <c r="BE712" s="113"/>
      <c r="BF712" s="113"/>
      <c r="BH712" s="110" t="e">
        <f t="shared" si="289"/>
        <v>#VALUE!</v>
      </c>
    </row>
    <row r="713" spans="1:60">
      <c r="A713" s="3">
        <f t="shared" si="274"/>
        <v>0</v>
      </c>
      <c r="B713" s="3">
        <f t="shared" si="275"/>
        <v>0</v>
      </c>
      <c r="C713" s="3">
        <f t="shared" si="276"/>
        <v>0</v>
      </c>
      <c r="D713" s="3">
        <f t="shared" si="277"/>
        <v>0</v>
      </c>
      <c r="E713" s="3">
        <f t="shared" si="278"/>
        <v>0</v>
      </c>
      <c r="F713" s="4">
        <f t="shared" si="279"/>
        <v>0</v>
      </c>
      <c r="G713" s="4">
        <f t="shared" si="280"/>
        <v>0</v>
      </c>
      <c r="H713" s="3">
        <f t="shared" si="281"/>
        <v>0</v>
      </c>
      <c r="I713" s="3">
        <f t="shared" si="282"/>
        <v>0</v>
      </c>
      <c r="J713" s="3" t="e">
        <f>IF(VLOOKUP(A713,產品AR!A:B,2,0)&lt;65,"A",IF(VLOOKUP(A713,產品AR!A:B,2,0)&lt;80,"B",IF(VLOOKUP(A713,產品AR!A:B,2,0)&lt;100,"C","D")))</f>
        <v>#N/A</v>
      </c>
      <c r="K713" s="5" t="e">
        <f t="shared" si="283"/>
        <v>#DIV/0!</v>
      </c>
      <c r="L713" s="6">
        <f t="shared" si="284"/>
        <v>0</v>
      </c>
      <c r="M713" s="5">
        <f t="shared" si="285"/>
        <v>0</v>
      </c>
      <c r="N713" s="49" t="e">
        <f t="shared" si="286"/>
        <v>#DIV/0!</v>
      </c>
      <c r="O713" s="49" t="e">
        <f t="shared" si="290"/>
        <v>#N/A</v>
      </c>
      <c r="P713" s="49" t="e">
        <f t="shared" si="291"/>
        <v>#N/A</v>
      </c>
      <c r="Q713" s="50" t="e">
        <f t="shared" si="287"/>
        <v>#N/A</v>
      </c>
      <c r="S713" s="110" t="e">
        <f>VLOOKUP(V713,'WSD 產品'!B:B,1,0)</f>
        <v>#N/A</v>
      </c>
      <c r="T713" s="110" t="e">
        <f t="shared" si="288"/>
        <v>#DIV/0!</v>
      </c>
      <c r="U713" s="113"/>
      <c r="V713" s="113"/>
      <c r="W713" s="113"/>
      <c r="X713" s="113"/>
      <c r="Y713" s="113"/>
      <c r="Z713" s="113"/>
      <c r="AA713" s="115"/>
      <c r="AB713" s="115"/>
      <c r="AC713" s="113"/>
      <c r="AD713" s="113"/>
      <c r="AE713" s="113"/>
      <c r="AF713" s="113"/>
      <c r="AG713" s="113"/>
      <c r="AH713" s="113"/>
      <c r="AI713" s="113"/>
      <c r="AJ713" s="113"/>
      <c r="AK713" s="114"/>
      <c r="AL713" s="114"/>
      <c r="AM713" s="114"/>
      <c r="AN713" s="113"/>
      <c r="AO713" s="113"/>
      <c r="AP713" s="113"/>
      <c r="AQ713" s="113"/>
      <c r="AR713" s="113"/>
      <c r="AS713" s="113"/>
      <c r="AT713" s="113"/>
      <c r="AU713" s="113"/>
      <c r="AV713" s="113"/>
      <c r="AW713" s="113"/>
      <c r="AX713" s="113"/>
      <c r="AY713" s="113"/>
      <c r="AZ713" s="113"/>
      <c r="BA713" s="113"/>
      <c r="BB713" s="113"/>
      <c r="BC713" s="113"/>
      <c r="BD713" s="113"/>
      <c r="BE713" s="113"/>
      <c r="BF713" s="113"/>
      <c r="BH713" s="110" t="e">
        <f t="shared" si="289"/>
        <v>#VALUE!</v>
      </c>
    </row>
    <row r="714" spans="1:60">
      <c r="A714" s="3">
        <f t="shared" si="274"/>
        <v>0</v>
      </c>
      <c r="B714" s="3">
        <f t="shared" si="275"/>
        <v>0</v>
      </c>
      <c r="C714" s="3">
        <f t="shared" si="276"/>
        <v>0</v>
      </c>
      <c r="D714" s="3">
        <f t="shared" si="277"/>
        <v>0</v>
      </c>
      <c r="E714" s="3">
        <f t="shared" si="278"/>
        <v>0</v>
      </c>
      <c r="F714" s="4">
        <f t="shared" si="279"/>
        <v>0</v>
      </c>
      <c r="G714" s="4">
        <f t="shared" si="280"/>
        <v>0</v>
      </c>
      <c r="H714" s="3">
        <f t="shared" si="281"/>
        <v>0</v>
      </c>
      <c r="I714" s="3">
        <f t="shared" si="282"/>
        <v>0</v>
      </c>
      <c r="J714" s="3" t="e">
        <f>IF(VLOOKUP(A714,產品AR!A:B,2,0)&lt;65,"A",IF(VLOOKUP(A714,產品AR!A:B,2,0)&lt;80,"B",IF(VLOOKUP(A714,產品AR!A:B,2,0)&lt;100,"C","D")))</f>
        <v>#N/A</v>
      </c>
      <c r="K714" s="5" t="e">
        <f t="shared" si="283"/>
        <v>#DIV/0!</v>
      </c>
      <c r="L714" s="6">
        <f t="shared" si="284"/>
        <v>0</v>
      </c>
      <c r="M714" s="5">
        <f t="shared" si="285"/>
        <v>0</v>
      </c>
      <c r="N714" s="49" t="e">
        <f t="shared" si="286"/>
        <v>#DIV/0!</v>
      </c>
      <c r="O714" s="49" t="e">
        <f t="shared" si="290"/>
        <v>#N/A</v>
      </c>
      <c r="P714" s="49" t="e">
        <f t="shared" si="291"/>
        <v>#N/A</v>
      </c>
      <c r="Q714" s="50" t="e">
        <f t="shared" si="287"/>
        <v>#N/A</v>
      </c>
      <c r="S714" s="110" t="e">
        <f>VLOOKUP(V714,'WSD 產品'!B:B,1,0)</f>
        <v>#N/A</v>
      </c>
      <c r="T714" s="110" t="e">
        <f t="shared" si="288"/>
        <v>#DIV/0!</v>
      </c>
      <c r="U714" s="113"/>
      <c r="V714" s="113"/>
      <c r="W714" s="113"/>
      <c r="X714" s="113"/>
      <c r="Y714" s="113"/>
      <c r="Z714" s="113"/>
      <c r="AA714" s="115"/>
      <c r="AB714" s="115"/>
      <c r="AC714" s="113"/>
      <c r="AD714" s="113"/>
      <c r="AE714" s="113"/>
      <c r="AF714" s="113"/>
      <c r="AG714" s="113"/>
      <c r="AH714" s="113"/>
      <c r="AI714" s="113"/>
      <c r="AJ714" s="113"/>
      <c r="AK714" s="114"/>
      <c r="AL714" s="114"/>
      <c r="AM714" s="114"/>
      <c r="AN714" s="113"/>
      <c r="AO714" s="113"/>
      <c r="AP714" s="113"/>
      <c r="AQ714" s="113"/>
      <c r="AR714" s="113"/>
      <c r="AS714" s="113"/>
      <c r="AT714" s="113"/>
      <c r="AU714" s="113"/>
      <c r="AV714" s="113"/>
      <c r="AW714" s="113"/>
      <c r="AX714" s="113"/>
      <c r="AY714" s="113"/>
      <c r="AZ714" s="113"/>
      <c r="BA714" s="113"/>
      <c r="BB714" s="113"/>
      <c r="BC714" s="113"/>
      <c r="BD714" s="113"/>
      <c r="BE714" s="113"/>
      <c r="BF714" s="113"/>
      <c r="BH714" s="110" t="e">
        <f t="shared" si="289"/>
        <v>#VALUE!</v>
      </c>
    </row>
    <row r="715" spans="1:60">
      <c r="A715" s="3">
        <f t="shared" si="274"/>
        <v>0</v>
      </c>
      <c r="B715" s="3">
        <f t="shared" si="275"/>
        <v>0</v>
      </c>
      <c r="C715" s="3">
        <f t="shared" si="276"/>
        <v>0</v>
      </c>
      <c r="D715" s="3">
        <f t="shared" si="277"/>
        <v>0</v>
      </c>
      <c r="E715" s="3">
        <f t="shared" si="278"/>
        <v>0</v>
      </c>
      <c r="F715" s="4">
        <f t="shared" si="279"/>
        <v>0</v>
      </c>
      <c r="G715" s="4">
        <f t="shared" si="280"/>
        <v>0</v>
      </c>
      <c r="H715" s="3">
        <f t="shared" si="281"/>
        <v>0</v>
      </c>
      <c r="I715" s="3">
        <f t="shared" si="282"/>
        <v>0</v>
      </c>
      <c r="J715" s="3" t="e">
        <f>IF(VLOOKUP(A715,產品AR!A:B,2,0)&lt;65,"A",IF(VLOOKUP(A715,產品AR!A:B,2,0)&lt;80,"B",IF(VLOOKUP(A715,產品AR!A:B,2,0)&lt;100,"C","D")))</f>
        <v>#N/A</v>
      </c>
      <c r="K715" s="5" t="e">
        <f t="shared" si="283"/>
        <v>#DIV/0!</v>
      </c>
      <c r="L715" s="6">
        <f t="shared" si="284"/>
        <v>0</v>
      </c>
      <c r="M715" s="5">
        <f t="shared" si="285"/>
        <v>0</v>
      </c>
      <c r="N715" s="49" t="e">
        <f t="shared" si="286"/>
        <v>#DIV/0!</v>
      </c>
      <c r="O715" s="49" t="e">
        <f t="shared" si="290"/>
        <v>#N/A</v>
      </c>
      <c r="P715" s="49" t="e">
        <f t="shared" si="291"/>
        <v>#N/A</v>
      </c>
      <c r="Q715" s="50" t="e">
        <f t="shared" si="287"/>
        <v>#N/A</v>
      </c>
      <c r="S715" s="110" t="e">
        <f>VLOOKUP(V715,'WSD 產品'!B:B,1,0)</f>
        <v>#N/A</v>
      </c>
      <c r="T715" s="110" t="e">
        <f t="shared" si="288"/>
        <v>#DIV/0!</v>
      </c>
      <c r="U715" s="113"/>
      <c r="V715" s="113"/>
      <c r="W715" s="113"/>
      <c r="X715" s="113"/>
      <c r="Y715" s="113"/>
      <c r="Z715" s="113"/>
      <c r="AA715" s="115"/>
      <c r="AB715" s="115"/>
      <c r="AC715" s="113"/>
      <c r="AD715" s="113"/>
      <c r="AE715" s="113"/>
      <c r="AF715" s="113"/>
      <c r="AG715" s="113"/>
      <c r="AH715" s="113"/>
      <c r="AI715" s="113"/>
      <c r="AJ715" s="113"/>
      <c r="AK715" s="114"/>
      <c r="AL715" s="114"/>
      <c r="AM715" s="114"/>
      <c r="AN715" s="113"/>
      <c r="AO715" s="113"/>
      <c r="AP715" s="113"/>
      <c r="AQ715" s="113"/>
      <c r="AR715" s="113"/>
      <c r="AS715" s="113"/>
      <c r="AT715" s="113"/>
      <c r="AU715" s="113"/>
      <c r="AV715" s="113"/>
      <c r="AW715" s="113"/>
      <c r="AX715" s="113"/>
      <c r="AY715" s="113"/>
      <c r="AZ715" s="113"/>
      <c r="BA715" s="113"/>
      <c r="BB715" s="113"/>
      <c r="BC715" s="113"/>
      <c r="BD715" s="113"/>
      <c r="BE715" s="113"/>
      <c r="BF715" s="113"/>
      <c r="BH715" s="110" t="e">
        <f t="shared" si="289"/>
        <v>#VALUE!</v>
      </c>
    </row>
    <row r="716" spans="1:60">
      <c r="A716" s="3">
        <f t="shared" si="274"/>
        <v>0</v>
      </c>
      <c r="B716" s="3">
        <f t="shared" si="275"/>
        <v>0</v>
      </c>
      <c r="C716" s="3">
        <f t="shared" si="276"/>
        <v>0</v>
      </c>
      <c r="D716" s="3">
        <f t="shared" si="277"/>
        <v>0</v>
      </c>
      <c r="E716" s="3">
        <f t="shared" si="278"/>
        <v>0</v>
      </c>
      <c r="F716" s="4">
        <f t="shared" si="279"/>
        <v>0</v>
      </c>
      <c r="G716" s="4">
        <f t="shared" si="280"/>
        <v>0</v>
      </c>
      <c r="H716" s="3">
        <f t="shared" si="281"/>
        <v>0</v>
      </c>
      <c r="I716" s="3">
        <f t="shared" si="282"/>
        <v>0</v>
      </c>
      <c r="J716" s="3" t="e">
        <f>IF(VLOOKUP(A716,產品AR!A:B,2,0)&lt;65,"A",IF(VLOOKUP(A716,產品AR!A:B,2,0)&lt;80,"B",IF(VLOOKUP(A716,產品AR!A:B,2,0)&lt;100,"C","D")))</f>
        <v>#N/A</v>
      </c>
      <c r="K716" s="5" t="e">
        <f t="shared" si="283"/>
        <v>#DIV/0!</v>
      </c>
      <c r="L716" s="6">
        <f t="shared" si="284"/>
        <v>0</v>
      </c>
      <c r="M716" s="5">
        <f t="shared" si="285"/>
        <v>0</v>
      </c>
      <c r="N716" s="49" t="e">
        <f t="shared" si="286"/>
        <v>#DIV/0!</v>
      </c>
      <c r="O716" s="49" t="e">
        <f t="shared" si="290"/>
        <v>#N/A</v>
      </c>
      <c r="P716" s="49" t="e">
        <f t="shared" si="291"/>
        <v>#N/A</v>
      </c>
      <c r="Q716" s="50" t="e">
        <f t="shared" si="287"/>
        <v>#N/A</v>
      </c>
      <c r="S716" s="110" t="e">
        <f>VLOOKUP(V716,'WSD 產品'!B:B,1,0)</f>
        <v>#N/A</v>
      </c>
      <c r="T716" s="110" t="e">
        <f t="shared" si="288"/>
        <v>#DIV/0!</v>
      </c>
      <c r="U716" s="113"/>
      <c r="V716" s="113"/>
      <c r="W716" s="113"/>
      <c r="X716" s="113"/>
      <c r="Y716" s="113"/>
      <c r="Z716" s="113"/>
      <c r="AA716" s="115"/>
      <c r="AB716" s="115"/>
      <c r="AC716" s="113"/>
      <c r="AD716" s="113"/>
      <c r="AE716" s="113"/>
      <c r="AF716" s="113"/>
      <c r="AG716" s="113"/>
      <c r="AH716" s="113"/>
      <c r="AI716" s="113"/>
      <c r="AJ716" s="113"/>
      <c r="AK716" s="114"/>
      <c r="AL716" s="114"/>
      <c r="AM716" s="114"/>
      <c r="AN716" s="113"/>
      <c r="AO716" s="113"/>
      <c r="AP716" s="113"/>
      <c r="AQ716" s="113"/>
      <c r="AR716" s="113"/>
      <c r="AS716" s="113"/>
      <c r="AT716" s="113"/>
      <c r="AU716" s="113"/>
      <c r="AV716" s="113"/>
      <c r="AW716" s="113"/>
      <c r="AX716" s="113"/>
      <c r="AY716" s="113"/>
      <c r="AZ716" s="113"/>
      <c r="BA716" s="113"/>
      <c r="BB716" s="113"/>
      <c r="BC716" s="113"/>
      <c r="BD716" s="113"/>
      <c r="BE716" s="113"/>
      <c r="BF716" s="113"/>
      <c r="BH716" s="110" t="e">
        <f t="shared" si="289"/>
        <v>#VALUE!</v>
      </c>
    </row>
    <row r="717" spans="1:60">
      <c r="A717" s="3">
        <f t="shared" si="274"/>
        <v>0</v>
      </c>
      <c r="B717" s="3">
        <f t="shared" si="275"/>
        <v>0</v>
      </c>
      <c r="C717" s="3">
        <f t="shared" si="276"/>
        <v>0</v>
      </c>
      <c r="D717" s="3">
        <f t="shared" si="277"/>
        <v>0</v>
      </c>
      <c r="E717" s="3">
        <f t="shared" si="278"/>
        <v>0</v>
      </c>
      <c r="F717" s="4">
        <f t="shared" si="279"/>
        <v>0</v>
      </c>
      <c r="G717" s="4">
        <f t="shared" si="280"/>
        <v>0</v>
      </c>
      <c r="H717" s="3">
        <f t="shared" si="281"/>
        <v>0</v>
      </c>
      <c r="I717" s="3">
        <f t="shared" si="282"/>
        <v>0</v>
      </c>
      <c r="J717" s="3" t="e">
        <f>IF(VLOOKUP(A717,產品AR!A:B,2,0)&lt;65,"A",IF(VLOOKUP(A717,產品AR!A:B,2,0)&lt;80,"B",IF(VLOOKUP(A717,產品AR!A:B,2,0)&lt;100,"C","D")))</f>
        <v>#N/A</v>
      </c>
      <c r="K717" s="5" t="e">
        <f t="shared" si="283"/>
        <v>#DIV/0!</v>
      </c>
      <c r="L717" s="6">
        <f t="shared" si="284"/>
        <v>0</v>
      </c>
      <c r="M717" s="5">
        <f t="shared" si="285"/>
        <v>0</v>
      </c>
      <c r="N717" s="49" t="e">
        <f t="shared" si="286"/>
        <v>#DIV/0!</v>
      </c>
      <c r="O717" s="49" t="e">
        <f t="shared" si="290"/>
        <v>#N/A</v>
      </c>
      <c r="P717" s="49" t="e">
        <f t="shared" si="291"/>
        <v>#N/A</v>
      </c>
      <c r="Q717" s="50" t="e">
        <f t="shared" si="287"/>
        <v>#N/A</v>
      </c>
      <c r="S717" s="110" t="e">
        <f>VLOOKUP(V717,'WSD 產品'!B:B,1,0)</f>
        <v>#N/A</v>
      </c>
      <c r="T717" s="110" t="e">
        <f t="shared" si="288"/>
        <v>#DIV/0!</v>
      </c>
      <c r="U717" s="113"/>
      <c r="V717" s="113"/>
      <c r="W717" s="113"/>
      <c r="X717" s="113"/>
      <c r="Y717" s="113"/>
      <c r="Z717" s="113"/>
      <c r="AA717" s="115"/>
      <c r="AB717" s="115"/>
      <c r="AC717" s="113"/>
      <c r="AD717" s="113"/>
      <c r="AE717" s="113"/>
      <c r="AF717" s="113"/>
      <c r="AG717" s="113"/>
      <c r="AH717" s="113"/>
      <c r="AI717" s="113"/>
      <c r="AJ717" s="113"/>
      <c r="AK717" s="114"/>
      <c r="AL717" s="114"/>
      <c r="AM717" s="114"/>
      <c r="AN717" s="113"/>
      <c r="AO717" s="113"/>
      <c r="AP717" s="113"/>
      <c r="AQ717" s="113"/>
      <c r="AR717" s="113"/>
      <c r="AS717" s="113"/>
      <c r="AT717" s="113"/>
      <c r="AU717" s="113"/>
      <c r="AV717" s="113"/>
      <c r="AW717" s="113"/>
      <c r="AX717" s="113"/>
      <c r="AY717" s="113"/>
      <c r="AZ717" s="113"/>
      <c r="BA717" s="113"/>
      <c r="BB717" s="113"/>
      <c r="BC717" s="113"/>
      <c r="BD717" s="113"/>
      <c r="BE717" s="113"/>
      <c r="BF717" s="113"/>
      <c r="BH717" s="110" t="e">
        <f t="shared" si="289"/>
        <v>#VALUE!</v>
      </c>
    </row>
    <row r="718" spans="1:60">
      <c r="A718" s="3">
        <f t="shared" si="274"/>
        <v>0</v>
      </c>
      <c r="B718" s="3">
        <f t="shared" si="275"/>
        <v>0</v>
      </c>
      <c r="C718" s="3">
        <f t="shared" si="276"/>
        <v>0</v>
      </c>
      <c r="D718" s="3">
        <f t="shared" si="277"/>
        <v>0</v>
      </c>
      <c r="E718" s="3">
        <f t="shared" si="278"/>
        <v>0</v>
      </c>
      <c r="F718" s="4">
        <f t="shared" si="279"/>
        <v>0</v>
      </c>
      <c r="G718" s="4">
        <f t="shared" si="280"/>
        <v>0</v>
      </c>
      <c r="H718" s="3">
        <f t="shared" si="281"/>
        <v>0</v>
      </c>
      <c r="I718" s="3">
        <f t="shared" si="282"/>
        <v>0</v>
      </c>
      <c r="J718" s="3" t="e">
        <f>IF(VLOOKUP(A718,產品AR!A:B,2,0)&lt;65,"A",IF(VLOOKUP(A718,產品AR!A:B,2,0)&lt;80,"B",IF(VLOOKUP(A718,產品AR!A:B,2,0)&lt;100,"C","D")))</f>
        <v>#N/A</v>
      </c>
      <c r="K718" s="5" t="e">
        <f t="shared" si="283"/>
        <v>#DIV/0!</v>
      </c>
      <c r="L718" s="6">
        <f t="shared" si="284"/>
        <v>0</v>
      </c>
      <c r="M718" s="5">
        <f t="shared" si="285"/>
        <v>0</v>
      </c>
      <c r="N718" s="49" t="e">
        <f t="shared" si="286"/>
        <v>#DIV/0!</v>
      </c>
      <c r="O718" s="49" t="e">
        <f t="shared" si="290"/>
        <v>#N/A</v>
      </c>
      <c r="P718" s="49" t="e">
        <f t="shared" si="291"/>
        <v>#N/A</v>
      </c>
      <c r="Q718" s="50" t="e">
        <f t="shared" si="287"/>
        <v>#N/A</v>
      </c>
      <c r="S718" s="110" t="e">
        <f>VLOOKUP(V718,'WSD 產品'!B:B,1,0)</f>
        <v>#N/A</v>
      </c>
      <c r="T718" s="110" t="e">
        <f t="shared" si="288"/>
        <v>#DIV/0!</v>
      </c>
      <c r="U718" s="113"/>
      <c r="V718" s="113"/>
      <c r="W718" s="113"/>
      <c r="X718" s="113"/>
      <c r="Y718" s="113"/>
      <c r="Z718" s="113"/>
      <c r="AA718" s="115"/>
      <c r="AB718" s="115"/>
      <c r="AC718" s="113"/>
      <c r="AD718" s="113"/>
      <c r="AE718" s="113"/>
      <c r="AF718" s="113"/>
      <c r="AG718" s="113"/>
      <c r="AH718" s="113"/>
      <c r="AI718" s="113"/>
      <c r="AJ718" s="113"/>
      <c r="AK718" s="114"/>
      <c r="AL718" s="114"/>
      <c r="AM718" s="114"/>
      <c r="AN718" s="113"/>
      <c r="AO718" s="113"/>
      <c r="AP718" s="113"/>
      <c r="AQ718" s="113"/>
      <c r="AR718" s="113"/>
      <c r="AS718" s="113"/>
      <c r="AT718" s="113"/>
      <c r="AU718" s="113"/>
      <c r="AV718" s="113"/>
      <c r="AW718" s="113"/>
      <c r="AX718" s="113"/>
      <c r="AY718" s="113"/>
      <c r="AZ718" s="113"/>
      <c r="BA718" s="113"/>
      <c r="BB718" s="113"/>
      <c r="BC718" s="113"/>
      <c r="BD718" s="113"/>
      <c r="BE718" s="113"/>
      <c r="BF718" s="113"/>
      <c r="BH718" s="110" t="e">
        <f t="shared" si="289"/>
        <v>#VALUE!</v>
      </c>
    </row>
    <row r="719" spans="1:60">
      <c r="A719" s="3">
        <f t="shared" si="274"/>
        <v>0</v>
      </c>
      <c r="B719" s="3">
        <f t="shared" si="275"/>
        <v>0</v>
      </c>
      <c r="C719" s="3">
        <f t="shared" si="276"/>
        <v>0</v>
      </c>
      <c r="D719" s="3">
        <f t="shared" si="277"/>
        <v>0</v>
      </c>
      <c r="E719" s="3">
        <f t="shared" si="278"/>
        <v>0</v>
      </c>
      <c r="F719" s="4">
        <f t="shared" si="279"/>
        <v>0</v>
      </c>
      <c r="G719" s="4">
        <f t="shared" si="280"/>
        <v>0</v>
      </c>
      <c r="H719" s="3">
        <f t="shared" si="281"/>
        <v>0</v>
      </c>
      <c r="I719" s="3">
        <f t="shared" si="282"/>
        <v>0</v>
      </c>
      <c r="J719" s="3" t="e">
        <f>IF(VLOOKUP(A719,產品AR!A:B,2,0)&lt;65,"A",IF(VLOOKUP(A719,產品AR!A:B,2,0)&lt;80,"B",IF(VLOOKUP(A719,產品AR!A:B,2,0)&lt;100,"C","D")))</f>
        <v>#N/A</v>
      </c>
      <c r="K719" s="5" t="e">
        <f t="shared" si="283"/>
        <v>#DIV/0!</v>
      </c>
      <c r="L719" s="6">
        <f t="shared" si="284"/>
        <v>0</v>
      </c>
      <c r="M719" s="5">
        <f t="shared" si="285"/>
        <v>0</v>
      </c>
      <c r="N719" s="49" t="e">
        <f t="shared" si="286"/>
        <v>#DIV/0!</v>
      </c>
      <c r="O719" s="49" t="e">
        <f t="shared" si="290"/>
        <v>#N/A</v>
      </c>
      <c r="P719" s="49" t="e">
        <f t="shared" si="291"/>
        <v>#N/A</v>
      </c>
      <c r="Q719" s="50" t="e">
        <f t="shared" si="287"/>
        <v>#N/A</v>
      </c>
      <c r="S719" s="110" t="e">
        <f>VLOOKUP(V719,'WSD 產品'!B:B,1,0)</f>
        <v>#N/A</v>
      </c>
      <c r="T719" s="110" t="e">
        <f t="shared" si="288"/>
        <v>#DIV/0!</v>
      </c>
      <c r="U719" s="113"/>
      <c r="V719" s="113"/>
      <c r="W719" s="113"/>
      <c r="X719" s="113"/>
      <c r="Y719" s="113"/>
      <c r="Z719" s="113"/>
      <c r="AA719" s="115"/>
      <c r="AB719" s="115"/>
      <c r="AC719" s="113"/>
      <c r="AD719" s="113"/>
      <c r="AE719" s="113"/>
      <c r="AF719" s="113"/>
      <c r="AG719" s="113"/>
      <c r="AH719" s="113"/>
      <c r="AI719" s="113"/>
      <c r="AJ719" s="113"/>
      <c r="AK719" s="114"/>
      <c r="AL719" s="114"/>
      <c r="AM719" s="114"/>
      <c r="AN719" s="113"/>
      <c r="AO719" s="113"/>
      <c r="AP719" s="113"/>
      <c r="AQ719" s="113"/>
      <c r="AR719" s="113"/>
      <c r="AS719" s="113"/>
      <c r="AT719" s="113"/>
      <c r="AU719" s="113"/>
      <c r="AV719" s="113"/>
      <c r="AW719" s="113"/>
      <c r="AX719" s="113"/>
      <c r="AY719" s="113"/>
      <c r="AZ719" s="113"/>
      <c r="BA719" s="113"/>
      <c r="BB719" s="113"/>
      <c r="BC719" s="113"/>
      <c r="BD719" s="113"/>
      <c r="BE719" s="113"/>
      <c r="BF719" s="113"/>
      <c r="BH719" s="110" t="e">
        <f t="shared" si="289"/>
        <v>#VALUE!</v>
      </c>
    </row>
    <row r="720" spans="1:60">
      <c r="A720" s="3">
        <f t="shared" si="274"/>
        <v>0</v>
      </c>
      <c r="B720" s="3">
        <f t="shared" si="275"/>
        <v>0</v>
      </c>
      <c r="C720" s="3">
        <f t="shared" si="276"/>
        <v>0</v>
      </c>
      <c r="D720" s="3">
        <f t="shared" si="277"/>
        <v>0</v>
      </c>
      <c r="E720" s="3">
        <f t="shared" si="278"/>
        <v>0</v>
      </c>
      <c r="F720" s="4">
        <f t="shared" si="279"/>
        <v>0</v>
      </c>
      <c r="G720" s="4">
        <f t="shared" si="280"/>
        <v>0</v>
      </c>
      <c r="H720" s="3">
        <f t="shared" si="281"/>
        <v>0</v>
      </c>
      <c r="I720" s="3">
        <f t="shared" si="282"/>
        <v>0</v>
      </c>
      <c r="J720" s="3" t="e">
        <f>IF(VLOOKUP(A720,產品AR!A:B,2,0)&lt;65,"A",IF(VLOOKUP(A720,產品AR!A:B,2,0)&lt;80,"B",IF(VLOOKUP(A720,產品AR!A:B,2,0)&lt;100,"C","D")))</f>
        <v>#N/A</v>
      </c>
      <c r="K720" s="5" t="e">
        <f t="shared" si="283"/>
        <v>#DIV/0!</v>
      </c>
      <c r="L720" s="6">
        <f t="shared" si="284"/>
        <v>0</v>
      </c>
      <c r="M720" s="5">
        <f t="shared" si="285"/>
        <v>0</v>
      </c>
      <c r="N720" s="49" t="e">
        <f t="shared" si="286"/>
        <v>#DIV/0!</v>
      </c>
      <c r="O720" s="49" t="e">
        <f t="shared" si="290"/>
        <v>#N/A</v>
      </c>
      <c r="P720" s="49" t="e">
        <f t="shared" si="291"/>
        <v>#N/A</v>
      </c>
      <c r="Q720" s="50" t="e">
        <f t="shared" si="287"/>
        <v>#N/A</v>
      </c>
      <c r="S720" s="110" t="e">
        <f>VLOOKUP(V720,'WSD 產品'!B:B,1,0)</f>
        <v>#N/A</v>
      </c>
      <c r="T720" s="110" t="e">
        <f t="shared" si="288"/>
        <v>#DIV/0!</v>
      </c>
      <c r="U720" s="113"/>
      <c r="V720" s="113"/>
      <c r="W720" s="113"/>
      <c r="X720" s="113"/>
      <c r="Y720" s="113"/>
      <c r="Z720" s="113"/>
      <c r="AA720" s="115"/>
      <c r="AB720" s="115"/>
      <c r="AC720" s="113"/>
      <c r="AD720" s="113"/>
      <c r="AE720" s="113"/>
      <c r="AF720" s="113"/>
      <c r="AG720" s="113"/>
      <c r="AH720" s="113"/>
      <c r="AI720" s="113"/>
      <c r="AJ720" s="113"/>
      <c r="AK720" s="114"/>
      <c r="AL720" s="114"/>
      <c r="AM720" s="114"/>
      <c r="AN720" s="113"/>
      <c r="AO720" s="113"/>
      <c r="AP720" s="113"/>
      <c r="AQ720" s="113"/>
      <c r="AR720" s="113"/>
      <c r="AS720" s="113"/>
      <c r="AT720" s="113"/>
      <c r="AU720" s="113"/>
      <c r="AV720" s="113"/>
      <c r="AW720" s="113"/>
      <c r="AX720" s="113"/>
      <c r="AY720" s="113"/>
      <c r="AZ720" s="113"/>
      <c r="BA720" s="113"/>
      <c r="BB720" s="113"/>
      <c r="BC720" s="113"/>
      <c r="BD720" s="113"/>
      <c r="BE720" s="113"/>
      <c r="BF720" s="113"/>
      <c r="BH720" s="110" t="e">
        <f t="shared" si="289"/>
        <v>#VALUE!</v>
      </c>
    </row>
    <row r="721" spans="1:60">
      <c r="A721" s="3">
        <f t="shared" si="274"/>
        <v>0</v>
      </c>
      <c r="B721" s="3">
        <f t="shared" si="275"/>
        <v>0</v>
      </c>
      <c r="C721" s="3">
        <f t="shared" si="276"/>
        <v>0</v>
      </c>
      <c r="D721" s="3">
        <f t="shared" si="277"/>
        <v>0</v>
      </c>
      <c r="E721" s="3">
        <f t="shared" si="278"/>
        <v>0</v>
      </c>
      <c r="F721" s="4">
        <f t="shared" si="279"/>
        <v>0</v>
      </c>
      <c r="G721" s="4">
        <f t="shared" si="280"/>
        <v>0</v>
      </c>
      <c r="H721" s="3">
        <f t="shared" si="281"/>
        <v>0</v>
      </c>
      <c r="I721" s="3">
        <f t="shared" si="282"/>
        <v>0</v>
      </c>
      <c r="J721" s="3" t="e">
        <f>IF(VLOOKUP(A721,產品AR!A:B,2,0)&lt;65,"A",IF(VLOOKUP(A721,產品AR!A:B,2,0)&lt;80,"B",IF(VLOOKUP(A721,產品AR!A:B,2,0)&lt;100,"C","D")))</f>
        <v>#N/A</v>
      </c>
      <c r="K721" s="5" t="e">
        <f t="shared" si="283"/>
        <v>#DIV/0!</v>
      </c>
      <c r="L721" s="6">
        <f t="shared" si="284"/>
        <v>0</v>
      </c>
      <c r="M721" s="5">
        <f t="shared" si="285"/>
        <v>0</v>
      </c>
      <c r="N721" s="49" t="e">
        <f t="shared" si="286"/>
        <v>#DIV/0!</v>
      </c>
      <c r="O721" s="49" t="e">
        <f t="shared" si="290"/>
        <v>#N/A</v>
      </c>
      <c r="P721" s="49" t="e">
        <f t="shared" si="291"/>
        <v>#N/A</v>
      </c>
      <c r="Q721" s="50" t="e">
        <f t="shared" si="287"/>
        <v>#N/A</v>
      </c>
      <c r="S721" s="110" t="e">
        <f>VLOOKUP(V721,'WSD 產品'!B:B,1,0)</f>
        <v>#N/A</v>
      </c>
      <c r="T721" s="110" t="e">
        <f t="shared" si="288"/>
        <v>#DIV/0!</v>
      </c>
      <c r="U721" s="113"/>
      <c r="V721" s="113"/>
      <c r="W721" s="113"/>
      <c r="X721" s="113"/>
      <c r="Y721" s="113"/>
      <c r="Z721" s="113"/>
      <c r="AA721" s="115"/>
      <c r="AB721" s="115"/>
      <c r="AC721" s="113"/>
      <c r="AD721" s="113"/>
      <c r="AE721" s="113"/>
      <c r="AF721" s="113"/>
      <c r="AG721" s="113"/>
      <c r="AH721" s="113"/>
      <c r="AI721" s="113"/>
      <c r="AJ721" s="113"/>
      <c r="AK721" s="114"/>
      <c r="AL721" s="114"/>
      <c r="AM721" s="114"/>
      <c r="AN721" s="113"/>
      <c r="AO721" s="113"/>
      <c r="AP721" s="113"/>
      <c r="AQ721" s="113"/>
      <c r="AR721" s="113"/>
      <c r="AS721" s="113"/>
      <c r="AT721" s="113"/>
      <c r="AU721" s="113"/>
      <c r="AV721" s="113"/>
      <c r="AW721" s="113"/>
      <c r="AX721" s="113"/>
      <c r="AY721" s="113"/>
      <c r="AZ721" s="113"/>
      <c r="BA721" s="113"/>
      <c r="BB721" s="113"/>
      <c r="BC721" s="113"/>
      <c r="BD721" s="113"/>
      <c r="BE721" s="113"/>
      <c r="BF721" s="113"/>
      <c r="BH721" s="110" t="e">
        <f t="shared" si="289"/>
        <v>#VALUE!</v>
      </c>
    </row>
    <row r="722" spans="1:60">
      <c r="A722" s="3">
        <f t="shared" si="274"/>
        <v>0</v>
      </c>
      <c r="B722" s="3">
        <f t="shared" si="275"/>
        <v>0</v>
      </c>
      <c r="C722" s="3">
        <f t="shared" si="276"/>
        <v>0</v>
      </c>
      <c r="D722" s="3">
        <f t="shared" si="277"/>
        <v>0</v>
      </c>
      <c r="E722" s="3">
        <f t="shared" si="278"/>
        <v>0</v>
      </c>
      <c r="F722" s="4">
        <f t="shared" si="279"/>
        <v>0</v>
      </c>
      <c r="G722" s="4">
        <f t="shared" si="280"/>
        <v>0</v>
      </c>
      <c r="H722" s="3">
        <f t="shared" si="281"/>
        <v>0</v>
      </c>
      <c r="I722" s="3">
        <f t="shared" si="282"/>
        <v>0</v>
      </c>
      <c r="J722" s="3" t="e">
        <f>IF(VLOOKUP(A722,產品AR!A:B,2,0)&lt;65,"A",IF(VLOOKUP(A722,產品AR!A:B,2,0)&lt;80,"B",IF(VLOOKUP(A722,產品AR!A:B,2,0)&lt;100,"C","D")))</f>
        <v>#N/A</v>
      </c>
      <c r="K722" s="5" t="e">
        <f t="shared" si="283"/>
        <v>#DIV/0!</v>
      </c>
      <c r="L722" s="6">
        <f t="shared" si="284"/>
        <v>0</v>
      </c>
      <c r="M722" s="5">
        <f t="shared" si="285"/>
        <v>0</v>
      </c>
      <c r="N722" s="49" t="e">
        <f t="shared" si="286"/>
        <v>#DIV/0!</v>
      </c>
      <c r="O722" s="49" t="e">
        <f t="shared" si="290"/>
        <v>#N/A</v>
      </c>
      <c r="P722" s="49" t="e">
        <f t="shared" si="291"/>
        <v>#N/A</v>
      </c>
      <c r="Q722" s="50" t="e">
        <f t="shared" si="287"/>
        <v>#N/A</v>
      </c>
      <c r="S722" s="110" t="e">
        <f>VLOOKUP(V722,'WSD 產品'!B:B,1,0)</f>
        <v>#N/A</v>
      </c>
      <c r="T722" s="110" t="e">
        <f t="shared" si="288"/>
        <v>#DIV/0!</v>
      </c>
      <c r="U722" s="113"/>
      <c r="V722" s="113"/>
      <c r="W722" s="113"/>
      <c r="X722" s="113"/>
      <c r="Y722" s="113"/>
      <c r="Z722" s="113"/>
      <c r="AA722" s="115"/>
      <c r="AB722" s="115"/>
      <c r="AC722" s="113"/>
      <c r="AD722" s="113"/>
      <c r="AE722" s="113"/>
      <c r="AF722" s="113"/>
      <c r="AG722" s="113"/>
      <c r="AH722" s="113"/>
      <c r="AI722" s="113"/>
      <c r="AJ722" s="113"/>
      <c r="AK722" s="114"/>
      <c r="AL722" s="114"/>
      <c r="AM722" s="114"/>
      <c r="AN722" s="113"/>
      <c r="AO722" s="113"/>
      <c r="AP722" s="113"/>
      <c r="AQ722" s="113"/>
      <c r="AR722" s="113"/>
      <c r="AS722" s="113"/>
      <c r="AT722" s="113"/>
      <c r="AU722" s="113"/>
      <c r="AV722" s="113"/>
      <c r="AW722" s="113"/>
      <c r="AX722" s="113"/>
      <c r="AY722" s="113"/>
      <c r="AZ722" s="113"/>
      <c r="BA722" s="113"/>
      <c r="BB722" s="113"/>
      <c r="BC722" s="113"/>
      <c r="BD722" s="113"/>
      <c r="BE722" s="113"/>
      <c r="BF722" s="113"/>
      <c r="BH722" s="110" t="e">
        <f t="shared" si="289"/>
        <v>#VALUE!</v>
      </c>
    </row>
    <row r="723" spans="1:60">
      <c r="A723" s="3">
        <f t="shared" si="274"/>
        <v>0</v>
      </c>
      <c r="B723" s="3">
        <f t="shared" si="275"/>
        <v>0</v>
      </c>
      <c r="C723" s="3">
        <f t="shared" si="276"/>
        <v>0</v>
      </c>
      <c r="D723" s="3">
        <f t="shared" si="277"/>
        <v>0</v>
      </c>
      <c r="E723" s="3">
        <f t="shared" si="278"/>
        <v>0</v>
      </c>
      <c r="F723" s="4">
        <f t="shared" si="279"/>
        <v>0</v>
      </c>
      <c r="G723" s="4">
        <f t="shared" si="280"/>
        <v>0</v>
      </c>
      <c r="H723" s="3">
        <f t="shared" si="281"/>
        <v>0</v>
      </c>
      <c r="I723" s="3">
        <f t="shared" si="282"/>
        <v>0</v>
      </c>
      <c r="J723" s="3" t="e">
        <f>IF(VLOOKUP(A723,產品AR!A:B,2,0)&lt;65,"A",IF(VLOOKUP(A723,產品AR!A:B,2,0)&lt;80,"B",IF(VLOOKUP(A723,產品AR!A:B,2,0)&lt;100,"C","D")))</f>
        <v>#N/A</v>
      </c>
      <c r="K723" s="5" t="e">
        <f t="shared" si="283"/>
        <v>#DIV/0!</v>
      </c>
      <c r="L723" s="6">
        <f t="shared" si="284"/>
        <v>0</v>
      </c>
      <c r="M723" s="5">
        <f t="shared" si="285"/>
        <v>0</v>
      </c>
      <c r="N723" s="49" t="e">
        <f t="shared" si="286"/>
        <v>#DIV/0!</v>
      </c>
      <c r="O723" s="49" t="e">
        <f t="shared" si="290"/>
        <v>#N/A</v>
      </c>
      <c r="P723" s="49" t="e">
        <f t="shared" si="291"/>
        <v>#N/A</v>
      </c>
      <c r="Q723" s="50" t="e">
        <f t="shared" si="287"/>
        <v>#N/A</v>
      </c>
      <c r="S723" s="110" t="e">
        <f>VLOOKUP(V723,'WSD 產品'!B:B,1,0)</f>
        <v>#N/A</v>
      </c>
      <c r="T723" s="110" t="e">
        <f t="shared" si="288"/>
        <v>#DIV/0!</v>
      </c>
      <c r="U723" s="113"/>
      <c r="V723" s="113"/>
      <c r="W723" s="113"/>
      <c r="X723" s="113"/>
      <c r="Y723" s="113"/>
      <c r="Z723" s="113"/>
      <c r="AA723" s="115"/>
      <c r="AB723" s="115"/>
      <c r="AC723" s="113"/>
      <c r="AD723" s="113"/>
      <c r="AE723" s="113"/>
      <c r="AF723" s="113"/>
      <c r="AG723" s="113"/>
      <c r="AH723" s="113"/>
      <c r="AI723" s="113"/>
      <c r="AJ723" s="113"/>
      <c r="AK723" s="114"/>
      <c r="AL723" s="114"/>
      <c r="AM723" s="114"/>
      <c r="AN723" s="113"/>
      <c r="AO723" s="113"/>
      <c r="AP723" s="113"/>
      <c r="AQ723" s="113"/>
      <c r="AR723" s="113"/>
      <c r="AS723" s="113"/>
      <c r="AT723" s="113"/>
      <c r="AU723" s="113"/>
      <c r="AV723" s="113"/>
      <c r="AW723" s="113"/>
      <c r="AX723" s="113"/>
      <c r="AY723" s="113"/>
      <c r="AZ723" s="113"/>
      <c r="BA723" s="113"/>
      <c r="BB723" s="113"/>
      <c r="BC723" s="113"/>
      <c r="BD723" s="113"/>
      <c r="BE723" s="113"/>
      <c r="BF723" s="113"/>
      <c r="BH723" s="110" t="e">
        <f t="shared" si="289"/>
        <v>#VALUE!</v>
      </c>
    </row>
    <row r="724" spans="1:60">
      <c r="A724" s="3">
        <f t="shared" si="274"/>
        <v>0</v>
      </c>
      <c r="B724" s="3">
        <f t="shared" si="275"/>
        <v>0</v>
      </c>
      <c r="C724" s="3">
        <f t="shared" si="276"/>
        <v>0</v>
      </c>
      <c r="D724" s="3">
        <f t="shared" si="277"/>
        <v>0</v>
      </c>
      <c r="E724" s="3">
        <f t="shared" si="278"/>
        <v>0</v>
      </c>
      <c r="F724" s="4">
        <f t="shared" si="279"/>
        <v>0</v>
      </c>
      <c r="G724" s="4">
        <f t="shared" si="280"/>
        <v>0</v>
      </c>
      <c r="H724" s="3">
        <f t="shared" si="281"/>
        <v>0</v>
      </c>
      <c r="I724" s="3">
        <f t="shared" si="282"/>
        <v>0</v>
      </c>
      <c r="J724" s="3" t="e">
        <f>IF(VLOOKUP(A724,產品AR!A:B,2,0)&lt;65,"A",IF(VLOOKUP(A724,產品AR!A:B,2,0)&lt;80,"B",IF(VLOOKUP(A724,產品AR!A:B,2,0)&lt;100,"C","D")))</f>
        <v>#N/A</v>
      </c>
      <c r="K724" s="5" t="e">
        <f t="shared" si="283"/>
        <v>#DIV/0!</v>
      </c>
      <c r="L724" s="6">
        <f t="shared" si="284"/>
        <v>0</v>
      </c>
      <c r="M724" s="5">
        <f t="shared" si="285"/>
        <v>0</v>
      </c>
      <c r="N724" s="49" t="e">
        <f t="shared" si="286"/>
        <v>#DIV/0!</v>
      </c>
      <c r="O724" s="49" t="e">
        <f t="shared" si="290"/>
        <v>#N/A</v>
      </c>
      <c r="P724" s="49" t="e">
        <f t="shared" si="291"/>
        <v>#N/A</v>
      </c>
      <c r="Q724" s="50" t="e">
        <f t="shared" si="287"/>
        <v>#N/A</v>
      </c>
      <c r="S724" s="110" t="e">
        <f>VLOOKUP(V724,'WSD 產品'!B:B,1,0)</f>
        <v>#N/A</v>
      </c>
      <c r="T724" s="110" t="e">
        <f t="shared" si="288"/>
        <v>#DIV/0!</v>
      </c>
      <c r="U724" s="113"/>
      <c r="V724" s="113"/>
      <c r="W724" s="113"/>
      <c r="X724" s="113"/>
      <c r="Y724" s="113"/>
      <c r="Z724" s="113"/>
      <c r="AA724" s="115"/>
      <c r="AB724" s="115"/>
      <c r="AC724" s="113"/>
      <c r="AD724" s="113"/>
      <c r="AE724" s="113"/>
      <c r="AF724" s="113"/>
      <c r="AG724" s="113"/>
      <c r="AH724" s="113"/>
      <c r="AI724" s="113"/>
      <c r="AJ724" s="113"/>
      <c r="AK724" s="114"/>
      <c r="AL724" s="114"/>
      <c r="AM724" s="114"/>
      <c r="AN724" s="113"/>
      <c r="AO724" s="113"/>
      <c r="AP724" s="113"/>
      <c r="AQ724" s="113"/>
      <c r="AR724" s="113"/>
      <c r="AS724" s="113"/>
      <c r="AT724" s="113"/>
      <c r="AU724" s="113"/>
      <c r="AV724" s="113"/>
      <c r="AW724" s="113"/>
      <c r="AX724" s="113"/>
      <c r="AY724" s="113"/>
      <c r="AZ724" s="113"/>
      <c r="BA724" s="113"/>
      <c r="BB724" s="113"/>
      <c r="BC724" s="113"/>
      <c r="BD724" s="113"/>
      <c r="BE724" s="113"/>
      <c r="BF724" s="113"/>
      <c r="BH724" s="110" t="e">
        <f t="shared" si="289"/>
        <v>#VALUE!</v>
      </c>
    </row>
    <row r="725" spans="1:60">
      <c r="A725" s="3">
        <f t="shared" si="274"/>
        <v>0</v>
      </c>
      <c r="B725" s="3">
        <f t="shared" si="275"/>
        <v>0</v>
      </c>
      <c r="C725" s="3">
        <f t="shared" si="276"/>
        <v>0</v>
      </c>
      <c r="D725" s="3">
        <f t="shared" si="277"/>
        <v>0</v>
      </c>
      <c r="E725" s="3">
        <f t="shared" si="278"/>
        <v>0</v>
      </c>
      <c r="F725" s="4">
        <f t="shared" si="279"/>
        <v>0</v>
      </c>
      <c r="G725" s="4">
        <f t="shared" si="280"/>
        <v>0</v>
      </c>
      <c r="H725" s="3">
        <f t="shared" si="281"/>
        <v>0</v>
      </c>
      <c r="I725" s="3">
        <f t="shared" si="282"/>
        <v>0</v>
      </c>
      <c r="J725" s="3" t="e">
        <f>IF(VLOOKUP(A725,產品AR!A:B,2,0)&lt;65,"A",IF(VLOOKUP(A725,產品AR!A:B,2,0)&lt;80,"B",IF(VLOOKUP(A725,產品AR!A:B,2,0)&lt;100,"C","D")))</f>
        <v>#N/A</v>
      </c>
      <c r="K725" s="5" t="e">
        <f t="shared" si="283"/>
        <v>#DIV/0!</v>
      </c>
      <c r="L725" s="6">
        <f t="shared" si="284"/>
        <v>0</v>
      </c>
      <c r="M725" s="5">
        <f t="shared" si="285"/>
        <v>0</v>
      </c>
      <c r="N725" s="49" t="e">
        <f t="shared" si="286"/>
        <v>#DIV/0!</v>
      </c>
      <c r="O725" s="49" t="e">
        <f t="shared" si="290"/>
        <v>#N/A</v>
      </c>
      <c r="P725" s="49" t="e">
        <f t="shared" si="291"/>
        <v>#N/A</v>
      </c>
      <c r="Q725" s="50" t="e">
        <f t="shared" si="287"/>
        <v>#N/A</v>
      </c>
      <c r="S725" s="110" t="e">
        <f>VLOOKUP(V725,'WSD 產品'!B:B,1,0)</f>
        <v>#N/A</v>
      </c>
      <c r="T725" s="110" t="e">
        <f t="shared" si="288"/>
        <v>#DIV/0!</v>
      </c>
      <c r="U725" s="113"/>
      <c r="V725" s="113"/>
      <c r="W725" s="113"/>
      <c r="X725" s="113"/>
      <c r="Y725" s="113"/>
      <c r="Z725" s="113"/>
      <c r="AA725" s="115"/>
      <c r="AB725" s="115"/>
      <c r="AC725" s="113"/>
      <c r="AD725" s="113"/>
      <c r="AE725" s="113"/>
      <c r="AF725" s="113"/>
      <c r="AG725" s="113"/>
      <c r="AH725" s="113"/>
      <c r="AI725" s="113"/>
      <c r="AJ725" s="113"/>
      <c r="AK725" s="114"/>
      <c r="AL725" s="114"/>
      <c r="AM725" s="114"/>
      <c r="AN725" s="113"/>
      <c r="AO725" s="113"/>
      <c r="AP725" s="113"/>
      <c r="AQ725" s="113"/>
      <c r="AR725" s="113"/>
      <c r="AS725" s="113"/>
      <c r="AT725" s="113"/>
      <c r="AU725" s="113"/>
      <c r="AV725" s="113"/>
      <c r="AW725" s="113"/>
      <c r="AX725" s="113"/>
      <c r="AY725" s="113"/>
      <c r="AZ725" s="113"/>
      <c r="BA725" s="113"/>
      <c r="BB725" s="113"/>
      <c r="BC725" s="113"/>
      <c r="BD725" s="113"/>
      <c r="BE725" s="113"/>
      <c r="BF725" s="113"/>
      <c r="BH725" s="110" t="e">
        <f t="shared" si="289"/>
        <v>#VALUE!</v>
      </c>
    </row>
    <row r="726" spans="1:60">
      <c r="A726" s="3">
        <f t="shared" si="274"/>
        <v>0</v>
      </c>
      <c r="B726" s="3">
        <f t="shared" si="275"/>
        <v>0</v>
      </c>
      <c r="C726" s="3">
        <f t="shared" si="276"/>
        <v>0</v>
      </c>
      <c r="D726" s="3">
        <f t="shared" si="277"/>
        <v>0</v>
      </c>
      <c r="E726" s="3">
        <f t="shared" si="278"/>
        <v>0</v>
      </c>
      <c r="F726" s="4">
        <f t="shared" si="279"/>
        <v>0</v>
      </c>
      <c r="G726" s="4">
        <f t="shared" si="280"/>
        <v>0</v>
      </c>
      <c r="H726" s="3">
        <f t="shared" si="281"/>
        <v>0</v>
      </c>
      <c r="I726" s="3">
        <f t="shared" si="282"/>
        <v>0</v>
      </c>
      <c r="J726" s="3" t="e">
        <f>IF(VLOOKUP(A726,產品AR!A:B,2,0)&lt;65,"A",IF(VLOOKUP(A726,產品AR!A:B,2,0)&lt;80,"B",IF(VLOOKUP(A726,產品AR!A:B,2,0)&lt;100,"C","D")))</f>
        <v>#N/A</v>
      </c>
      <c r="K726" s="5" t="e">
        <f t="shared" si="283"/>
        <v>#DIV/0!</v>
      </c>
      <c r="L726" s="6">
        <f t="shared" si="284"/>
        <v>0</v>
      </c>
      <c r="M726" s="5">
        <f t="shared" si="285"/>
        <v>0</v>
      </c>
      <c r="N726" s="49" t="e">
        <f t="shared" si="286"/>
        <v>#DIV/0!</v>
      </c>
      <c r="O726" s="49" t="e">
        <f t="shared" si="290"/>
        <v>#N/A</v>
      </c>
      <c r="P726" s="49" t="e">
        <f t="shared" si="291"/>
        <v>#N/A</v>
      </c>
      <c r="Q726" s="50" t="e">
        <f t="shared" si="287"/>
        <v>#N/A</v>
      </c>
      <c r="S726" s="110" t="e">
        <f>VLOOKUP(V726,'WSD 產品'!B:B,1,0)</f>
        <v>#N/A</v>
      </c>
      <c r="T726" s="110" t="e">
        <f t="shared" si="288"/>
        <v>#DIV/0!</v>
      </c>
      <c r="U726" s="113"/>
      <c r="V726" s="113"/>
      <c r="W726" s="113"/>
      <c r="X726" s="113"/>
      <c r="Y726" s="113"/>
      <c r="Z726" s="113"/>
      <c r="AA726" s="115"/>
      <c r="AB726" s="115"/>
      <c r="AC726" s="113"/>
      <c r="AD726" s="113"/>
      <c r="AE726" s="113"/>
      <c r="AF726" s="113"/>
      <c r="AG726" s="113"/>
      <c r="AH726" s="113"/>
      <c r="AI726" s="113"/>
      <c r="AJ726" s="113"/>
      <c r="AK726" s="114"/>
      <c r="AL726" s="114"/>
      <c r="AM726" s="114"/>
      <c r="AN726" s="113"/>
      <c r="AO726" s="113"/>
      <c r="AP726" s="113"/>
      <c r="AQ726" s="113"/>
      <c r="AR726" s="113"/>
      <c r="AS726" s="113"/>
      <c r="AT726" s="113"/>
      <c r="AU726" s="113"/>
      <c r="AV726" s="113"/>
      <c r="AW726" s="113"/>
      <c r="AX726" s="113"/>
      <c r="AY726" s="113"/>
      <c r="AZ726" s="113"/>
      <c r="BA726" s="113"/>
      <c r="BB726" s="113"/>
      <c r="BC726" s="113"/>
      <c r="BD726" s="113"/>
      <c r="BE726" s="113"/>
      <c r="BF726" s="113"/>
      <c r="BH726" s="110" t="e">
        <f t="shared" si="289"/>
        <v>#VALUE!</v>
      </c>
    </row>
    <row r="727" spans="1:60">
      <c r="A727" s="3">
        <f t="shared" si="274"/>
        <v>0</v>
      </c>
      <c r="B727" s="3">
        <f t="shared" si="275"/>
        <v>0</v>
      </c>
      <c r="C727" s="3">
        <f t="shared" si="276"/>
        <v>0</v>
      </c>
      <c r="D727" s="3">
        <f t="shared" si="277"/>
        <v>0</v>
      </c>
      <c r="E727" s="3">
        <f t="shared" si="278"/>
        <v>0</v>
      </c>
      <c r="F727" s="4">
        <f t="shared" si="279"/>
        <v>0</v>
      </c>
      <c r="G727" s="4">
        <f t="shared" si="280"/>
        <v>0</v>
      </c>
      <c r="H727" s="3">
        <f t="shared" si="281"/>
        <v>0</v>
      </c>
      <c r="I727" s="3">
        <f t="shared" si="282"/>
        <v>0</v>
      </c>
      <c r="J727" s="3" t="e">
        <f>IF(VLOOKUP(A727,產品AR!A:B,2,0)&lt;65,"A",IF(VLOOKUP(A727,產品AR!A:B,2,0)&lt;80,"B",IF(VLOOKUP(A727,產品AR!A:B,2,0)&lt;100,"C","D")))</f>
        <v>#N/A</v>
      </c>
      <c r="K727" s="5" t="e">
        <f t="shared" si="283"/>
        <v>#DIV/0!</v>
      </c>
      <c r="L727" s="6">
        <f t="shared" si="284"/>
        <v>0</v>
      </c>
      <c r="M727" s="5">
        <f t="shared" si="285"/>
        <v>0</v>
      </c>
      <c r="N727" s="49" t="e">
        <f t="shared" si="286"/>
        <v>#DIV/0!</v>
      </c>
      <c r="O727" s="49" t="e">
        <f t="shared" si="290"/>
        <v>#N/A</v>
      </c>
      <c r="P727" s="49" t="e">
        <f t="shared" si="291"/>
        <v>#N/A</v>
      </c>
      <c r="Q727" s="50" t="e">
        <f t="shared" si="287"/>
        <v>#N/A</v>
      </c>
      <c r="S727" s="110" t="e">
        <f>VLOOKUP(V727,'WSD 產品'!B:B,1,0)</f>
        <v>#N/A</v>
      </c>
      <c r="T727" s="110" t="e">
        <f t="shared" si="288"/>
        <v>#DIV/0!</v>
      </c>
      <c r="U727" s="113"/>
      <c r="V727" s="113"/>
      <c r="W727" s="113"/>
      <c r="X727" s="113"/>
      <c r="Y727" s="113"/>
      <c r="Z727" s="113"/>
      <c r="AA727" s="115"/>
      <c r="AB727" s="115"/>
      <c r="AC727" s="113"/>
      <c r="AD727" s="113"/>
      <c r="AE727" s="113"/>
      <c r="AF727" s="113"/>
      <c r="AG727" s="113"/>
      <c r="AH727" s="113"/>
      <c r="AI727" s="113"/>
      <c r="AJ727" s="113"/>
      <c r="AK727" s="114"/>
      <c r="AL727" s="114"/>
      <c r="AM727" s="114"/>
      <c r="AN727" s="113"/>
      <c r="AO727" s="113"/>
      <c r="AP727" s="113"/>
      <c r="AQ727" s="113"/>
      <c r="AR727" s="113"/>
      <c r="AS727" s="113"/>
      <c r="AT727" s="113"/>
      <c r="AU727" s="113"/>
      <c r="AV727" s="113"/>
      <c r="AW727" s="113"/>
      <c r="AX727" s="113"/>
      <c r="AY727" s="113"/>
      <c r="AZ727" s="113"/>
      <c r="BA727" s="113"/>
      <c r="BB727" s="113"/>
      <c r="BC727" s="113"/>
      <c r="BD727" s="113"/>
      <c r="BE727" s="113"/>
      <c r="BF727" s="113"/>
      <c r="BH727" s="110" t="e">
        <f t="shared" si="289"/>
        <v>#VALUE!</v>
      </c>
    </row>
    <row r="728" spans="1:60">
      <c r="A728" s="3">
        <f t="shared" si="274"/>
        <v>0</v>
      </c>
      <c r="B728" s="3">
        <f t="shared" si="275"/>
        <v>0</v>
      </c>
      <c r="C728" s="3">
        <f t="shared" si="276"/>
        <v>0</v>
      </c>
      <c r="D728" s="3">
        <f t="shared" si="277"/>
        <v>0</v>
      </c>
      <c r="E728" s="3">
        <f t="shared" si="278"/>
        <v>0</v>
      </c>
      <c r="F728" s="4">
        <f t="shared" si="279"/>
        <v>0</v>
      </c>
      <c r="G728" s="4">
        <f t="shared" si="280"/>
        <v>0</v>
      </c>
      <c r="H728" s="3">
        <f t="shared" si="281"/>
        <v>0</v>
      </c>
      <c r="I728" s="3">
        <f t="shared" si="282"/>
        <v>0</v>
      </c>
      <c r="J728" s="3" t="e">
        <f>IF(VLOOKUP(A728,產品AR!A:B,2,0)&lt;65,"A",IF(VLOOKUP(A728,產品AR!A:B,2,0)&lt;80,"B",IF(VLOOKUP(A728,產品AR!A:B,2,0)&lt;100,"C","D")))</f>
        <v>#N/A</v>
      </c>
      <c r="K728" s="5" t="e">
        <f t="shared" si="283"/>
        <v>#DIV/0!</v>
      </c>
      <c r="L728" s="6">
        <f t="shared" si="284"/>
        <v>0</v>
      </c>
      <c r="M728" s="5">
        <f t="shared" si="285"/>
        <v>0</v>
      </c>
      <c r="N728" s="49" t="e">
        <f t="shared" si="286"/>
        <v>#DIV/0!</v>
      </c>
      <c r="O728" s="49" t="e">
        <f t="shared" si="290"/>
        <v>#N/A</v>
      </c>
      <c r="P728" s="49" t="e">
        <f t="shared" si="291"/>
        <v>#N/A</v>
      </c>
      <c r="Q728" s="50" t="e">
        <f t="shared" si="287"/>
        <v>#N/A</v>
      </c>
      <c r="S728" s="110" t="e">
        <f>VLOOKUP(V728,'WSD 產品'!B:B,1,0)</f>
        <v>#N/A</v>
      </c>
      <c r="T728" s="110" t="e">
        <f t="shared" si="288"/>
        <v>#DIV/0!</v>
      </c>
      <c r="U728" s="113"/>
      <c r="V728" s="113"/>
      <c r="W728" s="113"/>
      <c r="X728" s="113"/>
      <c r="Y728" s="113"/>
      <c r="Z728" s="113"/>
      <c r="AA728" s="115"/>
      <c r="AB728" s="115"/>
      <c r="AC728" s="113"/>
      <c r="AD728" s="113"/>
      <c r="AE728" s="113"/>
      <c r="AF728" s="113"/>
      <c r="AG728" s="113"/>
      <c r="AH728" s="113"/>
      <c r="AI728" s="113"/>
      <c r="AJ728" s="113"/>
      <c r="AK728" s="114"/>
      <c r="AL728" s="114"/>
      <c r="AM728" s="114"/>
      <c r="AN728" s="113"/>
      <c r="AO728" s="113"/>
      <c r="AP728" s="113"/>
      <c r="AQ728" s="113"/>
      <c r="AR728" s="113"/>
      <c r="AS728" s="113"/>
      <c r="AT728" s="113"/>
      <c r="AU728" s="113"/>
      <c r="AV728" s="113"/>
      <c r="AW728" s="113"/>
      <c r="AX728" s="113"/>
      <c r="AY728" s="113"/>
      <c r="AZ728" s="113"/>
      <c r="BA728" s="113"/>
      <c r="BB728" s="113"/>
      <c r="BC728" s="113"/>
      <c r="BD728" s="113"/>
      <c r="BE728" s="113"/>
      <c r="BF728" s="113"/>
      <c r="BH728" s="110" t="e">
        <f t="shared" si="289"/>
        <v>#VALUE!</v>
      </c>
    </row>
    <row r="729" spans="1:60">
      <c r="A729" s="3">
        <f t="shared" si="274"/>
        <v>0</v>
      </c>
      <c r="B729" s="3">
        <f t="shared" si="275"/>
        <v>0</v>
      </c>
      <c r="C729" s="3">
        <f t="shared" si="276"/>
        <v>0</v>
      </c>
      <c r="D729" s="3">
        <f t="shared" si="277"/>
        <v>0</v>
      </c>
      <c r="E729" s="3">
        <f t="shared" si="278"/>
        <v>0</v>
      </c>
      <c r="F729" s="4">
        <f t="shared" si="279"/>
        <v>0</v>
      </c>
      <c r="G729" s="4">
        <f t="shared" si="280"/>
        <v>0</v>
      </c>
      <c r="H729" s="3">
        <f t="shared" si="281"/>
        <v>0</v>
      </c>
      <c r="I729" s="3">
        <f t="shared" si="282"/>
        <v>0</v>
      </c>
      <c r="J729" s="3" t="e">
        <f>IF(VLOOKUP(A729,產品AR!A:B,2,0)&lt;65,"A",IF(VLOOKUP(A729,產品AR!A:B,2,0)&lt;80,"B",IF(VLOOKUP(A729,產品AR!A:B,2,0)&lt;100,"C","D")))</f>
        <v>#N/A</v>
      </c>
      <c r="K729" s="5" t="e">
        <f t="shared" si="283"/>
        <v>#DIV/0!</v>
      </c>
      <c r="L729" s="6">
        <f t="shared" si="284"/>
        <v>0</v>
      </c>
      <c r="M729" s="5">
        <f t="shared" si="285"/>
        <v>0</v>
      </c>
      <c r="N729" s="49" t="e">
        <f t="shared" si="286"/>
        <v>#DIV/0!</v>
      </c>
      <c r="O729" s="49" t="e">
        <f t="shared" si="290"/>
        <v>#N/A</v>
      </c>
      <c r="P729" s="49" t="e">
        <f t="shared" si="291"/>
        <v>#N/A</v>
      </c>
      <c r="Q729" s="50" t="e">
        <f t="shared" si="287"/>
        <v>#N/A</v>
      </c>
      <c r="S729" s="110" t="e">
        <f>VLOOKUP(V729,'WSD 產品'!B:B,1,0)</f>
        <v>#N/A</v>
      </c>
      <c r="T729" s="110" t="e">
        <f t="shared" si="288"/>
        <v>#DIV/0!</v>
      </c>
      <c r="U729" s="113"/>
      <c r="V729" s="113"/>
      <c r="W729" s="113"/>
      <c r="X729" s="113"/>
      <c r="Y729" s="113"/>
      <c r="Z729" s="113"/>
      <c r="AA729" s="115"/>
      <c r="AB729" s="115"/>
      <c r="AC729" s="113"/>
      <c r="AD729" s="113"/>
      <c r="AE729" s="113"/>
      <c r="AF729" s="113"/>
      <c r="AG729" s="113"/>
      <c r="AH729" s="113"/>
      <c r="AI729" s="113"/>
      <c r="AJ729" s="113"/>
      <c r="AK729" s="114"/>
      <c r="AL729" s="114"/>
      <c r="AM729" s="114"/>
      <c r="AN729" s="113"/>
      <c r="AO729" s="113"/>
      <c r="AP729" s="113"/>
      <c r="AQ729" s="113"/>
      <c r="AR729" s="113"/>
      <c r="AS729" s="113"/>
      <c r="AT729" s="113"/>
      <c r="AU729" s="113"/>
      <c r="AV729" s="113"/>
      <c r="AW729" s="113"/>
      <c r="AX729" s="113"/>
      <c r="AY729" s="113"/>
      <c r="AZ729" s="113"/>
      <c r="BA729" s="113"/>
      <c r="BB729" s="113"/>
      <c r="BC729" s="113"/>
      <c r="BD729" s="113"/>
      <c r="BE729" s="113"/>
      <c r="BF729" s="113"/>
      <c r="BH729" s="110" t="e">
        <f t="shared" si="289"/>
        <v>#VALUE!</v>
      </c>
    </row>
    <row r="730" spans="1:60">
      <c r="A730" s="3">
        <f t="shared" si="274"/>
        <v>0</v>
      </c>
      <c r="B730" s="3">
        <f t="shared" si="275"/>
        <v>0</v>
      </c>
      <c r="C730" s="3">
        <f t="shared" si="276"/>
        <v>0</v>
      </c>
      <c r="D730" s="3">
        <f t="shared" si="277"/>
        <v>0</v>
      </c>
      <c r="E730" s="3">
        <f t="shared" si="278"/>
        <v>0</v>
      </c>
      <c r="F730" s="4">
        <f t="shared" si="279"/>
        <v>0</v>
      </c>
      <c r="G730" s="4">
        <f t="shared" si="280"/>
        <v>0</v>
      </c>
      <c r="H730" s="3">
        <f t="shared" si="281"/>
        <v>0</v>
      </c>
      <c r="I730" s="3">
        <f t="shared" si="282"/>
        <v>0</v>
      </c>
      <c r="J730" s="3" t="e">
        <f>IF(VLOOKUP(A730,產品AR!A:B,2,0)&lt;65,"A",IF(VLOOKUP(A730,產品AR!A:B,2,0)&lt;80,"B",IF(VLOOKUP(A730,產品AR!A:B,2,0)&lt;100,"C","D")))</f>
        <v>#N/A</v>
      </c>
      <c r="K730" s="5" t="e">
        <f t="shared" si="283"/>
        <v>#DIV/0!</v>
      </c>
      <c r="L730" s="6">
        <f t="shared" si="284"/>
        <v>0</v>
      </c>
      <c r="M730" s="5">
        <f t="shared" si="285"/>
        <v>0</v>
      </c>
      <c r="N730" s="49" t="e">
        <f t="shared" si="286"/>
        <v>#DIV/0!</v>
      </c>
      <c r="O730" s="49" t="e">
        <f t="shared" si="290"/>
        <v>#N/A</v>
      </c>
      <c r="P730" s="49" t="e">
        <f t="shared" si="291"/>
        <v>#N/A</v>
      </c>
      <c r="Q730" s="50" t="e">
        <f t="shared" si="287"/>
        <v>#N/A</v>
      </c>
      <c r="S730" s="110" t="e">
        <f>VLOOKUP(V730,'WSD 產品'!B:B,1,0)</f>
        <v>#N/A</v>
      </c>
      <c r="T730" s="110" t="e">
        <f t="shared" si="288"/>
        <v>#DIV/0!</v>
      </c>
      <c r="U730" s="113"/>
      <c r="V730" s="113"/>
      <c r="W730" s="113"/>
      <c r="X730" s="113"/>
      <c r="Y730" s="113"/>
      <c r="Z730" s="113"/>
      <c r="AA730" s="115"/>
      <c r="AB730" s="115"/>
      <c r="AC730" s="113"/>
      <c r="AD730" s="113"/>
      <c r="AE730" s="113"/>
      <c r="AF730" s="113"/>
      <c r="AG730" s="113"/>
      <c r="AH730" s="113"/>
      <c r="AI730" s="113"/>
      <c r="AJ730" s="113"/>
      <c r="AK730" s="114"/>
      <c r="AL730" s="114"/>
      <c r="AM730" s="114"/>
      <c r="AN730" s="113"/>
      <c r="AO730" s="113"/>
      <c r="AP730" s="113"/>
      <c r="AQ730" s="113"/>
      <c r="AR730" s="113"/>
      <c r="AS730" s="113"/>
      <c r="AT730" s="113"/>
      <c r="AU730" s="113"/>
      <c r="AV730" s="113"/>
      <c r="AW730" s="113"/>
      <c r="AX730" s="113"/>
      <c r="AY730" s="113"/>
      <c r="AZ730" s="113"/>
      <c r="BA730" s="113"/>
      <c r="BB730" s="113"/>
      <c r="BC730" s="113"/>
      <c r="BD730" s="113"/>
      <c r="BE730" s="113"/>
      <c r="BF730" s="113"/>
      <c r="BH730" s="110" t="e">
        <f t="shared" si="289"/>
        <v>#VALUE!</v>
      </c>
    </row>
    <row r="731" spans="1:60">
      <c r="A731" s="3">
        <f t="shared" si="274"/>
        <v>0</v>
      </c>
      <c r="B731" s="3">
        <f t="shared" si="275"/>
        <v>0</v>
      </c>
      <c r="C731" s="3">
        <f t="shared" si="276"/>
        <v>0</v>
      </c>
      <c r="D731" s="3">
        <f t="shared" si="277"/>
        <v>0</v>
      </c>
      <c r="E731" s="3">
        <f t="shared" si="278"/>
        <v>0</v>
      </c>
      <c r="F731" s="4">
        <f t="shared" si="279"/>
        <v>0</v>
      </c>
      <c r="G731" s="4">
        <f t="shared" si="280"/>
        <v>0</v>
      </c>
      <c r="H731" s="3">
        <f t="shared" si="281"/>
        <v>0</v>
      </c>
      <c r="I731" s="3">
        <f t="shared" si="282"/>
        <v>0</v>
      </c>
      <c r="J731" s="3" t="e">
        <f>IF(VLOOKUP(A731,產品AR!A:B,2,0)&lt;65,"A",IF(VLOOKUP(A731,產品AR!A:B,2,0)&lt;80,"B",IF(VLOOKUP(A731,產品AR!A:B,2,0)&lt;100,"C","D")))</f>
        <v>#N/A</v>
      </c>
      <c r="K731" s="5" t="e">
        <f t="shared" si="283"/>
        <v>#DIV/0!</v>
      </c>
      <c r="L731" s="6">
        <f t="shared" si="284"/>
        <v>0</v>
      </c>
      <c r="M731" s="5">
        <f t="shared" si="285"/>
        <v>0</v>
      </c>
      <c r="N731" s="49" t="e">
        <f t="shared" si="286"/>
        <v>#DIV/0!</v>
      </c>
      <c r="O731" s="49" t="e">
        <f t="shared" si="290"/>
        <v>#N/A</v>
      </c>
      <c r="P731" s="49" t="e">
        <f t="shared" si="291"/>
        <v>#N/A</v>
      </c>
      <c r="Q731" s="50" t="e">
        <f t="shared" si="287"/>
        <v>#N/A</v>
      </c>
      <c r="S731" s="110" t="e">
        <f>VLOOKUP(V731,'WSD 產品'!B:B,1,0)</f>
        <v>#N/A</v>
      </c>
      <c r="T731" s="110" t="e">
        <f t="shared" si="288"/>
        <v>#DIV/0!</v>
      </c>
      <c r="U731" s="113"/>
      <c r="V731" s="113"/>
      <c r="W731" s="113"/>
      <c r="X731" s="113"/>
      <c r="Y731" s="113"/>
      <c r="Z731" s="113"/>
      <c r="AA731" s="115"/>
      <c r="AB731" s="115"/>
      <c r="AC731" s="113"/>
      <c r="AD731" s="113"/>
      <c r="AE731" s="113"/>
      <c r="AF731" s="113"/>
      <c r="AG731" s="113"/>
      <c r="AH731" s="113"/>
      <c r="AI731" s="113"/>
      <c r="AJ731" s="113"/>
      <c r="AK731" s="114"/>
      <c r="AL731" s="114"/>
      <c r="AM731" s="114"/>
      <c r="AN731" s="113"/>
      <c r="AO731" s="113"/>
      <c r="AP731" s="113"/>
      <c r="AQ731" s="113"/>
      <c r="AR731" s="113"/>
      <c r="AS731" s="113"/>
      <c r="AT731" s="113"/>
      <c r="AU731" s="113"/>
      <c r="AV731" s="113"/>
      <c r="AW731" s="113"/>
      <c r="AX731" s="113"/>
      <c r="AY731" s="113"/>
      <c r="AZ731" s="113"/>
      <c r="BA731" s="113"/>
      <c r="BB731" s="113"/>
      <c r="BC731" s="113"/>
      <c r="BD731" s="113"/>
      <c r="BE731" s="113"/>
      <c r="BF731" s="113"/>
      <c r="BH731" s="110" t="e">
        <f t="shared" si="289"/>
        <v>#VALUE!</v>
      </c>
    </row>
    <row r="732" spans="1:60">
      <c r="A732" s="3">
        <f t="shared" si="274"/>
        <v>0</v>
      </c>
      <c r="B732" s="3">
        <f t="shared" si="275"/>
        <v>0</v>
      </c>
      <c r="C732" s="3">
        <f t="shared" si="276"/>
        <v>0</v>
      </c>
      <c r="D732" s="3">
        <f t="shared" si="277"/>
        <v>0</v>
      </c>
      <c r="E732" s="3">
        <f t="shared" si="278"/>
        <v>0</v>
      </c>
      <c r="F732" s="4">
        <f t="shared" si="279"/>
        <v>0</v>
      </c>
      <c r="G732" s="4">
        <f t="shared" si="280"/>
        <v>0</v>
      </c>
      <c r="H732" s="3">
        <f t="shared" si="281"/>
        <v>0</v>
      </c>
      <c r="I732" s="3">
        <f t="shared" si="282"/>
        <v>0</v>
      </c>
      <c r="J732" s="3" t="e">
        <f>IF(VLOOKUP(A732,產品AR!A:B,2,0)&lt;65,"A",IF(VLOOKUP(A732,產品AR!A:B,2,0)&lt;80,"B",IF(VLOOKUP(A732,產品AR!A:B,2,0)&lt;100,"C","D")))</f>
        <v>#N/A</v>
      </c>
      <c r="K732" s="5" t="e">
        <f t="shared" si="283"/>
        <v>#DIV/0!</v>
      </c>
      <c r="L732" s="6">
        <f t="shared" si="284"/>
        <v>0</v>
      </c>
      <c r="M732" s="5">
        <f t="shared" si="285"/>
        <v>0</v>
      </c>
      <c r="N732" s="49" t="e">
        <f t="shared" si="286"/>
        <v>#DIV/0!</v>
      </c>
      <c r="O732" s="49" t="e">
        <f t="shared" si="290"/>
        <v>#N/A</v>
      </c>
      <c r="P732" s="49" t="e">
        <f t="shared" si="291"/>
        <v>#N/A</v>
      </c>
      <c r="Q732" s="50" t="e">
        <f t="shared" si="287"/>
        <v>#N/A</v>
      </c>
      <c r="S732" s="110" t="e">
        <f>VLOOKUP(V732,'WSD 產品'!B:B,1,0)</f>
        <v>#N/A</v>
      </c>
      <c r="T732" s="110" t="e">
        <f t="shared" si="288"/>
        <v>#DIV/0!</v>
      </c>
      <c r="U732" s="113"/>
      <c r="V732" s="113"/>
      <c r="W732" s="113"/>
      <c r="X732" s="113"/>
      <c r="Y732" s="113"/>
      <c r="Z732" s="113"/>
      <c r="AA732" s="115"/>
      <c r="AB732" s="115"/>
      <c r="AC732" s="113"/>
      <c r="AD732" s="113"/>
      <c r="AE732" s="113"/>
      <c r="AF732" s="113"/>
      <c r="AG732" s="113"/>
      <c r="AH732" s="113"/>
      <c r="AI732" s="113"/>
      <c r="AJ732" s="113"/>
      <c r="AK732" s="114"/>
      <c r="AL732" s="114"/>
      <c r="AM732" s="114"/>
      <c r="AN732" s="113"/>
      <c r="AO732" s="113"/>
      <c r="AP732" s="113"/>
      <c r="AQ732" s="113"/>
      <c r="AR732" s="113"/>
      <c r="AS732" s="113"/>
      <c r="AT732" s="113"/>
      <c r="AU732" s="113"/>
      <c r="AV732" s="113"/>
      <c r="AW732" s="113"/>
      <c r="AX732" s="113"/>
      <c r="AY732" s="113"/>
      <c r="AZ732" s="113"/>
      <c r="BA732" s="113"/>
      <c r="BB732" s="113"/>
      <c r="BC732" s="113"/>
      <c r="BD732" s="113"/>
      <c r="BE732" s="113"/>
      <c r="BF732" s="113"/>
      <c r="BH732" s="110" t="e">
        <f t="shared" si="289"/>
        <v>#VALUE!</v>
      </c>
    </row>
    <row r="733" spans="1:60">
      <c r="A733" s="3">
        <f t="shared" si="274"/>
        <v>0</v>
      </c>
      <c r="B733" s="3">
        <f t="shared" si="275"/>
        <v>0</v>
      </c>
      <c r="C733" s="3">
        <f t="shared" si="276"/>
        <v>0</v>
      </c>
      <c r="D733" s="3">
        <f t="shared" si="277"/>
        <v>0</v>
      </c>
      <c r="E733" s="3">
        <f t="shared" si="278"/>
        <v>0</v>
      </c>
      <c r="F733" s="4">
        <f t="shared" si="279"/>
        <v>0</v>
      </c>
      <c r="G733" s="4">
        <f t="shared" si="280"/>
        <v>0</v>
      </c>
      <c r="H733" s="3">
        <f t="shared" si="281"/>
        <v>0</v>
      </c>
      <c r="I733" s="3">
        <f t="shared" si="282"/>
        <v>0</v>
      </c>
      <c r="J733" s="3" t="e">
        <f>IF(VLOOKUP(A733,產品AR!A:B,2,0)&lt;65,"A",IF(VLOOKUP(A733,產品AR!A:B,2,0)&lt;80,"B",IF(VLOOKUP(A733,產品AR!A:B,2,0)&lt;100,"C","D")))</f>
        <v>#N/A</v>
      </c>
      <c r="K733" s="5" t="e">
        <f t="shared" si="283"/>
        <v>#DIV/0!</v>
      </c>
      <c r="L733" s="6">
        <f t="shared" si="284"/>
        <v>0</v>
      </c>
      <c r="M733" s="5">
        <f t="shared" si="285"/>
        <v>0</v>
      </c>
      <c r="N733" s="49" t="e">
        <f t="shared" si="286"/>
        <v>#DIV/0!</v>
      </c>
      <c r="O733" s="49" t="e">
        <f t="shared" si="290"/>
        <v>#N/A</v>
      </c>
      <c r="P733" s="49" t="e">
        <f t="shared" si="291"/>
        <v>#N/A</v>
      </c>
      <c r="Q733" s="50" t="e">
        <f t="shared" si="287"/>
        <v>#N/A</v>
      </c>
      <c r="S733" s="110" t="e">
        <f>VLOOKUP(V733,'WSD 產品'!B:B,1,0)</f>
        <v>#N/A</v>
      </c>
      <c r="T733" s="110" t="e">
        <f t="shared" si="288"/>
        <v>#DIV/0!</v>
      </c>
      <c r="U733" s="113"/>
      <c r="V733" s="113"/>
      <c r="W733" s="113"/>
      <c r="X733" s="113"/>
      <c r="Y733" s="113"/>
      <c r="Z733" s="113"/>
      <c r="AA733" s="115"/>
      <c r="AB733" s="115"/>
      <c r="AC733" s="113"/>
      <c r="AD733" s="113"/>
      <c r="AE733" s="113"/>
      <c r="AF733" s="113"/>
      <c r="AG733" s="113"/>
      <c r="AH733" s="113"/>
      <c r="AI733" s="113"/>
      <c r="AJ733" s="113"/>
      <c r="AK733" s="114"/>
      <c r="AL733" s="114"/>
      <c r="AM733" s="114"/>
      <c r="AN733" s="113"/>
      <c r="AO733" s="113"/>
      <c r="AP733" s="113"/>
      <c r="AQ733" s="113"/>
      <c r="AR733" s="113"/>
      <c r="AS733" s="113"/>
      <c r="AT733" s="113"/>
      <c r="AU733" s="113"/>
      <c r="AV733" s="113"/>
      <c r="AW733" s="113"/>
      <c r="AX733" s="113"/>
      <c r="AY733" s="113"/>
      <c r="AZ733" s="113"/>
      <c r="BA733" s="113"/>
      <c r="BB733" s="113"/>
      <c r="BC733" s="113"/>
      <c r="BD733" s="113"/>
      <c r="BE733" s="113"/>
      <c r="BF733" s="113"/>
      <c r="BH733" s="110" t="e">
        <f t="shared" si="289"/>
        <v>#VALUE!</v>
      </c>
    </row>
    <row r="734" spans="1:60">
      <c r="A734" s="3">
        <f t="shared" si="274"/>
        <v>0</v>
      </c>
      <c r="B734" s="3">
        <f t="shared" si="275"/>
        <v>0</v>
      </c>
      <c r="C734" s="3">
        <f t="shared" si="276"/>
        <v>0</v>
      </c>
      <c r="D734" s="3">
        <f t="shared" si="277"/>
        <v>0</v>
      </c>
      <c r="E734" s="3">
        <f t="shared" si="278"/>
        <v>0</v>
      </c>
      <c r="F734" s="4">
        <f t="shared" si="279"/>
        <v>0</v>
      </c>
      <c r="G734" s="4">
        <f t="shared" si="280"/>
        <v>0</v>
      </c>
      <c r="H734" s="3">
        <f t="shared" si="281"/>
        <v>0</v>
      </c>
      <c r="I734" s="3">
        <f t="shared" si="282"/>
        <v>0</v>
      </c>
      <c r="J734" s="3" t="e">
        <f>IF(VLOOKUP(A734,產品AR!A:B,2,0)&lt;65,"A",IF(VLOOKUP(A734,產品AR!A:B,2,0)&lt;80,"B",IF(VLOOKUP(A734,產品AR!A:B,2,0)&lt;100,"C","D")))</f>
        <v>#N/A</v>
      </c>
      <c r="K734" s="5" t="e">
        <f t="shared" si="283"/>
        <v>#DIV/0!</v>
      </c>
      <c r="L734" s="6">
        <f t="shared" si="284"/>
        <v>0</v>
      </c>
      <c r="M734" s="5">
        <f t="shared" si="285"/>
        <v>0</v>
      </c>
      <c r="N734" s="49" t="e">
        <f t="shared" si="286"/>
        <v>#DIV/0!</v>
      </c>
      <c r="O734" s="49" t="e">
        <f t="shared" si="290"/>
        <v>#N/A</v>
      </c>
      <c r="P734" s="49" t="e">
        <f t="shared" si="291"/>
        <v>#N/A</v>
      </c>
      <c r="Q734" s="50" t="e">
        <f t="shared" si="287"/>
        <v>#N/A</v>
      </c>
      <c r="S734" s="110" t="e">
        <f>VLOOKUP(V734,'WSD 產品'!B:B,1,0)</f>
        <v>#N/A</v>
      </c>
      <c r="T734" s="110" t="e">
        <f t="shared" si="288"/>
        <v>#DIV/0!</v>
      </c>
      <c r="U734" s="113"/>
      <c r="V734" s="113"/>
      <c r="W734" s="113"/>
      <c r="X734" s="113"/>
      <c r="Y734" s="113"/>
      <c r="Z734" s="113"/>
      <c r="AA734" s="115"/>
      <c r="AB734" s="115"/>
      <c r="AC734" s="113"/>
      <c r="AD734" s="113"/>
      <c r="AE734" s="113"/>
      <c r="AF734" s="113"/>
      <c r="AG734" s="113"/>
      <c r="AH734" s="113"/>
      <c r="AI734" s="113"/>
      <c r="AJ734" s="113"/>
      <c r="AK734" s="114"/>
      <c r="AL734" s="114"/>
      <c r="AM734" s="114"/>
      <c r="AN734" s="113"/>
      <c r="AO734" s="113"/>
      <c r="AP734" s="113"/>
      <c r="AQ734" s="113"/>
      <c r="AR734" s="113"/>
      <c r="AS734" s="113"/>
      <c r="AT734" s="113"/>
      <c r="AU734" s="113"/>
      <c r="AV734" s="113"/>
      <c r="AW734" s="113"/>
      <c r="AX734" s="113"/>
      <c r="AY734" s="113"/>
      <c r="AZ734" s="113"/>
      <c r="BA734" s="113"/>
      <c r="BB734" s="113"/>
      <c r="BC734" s="113"/>
      <c r="BD734" s="113"/>
      <c r="BE734" s="113"/>
      <c r="BF734" s="113"/>
      <c r="BH734" s="110" t="e">
        <f t="shared" si="289"/>
        <v>#VALUE!</v>
      </c>
    </row>
    <row r="735" spans="1:60">
      <c r="A735" s="3">
        <f t="shared" si="274"/>
        <v>0</v>
      </c>
      <c r="B735" s="3">
        <f t="shared" si="275"/>
        <v>0</v>
      </c>
      <c r="C735" s="3">
        <f t="shared" si="276"/>
        <v>0</v>
      </c>
      <c r="D735" s="3">
        <f t="shared" si="277"/>
        <v>0</v>
      </c>
      <c r="E735" s="3">
        <f t="shared" si="278"/>
        <v>0</v>
      </c>
      <c r="F735" s="4">
        <f t="shared" si="279"/>
        <v>0</v>
      </c>
      <c r="G735" s="4">
        <f t="shared" si="280"/>
        <v>0</v>
      </c>
      <c r="H735" s="3">
        <f t="shared" si="281"/>
        <v>0</v>
      </c>
      <c r="I735" s="3">
        <f t="shared" si="282"/>
        <v>0</v>
      </c>
      <c r="J735" s="3" t="e">
        <f>IF(VLOOKUP(A735,產品AR!A:B,2,0)&lt;65,"A",IF(VLOOKUP(A735,產品AR!A:B,2,0)&lt;80,"B",IF(VLOOKUP(A735,產品AR!A:B,2,0)&lt;100,"C","D")))</f>
        <v>#N/A</v>
      </c>
      <c r="K735" s="5" t="e">
        <f t="shared" si="283"/>
        <v>#DIV/0!</v>
      </c>
      <c r="L735" s="6">
        <f t="shared" si="284"/>
        <v>0</v>
      </c>
      <c r="M735" s="5">
        <f t="shared" si="285"/>
        <v>0</v>
      </c>
      <c r="N735" s="49" t="e">
        <f t="shared" si="286"/>
        <v>#DIV/0!</v>
      </c>
      <c r="O735" s="49" t="e">
        <f t="shared" si="290"/>
        <v>#N/A</v>
      </c>
      <c r="P735" s="49" t="e">
        <f t="shared" si="291"/>
        <v>#N/A</v>
      </c>
      <c r="Q735" s="50" t="e">
        <f t="shared" si="287"/>
        <v>#N/A</v>
      </c>
      <c r="S735" s="110" t="e">
        <f>VLOOKUP(V735,'WSD 產品'!B:B,1,0)</f>
        <v>#N/A</v>
      </c>
      <c r="T735" s="110" t="e">
        <f t="shared" si="288"/>
        <v>#DIV/0!</v>
      </c>
      <c r="U735" s="113"/>
      <c r="V735" s="113"/>
      <c r="W735" s="113"/>
      <c r="X735" s="113"/>
      <c r="Y735" s="113"/>
      <c r="Z735" s="113"/>
      <c r="AA735" s="115"/>
      <c r="AB735" s="115"/>
      <c r="AC735" s="113"/>
      <c r="AD735" s="113"/>
      <c r="AE735" s="113"/>
      <c r="AF735" s="113"/>
      <c r="AG735" s="113"/>
      <c r="AH735" s="113"/>
      <c r="AI735" s="113"/>
      <c r="AJ735" s="113"/>
      <c r="AK735" s="114"/>
      <c r="AL735" s="114"/>
      <c r="AM735" s="114"/>
      <c r="AN735" s="113"/>
      <c r="AO735" s="113"/>
      <c r="AP735" s="113"/>
      <c r="AQ735" s="113"/>
      <c r="AR735" s="113"/>
      <c r="AS735" s="113"/>
      <c r="AT735" s="113"/>
      <c r="AU735" s="113"/>
      <c r="AV735" s="113"/>
      <c r="AW735" s="113"/>
      <c r="AX735" s="113"/>
      <c r="AY735" s="113"/>
      <c r="AZ735" s="113"/>
      <c r="BA735" s="113"/>
      <c r="BB735" s="113"/>
      <c r="BC735" s="113"/>
      <c r="BD735" s="113"/>
      <c r="BE735" s="113"/>
      <c r="BF735" s="113"/>
      <c r="BH735" s="110" t="e">
        <f t="shared" si="289"/>
        <v>#VALUE!</v>
      </c>
    </row>
    <row r="736" spans="1:60">
      <c r="A736" s="3">
        <f t="shared" si="274"/>
        <v>0</v>
      </c>
      <c r="B736" s="3">
        <f t="shared" si="275"/>
        <v>0</v>
      </c>
      <c r="C736" s="3">
        <f t="shared" si="276"/>
        <v>0</v>
      </c>
      <c r="D736" s="3">
        <f t="shared" si="277"/>
        <v>0</v>
      </c>
      <c r="E736" s="3">
        <f t="shared" si="278"/>
        <v>0</v>
      </c>
      <c r="F736" s="4">
        <f t="shared" si="279"/>
        <v>0</v>
      </c>
      <c r="G736" s="4">
        <f t="shared" si="280"/>
        <v>0</v>
      </c>
      <c r="H736" s="3">
        <f t="shared" si="281"/>
        <v>0</v>
      </c>
      <c r="I736" s="3">
        <f t="shared" si="282"/>
        <v>0</v>
      </c>
      <c r="J736" s="3" t="e">
        <f>IF(VLOOKUP(A736,產品AR!A:B,2,0)&lt;65,"A",IF(VLOOKUP(A736,產品AR!A:B,2,0)&lt;80,"B",IF(VLOOKUP(A736,產品AR!A:B,2,0)&lt;100,"C","D")))</f>
        <v>#N/A</v>
      </c>
      <c r="K736" s="5" t="e">
        <f t="shared" si="283"/>
        <v>#DIV/0!</v>
      </c>
      <c r="L736" s="6">
        <f t="shared" si="284"/>
        <v>0</v>
      </c>
      <c r="M736" s="5">
        <f t="shared" si="285"/>
        <v>0</v>
      </c>
      <c r="N736" s="49" t="e">
        <f t="shared" si="286"/>
        <v>#DIV/0!</v>
      </c>
      <c r="O736" s="49" t="e">
        <f t="shared" si="290"/>
        <v>#N/A</v>
      </c>
      <c r="P736" s="49" t="e">
        <f t="shared" si="291"/>
        <v>#N/A</v>
      </c>
      <c r="Q736" s="50" t="e">
        <f t="shared" si="287"/>
        <v>#N/A</v>
      </c>
      <c r="S736" s="110" t="e">
        <f>VLOOKUP(V736,'WSD 產品'!B:B,1,0)</f>
        <v>#N/A</v>
      </c>
      <c r="T736" s="110" t="e">
        <f t="shared" si="288"/>
        <v>#DIV/0!</v>
      </c>
      <c r="U736" s="113"/>
      <c r="V736" s="113"/>
      <c r="W736" s="113"/>
      <c r="X736" s="113"/>
      <c r="Y736" s="113"/>
      <c r="Z736" s="113"/>
      <c r="AA736" s="115"/>
      <c r="AB736" s="115"/>
      <c r="AC736" s="113"/>
      <c r="AD736" s="113"/>
      <c r="AE736" s="113"/>
      <c r="AF736" s="113"/>
      <c r="AG736" s="113"/>
      <c r="AH736" s="113"/>
      <c r="AI736" s="113"/>
      <c r="AJ736" s="113"/>
      <c r="AK736" s="114"/>
      <c r="AL736" s="114"/>
      <c r="AM736" s="114"/>
      <c r="AN736" s="113"/>
      <c r="AO736" s="113"/>
      <c r="AP736" s="113"/>
      <c r="AQ736" s="113"/>
      <c r="AR736" s="113"/>
      <c r="AS736" s="113"/>
      <c r="AT736" s="113"/>
      <c r="AU736" s="113"/>
      <c r="AV736" s="113"/>
      <c r="AW736" s="113"/>
      <c r="AX736" s="113"/>
      <c r="AY736" s="113"/>
      <c r="AZ736" s="113"/>
      <c r="BA736" s="113"/>
      <c r="BB736" s="113"/>
      <c r="BC736" s="113"/>
      <c r="BD736" s="113"/>
      <c r="BE736" s="113"/>
      <c r="BF736" s="113"/>
      <c r="BH736" s="110" t="e">
        <f t="shared" si="289"/>
        <v>#VALUE!</v>
      </c>
    </row>
    <row r="737" spans="1:60">
      <c r="A737" s="3">
        <f t="shared" si="274"/>
        <v>0</v>
      </c>
      <c r="B737" s="3">
        <f t="shared" si="275"/>
        <v>0</v>
      </c>
      <c r="C737" s="3">
        <f t="shared" si="276"/>
        <v>0</v>
      </c>
      <c r="D737" s="3">
        <f t="shared" si="277"/>
        <v>0</v>
      </c>
      <c r="E737" s="3">
        <f t="shared" si="278"/>
        <v>0</v>
      </c>
      <c r="F737" s="4">
        <f t="shared" si="279"/>
        <v>0</v>
      </c>
      <c r="G737" s="4">
        <f t="shared" si="280"/>
        <v>0</v>
      </c>
      <c r="H737" s="3">
        <f t="shared" si="281"/>
        <v>0</v>
      </c>
      <c r="I737" s="3">
        <f t="shared" si="282"/>
        <v>0</v>
      </c>
      <c r="J737" s="3" t="e">
        <f>IF(VLOOKUP(A737,產品AR!A:B,2,0)&lt;65,"A",IF(VLOOKUP(A737,產品AR!A:B,2,0)&lt;80,"B",IF(VLOOKUP(A737,產品AR!A:B,2,0)&lt;100,"C","D")))</f>
        <v>#N/A</v>
      </c>
      <c r="K737" s="5" t="e">
        <f t="shared" si="283"/>
        <v>#DIV/0!</v>
      </c>
      <c r="L737" s="6">
        <f t="shared" si="284"/>
        <v>0</v>
      </c>
      <c r="M737" s="5">
        <f t="shared" si="285"/>
        <v>0</v>
      </c>
      <c r="N737" s="49" t="e">
        <f t="shared" si="286"/>
        <v>#DIV/0!</v>
      </c>
      <c r="O737" s="49" t="e">
        <f t="shared" si="290"/>
        <v>#N/A</v>
      </c>
      <c r="P737" s="49" t="e">
        <f t="shared" si="291"/>
        <v>#N/A</v>
      </c>
      <c r="Q737" s="50" t="e">
        <f t="shared" si="287"/>
        <v>#N/A</v>
      </c>
      <c r="S737" s="110" t="e">
        <f>VLOOKUP(V737,'WSD 產品'!B:B,1,0)</f>
        <v>#N/A</v>
      </c>
      <c r="T737" s="110" t="e">
        <f t="shared" si="288"/>
        <v>#DIV/0!</v>
      </c>
      <c r="U737" s="113"/>
      <c r="V737" s="113"/>
      <c r="W737" s="113"/>
      <c r="X737" s="113"/>
      <c r="Y737" s="113"/>
      <c r="Z737" s="113"/>
      <c r="AA737" s="115"/>
      <c r="AB737" s="115"/>
      <c r="AC737" s="113"/>
      <c r="AD737" s="113"/>
      <c r="AE737" s="113"/>
      <c r="AF737" s="113"/>
      <c r="AG737" s="113"/>
      <c r="AH737" s="113"/>
      <c r="AI737" s="113"/>
      <c r="AJ737" s="113"/>
      <c r="AK737" s="114"/>
      <c r="AL737" s="114"/>
      <c r="AM737" s="114"/>
      <c r="AN737" s="113"/>
      <c r="AO737" s="113"/>
      <c r="AP737" s="113"/>
      <c r="AQ737" s="113"/>
      <c r="AR737" s="113"/>
      <c r="AS737" s="113"/>
      <c r="AT737" s="113"/>
      <c r="AU737" s="113"/>
      <c r="AV737" s="113"/>
      <c r="AW737" s="113"/>
      <c r="AX737" s="113"/>
      <c r="AY737" s="113"/>
      <c r="AZ737" s="113"/>
      <c r="BA737" s="113"/>
      <c r="BB737" s="113"/>
      <c r="BC737" s="113"/>
      <c r="BD737" s="113"/>
      <c r="BE737" s="113"/>
      <c r="BF737" s="113"/>
      <c r="BH737" s="110" t="e">
        <f t="shared" si="289"/>
        <v>#VALUE!</v>
      </c>
    </row>
    <row r="738" spans="1:60">
      <c r="A738" s="3">
        <f t="shared" si="274"/>
        <v>0</v>
      </c>
      <c r="B738" s="3">
        <f t="shared" si="275"/>
        <v>0</v>
      </c>
      <c r="C738" s="3">
        <f t="shared" si="276"/>
        <v>0</v>
      </c>
      <c r="D738" s="3">
        <f t="shared" si="277"/>
        <v>0</v>
      </c>
      <c r="E738" s="3">
        <f t="shared" si="278"/>
        <v>0</v>
      </c>
      <c r="F738" s="4">
        <f t="shared" si="279"/>
        <v>0</v>
      </c>
      <c r="G738" s="4">
        <f t="shared" si="280"/>
        <v>0</v>
      </c>
      <c r="H738" s="3">
        <f t="shared" si="281"/>
        <v>0</v>
      </c>
      <c r="I738" s="3">
        <f t="shared" si="282"/>
        <v>0</v>
      </c>
      <c r="J738" s="3" t="e">
        <f>IF(VLOOKUP(A738,產品AR!A:B,2,0)&lt;65,"A",IF(VLOOKUP(A738,產品AR!A:B,2,0)&lt;80,"B",IF(VLOOKUP(A738,產品AR!A:B,2,0)&lt;100,"C","D")))</f>
        <v>#N/A</v>
      </c>
      <c r="K738" s="5" t="e">
        <f t="shared" si="283"/>
        <v>#DIV/0!</v>
      </c>
      <c r="L738" s="6">
        <f t="shared" si="284"/>
        <v>0</v>
      </c>
      <c r="M738" s="5">
        <f t="shared" si="285"/>
        <v>0</v>
      </c>
      <c r="N738" s="49" t="e">
        <f t="shared" si="286"/>
        <v>#DIV/0!</v>
      </c>
      <c r="O738" s="49" t="e">
        <f t="shared" si="290"/>
        <v>#N/A</v>
      </c>
      <c r="P738" s="49" t="e">
        <f t="shared" si="291"/>
        <v>#N/A</v>
      </c>
      <c r="Q738" s="50" t="e">
        <f t="shared" si="287"/>
        <v>#N/A</v>
      </c>
      <c r="S738" s="110" t="e">
        <f>VLOOKUP(V738,'WSD 產品'!B:B,1,0)</f>
        <v>#N/A</v>
      </c>
      <c r="T738" s="110" t="e">
        <f t="shared" si="288"/>
        <v>#DIV/0!</v>
      </c>
      <c r="U738" s="113"/>
      <c r="V738" s="113"/>
      <c r="W738" s="113"/>
      <c r="X738" s="113"/>
      <c r="Y738" s="113"/>
      <c r="Z738" s="113"/>
      <c r="AA738" s="115"/>
      <c r="AB738" s="115"/>
      <c r="AC738" s="113"/>
      <c r="AD738" s="113"/>
      <c r="AE738" s="113"/>
      <c r="AF738" s="113"/>
      <c r="AG738" s="113"/>
      <c r="AH738" s="113"/>
      <c r="AI738" s="113"/>
      <c r="AJ738" s="113"/>
      <c r="AK738" s="114"/>
      <c r="AL738" s="114"/>
      <c r="AM738" s="114"/>
      <c r="AN738" s="113"/>
      <c r="AO738" s="113"/>
      <c r="AP738" s="113"/>
      <c r="AQ738" s="113"/>
      <c r="AR738" s="113"/>
      <c r="AS738" s="113"/>
      <c r="AT738" s="113"/>
      <c r="AU738" s="113"/>
      <c r="AV738" s="113"/>
      <c r="AW738" s="113"/>
      <c r="AX738" s="113"/>
      <c r="AY738" s="113"/>
      <c r="AZ738" s="113"/>
      <c r="BA738" s="113"/>
      <c r="BB738" s="113"/>
      <c r="BC738" s="113"/>
      <c r="BD738" s="113"/>
      <c r="BE738" s="113"/>
      <c r="BF738" s="113"/>
      <c r="BH738" s="110" t="e">
        <f t="shared" si="289"/>
        <v>#VALUE!</v>
      </c>
    </row>
    <row r="739" spans="1:60">
      <c r="A739" s="3">
        <f t="shared" si="274"/>
        <v>0</v>
      </c>
      <c r="B739" s="3">
        <f t="shared" si="275"/>
        <v>0</v>
      </c>
      <c r="C739" s="3">
        <f t="shared" si="276"/>
        <v>0</v>
      </c>
      <c r="D739" s="3">
        <f t="shared" si="277"/>
        <v>0</v>
      </c>
      <c r="E739" s="3">
        <f t="shared" si="278"/>
        <v>0</v>
      </c>
      <c r="F739" s="4">
        <f t="shared" si="279"/>
        <v>0</v>
      </c>
      <c r="G739" s="4">
        <f t="shared" si="280"/>
        <v>0</v>
      </c>
      <c r="H739" s="3">
        <f t="shared" si="281"/>
        <v>0</v>
      </c>
      <c r="I739" s="3">
        <f t="shared" si="282"/>
        <v>0</v>
      </c>
      <c r="J739" s="3" t="e">
        <f>IF(VLOOKUP(A739,產品AR!A:B,2,0)&lt;65,"A",IF(VLOOKUP(A739,產品AR!A:B,2,0)&lt;80,"B",IF(VLOOKUP(A739,產品AR!A:B,2,0)&lt;100,"C","D")))</f>
        <v>#N/A</v>
      </c>
      <c r="K739" s="5" t="e">
        <f t="shared" si="283"/>
        <v>#DIV/0!</v>
      </c>
      <c r="L739" s="6">
        <f t="shared" si="284"/>
        <v>0</v>
      </c>
      <c r="M739" s="5">
        <f t="shared" si="285"/>
        <v>0</v>
      </c>
      <c r="N739" s="49" t="e">
        <f t="shared" si="286"/>
        <v>#DIV/0!</v>
      </c>
      <c r="O739" s="49" t="e">
        <f t="shared" si="290"/>
        <v>#N/A</v>
      </c>
      <c r="P739" s="49" t="e">
        <f t="shared" si="291"/>
        <v>#N/A</v>
      </c>
      <c r="Q739" s="50" t="e">
        <f t="shared" si="287"/>
        <v>#N/A</v>
      </c>
      <c r="S739" s="110" t="e">
        <f>VLOOKUP(V739,'WSD 產品'!B:B,1,0)</f>
        <v>#N/A</v>
      </c>
      <c r="T739" s="110" t="e">
        <f t="shared" si="288"/>
        <v>#DIV/0!</v>
      </c>
      <c r="U739" s="113"/>
      <c r="V739" s="113"/>
      <c r="W739" s="113"/>
      <c r="X739" s="113"/>
      <c r="Y739" s="113"/>
      <c r="Z739" s="113"/>
      <c r="AA739" s="115"/>
      <c r="AB739" s="115"/>
      <c r="AC739" s="113"/>
      <c r="AD739" s="113"/>
      <c r="AE739" s="113"/>
      <c r="AF739" s="113"/>
      <c r="AG739" s="113"/>
      <c r="AH739" s="113"/>
      <c r="AI739" s="113"/>
      <c r="AJ739" s="113"/>
      <c r="AK739" s="114"/>
      <c r="AL739" s="114"/>
      <c r="AM739" s="114"/>
      <c r="AN739" s="113"/>
      <c r="AO739" s="113"/>
      <c r="AP739" s="113"/>
      <c r="AQ739" s="113"/>
      <c r="AR739" s="113"/>
      <c r="AS739" s="113"/>
      <c r="AT739" s="113"/>
      <c r="AU739" s="113"/>
      <c r="AV739" s="113"/>
      <c r="AW739" s="113"/>
      <c r="AX739" s="113"/>
      <c r="AY739" s="113"/>
      <c r="AZ739" s="113"/>
      <c r="BA739" s="113"/>
      <c r="BB739" s="113"/>
      <c r="BC739" s="113"/>
      <c r="BD739" s="113"/>
      <c r="BE739" s="113"/>
      <c r="BF739" s="113"/>
      <c r="BH739" s="110" t="e">
        <f t="shared" si="289"/>
        <v>#VALUE!</v>
      </c>
    </row>
    <row r="740" spans="1:60">
      <c r="A740" s="3">
        <f t="shared" si="274"/>
        <v>0</v>
      </c>
      <c r="B740" s="3">
        <f t="shared" si="275"/>
        <v>0</v>
      </c>
      <c r="C740" s="3">
        <f t="shared" si="276"/>
        <v>0</v>
      </c>
      <c r="D740" s="3">
        <f t="shared" si="277"/>
        <v>0</v>
      </c>
      <c r="E740" s="3">
        <f t="shared" si="278"/>
        <v>0</v>
      </c>
      <c r="F740" s="4">
        <f t="shared" si="279"/>
        <v>0</v>
      </c>
      <c r="G740" s="4">
        <f t="shared" si="280"/>
        <v>0</v>
      </c>
      <c r="H740" s="3">
        <f t="shared" si="281"/>
        <v>0</v>
      </c>
      <c r="I740" s="3">
        <f t="shared" si="282"/>
        <v>0</v>
      </c>
      <c r="J740" s="3" t="e">
        <f>IF(VLOOKUP(A740,產品AR!A:B,2,0)&lt;65,"A",IF(VLOOKUP(A740,產品AR!A:B,2,0)&lt;80,"B",IF(VLOOKUP(A740,產品AR!A:B,2,0)&lt;100,"C","D")))</f>
        <v>#N/A</v>
      </c>
      <c r="K740" s="5" t="e">
        <f t="shared" si="283"/>
        <v>#DIV/0!</v>
      </c>
      <c r="L740" s="6">
        <f t="shared" si="284"/>
        <v>0</v>
      </c>
      <c r="M740" s="5">
        <f t="shared" si="285"/>
        <v>0</v>
      </c>
      <c r="N740" s="49" t="e">
        <f t="shared" si="286"/>
        <v>#DIV/0!</v>
      </c>
      <c r="O740" s="49" t="e">
        <f t="shared" si="290"/>
        <v>#N/A</v>
      </c>
      <c r="P740" s="49" t="e">
        <f t="shared" si="291"/>
        <v>#N/A</v>
      </c>
      <c r="Q740" s="50" t="e">
        <f t="shared" si="287"/>
        <v>#N/A</v>
      </c>
      <c r="S740" s="110" t="e">
        <f>VLOOKUP(V740,'WSD 產品'!B:B,1,0)</f>
        <v>#N/A</v>
      </c>
      <c r="T740" s="110" t="e">
        <f t="shared" si="288"/>
        <v>#DIV/0!</v>
      </c>
      <c r="U740" s="113"/>
      <c r="V740" s="113"/>
      <c r="W740" s="113"/>
      <c r="X740" s="113"/>
      <c r="Y740" s="113"/>
      <c r="Z740" s="113"/>
      <c r="AA740" s="115"/>
      <c r="AB740" s="115"/>
      <c r="AC740" s="113"/>
      <c r="AD740" s="113"/>
      <c r="AE740" s="113"/>
      <c r="AF740" s="113"/>
      <c r="AG740" s="113"/>
      <c r="AH740" s="113"/>
      <c r="AI740" s="113"/>
      <c r="AJ740" s="113"/>
      <c r="AK740" s="114"/>
      <c r="AL740" s="114"/>
      <c r="AM740" s="114"/>
      <c r="AN740" s="113"/>
      <c r="AO740" s="113"/>
      <c r="AP740" s="113"/>
      <c r="AQ740" s="113"/>
      <c r="AR740" s="113"/>
      <c r="AS740" s="113"/>
      <c r="AT740" s="113"/>
      <c r="AU740" s="113"/>
      <c r="AV740" s="113"/>
      <c r="AW740" s="113"/>
      <c r="AX740" s="113"/>
      <c r="AY740" s="113"/>
      <c r="AZ740" s="113"/>
      <c r="BA740" s="113"/>
      <c r="BB740" s="113"/>
      <c r="BC740" s="113"/>
      <c r="BD740" s="113"/>
      <c r="BE740" s="113"/>
      <c r="BF740" s="113"/>
      <c r="BH740" s="110" t="e">
        <f t="shared" si="289"/>
        <v>#VALUE!</v>
      </c>
    </row>
    <row r="741" spans="1:60">
      <c r="A741" s="3">
        <f t="shared" si="274"/>
        <v>0</v>
      </c>
      <c r="B741" s="3">
        <f t="shared" si="275"/>
        <v>0</v>
      </c>
      <c r="C741" s="3">
        <f t="shared" si="276"/>
        <v>0</v>
      </c>
      <c r="D741" s="3">
        <f t="shared" si="277"/>
        <v>0</v>
      </c>
      <c r="E741" s="3">
        <f t="shared" si="278"/>
        <v>0</v>
      </c>
      <c r="F741" s="4">
        <f t="shared" si="279"/>
        <v>0</v>
      </c>
      <c r="G741" s="4">
        <f t="shared" si="280"/>
        <v>0</v>
      </c>
      <c r="H741" s="3">
        <f t="shared" si="281"/>
        <v>0</v>
      </c>
      <c r="I741" s="3">
        <f t="shared" si="282"/>
        <v>0</v>
      </c>
      <c r="J741" s="3" t="e">
        <f>IF(VLOOKUP(A741,產品AR!A:B,2,0)&lt;65,"A",IF(VLOOKUP(A741,產品AR!A:B,2,0)&lt;80,"B",IF(VLOOKUP(A741,產品AR!A:B,2,0)&lt;100,"C","D")))</f>
        <v>#N/A</v>
      </c>
      <c r="K741" s="5" t="e">
        <f t="shared" si="283"/>
        <v>#DIV/0!</v>
      </c>
      <c r="L741" s="6">
        <f t="shared" si="284"/>
        <v>0</v>
      </c>
      <c r="M741" s="5">
        <f t="shared" si="285"/>
        <v>0</v>
      </c>
      <c r="N741" s="49" t="e">
        <f t="shared" si="286"/>
        <v>#DIV/0!</v>
      </c>
      <c r="O741" s="49" t="e">
        <f t="shared" si="290"/>
        <v>#N/A</v>
      </c>
      <c r="P741" s="49" t="e">
        <f t="shared" si="291"/>
        <v>#N/A</v>
      </c>
      <c r="Q741" s="50" t="e">
        <f t="shared" si="287"/>
        <v>#N/A</v>
      </c>
      <c r="S741" s="110" t="e">
        <f>VLOOKUP(V741,'WSD 產品'!B:B,1,0)</f>
        <v>#N/A</v>
      </c>
      <c r="T741" s="110" t="e">
        <f t="shared" si="288"/>
        <v>#DIV/0!</v>
      </c>
      <c r="U741" s="113"/>
      <c r="V741" s="113"/>
      <c r="W741" s="113"/>
      <c r="X741" s="113"/>
      <c r="Y741" s="113"/>
      <c r="Z741" s="113"/>
      <c r="AA741" s="115"/>
      <c r="AB741" s="115"/>
      <c r="AC741" s="113"/>
      <c r="AD741" s="113"/>
      <c r="AE741" s="113"/>
      <c r="AF741" s="113"/>
      <c r="AG741" s="113"/>
      <c r="AH741" s="113"/>
      <c r="AI741" s="113"/>
      <c r="AJ741" s="113"/>
      <c r="AK741" s="114"/>
      <c r="AL741" s="114"/>
      <c r="AM741" s="114"/>
      <c r="AN741" s="113"/>
      <c r="AO741" s="113"/>
      <c r="AP741" s="113"/>
      <c r="AQ741" s="113"/>
      <c r="AR741" s="113"/>
      <c r="AS741" s="113"/>
      <c r="AT741" s="113"/>
      <c r="AU741" s="113"/>
      <c r="AV741" s="113"/>
      <c r="AW741" s="113"/>
      <c r="AX741" s="113"/>
      <c r="AY741" s="113"/>
      <c r="AZ741" s="113"/>
      <c r="BA741" s="113"/>
      <c r="BB741" s="113"/>
      <c r="BC741" s="113"/>
      <c r="BD741" s="113"/>
      <c r="BE741" s="113"/>
      <c r="BF741" s="113"/>
      <c r="BH741" s="110" t="e">
        <f t="shared" si="289"/>
        <v>#VALUE!</v>
      </c>
    </row>
    <row r="742" spans="1:60">
      <c r="A742" s="3">
        <f t="shared" si="274"/>
        <v>0</v>
      </c>
      <c r="B742" s="3">
        <f t="shared" si="275"/>
        <v>0</v>
      </c>
      <c r="C742" s="3">
        <f t="shared" si="276"/>
        <v>0</v>
      </c>
      <c r="D742" s="3">
        <f t="shared" si="277"/>
        <v>0</v>
      </c>
      <c r="E742" s="3">
        <f t="shared" si="278"/>
        <v>0</v>
      </c>
      <c r="F742" s="4">
        <f t="shared" si="279"/>
        <v>0</v>
      </c>
      <c r="G742" s="4">
        <f t="shared" si="280"/>
        <v>0</v>
      </c>
      <c r="H742" s="3">
        <f t="shared" si="281"/>
        <v>0</v>
      </c>
      <c r="I742" s="3">
        <f t="shared" si="282"/>
        <v>0</v>
      </c>
      <c r="J742" s="3" t="e">
        <f>IF(VLOOKUP(A742,產品AR!A:B,2,0)&lt;65,"A",IF(VLOOKUP(A742,產品AR!A:B,2,0)&lt;80,"B",IF(VLOOKUP(A742,產品AR!A:B,2,0)&lt;100,"C","D")))</f>
        <v>#N/A</v>
      </c>
      <c r="K742" s="5" t="e">
        <f t="shared" si="283"/>
        <v>#DIV/0!</v>
      </c>
      <c r="L742" s="6">
        <f t="shared" si="284"/>
        <v>0</v>
      </c>
      <c r="M742" s="5">
        <f t="shared" si="285"/>
        <v>0</v>
      </c>
      <c r="N742" s="49" t="e">
        <f t="shared" si="286"/>
        <v>#DIV/0!</v>
      </c>
      <c r="O742" s="49" t="e">
        <f t="shared" si="290"/>
        <v>#N/A</v>
      </c>
      <c r="P742" s="49" t="e">
        <f t="shared" si="291"/>
        <v>#N/A</v>
      </c>
      <c r="Q742" s="50" t="e">
        <f t="shared" si="287"/>
        <v>#N/A</v>
      </c>
      <c r="S742" s="110" t="e">
        <f>VLOOKUP(V742,'WSD 產品'!B:B,1,0)</f>
        <v>#N/A</v>
      </c>
      <c r="T742" s="110" t="e">
        <f t="shared" si="288"/>
        <v>#DIV/0!</v>
      </c>
      <c r="U742" s="113"/>
      <c r="V742" s="113"/>
      <c r="W742" s="113"/>
      <c r="X742" s="113"/>
      <c r="Y742" s="113"/>
      <c r="Z742" s="113"/>
      <c r="AA742" s="115"/>
      <c r="AB742" s="115"/>
      <c r="AC742" s="113"/>
      <c r="AD742" s="113"/>
      <c r="AE742" s="113"/>
      <c r="AF742" s="113"/>
      <c r="AG742" s="113"/>
      <c r="AH742" s="113"/>
      <c r="AI742" s="113"/>
      <c r="AJ742" s="113"/>
      <c r="AK742" s="114"/>
      <c r="AL742" s="114"/>
      <c r="AM742" s="114"/>
      <c r="AN742" s="113"/>
      <c r="AO742" s="113"/>
      <c r="AP742" s="113"/>
      <c r="AQ742" s="113"/>
      <c r="AR742" s="113"/>
      <c r="AS742" s="113"/>
      <c r="AT742" s="113"/>
      <c r="AU742" s="113"/>
      <c r="AV742" s="113"/>
      <c r="AW742" s="113"/>
      <c r="AX742" s="113"/>
      <c r="AY742" s="113"/>
      <c r="AZ742" s="113"/>
      <c r="BA742" s="113"/>
      <c r="BB742" s="113"/>
      <c r="BC742" s="113"/>
      <c r="BD742" s="113"/>
      <c r="BE742" s="113"/>
      <c r="BF742" s="113"/>
      <c r="BH742" s="110" t="e">
        <f t="shared" si="289"/>
        <v>#VALUE!</v>
      </c>
    </row>
    <row r="743" spans="1:60">
      <c r="A743" s="3">
        <f t="shared" si="274"/>
        <v>0</v>
      </c>
      <c r="B743" s="3">
        <f t="shared" si="275"/>
        <v>0</v>
      </c>
      <c r="C743" s="3">
        <f t="shared" si="276"/>
        <v>0</v>
      </c>
      <c r="D743" s="3">
        <f t="shared" si="277"/>
        <v>0</v>
      </c>
      <c r="E743" s="3">
        <f t="shared" si="278"/>
        <v>0</v>
      </c>
      <c r="F743" s="4">
        <f t="shared" si="279"/>
        <v>0</v>
      </c>
      <c r="G743" s="4">
        <f t="shared" si="280"/>
        <v>0</v>
      </c>
      <c r="H743" s="3">
        <f t="shared" si="281"/>
        <v>0</v>
      </c>
      <c r="I743" s="3">
        <f t="shared" si="282"/>
        <v>0</v>
      </c>
      <c r="J743" s="3" t="e">
        <f>IF(VLOOKUP(A743,產品AR!A:B,2,0)&lt;65,"A",IF(VLOOKUP(A743,產品AR!A:B,2,0)&lt;80,"B",IF(VLOOKUP(A743,產品AR!A:B,2,0)&lt;100,"C","D")))</f>
        <v>#N/A</v>
      </c>
      <c r="K743" s="5" t="e">
        <f t="shared" si="283"/>
        <v>#DIV/0!</v>
      </c>
      <c r="L743" s="6">
        <f t="shared" si="284"/>
        <v>0</v>
      </c>
      <c r="M743" s="5">
        <f t="shared" si="285"/>
        <v>0</v>
      </c>
      <c r="N743" s="49" t="e">
        <f t="shared" si="286"/>
        <v>#DIV/0!</v>
      </c>
      <c r="O743" s="49" t="e">
        <f t="shared" si="290"/>
        <v>#N/A</v>
      </c>
      <c r="P743" s="49" t="e">
        <f t="shared" si="291"/>
        <v>#N/A</v>
      </c>
      <c r="Q743" s="50" t="e">
        <f t="shared" si="287"/>
        <v>#N/A</v>
      </c>
      <c r="S743" s="110" t="e">
        <f>VLOOKUP(V743,'WSD 產品'!B:B,1,0)</f>
        <v>#N/A</v>
      </c>
      <c r="T743" s="110" t="e">
        <f t="shared" si="288"/>
        <v>#DIV/0!</v>
      </c>
      <c r="U743" s="113"/>
      <c r="V743" s="113"/>
      <c r="W743" s="113"/>
      <c r="X743" s="113"/>
      <c r="Y743" s="113"/>
      <c r="Z743" s="113"/>
      <c r="AA743" s="115"/>
      <c r="AB743" s="115"/>
      <c r="AC743" s="113"/>
      <c r="AD743" s="113"/>
      <c r="AE743" s="113"/>
      <c r="AF743" s="113"/>
      <c r="AG743" s="113"/>
      <c r="AH743" s="113"/>
      <c r="AI743" s="113"/>
      <c r="AJ743" s="113"/>
      <c r="AK743" s="114"/>
      <c r="AL743" s="114"/>
      <c r="AM743" s="114"/>
      <c r="AN743" s="113"/>
      <c r="AO743" s="113"/>
      <c r="AP743" s="113"/>
      <c r="AQ743" s="113"/>
      <c r="AR743" s="113"/>
      <c r="AS743" s="113"/>
      <c r="AT743" s="113"/>
      <c r="AU743" s="113"/>
      <c r="AV743" s="113"/>
      <c r="AW743" s="113"/>
      <c r="AX743" s="113"/>
      <c r="AY743" s="113"/>
      <c r="AZ743" s="113"/>
      <c r="BA743" s="113"/>
      <c r="BB743" s="113"/>
      <c r="BC743" s="113"/>
      <c r="BD743" s="113"/>
      <c r="BE743" s="113"/>
      <c r="BF743" s="113"/>
      <c r="BH743" s="110" t="e">
        <f t="shared" si="289"/>
        <v>#VALUE!</v>
      </c>
    </row>
    <row r="744" spans="1:60">
      <c r="A744" s="3">
        <f t="shared" ref="A744:A769" si="292">V744</f>
        <v>0</v>
      </c>
      <c r="B744" s="3">
        <f t="shared" ref="B744:B769" si="293">W744</f>
        <v>0</v>
      </c>
      <c r="C744" s="3">
        <f t="shared" ref="C744:C769" si="294">X744</f>
        <v>0</v>
      </c>
      <c r="D744" s="3">
        <f t="shared" ref="D744:D769" si="295">Y744</f>
        <v>0</v>
      </c>
      <c r="E744" s="3">
        <f t="shared" ref="E744:E769" si="296">Z744</f>
        <v>0</v>
      </c>
      <c r="F744" s="4">
        <f t="shared" ref="F744:F769" si="297">AA744</f>
        <v>0</v>
      </c>
      <c r="G744" s="4">
        <f t="shared" ref="G744:G769" si="298">AB744</f>
        <v>0</v>
      </c>
      <c r="H744" s="3">
        <f t="shared" ref="H744:H769" si="299">AC744</f>
        <v>0</v>
      </c>
      <c r="I744" s="3">
        <f t="shared" ref="I744:I769" si="300">AD744</f>
        <v>0</v>
      </c>
      <c r="J744" s="3" t="e">
        <f>IF(VLOOKUP(A744,產品AR!A:B,2,0)&lt;65,"A",IF(VLOOKUP(A744,產品AR!A:B,2,0)&lt;80,"B",IF(VLOOKUP(A744,產品AR!A:B,2,0)&lt;100,"C","D")))</f>
        <v>#N/A</v>
      </c>
      <c r="K744" s="5" t="e">
        <f t="shared" ref="K744:K769" si="301">T744</f>
        <v>#DIV/0!</v>
      </c>
      <c r="L744" s="6">
        <f t="shared" ref="L744:L769" si="302">AM744</f>
        <v>0</v>
      </c>
      <c r="M744" s="5">
        <f t="shared" ref="M744:M769" si="303">AP744</f>
        <v>0</v>
      </c>
      <c r="N744" s="49" t="e">
        <f t="shared" ref="N744:N769" si="304">IF(K744&gt;=1.67,"A",IF(K744&gt;=1.33,"B",IF(K744&gt;=1,"C",IF(K744&gt;=0.67,"D","F"))))</f>
        <v>#DIV/0!</v>
      </c>
      <c r="O744" s="49" t="e">
        <f t="shared" si="290"/>
        <v>#N/A</v>
      </c>
      <c r="P744" s="49" t="e">
        <f t="shared" si="291"/>
        <v>#N/A</v>
      </c>
      <c r="Q744" s="50" t="e">
        <f t="shared" ref="Q744:Q769" si="305">IF(CONCATENATE(J744,N744)="AA","A",IF(CONCATENATE(J744,N744)="AB","W",IF(CONCATENATE(J744,N744)="AC","W",IF(CONCATENATE(J744,N744)="AD","W",IF(CONCATENATE(J744,N744)="AF","W",IF(CONCATENATE(J744,N744)="BB","B",IF(CONCATENATE(J744,N744)="BA","B",IF(CONCATENATE(J744,N744)="BC","X",IF(CONCATENATE(J744,N744)="BD","X",IF(CONCATENATE(J744,N744)="BF","X",IF(CONCATENATE(J744,N744)="CA","C",IF(CONCATENATE(J744,N744)="CB","C",IF(CONCATENATE(J744,N744)="CC","C",IF(CONCATENATE(J744,N744)="CD","Y",IF(CONCATENATE(J744,N744)="CF","Y",IF(CONCATENATE(J744,N744)="DA","D",IF(CONCATENATE(J744,N744)="DB","D",IF(CONCATENATE(J744,N744)="DC","D",IF(CONCATENATE(J744,N744)="DD","D",IF(CONCATENATE(J744,N744)="DF","Z"))))))))))))))))))))</f>
        <v>#N/A</v>
      </c>
      <c r="S744" s="110" t="e">
        <f>VLOOKUP(V744,'WSD 產品'!B:B,1,0)</f>
        <v>#N/A</v>
      </c>
      <c r="T744" s="110" t="e">
        <f t="shared" ref="T744:T769" si="306">((35-(AE744^2+AF744^2)^0.5))/AV744</f>
        <v>#DIV/0!</v>
      </c>
      <c r="U744" s="113"/>
      <c r="V744" s="113"/>
      <c r="W744" s="113"/>
      <c r="X744" s="113"/>
      <c r="Y744" s="113"/>
      <c r="Z744" s="113"/>
      <c r="AA744" s="115"/>
      <c r="AB744" s="115"/>
      <c r="AC744" s="113"/>
      <c r="AD744" s="113"/>
      <c r="AE744" s="113"/>
      <c r="AF744" s="113"/>
      <c r="AG744" s="113"/>
      <c r="AH744" s="113"/>
      <c r="AI744" s="113"/>
      <c r="AJ744" s="113"/>
      <c r="AK744" s="114"/>
      <c r="AL744" s="114"/>
      <c r="AM744" s="114"/>
      <c r="AN744" s="113"/>
      <c r="AO744" s="113"/>
      <c r="AP744" s="113"/>
      <c r="AQ744" s="113"/>
      <c r="AR744" s="113"/>
      <c r="AS744" s="113"/>
      <c r="AT744" s="113"/>
      <c r="AU744" s="113"/>
      <c r="AV744" s="113"/>
      <c r="AW744" s="113"/>
      <c r="AX744" s="113"/>
      <c r="AY744" s="113"/>
      <c r="AZ744" s="113"/>
      <c r="BA744" s="113"/>
      <c r="BB744" s="113"/>
      <c r="BC744" s="113"/>
      <c r="BD744" s="113"/>
      <c r="BE744" s="113"/>
      <c r="BF744" s="113"/>
      <c r="BH744" s="110" t="e">
        <f t="shared" si="289"/>
        <v>#VALUE!</v>
      </c>
    </row>
    <row r="745" spans="1:60">
      <c r="A745" s="3">
        <f t="shared" si="292"/>
        <v>0</v>
      </c>
      <c r="B745" s="3">
        <f t="shared" si="293"/>
        <v>0</v>
      </c>
      <c r="C745" s="3">
        <f t="shared" si="294"/>
        <v>0</v>
      </c>
      <c r="D745" s="3">
        <f t="shared" si="295"/>
        <v>0</v>
      </c>
      <c r="E745" s="3">
        <f t="shared" si="296"/>
        <v>0</v>
      </c>
      <c r="F745" s="4">
        <f t="shared" si="297"/>
        <v>0</v>
      </c>
      <c r="G745" s="4">
        <f t="shared" si="298"/>
        <v>0</v>
      </c>
      <c r="H745" s="3">
        <f t="shared" si="299"/>
        <v>0</v>
      </c>
      <c r="I745" s="3">
        <f t="shared" si="300"/>
        <v>0</v>
      </c>
      <c r="J745" s="3" t="e">
        <f>IF(VLOOKUP(A745,產品AR!A:B,2,0)&lt;65,"A",IF(VLOOKUP(A745,產品AR!A:B,2,0)&lt;80,"B",IF(VLOOKUP(A745,產品AR!A:B,2,0)&lt;100,"C","D")))</f>
        <v>#N/A</v>
      </c>
      <c r="K745" s="5" t="e">
        <f t="shared" si="301"/>
        <v>#DIV/0!</v>
      </c>
      <c r="L745" s="6">
        <f t="shared" si="302"/>
        <v>0</v>
      </c>
      <c r="M745" s="5">
        <f t="shared" si="303"/>
        <v>0</v>
      </c>
      <c r="N745" s="49" t="e">
        <f t="shared" si="304"/>
        <v>#DIV/0!</v>
      </c>
      <c r="O745" s="49" t="e">
        <f t="shared" si="290"/>
        <v>#N/A</v>
      </c>
      <c r="P745" s="49" t="e">
        <f t="shared" si="291"/>
        <v>#N/A</v>
      </c>
      <c r="Q745" s="50" t="e">
        <f t="shared" si="305"/>
        <v>#N/A</v>
      </c>
      <c r="S745" s="110" t="e">
        <f>VLOOKUP(V745,'WSD 產品'!B:B,1,0)</f>
        <v>#N/A</v>
      </c>
      <c r="T745" s="110" t="e">
        <f t="shared" si="306"/>
        <v>#DIV/0!</v>
      </c>
      <c r="U745" s="113"/>
      <c r="V745" s="113"/>
      <c r="W745" s="113"/>
      <c r="X745" s="113"/>
      <c r="Y745" s="113"/>
      <c r="Z745" s="113"/>
      <c r="AA745" s="115"/>
      <c r="AB745" s="115"/>
      <c r="AC745" s="113"/>
      <c r="AD745" s="113"/>
      <c r="AE745" s="113"/>
      <c r="AF745" s="113"/>
      <c r="AG745" s="113"/>
      <c r="AH745" s="113"/>
      <c r="AI745" s="113"/>
      <c r="AJ745" s="113"/>
      <c r="AK745" s="114"/>
      <c r="AL745" s="114"/>
      <c r="AM745" s="114"/>
      <c r="AN745" s="113"/>
      <c r="AO745" s="113"/>
      <c r="AP745" s="113"/>
      <c r="AQ745" s="113"/>
      <c r="AR745" s="113"/>
      <c r="AS745" s="113"/>
      <c r="AT745" s="113"/>
      <c r="AU745" s="113"/>
      <c r="AV745" s="113"/>
      <c r="AW745" s="113"/>
      <c r="AX745" s="113"/>
      <c r="AY745" s="113"/>
      <c r="AZ745" s="113"/>
      <c r="BA745" s="113"/>
      <c r="BB745" s="113"/>
      <c r="BC745" s="113"/>
      <c r="BD745" s="113"/>
      <c r="BE745" s="113"/>
      <c r="BF745" s="113"/>
      <c r="BH745" s="110" t="e">
        <f t="shared" si="289"/>
        <v>#VALUE!</v>
      </c>
    </row>
    <row r="746" spans="1:60">
      <c r="A746" s="3">
        <f t="shared" si="292"/>
        <v>0</v>
      </c>
      <c r="B746" s="3">
        <f t="shared" si="293"/>
        <v>0</v>
      </c>
      <c r="C746" s="3">
        <f t="shared" si="294"/>
        <v>0</v>
      </c>
      <c r="D746" s="3">
        <f t="shared" si="295"/>
        <v>0</v>
      </c>
      <c r="E746" s="3">
        <f t="shared" si="296"/>
        <v>0</v>
      </c>
      <c r="F746" s="4">
        <f t="shared" si="297"/>
        <v>0</v>
      </c>
      <c r="G746" s="4">
        <f t="shared" si="298"/>
        <v>0</v>
      </c>
      <c r="H746" s="3">
        <f t="shared" si="299"/>
        <v>0</v>
      </c>
      <c r="I746" s="3">
        <f t="shared" si="300"/>
        <v>0</v>
      </c>
      <c r="J746" s="3" t="e">
        <f>IF(VLOOKUP(A746,產品AR!A:B,2,0)&lt;65,"A",IF(VLOOKUP(A746,產品AR!A:B,2,0)&lt;80,"B",IF(VLOOKUP(A746,產品AR!A:B,2,0)&lt;100,"C","D")))</f>
        <v>#N/A</v>
      </c>
      <c r="K746" s="5" t="e">
        <f t="shared" si="301"/>
        <v>#DIV/0!</v>
      </c>
      <c r="L746" s="6">
        <f t="shared" si="302"/>
        <v>0</v>
      </c>
      <c r="M746" s="5">
        <f t="shared" si="303"/>
        <v>0</v>
      </c>
      <c r="N746" s="49" t="e">
        <f t="shared" si="304"/>
        <v>#DIV/0!</v>
      </c>
      <c r="O746" s="49" t="e">
        <f t="shared" si="290"/>
        <v>#N/A</v>
      </c>
      <c r="P746" s="49" t="e">
        <f t="shared" si="291"/>
        <v>#N/A</v>
      </c>
      <c r="Q746" s="50" t="e">
        <f t="shared" si="305"/>
        <v>#N/A</v>
      </c>
      <c r="S746" s="110" t="e">
        <f>VLOOKUP(V746,'WSD 產品'!B:B,1,0)</f>
        <v>#N/A</v>
      </c>
      <c r="T746" s="110" t="e">
        <f t="shared" si="306"/>
        <v>#DIV/0!</v>
      </c>
      <c r="U746" s="113"/>
      <c r="V746" s="113"/>
      <c r="W746" s="113"/>
      <c r="X746" s="113"/>
      <c r="Y746" s="113"/>
      <c r="Z746" s="113"/>
      <c r="AA746" s="115"/>
      <c r="AB746" s="115"/>
      <c r="AC746" s="113"/>
      <c r="AD746" s="113"/>
      <c r="AE746" s="113"/>
      <c r="AF746" s="113"/>
      <c r="AG746" s="113"/>
      <c r="AH746" s="113"/>
      <c r="AI746" s="113"/>
      <c r="AJ746" s="113"/>
      <c r="AK746" s="114"/>
      <c r="AL746" s="114"/>
      <c r="AM746" s="114"/>
      <c r="AN746" s="113"/>
      <c r="AO746" s="113"/>
      <c r="AP746" s="113"/>
      <c r="AQ746" s="113"/>
      <c r="AR746" s="113"/>
      <c r="AS746" s="113"/>
      <c r="AT746" s="113"/>
      <c r="AU746" s="113"/>
      <c r="AV746" s="113"/>
      <c r="AW746" s="113"/>
      <c r="AX746" s="113"/>
      <c r="AY746" s="113"/>
      <c r="AZ746" s="113"/>
      <c r="BA746" s="113"/>
      <c r="BB746" s="113"/>
      <c r="BC746" s="113"/>
      <c r="BD746" s="113"/>
      <c r="BE746" s="113"/>
      <c r="BF746" s="113"/>
      <c r="BH746" s="110" t="e">
        <f t="shared" si="289"/>
        <v>#VALUE!</v>
      </c>
    </row>
    <row r="747" spans="1:60">
      <c r="A747" s="3">
        <f t="shared" si="292"/>
        <v>0</v>
      </c>
      <c r="B747" s="3">
        <f t="shared" si="293"/>
        <v>0</v>
      </c>
      <c r="C747" s="3">
        <f t="shared" si="294"/>
        <v>0</v>
      </c>
      <c r="D747" s="3">
        <f t="shared" si="295"/>
        <v>0</v>
      </c>
      <c r="E747" s="3">
        <f t="shared" si="296"/>
        <v>0</v>
      </c>
      <c r="F747" s="4">
        <f t="shared" si="297"/>
        <v>0</v>
      </c>
      <c r="G747" s="4">
        <f t="shared" si="298"/>
        <v>0</v>
      </c>
      <c r="H747" s="3">
        <f t="shared" si="299"/>
        <v>0</v>
      </c>
      <c r="I747" s="3">
        <f t="shared" si="300"/>
        <v>0</v>
      </c>
      <c r="J747" s="3" t="e">
        <f>IF(VLOOKUP(A747,產品AR!A:B,2,0)&lt;65,"A",IF(VLOOKUP(A747,產品AR!A:B,2,0)&lt;80,"B",IF(VLOOKUP(A747,產品AR!A:B,2,0)&lt;100,"C","D")))</f>
        <v>#N/A</v>
      </c>
      <c r="K747" s="5" t="e">
        <f t="shared" si="301"/>
        <v>#DIV/0!</v>
      </c>
      <c r="L747" s="6">
        <f t="shared" si="302"/>
        <v>0</v>
      </c>
      <c r="M747" s="5">
        <f t="shared" si="303"/>
        <v>0</v>
      </c>
      <c r="N747" s="49" t="e">
        <f t="shared" si="304"/>
        <v>#DIV/0!</v>
      </c>
      <c r="O747" s="49" t="e">
        <f t="shared" si="290"/>
        <v>#N/A</v>
      </c>
      <c r="P747" s="49" t="e">
        <f t="shared" si="291"/>
        <v>#N/A</v>
      </c>
      <c r="Q747" s="50" t="e">
        <f t="shared" si="305"/>
        <v>#N/A</v>
      </c>
      <c r="S747" s="110" t="e">
        <f>VLOOKUP(V747,'WSD 產品'!B:B,1,0)</f>
        <v>#N/A</v>
      </c>
      <c r="T747" s="110" t="e">
        <f t="shared" si="306"/>
        <v>#DIV/0!</v>
      </c>
      <c r="AA747" s="112"/>
      <c r="AB747" s="112"/>
      <c r="AK747" s="111"/>
      <c r="AL747" s="111"/>
      <c r="AM747" s="111"/>
      <c r="BH747" s="110" t="e">
        <f t="shared" si="289"/>
        <v>#VALUE!</v>
      </c>
    </row>
    <row r="748" spans="1:60">
      <c r="A748" s="3">
        <f t="shared" si="292"/>
        <v>0</v>
      </c>
      <c r="B748" s="3">
        <f t="shared" si="293"/>
        <v>0</v>
      </c>
      <c r="C748" s="3">
        <f t="shared" si="294"/>
        <v>0</v>
      </c>
      <c r="D748" s="3">
        <f t="shared" si="295"/>
        <v>0</v>
      </c>
      <c r="E748" s="3">
        <f t="shared" si="296"/>
        <v>0</v>
      </c>
      <c r="F748" s="4">
        <f t="shared" si="297"/>
        <v>0</v>
      </c>
      <c r="G748" s="4">
        <f t="shared" si="298"/>
        <v>0</v>
      </c>
      <c r="H748" s="3">
        <f t="shared" si="299"/>
        <v>0</v>
      </c>
      <c r="I748" s="3">
        <f t="shared" si="300"/>
        <v>0</v>
      </c>
      <c r="J748" s="3" t="e">
        <f>IF(VLOOKUP(A748,產品AR!A:B,2,0)&lt;65,"A",IF(VLOOKUP(A748,產品AR!A:B,2,0)&lt;80,"B",IF(VLOOKUP(A748,產品AR!A:B,2,0)&lt;100,"C","D")))</f>
        <v>#N/A</v>
      </c>
      <c r="K748" s="5" t="e">
        <f t="shared" si="301"/>
        <v>#DIV/0!</v>
      </c>
      <c r="L748" s="6">
        <f t="shared" si="302"/>
        <v>0</v>
      </c>
      <c r="M748" s="5">
        <f t="shared" si="303"/>
        <v>0</v>
      </c>
      <c r="N748" s="49" t="e">
        <f t="shared" si="304"/>
        <v>#DIV/0!</v>
      </c>
      <c r="O748" s="49" t="e">
        <f t="shared" si="290"/>
        <v>#N/A</v>
      </c>
      <c r="P748" s="49" t="e">
        <f t="shared" si="291"/>
        <v>#N/A</v>
      </c>
      <c r="Q748" s="50" t="e">
        <f t="shared" si="305"/>
        <v>#N/A</v>
      </c>
      <c r="S748" s="110" t="e">
        <f>VLOOKUP(V748,'WSD 產品'!B:B,1,0)</f>
        <v>#N/A</v>
      </c>
      <c r="T748" s="110" t="e">
        <f t="shared" si="306"/>
        <v>#DIV/0!</v>
      </c>
      <c r="AA748" s="112"/>
      <c r="AB748" s="112"/>
      <c r="AK748" s="111"/>
      <c r="AL748" s="111"/>
      <c r="AM748" s="111"/>
      <c r="BH748" s="110" t="e">
        <f t="shared" si="289"/>
        <v>#VALUE!</v>
      </c>
    </row>
    <row r="749" spans="1:60">
      <c r="A749" s="3">
        <f t="shared" si="292"/>
        <v>0</v>
      </c>
      <c r="B749" s="3">
        <f t="shared" si="293"/>
        <v>0</v>
      </c>
      <c r="C749" s="3">
        <f t="shared" si="294"/>
        <v>0</v>
      </c>
      <c r="D749" s="3">
        <f t="shared" si="295"/>
        <v>0</v>
      </c>
      <c r="E749" s="3">
        <f t="shared" si="296"/>
        <v>0</v>
      </c>
      <c r="F749" s="4">
        <f t="shared" si="297"/>
        <v>0</v>
      </c>
      <c r="G749" s="4">
        <f t="shared" si="298"/>
        <v>0</v>
      </c>
      <c r="H749" s="3">
        <f t="shared" si="299"/>
        <v>0</v>
      </c>
      <c r="I749" s="3">
        <f t="shared" si="300"/>
        <v>0</v>
      </c>
      <c r="J749" s="3" t="e">
        <f>IF(VLOOKUP(A749,產品AR!A:B,2,0)&lt;65,"A",IF(VLOOKUP(A749,產品AR!A:B,2,0)&lt;80,"B",IF(VLOOKUP(A749,產品AR!A:B,2,0)&lt;100,"C","D")))</f>
        <v>#N/A</v>
      </c>
      <c r="K749" s="5" t="e">
        <f t="shared" si="301"/>
        <v>#DIV/0!</v>
      </c>
      <c r="L749" s="6">
        <f t="shared" si="302"/>
        <v>0</v>
      </c>
      <c r="M749" s="5">
        <f t="shared" si="303"/>
        <v>0</v>
      </c>
      <c r="N749" s="49" t="e">
        <f t="shared" si="304"/>
        <v>#DIV/0!</v>
      </c>
      <c r="O749" s="49" t="e">
        <f t="shared" si="290"/>
        <v>#N/A</v>
      </c>
      <c r="P749" s="49" t="e">
        <f t="shared" si="291"/>
        <v>#N/A</v>
      </c>
      <c r="Q749" s="50" t="e">
        <f t="shared" si="305"/>
        <v>#N/A</v>
      </c>
      <c r="S749" s="110" t="e">
        <f>VLOOKUP(V749,'WSD 產品'!B:B,1,0)</f>
        <v>#N/A</v>
      </c>
      <c r="T749" s="110" t="e">
        <f t="shared" si="306"/>
        <v>#DIV/0!</v>
      </c>
      <c r="AA749" s="112"/>
      <c r="AB749" s="112"/>
      <c r="AK749" s="111"/>
      <c r="AL749" s="111"/>
      <c r="AM749" s="111"/>
      <c r="BH749" s="110" t="e">
        <f t="shared" si="289"/>
        <v>#VALUE!</v>
      </c>
    </row>
    <row r="750" spans="1:60">
      <c r="A750" s="3">
        <f t="shared" si="292"/>
        <v>0</v>
      </c>
      <c r="B750" s="3">
        <f t="shared" si="293"/>
        <v>0</v>
      </c>
      <c r="C750" s="3">
        <f t="shared" si="294"/>
        <v>0</v>
      </c>
      <c r="D750" s="3">
        <f t="shared" si="295"/>
        <v>0</v>
      </c>
      <c r="E750" s="3">
        <f t="shared" si="296"/>
        <v>0</v>
      </c>
      <c r="F750" s="4">
        <f t="shared" si="297"/>
        <v>0</v>
      </c>
      <c r="G750" s="4">
        <f t="shared" si="298"/>
        <v>0</v>
      </c>
      <c r="H750" s="3">
        <f t="shared" si="299"/>
        <v>0</v>
      </c>
      <c r="I750" s="3">
        <f t="shared" si="300"/>
        <v>0</v>
      </c>
      <c r="J750" s="3" t="e">
        <f>IF(VLOOKUP(A750,產品AR!A:B,2,0)&lt;65,"A",IF(VLOOKUP(A750,產品AR!A:B,2,0)&lt;80,"B",IF(VLOOKUP(A750,產品AR!A:B,2,0)&lt;100,"C","D")))</f>
        <v>#N/A</v>
      </c>
      <c r="K750" s="5" t="e">
        <f t="shared" si="301"/>
        <v>#DIV/0!</v>
      </c>
      <c r="L750" s="6">
        <f t="shared" si="302"/>
        <v>0</v>
      </c>
      <c r="M750" s="5">
        <f t="shared" si="303"/>
        <v>0</v>
      </c>
      <c r="N750" s="49" t="e">
        <f t="shared" si="304"/>
        <v>#DIV/0!</v>
      </c>
      <c r="O750" s="49" t="e">
        <f t="shared" si="290"/>
        <v>#N/A</v>
      </c>
      <c r="P750" s="49" t="e">
        <f t="shared" si="291"/>
        <v>#N/A</v>
      </c>
      <c r="Q750" s="50" t="e">
        <f t="shared" si="305"/>
        <v>#N/A</v>
      </c>
      <c r="S750" s="110" t="e">
        <f>VLOOKUP(V750,'WSD 產品'!B:B,1,0)</f>
        <v>#N/A</v>
      </c>
      <c r="T750" s="110" t="e">
        <f t="shared" si="306"/>
        <v>#DIV/0!</v>
      </c>
      <c r="AA750" s="112"/>
      <c r="AB750" s="112"/>
      <c r="AK750" s="111"/>
      <c r="AL750" s="111"/>
      <c r="AM750" s="111"/>
      <c r="BH750" s="110" t="e">
        <f t="shared" si="289"/>
        <v>#VALUE!</v>
      </c>
    </row>
    <row r="751" spans="1:60">
      <c r="A751" s="3">
        <f t="shared" si="292"/>
        <v>0</v>
      </c>
      <c r="B751" s="3">
        <f t="shared" si="293"/>
        <v>0</v>
      </c>
      <c r="C751" s="3">
        <f t="shared" si="294"/>
        <v>0</v>
      </c>
      <c r="D751" s="3">
        <f t="shared" si="295"/>
        <v>0</v>
      </c>
      <c r="E751" s="3">
        <f t="shared" si="296"/>
        <v>0</v>
      </c>
      <c r="F751" s="4">
        <f t="shared" si="297"/>
        <v>0</v>
      </c>
      <c r="G751" s="4">
        <f t="shared" si="298"/>
        <v>0</v>
      </c>
      <c r="H751" s="3">
        <f t="shared" si="299"/>
        <v>0</v>
      </c>
      <c r="I751" s="3">
        <f t="shared" si="300"/>
        <v>0</v>
      </c>
      <c r="J751" s="3" t="e">
        <f>IF(VLOOKUP(A751,產品AR!A:B,2,0)&lt;65,"A",IF(VLOOKUP(A751,產品AR!A:B,2,0)&lt;80,"B",IF(VLOOKUP(A751,產品AR!A:B,2,0)&lt;100,"C","D")))</f>
        <v>#N/A</v>
      </c>
      <c r="K751" s="5" t="e">
        <f t="shared" si="301"/>
        <v>#DIV/0!</v>
      </c>
      <c r="L751" s="6">
        <f t="shared" si="302"/>
        <v>0</v>
      </c>
      <c r="M751" s="5">
        <f t="shared" si="303"/>
        <v>0</v>
      </c>
      <c r="N751" s="49" t="e">
        <f t="shared" si="304"/>
        <v>#DIV/0!</v>
      </c>
      <c r="O751" s="49" t="e">
        <f t="shared" si="290"/>
        <v>#N/A</v>
      </c>
      <c r="P751" s="49" t="e">
        <f t="shared" si="291"/>
        <v>#N/A</v>
      </c>
      <c r="Q751" s="50" t="e">
        <f t="shared" si="305"/>
        <v>#N/A</v>
      </c>
      <c r="S751" s="110" t="e">
        <f>VLOOKUP(V751,'WSD 產品'!B:B,1,0)</f>
        <v>#N/A</v>
      </c>
      <c r="T751" s="110" t="e">
        <f t="shared" si="306"/>
        <v>#DIV/0!</v>
      </c>
      <c r="AA751" s="112"/>
      <c r="AB751" s="112"/>
      <c r="AK751" s="111"/>
      <c r="AL751" s="111"/>
      <c r="AM751" s="111"/>
      <c r="BH751" s="110" t="e">
        <f t="shared" si="289"/>
        <v>#VALUE!</v>
      </c>
    </row>
    <row r="752" spans="1:60">
      <c r="A752" s="3">
        <f t="shared" si="292"/>
        <v>0</v>
      </c>
      <c r="B752" s="3">
        <f t="shared" si="293"/>
        <v>0</v>
      </c>
      <c r="C752" s="3">
        <f t="shared" si="294"/>
        <v>0</v>
      </c>
      <c r="D752" s="3">
        <f t="shared" si="295"/>
        <v>0</v>
      </c>
      <c r="E752" s="3">
        <f t="shared" si="296"/>
        <v>0</v>
      </c>
      <c r="F752" s="4">
        <f t="shared" si="297"/>
        <v>0</v>
      </c>
      <c r="G752" s="4">
        <f t="shared" si="298"/>
        <v>0</v>
      </c>
      <c r="H752" s="3">
        <f t="shared" si="299"/>
        <v>0</v>
      </c>
      <c r="I752" s="3">
        <f t="shared" si="300"/>
        <v>0</v>
      </c>
      <c r="J752" s="3" t="e">
        <f>IF(VLOOKUP(A752,產品AR!A:B,2,0)&lt;65,"A",IF(VLOOKUP(A752,產品AR!A:B,2,0)&lt;80,"B",IF(VLOOKUP(A752,產品AR!A:B,2,0)&lt;100,"C","D")))</f>
        <v>#N/A</v>
      </c>
      <c r="K752" s="5" t="e">
        <f t="shared" si="301"/>
        <v>#DIV/0!</v>
      </c>
      <c r="L752" s="6">
        <f t="shared" si="302"/>
        <v>0</v>
      </c>
      <c r="M752" s="5">
        <f t="shared" si="303"/>
        <v>0</v>
      </c>
      <c r="N752" s="49" t="e">
        <f t="shared" si="304"/>
        <v>#DIV/0!</v>
      </c>
      <c r="O752" s="49" t="e">
        <f t="shared" si="290"/>
        <v>#N/A</v>
      </c>
      <c r="P752" s="49" t="e">
        <f t="shared" si="291"/>
        <v>#N/A</v>
      </c>
      <c r="Q752" s="50" t="e">
        <f t="shared" si="305"/>
        <v>#N/A</v>
      </c>
      <c r="S752" s="110" t="e">
        <f>VLOOKUP(V752,'WSD 產品'!B:B,1,0)</f>
        <v>#N/A</v>
      </c>
      <c r="T752" s="110" t="e">
        <f t="shared" si="306"/>
        <v>#DIV/0!</v>
      </c>
      <c r="AA752" s="112"/>
      <c r="AB752" s="112"/>
      <c r="AK752" s="111"/>
      <c r="AL752" s="111"/>
      <c r="AM752" s="111"/>
      <c r="BH752" s="110" t="e">
        <f t="shared" si="289"/>
        <v>#VALUE!</v>
      </c>
    </row>
    <row r="753" spans="1:60">
      <c r="A753" s="3">
        <f t="shared" si="292"/>
        <v>0</v>
      </c>
      <c r="B753" s="3">
        <f t="shared" si="293"/>
        <v>0</v>
      </c>
      <c r="C753" s="3">
        <f t="shared" si="294"/>
        <v>0</v>
      </c>
      <c r="D753" s="3">
        <f t="shared" si="295"/>
        <v>0</v>
      </c>
      <c r="E753" s="3">
        <f t="shared" si="296"/>
        <v>0</v>
      </c>
      <c r="F753" s="4">
        <f t="shared" si="297"/>
        <v>0</v>
      </c>
      <c r="G753" s="4">
        <f t="shared" si="298"/>
        <v>0</v>
      </c>
      <c r="H753" s="3">
        <f t="shared" si="299"/>
        <v>0</v>
      </c>
      <c r="I753" s="3">
        <f t="shared" si="300"/>
        <v>0</v>
      </c>
      <c r="J753" s="3" t="e">
        <f>IF(VLOOKUP(A753,產品AR!A:B,2,0)&lt;65,"A",IF(VLOOKUP(A753,產品AR!A:B,2,0)&lt;80,"B",IF(VLOOKUP(A753,產品AR!A:B,2,0)&lt;100,"C","D")))</f>
        <v>#N/A</v>
      </c>
      <c r="K753" s="5" t="e">
        <f t="shared" si="301"/>
        <v>#DIV/0!</v>
      </c>
      <c r="L753" s="6">
        <f t="shared" si="302"/>
        <v>0</v>
      </c>
      <c r="M753" s="5">
        <f t="shared" si="303"/>
        <v>0</v>
      </c>
      <c r="N753" s="49" t="e">
        <f t="shared" si="304"/>
        <v>#DIV/0!</v>
      </c>
      <c r="O753" s="49" t="e">
        <f t="shared" si="290"/>
        <v>#N/A</v>
      </c>
      <c r="P753" s="49" t="e">
        <f t="shared" si="291"/>
        <v>#N/A</v>
      </c>
      <c r="Q753" s="50" t="e">
        <f t="shared" si="305"/>
        <v>#N/A</v>
      </c>
      <c r="S753" s="110" t="e">
        <f>VLOOKUP(V753,'WSD 產品'!B:B,1,0)</f>
        <v>#N/A</v>
      </c>
      <c r="T753" s="110" t="e">
        <f t="shared" si="306"/>
        <v>#DIV/0!</v>
      </c>
      <c r="AA753" s="112"/>
      <c r="AB753" s="112"/>
      <c r="AK753" s="111"/>
      <c r="AL753" s="111"/>
      <c r="AM753" s="111"/>
      <c r="BH753" s="110" t="e">
        <f t="shared" si="289"/>
        <v>#VALUE!</v>
      </c>
    </row>
    <row r="754" spans="1:60">
      <c r="A754" s="3">
        <f t="shared" si="292"/>
        <v>0</v>
      </c>
      <c r="B754" s="3">
        <f t="shared" si="293"/>
        <v>0</v>
      </c>
      <c r="C754" s="3">
        <f t="shared" si="294"/>
        <v>0</v>
      </c>
      <c r="D754" s="3">
        <f t="shared" si="295"/>
        <v>0</v>
      </c>
      <c r="E754" s="3">
        <f t="shared" si="296"/>
        <v>0</v>
      </c>
      <c r="F754" s="4">
        <f t="shared" si="297"/>
        <v>0</v>
      </c>
      <c r="G754" s="4">
        <f t="shared" si="298"/>
        <v>0</v>
      </c>
      <c r="H754" s="3">
        <f t="shared" si="299"/>
        <v>0</v>
      </c>
      <c r="I754" s="3">
        <f t="shared" si="300"/>
        <v>0</v>
      </c>
      <c r="J754" s="3" t="e">
        <f>IF(VLOOKUP(A754,產品AR!A:B,2,0)&lt;65,"A",IF(VLOOKUP(A754,產品AR!A:B,2,0)&lt;80,"B",IF(VLOOKUP(A754,產品AR!A:B,2,0)&lt;100,"C","D")))</f>
        <v>#N/A</v>
      </c>
      <c r="K754" s="5" t="e">
        <f t="shared" si="301"/>
        <v>#DIV/0!</v>
      </c>
      <c r="L754" s="6">
        <f t="shared" si="302"/>
        <v>0</v>
      </c>
      <c r="M754" s="5">
        <f t="shared" si="303"/>
        <v>0</v>
      </c>
      <c r="N754" s="49" t="e">
        <f t="shared" si="304"/>
        <v>#DIV/0!</v>
      </c>
      <c r="O754" s="49" t="e">
        <f t="shared" si="290"/>
        <v>#N/A</v>
      </c>
      <c r="P754" s="49" t="e">
        <f t="shared" si="291"/>
        <v>#N/A</v>
      </c>
      <c r="Q754" s="50" t="e">
        <f t="shared" si="305"/>
        <v>#N/A</v>
      </c>
      <c r="S754" s="110" t="e">
        <f>VLOOKUP(V754,'WSD 產品'!B:B,1,0)</f>
        <v>#N/A</v>
      </c>
      <c r="T754" s="110" t="e">
        <f t="shared" si="306"/>
        <v>#DIV/0!</v>
      </c>
      <c r="AA754" s="112"/>
      <c r="AB754" s="112"/>
      <c r="AK754" s="111"/>
      <c r="AL754" s="111"/>
      <c r="AM754" s="111"/>
      <c r="BH754" s="110" t="e">
        <f t="shared" si="289"/>
        <v>#VALUE!</v>
      </c>
    </row>
    <row r="755" spans="1:60">
      <c r="A755" s="3">
        <f t="shared" si="292"/>
        <v>0</v>
      </c>
      <c r="B755" s="3">
        <f t="shared" si="293"/>
        <v>0</v>
      </c>
      <c r="C755" s="3">
        <f t="shared" si="294"/>
        <v>0</v>
      </c>
      <c r="D755" s="3">
        <f t="shared" si="295"/>
        <v>0</v>
      </c>
      <c r="E755" s="3">
        <f t="shared" si="296"/>
        <v>0</v>
      </c>
      <c r="F755" s="4">
        <f t="shared" si="297"/>
        <v>0</v>
      </c>
      <c r="G755" s="4">
        <f t="shared" si="298"/>
        <v>0</v>
      </c>
      <c r="H755" s="3">
        <f t="shared" si="299"/>
        <v>0</v>
      </c>
      <c r="I755" s="3">
        <f t="shared" si="300"/>
        <v>0</v>
      </c>
      <c r="J755" s="3" t="e">
        <f>IF(VLOOKUP(A755,產品AR!A:B,2,0)&lt;65,"A",IF(VLOOKUP(A755,產品AR!A:B,2,0)&lt;80,"B",IF(VLOOKUP(A755,產品AR!A:B,2,0)&lt;100,"C","D")))</f>
        <v>#N/A</v>
      </c>
      <c r="K755" s="5" t="e">
        <f t="shared" si="301"/>
        <v>#DIV/0!</v>
      </c>
      <c r="L755" s="6">
        <f t="shared" si="302"/>
        <v>0</v>
      </c>
      <c r="M755" s="5">
        <f t="shared" si="303"/>
        <v>0</v>
      </c>
      <c r="N755" s="49" t="e">
        <f t="shared" si="304"/>
        <v>#DIV/0!</v>
      </c>
      <c r="O755" s="49" t="e">
        <f t="shared" si="290"/>
        <v>#N/A</v>
      </c>
      <c r="P755" s="49" t="e">
        <f t="shared" si="291"/>
        <v>#N/A</v>
      </c>
      <c r="Q755" s="50" t="e">
        <f t="shared" si="305"/>
        <v>#N/A</v>
      </c>
      <c r="S755" s="110" t="e">
        <f>VLOOKUP(V755,'WSD 產品'!B:B,1,0)</f>
        <v>#N/A</v>
      </c>
      <c r="T755" s="110" t="e">
        <f t="shared" si="306"/>
        <v>#DIV/0!</v>
      </c>
      <c r="AA755" s="112"/>
      <c r="AB755" s="112"/>
      <c r="AK755" s="111"/>
      <c r="AL755" s="111"/>
      <c r="AM755" s="111"/>
      <c r="BH755" s="110" t="e">
        <f t="shared" si="289"/>
        <v>#VALUE!</v>
      </c>
    </row>
    <row r="756" spans="1:60">
      <c r="A756" s="3">
        <f t="shared" si="292"/>
        <v>0</v>
      </c>
      <c r="B756" s="3">
        <f t="shared" si="293"/>
        <v>0</v>
      </c>
      <c r="C756" s="3">
        <f t="shared" si="294"/>
        <v>0</v>
      </c>
      <c r="D756" s="3">
        <f t="shared" si="295"/>
        <v>0</v>
      </c>
      <c r="E756" s="3">
        <f t="shared" si="296"/>
        <v>0</v>
      </c>
      <c r="F756" s="4">
        <f t="shared" si="297"/>
        <v>0</v>
      </c>
      <c r="G756" s="4">
        <f t="shared" si="298"/>
        <v>0</v>
      </c>
      <c r="H756" s="3">
        <f t="shared" si="299"/>
        <v>0</v>
      </c>
      <c r="I756" s="3">
        <f t="shared" si="300"/>
        <v>0</v>
      </c>
      <c r="J756" s="3" t="e">
        <f>IF(VLOOKUP(A756,產品AR!A:B,2,0)&lt;65,"A",IF(VLOOKUP(A756,產品AR!A:B,2,0)&lt;80,"B",IF(VLOOKUP(A756,產品AR!A:B,2,0)&lt;100,"C","D")))</f>
        <v>#N/A</v>
      </c>
      <c r="K756" s="5" t="e">
        <f t="shared" si="301"/>
        <v>#DIV/0!</v>
      </c>
      <c r="L756" s="6">
        <f t="shared" si="302"/>
        <v>0</v>
      </c>
      <c r="M756" s="5">
        <f t="shared" si="303"/>
        <v>0</v>
      </c>
      <c r="N756" s="49" t="e">
        <f t="shared" si="304"/>
        <v>#DIV/0!</v>
      </c>
      <c r="O756" s="49" t="e">
        <f t="shared" si="290"/>
        <v>#N/A</v>
      </c>
      <c r="P756" s="49" t="e">
        <f t="shared" si="291"/>
        <v>#N/A</v>
      </c>
      <c r="Q756" s="50" t="e">
        <f t="shared" si="305"/>
        <v>#N/A</v>
      </c>
      <c r="S756" s="110" t="e">
        <f>VLOOKUP(V756,'WSD 產品'!B:B,1,0)</f>
        <v>#N/A</v>
      </c>
      <c r="T756" s="110" t="e">
        <f t="shared" si="306"/>
        <v>#DIV/0!</v>
      </c>
      <c r="AA756" s="112"/>
      <c r="AB756" s="112"/>
      <c r="AK756" s="111"/>
      <c r="AL756" s="111"/>
      <c r="AM756" s="111"/>
      <c r="BH756" s="110" t="e">
        <f t="shared" si="289"/>
        <v>#VALUE!</v>
      </c>
    </row>
    <row r="757" spans="1:60">
      <c r="A757" s="3">
        <f t="shared" si="292"/>
        <v>0</v>
      </c>
      <c r="B757" s="3">
        <f t="shared" si="293"/>
        <v>0</v>
      </c>
      <c r="C757" s="3">
        <f t="shared" si="294"/>
        <v>0</v>
      </c>
      <c r="D757" s="3">
        <f t="shared" si="295"/>
        <v>0</v>
      </c>
      <c r="E757" s="3">
        <f t="shared" si="296"/>
        <v>0</v>
      </c>
      <c r="F757" s="4">
        <f t="shared" si="297"/>
        <v>0</v>
      </c>
      <c r="G757" s="4">
        <f t="shared" si="298"/>
        <v>0</v>
      </c>
      <c r="H757" s="3">
        <f t="shared" si="299"/>
        <v>0</v>
      </c>
      <c r="I757" s="3">
        <f t="shared" si="300"/>
        <v>0</v>
      </c>
      <c r="J757" s="3" t="e">
        <f>IF(VLOOKUP(A757,產品AR!A:B,2,0)&lt;65,"A",IF(VLOOKUP(A757,產品AR!A:B,2,0)&lt;80,"B",IF(VLOOKUP(A757,產品AR!A:B,2,0)&lt;100,"C","D")))</f>
        <v>#N/A</v>
      </c>
      <c r="K757" s="5" t="e">
        <f t="shared" si="301"/>
        <v>#DIV/0!</v>
      </c>
      <c r="L757" s="6">
        <f t="shared" si="302"/>
        <v>0</v>
      </c>
      <c r="M757" s="5">
        <f t="shared" si="303"/>
        <v>0</v>
      </c>
      <c r="N757" s="49" t="e">
        <f t="shared" si="304"/>
        <v>#DIV/0!</v>
      </c>
      <c r="O757" s="49" t="e">
        <f t="shared" si="290"/>
        <v>#N/A</v>
      </c>
      <c r="P757" s="49" t="e">
        <f t="shared" si="291"/>
        <v>#N/A</v>
      </c>
      <c r="Q757" s="50" t="e">
        <f t="shared" si="305"/>
        <v>#N/A</v>
      </c>
      <c r="S757" s="110" t="e">
        <f>VLOOKUP(V757,'WSD 產品'!B:B,1,0)</f>
        <v>#N/A</v>
      </c>
      <c r="T757" s="110" t="e">
        <f t="shared" si="306"/>
        <v>#DIV/0!</v>
      </c>
      <c r="AA757" s="112"/>
      <c r="AB757" s="112"/>
      <c r="AK757" s="111"/>
      <c r="AL757" s="111"/>
      <c r="AM757" s="111"/>
      <c r="BH757" s="110" t="e">
        <f t="shared" si="289"/>
        <v>#VALUE!</v>
      </c>
    </row>
    <row r="758" spans="1:60">
      <c r="A758" s="3">
        <f t="shared" si="292"/>
        <v>0</v>
      </c>
      <c r="B758" s="3">
        <f t="shared" si="293"/>
        <v>0</v>
      </c>
      <c r="C758" s="3">
        <f t="shared" si="294"/>
        <v>0</v>
      </c>
      <c r="D758" s="3">
        <f t="shared" si="295"/>
        <v>0</v>
      </c>
      <c r="E758" s="3">
        <f t="shared" si="296"/>
        <v>0</v>
      </c>
      <c r="F758" s="4">
        <f t="shared" si="297"/>
        <v>0</v>
      </c>
      <c r="G758" s="4">
        <f t="shared" si="298"/>
        <v>0</v>
      </c>
      <c r="H758" s="3">
        <f t="shared" si="299"/>
        <v>0</v>
      </c>
      <c r="I758" s="3">
        <f t="shared" si="300"/>
        <v>0</v>
      </c>
      <c r="J758" s="3" t="e">
        <f>IF(VLOOKUP(A758,產品AR!A:B,2,0)&lt;65,"A",IF(VLOOKUP(A758,產品AR!A:B,2,0)&lt;80,"B",IF(VLOOKUP(A758,產品AR!A:B,2,0)&lt;100,"C","D")))</f>
        <v>#N/A</v>
      </c>
      <c r="K758" s="5" t="e">
        <f t="shared" si="301"/>
        <v>#DIV/0!</v>
      </c>
      <c r="L758" s="6">
        <f t="shared" si="302"/>
        <v>0</v>
      </c>
      <c r="M758" s="5">
        <f t="shared" si="303"/>
        <v>0</v>
      </c>
      <c r="N758" s="49" t="e">
        <f t="shared" si="304"/>
        <v>#DIV/0!</v>
      </c>
      <c r="O758" s="49" t="e">
        <f t="shared" si="290"/>
        <v>#N/A</v>
      </c>
      <c r="P758" s="49" t="e">
        <f t="shared" si="291"/>
        <v>#N/A</v>
      </c>
      <c r="Q758" s="50" t="e">
        <f t="shared" si="305"/>
        <v>#N/A</v>
      </c>
      <c r="S758" s="110" t="e">
        <f>VLOOKUP(V758,'WSD 產品'!B:B,1,0)</f>
        <v>#N/A</v>
      </c>
      <c r="T758" s="110" t="e">
        <f t="shared" si="306"/>
        <v>#DIV/0!</v>
      </c>
      <c r="AA758" s="112"/>
      <c r="AB758" s="112"/>
      <c r="AK758" s="111"/>
      <c r="AL758" s="111"/>
      <c r="AM758" s="111"/>
      <c r="BH758" s="110" t="e">
        <f t="shared" si="289"/>
        <v>#VALUE!</v>
      </c>
    </row>
    <row r="759" spans="1:60">
      <c r="A759" s="3">
        <f t="shared" si="292"/>
        <v>0</v>
      </c>
      <c r="B759" s="3">
        <f t="shared" si="293"/>
        <v>0</v>
      </c>
      <c r="C759" s="3">
        <f t="shared" si="294"/>
        <v>0</v>
      </c>
      <c r="D759" s="3">
        <f t="shared" si="295"/>
        <v>0</v>
      </c>
      <c r="E759" s="3">
        <f t="shared" si="296"/>
        <v>0</v>
      </c>
      <c r="F759" s="4">
        <f t="shared" si="297"/>
        <v>0</v>
      </c>
      <c r="G759" s="4">
        <f t="shared" si="298"/>
        <v>0</v>
      </c>
      <c r="H759" s="3">
        <f t="shared" si="299"/>
        <v>0</v>
      </c>
      <c r="I759" s="3">
        <f t="shared" si="300"/>
        <v>0</v>
      </c>
      <c r="J759" s="3" t="e">
        <f>IF(VLOOKUP(A759,產品AR!A:B,2,0)&lt;65,"A",IF(VLOOKUP(A759,產品AR!A:B,2,0)&lt;80,"B",IF(VLOOKUP(A759,產品AR!A:B,2,0)&lt;100,"C","D")))</f>
        <v>#N/A</v>
      </c>
      <c r="K759" s="5" t="e">
        <f t="shared" si="301"/>
        <v>#DIV/0!</v>
      </c>
      <c r="L759" s="6">
        <f t="shared" si="302"/>
        <v>0</v>
      </c>
      <c r="M759" s="5">
        <f t="shared" si="303"/>
        <v>0</v>
      </c>
      <c r="N759" s="49" t="e">
        <f t="shared" si="304"/>
        <v>#DIV/0!</v>
      </c>
      <c r="O759" s="49" t="e">
        <f t="shared" si="290"/>
        <v>#N/A</v>
      </c>
      <c r="P759" s="49" t="e">
        <f t="shared" si="291"/>
        <v>#N/A</v>
      </c>
      <c r="Q759" s="50" t="e">
        <f t="shared" si="305"/>
        <v>#N/A</v>
      </c>
      <c r="S759" s="110" t="e">
        <f>VLOOKUP(V759,'WSD 產品'!B:B,1,0)</f>
        <v>#N/A</v>
      </c>
      <c r="T759" s="110" t="e">
        <f t="shared" si="306"/>
        <v>#DIV/0!</v>
      </c>
      <c r="AA759" s="112"/>
      <c r="AB759" s="112"/>
      <c r="AK759" s="111"/>
      <c r="AL759" s="111"/>
      <c r="AM759" s="111"/>
      <c r="BH759" s="110" t="e">
        <f t="shared" si="289"/>
        <v>#VALUE!</v>
      </c>
    </row>
    <row r="760" spans="1:60">
      <c r="A760" s="3">
        <f t="shared" si="292"/>
        <v>0</v>
      </c>
      <c r="B760" s="3">
        <f t="shared" si="293"/>
        <v>0</v>
      </c>
      <c r="C760" s="3">
        <f t="shared" si="294"/>
        <v>0</v>
      </c>
      <c r="D760" s="3">
        <f t="shared" si="295"/>
        <v>0</v>
      </c>
      <c r="E760" s="3">
        <f t="shared" si="296"/>
        <v>0</v>
      </c>
      <c r="F760" s="4">
        <f t="shared" si="297"/>
        <v>0</v>
      </c>
      <c r="G760" s="4">
        <f t="shared" si="298"/>
        <v>0</v>
      </c>
      <c r="H760" s="3">
        <f t="shared" si="299"/>
        <v>0</v>
      </c>
      <c r="I760" s="3">
        <f t="shared" si="300"/>
        <v>0</v>
      </c>
      <c r="J760" s="3" t="e">
        <f>IF(VLOOKUP(A760,產品AR!A:B,2,0)&lt;65,"A",IF(VLOOKUP(A760,產品AR!A:B,2,0)&lt;80,"B",IF(VLOOKUP(A760,產品AR!A:B,2,0)&lt;100,"C","D")))</f>
        <v>#N/A</v>
      </c>
      <c r="K760" s="5" t="e">
        <f t="shared" si="301"/>
        <v>#DIV/0!</v>
      </c>
      <c r="L760" s="6">
        <f t="shared" si="302"/>
        <v>0</v>
      </c>
      <c r="M760" s="5">
        <f t="shared" si="303"/>
        <v>0</v>
      </c>
      <c r="N760" s="49" t="e">
        <f t="shared" si="304"/>
        <v>#DIV/0!</v>
      </c>
      <c r="O760" s="49" t="e">
        <f t="shared" si="290"/>
        <v>#N/A</v>
      </c>
      <c r="P760" s="49" t="e">
        <f t="shared" si="291"/>
        <v>#N/A</v>
      </c>
      <c r="Q760" s="50" t="e">
        <f t="shared" si="305"/>
        <v>#N/A</v>
      </c>
      <c r="S760" s="110" t="e">
        <f>VLOOKUP(V760,'WSD 產品'!B:B,1,0)</f>
        <v>#N/A</v>
      </c>
      <c r="T760" s="110" t="e">
        <f t="shared" si="306"/>
        <v>#DIV/0!</v>
      </c>
      <c r="AA760" s="112"/>
      <c r="AB760" s="112"/>
      <c r="AK760" s="111"/>
      <c r="AL760" s="111"/>
      <c r="AM760" s="111"/>
      <c r="BH760" s="110" t="e">
        <f t="shared" si="289"/>
        <v>#VALUE!</v>
      </c>
    </row>
    <row r="761" spans="1:60">
      <c r="A761" s="3">
        <f t="shared" si="292"/>
        <v>0</v>
      </c>
      <c r="B761" s="3">
        <f t="shared" si="293"/>
        <v>0</v>
      </c>
      <c r="C761" s="3">
        <f t="shared" si="294"/>
        <v>0</v>
      </c>
      <c r="D761" s="3">
        <f t="shared" si="295"/>
        <v>0</v>
      </c>
      <c r="E761" s="3">
        <f t="shared" si="296"/>
        <v>0</v>
      </c>
      <c r="F761" s="4">
        <f t="shared" si="297"/>
        <v>0</v>
      </c>
      <c r="G761" s="4">
        <f t="shared" si="298"/>
        <v>0</v>
      </c>
      <c r="H761" s="3">
        <f t="shared" si="299"/>
        <v>0</v>
      </c>
      <c r="I761" s="3">
        <f t="shared" si="300"/>
        <v>0</v>
      </c>
      <c r="J761" s="3" t="e">
        <f>IF(VLOOKUP(A761,產品AR!A:B,2,0)&lt;65,"A",IF(VLOOKUP(A761,產品AR!A:B,2,0)&lt;80,"B",IF(VLOOKUP(A761,產品AR!A:B,2,0)&lt;100,"C","D")))</f>
        <v>#N/A</v>
      </c>
      <c r="K761" s="5" t="e">
        <f t="shared" si="301"/>
        <v>#DIV/0!</v>
      </c>
      <c r="L761" s="6">
        <f t="shared" si="302"/>
        <v>0</v>
      </c>
      <c r="M761" s="5">
        <f t="shared" si="303"/>
        <v>0</v>
      </c>
      <c r="N761" s="49" t="e">
        <f t="shared" si="304"/>
        <v>#DIV/0!</v>
      </c>
      <c r="O761" s="49" t="e">
        <f t="shared" si="290"/>
        <v>#N/A</v>
      </c>
      <c r="P761" s="49" t="e">
        <f t="shared" si="291"/>
        <v>#N/A</v>
      </c>
      <c r="Q761" s="50" t="e">
        <f t="shared" si="305"/>
        <v>#N/A</v>
      </c>
      <c r="S761" s="110" t="e">
        <f>VLOOKUP(V761,'WSD 產品'!B:B,1,0)</f>
        <v>#N/A</v>
      </c>
      <c r="T761" s="110" t="e">
        <f t="shared" si="306"/>
        <v>#DIV/0!</v>
      </c>
      <c r="AA761" s="112"/>
      <c r="AB761" s="112"/>
      <c r="AK761" s="111"/>
      <c r="AL761" s="111"/>
      <c r="AM761" s="111"/>
      <c r="BH761" s="110" t="e">
        <f t="shared" si="289"/>
        <v>#VALUE!</v>
      </c>
    </row>
    <row r="762" spans="1:60">
      <c r="A762" s="3">
        <f t="shared" si="292"/>
        <v>0</v>
      </c>
      <c r="B762" s="3">
        <f t="shared" si="293"/>
        <v>0</v>
      </c>
      <c r="C762" s="3">
        <f t="shared" si="294"/>
        <v>0</v>
      </c>
      <c r="D762" s="3">
        <f t="shared" si="295"/>
        <v>0</v>
      </c>
      <c r="E762" s="3">
        <f t="shared" si="296"/>
        <v>0</v>
      </c>
      <c r="F762" s="4">
        <f t="shared" si="297"/>
        <v>0</v>
      </c>
      <c r="G762" s="4">
        <f t="shared" si="298"/>
        <v>0</v>
      </c>
      <c r="H762" s="3">
        <f t="shared" si="299"/>
        <v>0</v>
      </c>
      <c r="I762" s="3">
        <f t="shared" si="300"/>
        <v>0</v>
      </c>
      <c r="J762" s="3" t="e">
        <f>IF(VLOOKUP(A762,產品AR!A:B,2,0)&lt;65,"A",IF(VLOOKUP(A762,產品AR!A:B,2,0)&lt;80,"B",IF(VLOOKUP(A762,產品AR!A:B,2,0)&lt;100,"C","D")))</f>
        <v>#N/A</v>
      </c>
      <c r="K762" s="5" t="e">
        <f t="shared" si="301"/>
        <v>#DIV/0!</v>
      </c>
      <c r="L762" s="6">
        <f t="shared" si="302"/>
        <v>0</v>
      </c>
      <c r="M762" s="5">
        <f t="shared" si="303"/>
        <v>0</v>
      </c>
      <c r="N762" s="49" t="e">
        <f t="shared" si="304"/>
        <v>#DIV/0!</v>
      </c>
      <c r="O762" s="49" t="e">
        <f t="shared" si="290"/>
        <v>#N/A</v>
      </c>
      <c r="P762" s="49" t="e">
        <f t="shared" si="291"/>
        <v>#N/A</v>
      </c>
      <c r="Q762" s="50" t="e">
        <f t="shared" si="305"/>
        <v>#N/A</v>
      </c>
      <c r="S762" s="110" t="e">
        <f>VLOOKUP(V762,'WSD 產品'!B:B,1,0)</f>
        <v>#N/A</v>
      </c>
      <c r="T762" s="110" t="e">
        <f t="shared" si="306"/>
        <v>#DIV/0!</v>
      </c>
      <c r="AA762" s="112"/>
      <c r="AB762" s="112"/>
      <c r="AK762" s="111"/>
      <c r="AL762" s="111"/>
      <c r="AM762" s="111"/>
      <c r="BH762" s="110" t="e">
        <f t="shared" si="289"/>
        <v>#VALUE!</v>
      </c>
    </row>
    <row r="763" spans="1:60">
      <c r="A763" s="3">
        <f t="shared" si="292"/>
        <v>0</v>
      </c>
      <c r="B763" s="3">
        <f t="shared" si="293"/>
        <v>0</v>
      </c>
      <c r="C763" s="3">
        <f t="shared" si="294"/>
        <v>0</v>
      </c>
      <c r="D763" s="3">
        <f t="shared" si="295"/>
        <v>0</v>
      </c>
      <c r="E763" s="3">
        <f t="shared" si="296"/>
        <v>0</v>
      </c>
      <c r="F763" s="4">
        <f t="shared" si="297"/>
        <v>0</v>
      </c>
      <c r="G763" s="4">
        <f t="shared" si="298"/>
        <v>0</v>
      </c>
      <c r="H763" s="3">
        <f t="shared" si="299"/>
        <v>0</v>
      </c>
      <c r="I763" s="3">
        <f t="shared" si="300"/>
        <v>0</v>
      </c>
      <c r="J763" s="3" t="e">
        <f>IF(VLOOKUP(A763,產品AR!A:B,2,0)&lt;65,"A",IF(VLOOKUP(A763,產品AR!A:B,2,0)&lt;80,"B",IF(VLOOKUP(A763,產品AR!A:B,2,0)&lt;100,"C","D")))</f>
        <v>#N/A</v>
      </c>
      <c r="K763" s="5" t="e">
        <f t="shared" si="301"/>
        <v>#DIV/0!</v>
      </c>
      <c r="L763" s="6">
        <f t="shared" si="302"/>
        <v>0</v>
      </c>
      <c r="M763" s="5">
        <f t="shared" si="303"/>
        <v>0</v>
      </c>
      <c r="N763" s="49" t="e">
        <f t="shared" si="304"/>
        <v>#DIV/0!</v>
      </c>
      <c r="O763" s="49" t="e">
        <f t="shared" si="290"/>
        <v>#N/A</v>
      </c>
      <c r="P763" s="49" t="e">
        <f t="shared" si="291"/>
        <v>#N/A</v>
      </c>
      <c r="Q763" s="50" t="e">
        <f t="shared" si="305"/>
        <v>#N/A</v>
      </c>
      <c r="S763" s="110" t="e">
        <f>VLOOKUP(V763,'WSD 產品'!B:B,1,0)</f>
        <v>#N/A</v>
      </c>
      <c r="T763" s="110" t="e">
        <f t="shared" si="306"/>
        <v>#DIV/0!</v>
      </c>
      <c r="AA763" s="112"/>
      <c r="AB763" s="112"/>
      <c r="AK763" s="111"/>
      <c r="AL763" s="111"/>
      <c r="AM763" s="111"/>
      <c r="BH763" s="110" t="e">
        <f t="shared" si="289"/>
        <v>#VALUE!</v>
      </c>
    </row>
    <row r="764" spans="1:60">
      <c r="A764" s="3">
        <f t="shared" si="292"/>
        <v>0</v>
      </c>
      <c r="B764" s="3">
        <f t="shared" si="293"/>
        <v>0</v>
      </c>
      <c r="C764" s="3">
        <f t="shared" si="294"/>
        <v>0</v>
      </c>
      <c r="D764" s="3">
        <f t="shared" si="295"/>
        <v>0</v>
      </c>
      <c r="E764" s="3">
        <f t="shared" si="296"/>
        <v>0</v>
      </c>
      <c r="F764" s="4">
        <f t="shared" si="297"/>
        <v>0</v>
      </c>
      <c r="G764" s="4">
        <f t="shared" si="298"/>
        <v>0</v>
      </c>
      <c r="H764" s="3">
        <f t="shared" si="299"/>
        <v>0</v>
      </c>
      <c r="I764" s="3">
        <f t="shared" si="300"/>
        <v>0</v>
      </c>
      <c r="J764" s="3" t="e">
        <f>IF(VLOOKUP(A764,產品AR!A:B,2,0)&lt;65,"A",IF(VLOOKUP(A764,產品AR!A:B,2,0)&lt;80,"B",IF(VLOOKUP(A764,產品AR!A:B,2,0)&lt;100,"C","D")))</f>
        <v>#N/A</v>
      </c>
      <c r="K764" s="5" t="e">
        <f t="shared" si="301"/>
        <v>#DIV/0!</v>
      </c>
      <c r="L764" s="6">
        <f t="shared" si="302"/>
        <v>0</v>
      </c>
      <c r="M764" s="5">
        <f t="shared" si="303"/>
        <v>0</v>
      </c>
      <c r="N764" s="49" t="e">
        <f t="shared" si="304"/>
        <v>#DIV/0!</v>
      </c>
      <c r="O764" s="49" t="e">
        <f t="shared" si="290"/>
        <v>#N/A</v>
      </c>
      <c r="P764" s="49" t="e">
        <f t="shared" si="291"/>
        <v>#N/A</v>
      </c>
      <c r="Q764" s="50" t="e">
        <f t="shared" si="305"/>
        <v>#N/A</v>
      </c>
      <c r="S764" s="110" t="e">
        <f>VLOOKUP(V764,'WSD 產品'!B:B,1,0)</f>
        <v>#N/A</v>
      </c>
      <c r="T764" s="110" t="e">
        <f t="shared" si="306"/>
        <v>#DIV/0!</v>
      </c>
      <c r="AA764" s="112"/>
      <c r="AB764" s="112"/>
      <c r="AK764" s="111"/>
      <c r="AL764" s="111"/>
      <c r="AM764" s="111"/>
      <c r="BH764" s="110" t="e">
        <f t="shared" si="289"/>
        <v>#VALUE!</v>
      </c>
    </row>
    <row r="765" spans="1:60">
      <c r="A765" s="3">
        <f t="shared" si="292"/>
        <v>0</v>
      </c>
      <c r="B765" s="3">
        <f t="shared" si="293"/>
        <v>0</v>
      </c>
      <c r="C765" s="3">
        <f t="shared" si="294"/>
        <v>0</v>
      </c>
      <c r="D765" s="3">
        <f t="shared" si="295"/>
        <v>0</v>
      </c>
      <c r="E765" s="3">
        <f t="shared" si="296"/>
        <v>0</v>
      </c>
      <c r="F765" s="4">
        <f t="shared" si="297"/>
        <v>0</v>
      </c>
      <c r="G765" s="4">
        <f t="shared" si="298"/>
        <v>0</v>
      </c>
      <c r="H765" s="3">
        <f t="shared" si="299"/>
        <v>0</v>
      </c>
      <c r="I765" s="3">
        <f t="shared" si="300"/>
        <v>0</v>
      </c>
      <c r="J765" s="3" t="e">
        <f>IF(VLOOKUP(A765,產品AR!A:B,2,0)&lt;65,"A",IF(VLOOKUP(A765,產品AR!A:B,2,0)&lt;80,"B",IF(VLOOKUP(A765,產品AR!A:B,2,0)&lt;100,"C","D")))</f>
        <v>#N/A</v>
      </c>
      <c r="K765" s="5" t="e">
        <f t="shared" si="301"/>
        <v>#DIV/0!</v>
      </c>
      <c r="L765" s="6">
        <f t="shared" si="302"/>
        <v>0</v>
      </c>
      <c r="M765" s="5">
        <f t="shared" si="303"/>
        <v>0</v>
      </c>
      <c r="N765" s="49" t="e">
        <f t="shared" si="304"/>
        <v>#DIV/0!</v>
      </c>
      <c r="O765" s="49" t="e">
        <f t="shared" si="290"/>
        <v>#N/A</v>
      </c>
      <c r="P765" s="49" t="e">
        <f t="shared" si="291"/>
        <v>#N/A</v>
      </c>
      <c r="Q765" s="50" t="e">
        <f t="shared" si="305"/>
        <v>#N/A</v>
      </c>
      <c r="S765" s="110" t="e">
        <f>VLOOKUP(V765,'WSD 產品'!B:B,1,0)</f>
        <v>#N/A</v>
      </c>
      <c r="T765" s="110" t="e">
        <f t="shared" si="306"/>
        <v>#DIV/0!</v>
      </c>
      <c r="AA765" s="112"/>
      <c r="AB765" s="112"/>
      <c r="AK765" s="111"/>
      <c r="AL765" s="111"/>
      <c r="AM765" s="111"/>
      <c r="BH765" s="110" t="e">
        <f t="shared" si="289"/>
        <v>#VALUE!</v>
      </c>
    </row>
    <row r="766" spans="1:60">
      <c r="A766" s="3">
        <f t="shared" si="292"/>
        <v>0</v>
      </c>
      <c r="B766" s="3">
        <f t="shared" si="293"/>
        <v>0</v>
      </c>
      <c r="C766" s="3">
        <f t="shared" si="294"/>
        <v>0</v>
      </c>
      <c r="D766" s="3">
        <f t="shared" si="295"/>
        <v>0</v>
      </c>
      <c r="E766" s="3">
        <f t="shared" si="296"/>
        <v>0</v>
      </c>
      <c r="F766" s="4">
        <f t="shared" si="297"/>
        <v>0</v>
      </c>
      <c r="G766" s="4">
        <f t="shared" si="298"/>
        <v>0</v>
      </c>
      <c r="H766" s="3">
        <f t="shared" si="299"/>
        <v>0</v>
      </c>
      <c r="I766" s="3">
        <f t="shared" si="300"/>
        <v>0</v>
      </c>
      <c r="J766" s="3" t="e">
        <f>IF(VLOOKUP(A766,產品AR!A:B,2,0)&lt;65,"A",IF(VLOOKUP(A766,產品AR!A:B,2,0)&lt;80,"B",IF(VLOOKUP(A766,產品AR!A:B,2,0)&lt;100,"C","D")))</f>
        <v>#N/A</v>
      </c>
      <c r="K766" s="5" t="e">
        <f t="shared" si="301"/>
        <v>#DIV/0!</v>
      </c>
      <c r="L766" s="6">
        <f t="shared" si="302"/>
        <v>0</v>
      </c>
      <c r="M766" s="5">
        <f t="shared" si="303"/>
        <v>0</v>
      </c>
      <c r="N766" s="49" t="e">
        <f t="shared" si="304"/>
        <v>#DIV/0!</v>
      </c>
      <c r="O766" s="49" t="e">
        <f t="shared" si="290"/>
        <v>#N/A</v>
      </c>
      <c r="P766" s="49" t="e">
        <f t="shared" si="291"/>
        <v>#N/A</v>
      </c>
      <c r="Q766" s="50" t="e">
        <f t="shared" si="305"/>
        <v>#N/A</v>
      </c>
      <c r="S766" s="110" t="e">
        <f>VLOOKUP(V766,'WSD 產品'!B:B,1,0)</f>
        <v>#N/A</v>
      </c>
      <c r="T766" s="110" t="e">
        <f t="shared" si="306"/>
        <v>#DIV/0!</v>
      </c>
      <c r="AA766" s="112"/>
      <c r="AB766" s="112"/>
      <c r="AK766" s="111"/>
      <c r="AL766" s="111"/>
      <c r="AM766" s="111"/>
      <c r="BH766" s="110" t="e">
        <f t="shared" si="289"/>
        <v>#VALUE!</v>
      </c>
    </row>
    <row r="767" spans="1:60">
      <c r="A767" s="3">
        <f t="shared" si="292"/>
        <v>0</v>
      </c>
      <c r="B767" s="3">
        <f t="shared" si="293"/>
        <v>0</v>
      </c>
      <c r="C767" s="3">
        <f t="shared" si="294"/>
        <v>0</v>
      </c>
      <c r="D767" s="3">
        <f t="shared" si="295"/>
        <v>0</v>
      </c>
      <c r="E767" s="3">
        <f t="shared" si="296"/>
        <v>0</v>
      </c>
      <c r="F767" s="4">
        <f t="shared" si="297"/>
        <v>0</v>
      </c>
      <c r="G767" s="4">
        <f t="shared" si="298"/>
        <v>0</v>
      </c>
      <c r="H767" s="3">
        <f t="shared" si="299"/>
        <v>0</v>
      </c>
      <c r="I767" s="3">
        <f t="shared" si="300"/>
        <v>0</v>
      </c>
      <c r="J767" s="3" t="e">
        <f>IF(VLOOKUP(A767,產品AR!A:B,2,0)&lt;65,"A",IF(VLOOKUP(A767,產品AR!A:B,2,0)&lt;80,"B",IF(VLOOKUP(A767,產品AR!A:B,2,0)&lt;100,"C","D")))</f>
        <v>#N/A</v>
      </c>
      <c r="K767" s="5" t="e">
        <f t="shared" si="301"/>
        <v>#DIV/0!</v>
      </c>
      <c r="L767" s="6">
        <f t="shared" si="302"/>
        <v>0</v>
      </c>
      <c r="M767" s="5">
        <f t="shared" si="303"/>
        <v>0</v>
      </c>
      <c r="N767" s="49" t="e">
        <f t="shared" si="304"/>
        <v>#DIV/0!</v>
      </c>
      <c r="O767" s="49" t="e">
        <f t="shared" si="290"/>
        <v>#N/A</v>
      </c>
      <c r="P767" s="49" t="e">
        <f t="shared" si="291"/>
        <v>#N/A</v>
      </c>
      <c r="Q767" s="50" t="e">
        <f t="shared" si="305"/>
        <v>#N/A</v>
      </c>
      <c r="S767" s="110" t="e">
        <f>VLOOKUP(V767,'WSD 產品'!B:B,1,0)</f>
        <v>#N/A</v>
      </c>
      <c r="T767" s="110" t="e">
        <f t="shared" si="306"/>
        <v>#DIV/0!</v>
      </c>
      <c r="AA767" s="112"/>
      <c r="AB767" s="112"/>
      <c r="AK767" s="111"/>
      <c r="AL767" s="111"/>
      <c r="AM767" s="111"/>
      <c r="BH767" s="110" t="e">
        <f t="shared" si="289"/>
        <v>#VALUE!</v>
      </c>
    </row>
    <row r="768" spans="1:60">
      <c r="A768" s="3">
        <f t="shared" si="292"/>
        <v>0</v>
      </c>
      <c r="B768" s="3">
        <f t="shared" si="293"/>
        <v>0</v>
      </c>
      <c r="C768" s="3">
        <f t="shared" si="294"/>
        <v>0</v>
      </c>
      <c r="D768" s="3">
        <f t="shared" si="295"/>
        <v>0</v>
      </c>
      <c r="E768" s="3">
        <f t="shared" si="296"/>
        <v>0</v>
      </c>
      <c r="F768" s="4">
        <f t="shared" si="297"/>
        <v>0</v>
      </c>
      <c r="G768" s="4">
        <f t="shared" si="298"/>
        <v>0</v>
      </c>
      <c r="H768" s="3">
        <f t="shared" si="299"/>
        <v>0</v>
      </c>
      <c r="I768" s="3">
        <f t="shared" si="300"/>
        <v>0</v>
      </c>
      <c r="J768" s="3" t="e">
        <f>IF(VLOOKUP(A768,產品AR!A:B,2,0)&lt;65,"A",IF(VLOOKUP(A768,產品AR!A:B,2,0)&lt;80,"B",IF(VLOOKUP(A768,產品AR!A:B,2,0)&lt;100,"C","D")))</f>
        <v>#N/A</v>
      </c>
      <c r="K768" s="5" t="e">
        <f t="shared" si="301"/>
        <v>#DIV/0!</v>
      </c>
      <c r="L768" s="6">
        <f t="shared" si="302"/>
        <v>0</v>
      </c>
      <c r="M768" s="5">
        <f t="shared" si="303"/>
        <v>0</v>
      </c>
      <c r="N768" s="49" t="e">
        <f t="shared" si="304"/>
        <v>#DIV/0!</v>
      </c>
      <c r="O768" s="49" t="e">
        <f t="shared" si="290"/>
        <v>#N/A</v>
      </c>
      <c r="P768" s="49" t="e">
        <f t="shared" si="291"/>
        <v>#N/A</v>
      </c>
      <c r="Q768" s="50" t="e">
        <f t="shared" si="305"/>
        <v>#N/A</v>
      </c>
      <c r="S768" s="110" t="e">
        <f>VLOOKUP(V768,'WSD 產品'!B:B,1,0)</f>
        <v>#N/A</v>
      </c>
      <c r="T768" s="110" t="e">
        <f t="shared" si="306"/>
        <v>#DIV/0!</v>
      </c>
      <c r="AA768" s="112"/>
      <c r="AB768" s="112"/>
      <c r="AK768" s="111"/>
      <c r="AL768" s="111"/>
      <c r="AM768" s="111"/>
      <c r="BH768" s="110" t="e">
        <f t="shared" si="289"/>
        <v>#VALUE!</v>
      </c>
    </row>
    <row r="769" spans="1:60">
      <c r="A769" s="3">
        <f t="shared" si="292"/>
        <v>0</v>
      </c>
      <c r="B769" s="3">
        <f t="shared" si="293"/>
        <v>0</v>
      </c>
      <c r="C769" s="3">
        <f t="shared" si="294"/>
        <v>0</v>
      </c>
      <c r="D769" s="3">
        <f t="shared" si="295"/>
        <v>0</v>
      </c>
      <c r="E769" s="3">
        <f t="shared" si="296"/>
        <v>0</v>
      </c>
      <c r="F769" s="4">
        <f t="shared" si="297"/>
        <v>0</v>
      </c>
      <c r="G769" s="4">
        <f t="shared" si="298"/>
        <v>0</v>
      </c>
      <c r="H769" s="3">
        <f t="shared" si="299"/>
        <v>0</v>
      </c>
      <c r="I769" s="3">
        <f t="shared" si="300"/>
        <v>0</v>
      </c>
      <c r="J769" s="3" t="e">
        <f>IF(VLOOKUP(A769,產品AR!A:B,2,0)&lt;65,"A",IF(VLOOKUP(A769,產品AR!A:B,2,0)&lt;80,"B",IF(VLOOKUP(A769,產品AR!A:B,2,0)&lt;100,"C","D")))</f>
        <v>#N/A</v>
      </c>
      <c r="K769" s="5" t="e">
        <f t="shared" si="301"/>
        <v>#DIV/0!</v>
      </c>
      <c r="L769" s="6">
        <f t="shared" si="302"/>
        <v>0</v>
      </c>
      <c r="M769" s="5">
        <f t="shared" si="303"/>
        <v>0</v>
      </c>
      <c r="N769" s="49" t="e">
        <f t="shared" si="304"/>
        <v>#DIV/0!</v>
      </c>
      <c r="O769" s="49" t="e">
        <f t="shared" si="290"/>
        <v>#N/A</v>
      </c>
      <c r="P769" s="49" t="e">
        <f t="shared" si="291"/>
        <v>#N/A</v>
      </c>
      <c r="Q769" s="50" t="e">
        <f t="shared" si="305"/>
        <v>#N/A</v>
      </c>
      <c r="S769" s="110" t="e">
        <f>VLOOKUP(V769,'WSD 產品'!B:B,1,0)</f>
        <v>#N/A</v>
      </c>
      <c r="T769" s="110" t="e">
        <f t="shared" si="306"/>
        <v>#DIV/0!</v>
      </c>
      <c r="AA769" s="112"/>
      <c r="AB769" s="112"/>
      <c r="AK769" s="111"/>
      <c r="AL769" s="111"/>
      <c r="AM769" s="111"/>
      <c r="BH769" s="110" t="e">
        <f t="shared" si="289"/>
        <v>#VALUE!</v>
      </c>
    </row>
    <row r="770" spans="1:60">
      <c r="A770" s="3">
        <f t="shared" ref="A770:A819" si="307">V770</f>
        <v>0</v>
      </c>
      <c r="B770" s="3">
        <f t="shared" ref="B770:B819" si="308">W770</f>
        <v>0</v>
      </c>
      <c r="C770" s="3">
        <f t="shared" ref="C770:C819" si="309">X770</f>
        <v>0</v>
      </c>
      <c r="D770" s="3">
        <f t="shared" ref="D770:D819" si="310">Y770</f>
        <v>0</v>
      </c>
      <c r="E770" s="3">
        <f t="shared" ref="E770:E819" si="311">Z770</f>
        <v>0</v>
      </c>
      <c r="F770" s="4">
        <f t="shared" ref="F770:F819" si="312">AA770</f>
        <v>0</v>
      </c>
      <c r="G770" s="4">
        <f t="shared" ref="G770:G819" si="313">AB770</f>
        <v>0</v>
      </c>
      <c r="H770" s="3">
        <f t="shared" ref="H770:H819" si="314">AC770</f>
        <v>0</v>
      </c>
      <c r="I770" s="3">
        <f t="shared" ref="I770:I819" si="315">AD770</f>
        <v>0</v>
      </c>
      <c r="J770" s="3" t="e">
        <f>IF(VLOOKUP(A770,產品AR!A:B,2,0)&lt;65,"A",IF(VLOOKUP(A770,產品AR!A:B,2,0)&lt;80,"B",IF(VLOOKUP(A770,產品AR!A:B,2,0)&lt;100,"C","D")))</f>
        <v>#N/A</v>
      </c>
      <c r="K770" s="5" t="e">
        <f t="shared" ref="K770:K819" si="316">T770</f>
        <v>#DIV/0!</v>
      </c>
      <c r="L770" s="6">
        <f t="shared" ref="L770:L819" si="317">AM770</f>
        <v>0</v>
      </c>
      <c r="M770" s="5">
        <f t="shared" ref="M770:M819" si="318">AP770</f>
        <v>0</v>
      </c>
      <c r="N770" s="49" t="e">
        <f t="shared" ref="N770:N819" si="319">IF(K770&gt;=1.67,"A",IF(K770&gt;=1.33,"B",IF(K770&gt;=1,"C",IF(K770&gt;=0.67,"D","F"))))</f>
        <v>#DIV/0!</v>
      </c>
      <c r="O770" s="49" t="e">
        <f t="shared" si="290"/>
        <v>#N/A</v>
      </c>
      <c r="P770" s="49" t="e">
        <f t="shared" si="291"/>
        <v>#N/A</v>
      </c>
      <c r="Q770" s="50" t="e">
        <f t="shared" ref="Q770:Q819" si="320">IF(CONCATENATE(J770,N770)="AA","A",IF(CONCATENATE(J770,N770)="AB","W",IF(CONCATENATE(J770,N770)="AC","W",IF(CONCATENATE(J770,N770)="AD","W",IF(CONCATENATE(J770,N770)="AF","W",IF(CONCATENATE(J770,N770)="BB","B",IF(CONCATENATE(J770,N770)="BA","B",IF(CONCATENATE(J770,N770)="BC","X",IF(CONCATENATE(J770,N770)="BD","X",IF(CONCATENATE(J770,N770)="BF","X",IF(CONCATENATE(J770,N770)="CA","C",IF(CONCATENATE(J770,N770)="CB","C",IF(CONCATENATE(J770,N770)="CC","C",IF(CONCATENATE(J770,N770)="CD","Y",IF(CONCATENATE(J770,N770)="CF","Y",IF(CONCATENATE(J770,N770)="DA","D",IF(CONCATENATE(J770,N770)="DB","D",IF(CONCATENATE(J770,N770)="DC","D",IF(CONCATENATE(J770,N770)="DD","D",IF(CONCATENATE(J770,N770)="DF","Z"))))))))))))))))))))</f>
        <v>#N/A</v>
      </c>
      <c r="S770" s="110" t="e">
        <f>VLOOKUP(V770,'WSD 產品'!B:B,1,0)</f>
        <v>#N/A</v>
      </c>
      <c r="T770" s="110" t="e">
        <f t="shared" ref="T770:T819" si="321">((35-(AE770^2+AF770^2)^0.5))/AV770</f>
        <v>#DIV/0!</v>
      </c>
      <c r="AA770" s="112"/>
      <c r="AB770" s="112"/>
      <c r="AK770" s="111"/>
      <c r="AL770" s="111"/>
      <c r="AM770" s="111"/>
      <c r="BH770" s="110" t="e">
        <f t="shared" ref="BH770:BH833" si="322">LEFT(RIGHT(BF770,LEN(BF770)-LEN(MID(BF770,1,SEARCH("L",BF770,1)-1))),FIND("_",RIGHT(BF770,LEN(BF770)-LEN(MID(BF770,1,SEARCH("L",BF770,1)-1))))-1)</f>
        <v>#VALUE!</v>
      </c>
    </row>
    <row r="771" spans="1:60">
      <c r="A771" s="3">
        <f t="shared" si="307"/>
        <v>0</v>
      </c>
      <c r="B771" s="3">
        <f t="shared" si="308"/>
        <v>0</v>
      </c>
      <c r="C771" s="3">
        <f t="shared" si="309"/>
        <v>0</v>
      </c>
      <c r="D771" s="3">
        <f t="shared" si="310"/>
        <v>0</v>
      </c>
      <c r="E771" s="3">
        <f t="shared" si="311"/>
        <v>0</v>
      </c>
      <c r="F771" s="4">
        <f t="shared" si="312"/>
        <v>0</v>
      </c>
      <c r="G771" s="4">
        <f t="shared" si="313"/>
        <v>0</v>
      </c>
      <c r="H771" s="3">
        <f t="shared" si="314"/>
        <v>0</v>
      </c>
      <c r="I771" s="3">
        <f t="shared" si="315"/>
        <v>0</v>
      </c>
      <c r="J771" s="3" t="e">
        <f>IF(VLOOKUP(A771,產品AR!A:B,2,0)&lt;65,"A",IF(VLOOKUP(A771,產品AR!A:B,2,0)&lt;80,"B",IF(VLOOKUP(A771,產品AR!A:B,2,0)&lt;100,"C","D")))</f>
        <v>#N/A</v>
      </c>
      <c r="K771" s="5" t="e">
        <f t="shared" si="316"/>
        <v>#DIV/0!</v>
      </c>
      <c r="L771" s="6">
        <f t="shared" si="317"/>
        <v>0</v>
      </c>
      <c r="M771" s="5">
        <f t="shared" si="318"/>
        <v>0</v>
      </c>
      <c r="N771" s="49" t="e">
        <f t="shared" si="319"/>
        <v>#DIV/0!</v>
      </c>
      <c r="O771" s="49" t="e">
        <f t="shared" ref="O771:O834" si="323">J771&amp;N771</f>
        <v>#N/A</v>
      </c>
      <c r="P771" s="49" t="e">
        <f t="shared" ref="P771:P834" si="324">IF(O771="AB","A")</f>
        <v>#N/A</v>
      </c>
      <c r="Q771" s="50" t="e">
        <f t="shared" si="320"/>
        <v>#N/A</v>
      </c>
      <c r="S771" s="110" t="e">
        <f>VLOOKUP(V771,'WSD 產品'!B:B,1,0)</f>
        <v>#N/A</v>
      </c>
      <c r="T771" s="110" t="e">
        <f t="shared" si="321"/>
        <v>#DIV/0!</v>
      </c>
      <c r="AA771" s="112"/>
      <c r="AB771" s="112"/>
      <c r="AK771" s="111"/>
      <c r="AL771" s="111"/>
      <c r="AM771" s="111"/>
      <c r="BH771" s="110" t="e">
        <f t="shared" si="322"/>
        <v>#VALUE!</v>
      </c>
    </row>
    <row r="772" spans="1:60">
      <c r="A772" s="3">
        <f t="shared" si="307"/>
        <v>0</v>
      </c>
      <c r="B772" s="3">
        <f t="shared" si="308"/>
        <v>0</v>
      </c>
      <c r="C772" s="3">
        <f t="shared" si="309"/>
        <v>0</v>
      </c>
      <c r="D772" s="3">
        <f t="shared" si="310"/>
        <v>0</v>
      </c>
      <c r="E772" s="3">
        <f t="shared" si="311"/>
        <v>0</v>
      </c>
      <c r="F772" s="4">
        <f t="shared" si="312"/>
        <v>0</v>
      </c>
      <c r="G772" s="4">
        <f t="shared" si="313"/>
        <v>0</v>
      </c>
      <c r="H772" s="3">
        <f t="shared" si="314"/>
        <v>0</v>
      </c>
      <c r="I772" s="3">
        <f t="shared" si="315"/>
        <v>0</v>
      </c>
      <c r="J772" s="3" t="e">
        <f>IF(VLOOKUP(A772,產品AR!A:B,2,0)&lt;65,"A",IF(VLOOKUP(A772,產品AR!A:B,2,0)&lt;80,"B",IF(VLOOKUP(A772,產品AR!A:B,2,0)&lt;100,"C","D")))</f>
        <v>#N/A</v>
      </c>
      <c r="K772" s="5" t="e">
        <f t="shared" si="316"/>
        <v>#DIV/0!</v>
      </c>
      <c r="L772" s="6">
        <f t="shared" si="317"/>
        <v>0</v>
      </c>
      <c r="M772" s="5">
        <f t="shared" si="318"/>
        <v>0</v>
      </c>
      <c r="N772" s="49" t="e">
        <f t="shared" si="319"/>
        <v>#DIV/0!</v>
      </c>
      <c r="O772" s="49" t="e">
        <f t="shared" si="323"/>
        <v>#N/A</v>
      </c>
      <c r="P772" s="49" t="e">
        <f t="shared" si="324"/>
        <v>#N/A</v>
      </c>
      <c r="Q772" s="50" t="e">
        <f t="shared" si="320"/>
        <v>#N/A</v>
      </c>
      <c r="S772" s="110" t="e">
        <f>VLOOKUP(V772,'WSD 產品'!B:B,1,0)</f>
        <v>#N/A</v>
      </c>
      <c r="T772" s="110" t="e">
        <f t="shared" si="321"/>
        <v>#DIV/0!</v>
      </c>
      <c r="AA772" s="112"/>
      <c r="AB772" s="112"/>
      <c r="AK772" s="111"/>
      <c r="AL772" s="111"/>
      <c r="AM772" s="111"/>
      <c r="BH772" s="110" t="e">
        <f t="shared" si="322"/>
        <v>#VALUE!</v>
      </c>
    </row>
    <row r="773" spans="1:60">
      <c r="A773" s="3">
        <f t="shared" si="307"/>
        <v>0</v>
      </c>
      <c r="B773" s="3">
        <f t="shared" si="308"/>
        <v>0</v>
      </c>
      <c r="C773" s="3">
        <f t="shared" si="309"/>
        <v>0</v>
      </c>
      <c r="D773" s="3">
        <f t="shared" si="310"/>
        <v>0</v>
      </c>
      <c r="E773" s="3">
        <f t="shared" si="311"/>
        <v>0</v>
      </c>
      <c r="F773" s="4">
        <f t="shared" si="312"/>
        <v>0</v>
      </c>
      <c r="G773" s="4">
        <f t="shared" si="313"/>
        <v>0</v>
      </c>
      <c r="H773" s="3">
        <f t="shared" si="314"/>
        <v>0</v>
      </c>
      <c r="I773" s="3">
        <f t="shared" si="315"/>
        <v>0</v>
      </c>
      <c r="J773" s="3" t="e">
        <f>IF(VLOOKUP(A773,產品AR!A:B,2,0)&lt;65,"A",IF(VLOOKUP(A773,產品AR!A:B,2,0)&lt;80,"B",IF(VLOOKUP(A773,產品AR!A:B,2,0)&lt;100,"C","D")))</f>
        <v>#N/A</v>
      </c>
      <c r="K773" s="5" t="e">
        <f t="shared" si="316"/>
        <v>#DIV/0!</v>
      </c>
      <c r="L773" s="6">
        <f t="shared" si="317"/>
        <v>0</v>
      </c>
      <c r="M773" s="5">
        <f t="shared" si="318"/>
        <v>0</v>
      </c>
      <c r="N773" s="49" t="e">
        <f t="shared" si="319"/>
        <v>#DIV/0!</v>
      </c>
      <c r="O773" s="49" t="e">
        <f t="shared" si="323"/>
        <v>#N/A</v>
      </c>
      <c r="P773" s="49" t="e">
        <f t="shared" si="324"/>
        <v>#N/A</v>
      </c>
      <c r="Q773" s="50" t="e">
        <f t="shared" si="320"/>
        <v>#N/A</v>
      </c>
      <c r="S773" s="110" t="e">
        <f>VLOOKUP(V773,'WSD 產品'!B:B,1,0)</f>
        <v>#N/A</v>
      </c>
      <c r="T773" s="110" t="e">
        <f t="shared" si="321"/>
        <v>#DIV/0!</v>
      </c>
      <c r="AA773" s="112"/>
      <c r="AB773" s="112"/>
      <c r="AK773" s="111"/>
      <c r="AL773" s="111"/>
      <c r="AM773" s="111"/>
      <c r="BH773" s="110" t="e">
        <f t="shared" si="322"/>
        <v>#VALUE!</v>
      </c>
    </row>
    <row r="774" spans="1:60">
      <c r="A774" s="3">
        <f t="shared" si="307"/>
        <v>0</v>
      </c>
      <c r="B774" s="3">
        <f t="shared" si="308"/>
        <v>0</v>
      </c>
      <c r="C774" s="3">
        <f t="shared" si="309"/>
        <v>0</v>
      </c>
      <c r="D774" s="3">
        <f t="shared" si="310"/>
        <v>0</v>
      </c>
      <c r="E774" s="3">
        <f t="shared" si="311"/>
        <v>0</v>
      </c>
      <c r="F774" s="4">
        <f t="shared" si="312"/>
        <v>0</v>
      </c>
      <c r="G774" s="4">
        <f t="shared" si="313"/>
        <v>0</v>
      </c>
      <c r="H774" s="3">
        <f t="shared" si="314"/>
        <v>0</v>
      </c>
      <c r="I774" s="3">
        <f t="shared" si="315"/>
        <v>0</v>
      </c>
      <c r="J774" s="3" t="e">
        <f>IF(VLOOKUP(A774,產品AR!A:B,2,0)&lt;65,"A",IF(VLOOKUP(A774,產品AR!A:B,2,0)&lt;80,"B",IF(VLOOKUP(A774,產品AR!A:B,2,0)&lt;100,"C","D")))</f>
        <v>#N/A</v>
      </c>
      <c r="K774" s="5" t="e">
        <f t="shared" si="316"/>
        <v>#DIV/0!</v>
      </c>
      <c r="L774" s="6">
        <f t="shared" si="317"/>
        <v>0</v>
      </c>
      <c r="M774" s="5">
        <f t="shared" si="318"/>
        <v>0</v>
      </c>
      <c r="N774" s="49" t="e">
        <f t="shared" si="319"/>
        <v>#DIV/0!</v>
      </c>
      <c r="O774" s="49" t="e">
        <f t="shared" si="323"/>
        <v>#N/A</v>
      </c>
      <c r="P774" s="49" t="e">
        <f t="shared" si="324"/>
        <v>#N/A</v>
      </c>
      <c r="Q774" s="50" t="e">
        <f t="shared" si="320"/>
        <v>#N/A</v>
      </c>
      <c r="S774" s="110" t="e">
        <f>VLOOKUP(V774,'WSD 產品'!B:B,1,0)</f>
        <v>#N/A</v>
      </c>
      <c r="T774" s="110" t="e">
        <f t="shared" si="321"/>
        <v>#DIV/0!</v>
      </c>
      <c r="AA774" s="112"/>
      <c r="AB774" s="112"/>
      <c r="AK774" s="111"/>
      <c r="AL774" s="111"/>
      <c r="AM774" s="111"/>
      <c r="BH774" s="110" t="e">
        <f t="shared" si="322"/>
        <v>#VALUE!</v>
      </c>
    </row>
    <row r="775" spans="1:60">
      <c r="A775" s="3">
        <f t="shared" si="307"/>
        <v>0</v>
      </c>
      <c r="B775" s="3">
        <f t="shared" si="308"/>
        <v>0</v>
      </c>
      <c r="C775" s="3">
        <f t="shared" si="309"/>
        <v>0</v>
      </c>
      <c r="D775" s="3">
        <f t="shared" si="310"/>
        <v>0</v>
      </c>
      <c r="E775" s="3">
        <f t="shared" si="311"/>
        <v>0</v>
      </c>
      <c r="F775" s="4">
        <f t="shared" si="312"/>
        <v>0</v>
      </c>
      <c r="G775" s="4">
        <f t="shared" si="313"/>
        <v>0</v>
      </c>
      <c r="H775" s="3">
        <f t="shared" si="314"/>
        <v>0</v>
      </c>
      <c r="I775" s="3">
        <f t="shared" si="315"/>
        <v>0</v>
      </c>
      <c r="J775" s="3" t="e">
        <f>IF(VLOOKUP(A775,產品AR!A:B,2,0)&lt;65,"A",IF(VLOOKUP(A775,產品AR!A:B,2,0)&lt;80,"B",IF(VLOOKUP(A775,產品AR!A:B,2,0)&lt;100,"C","D")))</f>
        <v>#N/A</v>
      </c>
      <c r="K775" s="5" t="e">
        <f t="shared" si="316"/>
        <v>#DIV/0!</v>
      </c>
      <c r="L775" s="6">
        <f t="shared" si="317"/>
        <v>0</v>
      </c>
      <c r="M775" s="5">
        <f t="shared" si="318"/>
        <v>0</v>
      </c>
      <c r="N775" s="49" t="e">
        <f t="shared" si="319"/>
        <v>#DIV/0!</v>
      </c>
      <c r="O775" s="49" t="e">
        <f t="shared" si="323"/>
        <v>#N/A</v>
      </c>
      <c r="P775" s="49" t="e">
        <f t="shared" si="324"/>
        <v>#N/A</v>
      </c>
      <c r="Q775" s="50" t="e">
        <f t="shared" si="320"/>
        <v>#N/A</v>
      </c>
      <c r="S775" s="110" t="e">
        <f>VLOOKUP(V775,'WSD 產品'!B:B,1,0)</f>
        <v>#N/A</v>
      </c>
      <c r="T775" s="110" t="e">
        <f t="shared" si="321"/>
        <v>#DIV/0!</v>
      </c>
      <c r="AA775" s="112"/>
      <c r="AB775" s="112"/>
      <c r="AK775" s="111"/>
      <c r="AL775" s="111"/>
      <c r="AM775" s="111"/>
      <c r="BH775" s="110" t="e">
        <f t="shared" si="322"/>
        <v>#VALUE!</v>
      </c>
    </row>
    <row r="776" spans="1:60">
      <c r="A776" s="3">
        <f t="shared" si="307"/>
        <v>0</v>
      </c>
      <c r="B776" s="3">
        <f t="shared" si="308"/>
        <v>0</v>
      </c>
      <c r="C776" s="3">
        <f t="shared" si="309"/>
        <v>0</v>
      </c>
      <c r="D776" s="3">
        <f t="shared" si="310"/>
        <v>0</v>
      </c>
      <c r="E776" s="3">
        <f t="shared" si="311"/>
        <v>0</v>
      </c>
      <c r="F776" s="4">
        <f t="shared" si="312"/>
        <v>0</v>
      </c>
      <c r="G776" s="4">
        <f t="shared" si="313"/>
        <v>0</v>
      </c>
      <c r="H776" s="3">
        <f t="shared" si="314"/>
        <v>0</v>
      </c>
      <c r="I776" s="3">
        <f t="shared" si="315"/>
        <v>0</v>
      </c>
      <c r="J776" s="3" t="e">
        <f>IF(VLOOKUP(A776,產品AR!A:B,2,0)&lt;65,"A",IF(VLOOKUP(A776,產品AR!A:B,2,0)&lt;80,"B",IF(VLOOKUP(A776,產品AR!A:B,2,0)&lt;100,"C","D")))</f>
        <v>#N/A</v>
      </c>
      <c r="K776" s="5" t="e">
        <f t="shared" si="316"/>
        <v>#DIV/0!</v>
      </c>
      <c r="L776" s="6">
        <f t="shared" si="317"/>
        <v>0</v>
      </c>
      <c r="M776" s="5">
        <f t="shared" si="318"/>
        <v>0</v>
      </c>
      <c r="N776" s="49" t="e">
        <f t="shared" si="319"/>
        <v>#DIV/0!</v>
      </c>
      <c r="O776" s="49" t="e">
        <f t="shared" si="323"/>
        <v>#N/A</v>
      </c>
      <c r="P776" s="49" t="e">
        <f t="shared" si="324"/>
        <v>#N/A</v>
      </c>
      <c r="Q776" s="50" t="e">
        <f t="shared" si="320"/>
        <v>#N/A</v>
      </c>
      <c r="S776" s="110" t="e">
        <f>VLOOKUP(V776,'WSD 產品'!B:B,1,0)</f>
        <v>#N/A</v>
      </c>
      <c r="T776" s="110" t="e">
        <f t="shared" si="321"/>
        <v>#DIV/0!</v>
      </c>
      <c r="AA776" s="112"/>
      <c r="AB776" s="112"/>
      <c r="AK776" s="111"/>
      <c r="AL776" s="111"/>
      <c r="AM776" s="111"/>
      <c r="BH776" s="110" t="e">
        <f t="shared" si="322"/>
        <v>#VALUE!</v>
      </c>
    </row>
    <row r="777" spans="1:60">
      <c r="A777" s="3">
        <f t="shared" si="307"/>
        <v>0</v>
      </c>
      <c r="B777" s="3">
        <f t="shared" si="308"/>
        <v>0</v>
      </c>
      <c r="C777" s="3">
        <f t="shared" si="309"/>
        <v>0</v>
      </c>
      <c r="D777" s="3">
        <f t="shared" si="310"/>
        <v>0</v>
      </c>
      <c r="E777" s="3">
        <f t="shared" si="311"/>
        <v>0</v>
      </c>
      <c r="F777" s="4">
        <f t="shared" si="312"/>
        <v>0</v>
      </c>
      <c r="G777" s="4">
        <f t="shared" si="313"/>
        <v>0</v>
      </c>
      <c r="H777" s="3">
        <f t="shared" si="314"/>
        <v>0</v>
      </c>
      <c r="I777" s="3">
        <f t="shared" si="315"/>
        <v>0</v>
      </c>
      <c r="J777" s="3" t="e">
        <f>IF(VLOOKUP(A777,產品AR!A:B,2,0)&lt;65,"A",IF(VLOOKUP(A777,產品AR!A:B,2,0)&lt;80,"B",IF(VLOOKUP(A777,產品AR!A:B,2,0)&lt;100,"C","D")))</f>
        <v>#N/A</v>
      </c>
      <c r="K777" s="5" t="e">
        <f t="shared" si="316"/>
        <v>#DIV/0!</v>
      </c>
      <c r="L777" s="6">
        <f t="shared" si="317"/>
        <v>0</v>
      </c>
      <c r="M777" s="5">
        <f t="shared" si="318"/>
        <v>0</v>
      </c>
      <c r="N777" s="49" t="e">
        <f t="shared" si="319"/>
        <v>#DIV/0!</v>
      </c>
      <c r="O777" s="49" t="e">
        <f t="shared" si="323"/>
        <v>#N/A</v>
      </c>
      <c r="P777" s="49" t="e">
        <f t="shared" si="324"/>
        <v>#N/A</v>
      </c>
      <c r="Q777" s="50" t="e">
        <f t="shared" si="320"/>
        <v>#N/A</v>
      </c>
      <c r="S777" s="110" t="e">
        <f>VLOOKUP(V777,'WSD 產品'!B:B,1,0)</f>
        <v>#N/A</v>
      </c>
      <c r="T777" s="110" t="e">
        <f t="shared" si="321"/>
        <v>#DIV/0!</v>
      </c>
      <c r="AA777" s="112"/>
      <c r="AB777" s="112"/>
      <c r="AK777" s="111"/>
      <c r="AL777" s="111"/>
      <c r="AM777" s="111"/>
      <c r="BH777" s="110" t="e">
        <f t="shared" si="322"/>
        <v>#VALUE!</v>
      </c>
    </row>
    <row r="778" spans="1:60">
      <c r="A778" s="3">
        <f t="shared" si="307"/>
        <v>0</v>
      </c>
      <c r="B778" s="3">
        <f t="shared" si="308"/>
        <v>0</v>
      </c>
      <c r="C778" s="3">
        <f t="shared" si="309"/>
        <v>0</v>
      </c>
      <c r="D778" s="3">
        <f t="shared" si="310"/>
        <v>0</v>
      </c>
      <c r="E778" s="3">
        <f t="shared" si="311"/>
        <v>0</v>
      </c>
      <c r="F778" s="4">
        <f t="shared" si="312"/>
        <v>0</v>
      </c>
      <c r="G778" s="4">
        <f t="shared" si="313"/>
        <v>0</v>
      </c>
      <c r="H778" s="3">
        <f t="shared" si="314"/>
        <v>0</v>
      </c>
      <c r="I778" s="3">
        <f t="shared" si="315"/>
        <v>0</v>
      </c>
      <c r="J778" s="3" t="e">
        <f>IF(VLOOKUP(A778,產品AR!A:B,2,0)&lt;65,"A",IF(VLOOKUP(A778,產品AR!A:B,2,0)&lt;80,"B",IF(VLOOKUP(A778,產品AR!A:B,2,0)&lt;100,"C","D")))</f>
        <v>#N/A</v>
      </c>
      <c r="K778" s="5" t="e">
        <f t="shared" si="316"/>
        <v>#DIV/0!</v>
      </c>
      <c r="L778" s="6">
        <f t="shared" si="317"/>
        <v>0</v>
      </c>
      <c r="M778" s="5">
        <f t="shared" si="318"/>
        <v>0</v>
      </c>
      <c r="N778" s="49" t="e">
        <f t="shared" si="319"/>
        <v>#DIV/0!</v>
      </c>
      <c r="O778" s="49" t="e">
        <f t="shared" si="323"/>
        <v>#N/A</v>
      </c>
      <c r="P778" s="49" t="e">
        <f t="shared" si="324"/>
        <v>#N/A</v>
      </c>
      <c r="Q778" s="50" t="e">
        <f t="shared" si="320"/>
        <v>#N/A</v>
      </c>
      <c r="S778" s="110" t="e">
        <f>VLOOKUP(V778,'WSD 產品'!B:B,1,0)</f>
        <v>#N/A</v>
      </c>
      <c r="T778" s="110" t="e">
        <f t="shared" si="321"/>
        <v>#DIV/0!</v>
      </c>
      <c r="AA778" s="112"/>
      <c r="AB778" s="112"/>
      <c r="AK778" s="111"/>
      <c r="AL778" s="111"/>
      <c r="AM778" s="111"/>
      <c r="BH778" s="110" t="e">
        <f t="shared" si="322"/>
        <v>#VALUE!</v>
      </c>
    </row>
    <row r="779" spans="1:60">
      <c r="A779" s="3">
        <f t="shared" si="307"/>
        <v>0</v>
      </c>
      <c r="B779" s="3">
        <f t="shared" si="308"/>
        <v>0</v>
      </c>
      <c r="C779" s="3">
        <f t="shared" si="309"/>
        <v>0</v>
      </c>
      <c r="D779" s="3">
        <f t="shared" si="310"/>
        <v>0</v>
      </c>
      <c r="E779" s="3">
        <f t="shared" si="311"/>
        <v>0</v>
      </c>
      <c r="F779" s="4">
        <f t="shared" si="312"/>
        <v>0</v>
      </c>
      <c r="G779" s="4">
        <f t="shared" si="313"/>
        <v>0</v>
      </c>
      <c r="H779" s="3">
        <f t="shared" si="314"/>
        <v>0</v>
      </c>
      <c r="I779" s="3">
        <f t="shared" si="315"/>
        <v>0</v>
      </c>
      <c r="J779" s="3" t="e">
        <f>IF(VLOOKUP(A779,產品AR!A:B,2,0)&lt;65,"A",IF(VLOOKUP(A779,產品AR!A:B,2,0)&lt;80,"B",IF(VLOOKUP(A779,產品AR!A:B,2,0)&lt;100,"C","D")))</f>
        <v>#N/A</v>
      </c>
      <c r="K779" s="5" t="e">
        <f t="shared" si="316"/>
        <v>#DIV/0!</v>
      </c>
      <c r="L779" s="6">
        <f t="shared" si="317"/>
        <v>0</v>
      </c>
      <c r="M779" s="5">
        <f t="shared" si="318"/>
        <v>0</v>
      </c>
      <c r="N779" s="49" t="e">
        <f t="shared" si="319"/>
        <v>#DIV/0!</v>
      </c>
      <c r="O779" s="49" t="e">
        <f t="shared" si="323"/>
        <v>#N/A</v>
      </c>
      <c r="P779" s="49" t="e">
        <f t="shared" si="324"/>
        <v>#N/A</v>
      </c>
      <c r="Q779" s="50" t="e">
        <f t="shared" si="320"/>
        <v>#N/A</v>
      </c>
      <c r="S779" s="110" t="e">
        <f>VLOOKUP(V779,'WSD 產品'!B:B,1,0)</f>
        <v>#N/A</v>
      </c>
      <c r="T779" s="110" t="e">
        <f t="shared" si="321"/>
        <v>#DIV/0!</v>
      </c>
      <c r="AA779" s="112"/>
      <c r="AB779" s="112"/>
      <c r="AK779" s="111"/>
      <c r="AL779" s="111"/>
      <c r="AM779" s="111"/>
      <c r="BH779" s="110" t="e">
        <f t="shared" si="322"/>
        <v>#VALUE!</v>
      </c>
    </row>
    <row r="780" spans="1:60">
      <c r="A780" s="3">
        <f t="shared" si="307"/>
        <v>0</v>
      </c>
      <c r="B780" s="3">
        <f t="shared" si="308"/>
        <v>0</v>
      </c>
      <c r="C780" s="3">
        <f t="shared" si="309"/>
        <v>0</v>
      </c>
      <c r="D780" s="3">
        <f t="shared" si="310"/>
        <v>0</v>
      </c>
      <c r="E780" s="3">
        <f t="shared" si="311"/>
        <v>0</v>
      </c>
      <c r="F780" s="4">
        <f t="shared" si="312"/>
        <v>0</v>
      </c>
      <c r="G780" s="4">
        <f t="shared" si="313"/>
        <v>0</v>
      </c>
      <c r="H780" s="3">
        <f t="shared" si="314"/>
        <v>0</v>
      </c>
      <c r="I780" s="3">
        <f t="shared" si="315"/>
        <v>0</v>
      </c>
      <c r="J780" s="3" t="e">
        <f>IF(VLOOKUP(A780,產品AR!A:B,2,0)&lt;65,"A",IF(VLOOKUP(A780,產品AR!A:B,2,0)&lt;80,"B",IF(VLOOKUP(A780,產品AR!A:B,2,0)&lt;100,"C","D")))</f>
        <v>#N/A</v>
      </c>
      <c r="K780" s="5" t="e">
        <f t="shared" si="316"/>
        <v>#DIV/0!</v>
      </c>
      <c r="L780" s="6">
        <f t="shared" si="317"/>
        <v>0</v>
      </c>
      <c r="M780" s="5">
        <f t="shared" si="318"/>
        <v>0</v>
      </c>
      <c r="N780" s="49" t="e">
        <f t="shared" si="319"/>
        <v>#DIV/0!</v>
      </c>
      <c r="O780" s="49" t="e">
        <f t="shared" si="323"/>
        <v>#N/A</v>
      </c>
      <c r="P780" s="49" t="e">
        <f t="shared" si="324"/>
        <v>#N/A</v>
      </c>
      <c r="Q780" s="50" t="e">
        <f t="shared" si="320"/>
        <v>#N/A</v>
      </c>
      <c r="S780" s="110" t="e">
        <f>VLOOKUP(V780,'WSD 產品'!B:B,1,0)</f>
        <v>#N/A</v>
      </c>
      <c r="T780" s="110" t="e">
        <f t="shared" si="321"/>
        <v>#DIV/0!</v>
      </c>
      <c r="AA780" s="112"/>
      <c r="AB780" s="112"/>
      <c r="AK780" s="111"/>
      <c r="AL780" s="111"/>
      <c r="AM780" s="111"/>
      <c r="BH780" s="110" t="e">
        <f t="shared" si="322"/>
        <v>#VALUE!</v>
      </c>
    </row>
    <row r="781" spans="1:60">
      <c r="A781" s="3">
        <f t="shared" si="307"/>
        <v>0</v>
      </c>
      <c r="B781" s="3">
        <f t="shared" si="308"/>
        <v>0</v>
      </c>
      <c r="C781" s="3">
        <f t="shared" si="309"/>
        <v>0</v>
      </c>
      <c r="D781" s="3">
        <f t="shared" si="310"/>
        <v>0</v>
      </c>
      <c r="E781" s="3">
        <f t="shared" si="311"/>
        <v>0</v>
      </c>
      <c r="F781" s="4">
        <f t="shared" si="312"/>
        <v>0</v>
      </c>
      <c r="G781" s="4">
        <f t="shared" si="313"/>
        <v>0</v>
      </c>
      <c r="H781" s="3">
        <f t="shared" si="314"/>
        <v>0</v>
      </c>
      <c r="I781" s="3">
        <f t="shared" si="315"/>
        <v>0</v>
      </c>
      <c r="J781" s="3" t="e">
        <f>IF(VLOOKUP(A781,產品AR!A:B,2,0)&lt;65,"A",IF(VLOOKUP(A781,產品AR!A:B,2,0)&lt;80,"B",IF(VLOOKUP(A781,產品AR!A:B,2,0)&lt;100,"C","D")))</f>
        <v>#N/A</v>
      </c>
      <c r="K781" s="5" t="e">
        <f t="shared" si="316"/>
        <v>#DIV/0!</v>
      </c>
      <c r="L781" s="6">
        <f t="shared" si="317"/>
        <v>0</v>
      </c>
      <c r="M781" s="5">
        <f t="shared" si="318"/>
        <v>0</v>
      </c>
      <c r="N781" s="49" t="e">
        <f t="shared" si="319"/>
        <v>#DIV/0!</v>
      </c>
      <c r="O781" s="49" t="e">
        <f t="shared" si="323"/>
        <v>#N/A</v>
      </c>
      <c r="P781" s="49" t="e">
        <f t="shared" si="324"/>
        <v>#N/A</v>
      </c>
      <c r="Q781" s="50" t="e">
        <f t="shared" si="320"/>
        <v>#N/A</v>
      </c>
      <c r="S781" s="110" t="e">
        <f>VLOOKUP(V781,'WSD 產品'!B:B,1,0)</f>
        <v>#N/A</v>
      </c>
      <c r="T781" s="110" t="e">
        <f t="shared" si="321"/>
        <v>#DIV/0!</v>
      </c>
      <c r="AA781" s="112"/>
      <c r="AB781" s="112"/>
      <c r="AK781" s="111"/>
      <c r="AL781" s="111"/>
      <c r="AM781" s="111"/>
      <c r="BH781" s="110" t="e">
        <f t="shared" si="322"/>
        <v>#VALUE!</v>
      </c>
    </row>
    <row r="782" spans="1:60">
      <c r="A782" s="3">
        <f t="shared" si="307"/>
        <v>0</v>
      </c>
      <c r="B782" s="3">
        <f t="shared" si="308"/>
        <v>0</v>
      </c>
      <c r="C782" s="3">
        <f t="shared" si="309"/>
        <v>0</v>
      </c>
      <c r="D782" s="3">
        <f t="shared" si="310"/>
        <v>0</v>
      </c>
      <c r="E782" s="3">
        <f t="shared" si="311"/>
        <v>0</v>
      </c>
      <c r="F782" s="4">
        <f t="shared" si="312"/>
        <v>0</v>
      </c>
      <c r="G782" s="4">
        <f t="shared" si="313"/>
        <v>0</v>
      </c>
      <c r="H782" s="3">
        <f t="shared" si="314"/>
        <v>0</v>
      </c>
      <c r="I782" s="3">
        <f t="shared" si="315"/>
        <v>0</v>
      </c>
      <c r="J782" s="3" t="e">
        <f>IF(VLOOKUP(A782,產品AR!A:B,2,0)&lt;65,"A",IF(VLOOKUP(A782,產品AR!A:B,2,0)&lt;80,"B",IF(VLOOKUP(A782,產品AR!A:B,2,0)&lt;100,"C","D")))</f>
        <v>#N/A</v>
      </c>
      <c r="K782" s="5" t="e">
        <f t="shared" si="316"/>
        <v>#DIV/0!</v>
      </c>
      <c r="L782" s="6">
        <f t="shared" si="317"/>
        <v>0</v>
      </c>
      <c r="M782" s="5">
        <f t="shared" si="318"/>
        <v>0</v>
      </c>
      <c r="N782" s="49" t="e">
        <f t="shared" si="319"/>
        <v>#DIV/0!</v>
      </c>
      <c r="O782" s="49" t="e">
        <f t="shared" si="323"/>
        <v>#N/A</v>
      </c>
      <c r="P782" s="49" t="e">
        <f t="shared" si="324"/>
        <v>#N/A</v>
      </c>
      <c r="Q782" s="50" t="e">
        <f t="shared" si="320"/>
        <v>#N/A</v>
      </c>
      <c r="S782" s="110" t="e">
        <f>VLOOKUP(V782,'WSD 產品'!B:B,1,0)</f>
        <v>#N/A</v>
      </c>
      <c r="T782" s="110" t="e">
        <f t="shared" si="321"/>
        <v>#DIV/0!</v>
      </c>
      <c r="AA782" s="112"/>
      <c r="AB782" s="112"/>
      <c r="AK782" s="111"/>
      <c r="AL782" s="111"/>
      <c r="AM782" s="111"/>
      <c r="BH782" s="110" t="e">
        <f t="shared" si="322"/>
        <v>#VALUE!</v>
      </c>
    </row>
    <row r="783" spans="1:60">
      <c r="A783" s="3">
        <f t="shared" si="307"/>
        <v>0</v>
      </c>
      <c r="B783" s="3">
        <f t="shared" si="308"/>
        <v>0</v>
      </c>
      <c r="C783" s="3">
        <f t="shared" si="309"/>
        <v>0</v>
      </c>
      <c r="D783" s="3">
        <f t="shared" si="310"/>
        <v>0</v>
      </c>
      <c r="E783" s="3">
        <f t="shared" si="311"/>
        <v>0</v>
      </c>
      <c r="F783" s="4">
        <f t="shared" si="312"/>
        <v>0</v>
      </c>
      <c r="G783" s="4">
        <f t="shared" si="313"/>
        <v>0</v>
      </c>
      <c r="H783" s="3">
        <f t="shared" si="314"/>
        <v>0</v>
      </c>
      <c r="I783" s="3">
        <f t="shared" si="315"/>
        <v>0</v>
      </c>
      <c r="J783" s="3" t="e">
        <f>IF(VLOOKUP(A783,產品AR!A:B,2,0)&lt;65,"A",IF(VLOOKUP(A783,產品AR!A:B,2,0)&lt;80,"B",IF(VLOOKUP(A783,產品AR!A:B,2,0)&lt;100,"C","D")))</f>
        <v>#N/A</v>
      </c>
      <c r="K783" s="5" t="e">
        <f t="shared" si="316"/>
        <v>#DIV/0!</v>
      </c>
      <c r="L783" s="6">
        <f t="shared" si="317"/>
        <v>0</v>
      </c>
      <c r="M783" s="5">
        <f t="shared" si="318"/>
        <v>0</v>
      </c>
      <c r="N783" s="49" t="e">
        <f t="shared" si="319"/>
        <v>#DIV/0!</v>
      </c>
      <c r="O783" s="49" t="e">
        <f t="shared" si="323"/>
        <v>#N/A</v>
      </c>
      <c r="P783" s="49" t="e">
        <f t="shared" si="324"/>
        <v>#N/A</v>
      </c>
      <c r="Q783" s="50" t="e">
        <f t="shared" si="320"/>
        <v>#N/A</v>
      </c>
      <c r="S783" s="110" t="e">
        <f>VLOOKUP(V783,'WSD 產品'!B:B,1,0)</f>
        <v>#N/A</v>
      </c>
      <c r="T783" s="110" t="e">
        <f t="shared" si="321"/>
        <v>#DIV/0!</v>
      </c>
      <c r="AA783" s="112"/>
      <c r="AB783" s="112"/>
      <c r="AK783" s="111"/>
      <c r="AL783" s="111"/>
      <c r="AM783" s="111"/>
      <c r="BH783" s="110" t="e">
        <f t="shared" si="322"/>
        <v>#VALUE!</v>
      </c>
    </row>
    <row r="784" spans="1:60">
      <c r="A784" s="3">
        <f t="shared" si="307"/>
        <v>0</v>
      </c>
      <c r="B784" s="3">
        <f t="shared" si="308"/>
        <v>0</v>
      </c>
      <c r="C784" s="3">
        <f t="shared" si="309"/>
        <v>0</v>
      </c>
      <c r="D784" s="3">
        <f t="shared" si="310"/>
        <v>0</v>
      </c>
      <c r="E784" s="3">
        <f t="shared" si="311"/>
        <v>0</v>
      </c>
      <c r="F784" s="4">
        <f t="shared" si="312"/>
        <v>0</v>
      </c>
      <c r="G784" s="4">
        <f t="shared" si="313"/>
        <v>0</v>
      </c>
      <c r="H784" s="3">
        <f t="shared" si="314"/>
        <v>0</v>
      </c>
      <c r="I784" s="3">
        <f t="shared" si="315"/>
        <v>0</v>
      </c>
      <c r="J784" s="3" t="e">
        <f>IF(VLOOKUP(A784,產品AR!A:B,2,0)&lt;65,"A",IF(VLOOKUP(A784,產品AR!A:B,2,0)&lt;80,"B",IF(VLOOKUP(A784,產品AR!A:B,2,0)&lt;100,"C","D")))</f>
        <v>#N/A</v>
      </c>
      <c r="K784" s="5" t="e">
        <f t="shared" si="316"/>
        <v>#DIV/0!</v>
      </c>
      <c r="L784" s="6">
        <f t="shared" si="317"/>
        <v>0</v>
      </c>
      <c r="M784" s="5">
        <f t="shared" si="318"/>
        <v>0</v>
      </c>
      <c r="N784" s="49" t="e">
        <f t="shared" si="319"/>
        <v>#DIV/0!</v>
      </c>
      <c r="O784" s="49" t="e">
        <f t="shared" si="323"/>
        <v>#N/A</v>
      </c>
      <c r="P784" s="49" t="e">
        <f t="shared" si="324"/>
        <v>#N/A</v>
      </c>
      <c r="Q784" s="50" t="e">
        <f t="shared" si="320"/>
        <v>#N/A</v>
      </c>
      <c r="S784" s="110" t="e">
        <f>VLOOKUP(V784,'WSD 產品'!B:B,1,0)</f>
        <v>#N/A</v>
      </c>
      <c r="T784" s="110" t="e">
        <f t="shared" si="321"/>
        <v>#DIV/0!</v>
      </c>
      <c r="AA784" s="112"/>
      <c r="AB784" s="112"/>
      <c r="AK784" s="111"/>
      <c r="AL784" s="111"/>
      <c r="AM784" s="111"/>
      <c r="BH784" s="110" t="e">
        <f t="shared" si="322"/>
        <v>#VALUE!</v>
      </c>
    </row>
    <row r="785" spans="1:60">
      <c r="A785" s="3">
        <f t="shared" si="307"/>
        <v>0</v>
      </c>
      <c r="B785" s="3">
        <f t="shared" si="308"/>
        <v>0</v>
      </c>
      <c r="C785" s="3">
        <f t="shared" si="309"/>
        <v>0</v>
      </c>
      <c r="D785" s="3">
        <f t="shared" si="310"/>
        <v>0</v>
      </c>
      <c r="E785" s="3">
        <f t="shared" si="311"/>
        <v>0</v>
      </c>
      <c r="F785" s="4">
        <f t="shared" si="312"/>
        <v>0</v>
      </c>
      <c r="G785" s="4">
        <f t="shared" si="313"/>
        <v>0</v>
      </c>
      <c r="H785" s="3">
        <f t="shared" si="314"/>
        <v>0</v>
      </c>
      <c r="I785" s="3">
        <f t="shared" si="315"/>
        <v>0</v>
      </c>
      <c r="J785" s="3" t="e">
        <f>IF(VLOOKUP(A785,產品AR!A:B,2,0)&lt;65,"A",IF(VLOOKUP(A785,產品AR!A:B,2,0)&lt;80,"B",IF(VLOOKUP(A785,產品AR!A:B,2,0)&lt;100,"C","D")))</f>
        <v>#N/A</v>
      </c>
      <c r="K785" s="5" t="e">
        <f t="shared" si="316"/>
        <v>#DIV/0!</v>
      </c>
      <c r="L785" s="6">
        <f t="shared" si="317"/>
        <v>0</v>
      </c>
      <c r="M785" s="5">
        <f t="shared" si="318"/>
        <v>0</v>
      </c>
      <c r="N785" s="49" t="e">
        <f t="shared" si="319"/>
        <v>#DIV/0!</v>
      </c>
      <c r="O785" s="49" t="e">
        <f t="shared" si="323"/>
        <v>#N/A</v>
      </c>
      <c r="P785" s="49" t="e">
        <f t="shared" si="324"/>
        <v>#N/A</v>
      </c>
      <c r="Q785" s="50" t="e">
        <f t="shared" si="320"/>
        <v>#N/A</v>
      </c>
      <c r="S785" s="110" t="e">
        <f>VLOOKUP(V785,'WSD 產品'!B:B,1,0)</f>
        <v>#N/A</v>
      </c>
      <c r="T785" s="110" t="e">
        <f t="shared" si="321"/>
        <v>#DIV/0!</v>
      </c>
      <c r="AA785" s="112"/>
      <c r="AB785" s="112"/>
      <c r="AK785" s="111"/>
      <c r="AL785" s="111"/>
      <c r="AM785" s="111"/>
      <c r="BH785" s="110" t="e">
        <f t="shared" si="322"/>
        <v>#VALUE!</v>
      </c>
    </row>
    <row r="786" spans="1:60">
      <c r="A786" s="3">
        <f t="shared" si="307"/>
        <v>0</v>
      </c>
      <c r="B786" s="3">
        <f t="shared" si="308"/>
        <v>0</v>
      </c>
      <c r="C786" s="3">
        <f t="shared" si="309"/>
        <v>0</v>
      </c>
      <c r="D786" s="3">
        <f t="shared" si="310"/>
        <v>0</v>
      </c>
      <c r="E786" s="3">
        <f t="shared" si="311"/>
        <v>0</v>
      </c>
      <c r="F786" s="4">
        <f t="shared" si="312"/>
        <v>0</v>
      </c>
      <c r="G786" s="4">
        <f t="shared" si="313"/>
        <v>0</v>
      </c>
      <c r="H786" s="3">
        <f t="shared" si="314"/>
        <v>0</v>
      </c>
      <c r="I786" s="3">
        <f t="shared" si="315"/>
        <v>0</v>
      </c>
      <c r="J786" s="3" t="e">
        <f>IF(VLOOKUP(A786,產品AR!A:B,2,0)&lt;65,"A",IF(VLOOKUP(A786,產品AR!A:B,2,0)&lt;80,"B",IF(VLOOKUP(A786,產品AR!A:B,2,0)&lt;100,"C","D")))</f>
        <v>#N/A</v>
      </c>
      <c r="K786" s="5" t="e">
        <f t="shared" si="316"/>
        <v>#DIV/0!</v>
      </c>
      <c r="L786" s="6">
        <f t="shared" si="317"/>
        <v>0</v>
      </c>
      <c r="M786" s="5">
        <f t="shared" si="318"/>
        <v>0</v>
      </c>
      <c r="N786" s="49" t="e">
        <f t="shared" si="319"/>
        <v>#DIV/0!</v>
      </c>
      <c r="O786" s="49" t="e">
        <f t="shared" si="323"/>
        <v>#N/A</v>
      </c>
      <c r="P786" s="49" t="e">
        <f t="shared" si="324"/>
        <v>#N/A</v>
      </c>
      <c r="Q786" s="50" t="e">
        <f t="shared" si="320"/>
        <v>#N/A</v>
      </c>
      <c r="S786" s="110" t="e">
        <f>VLOOKUP(V786,'WSD 產品'!B:B,1,0)</f>
        <v>#N/A</v>
      </c>
      <c r="T786" s="110" t="e">
        <f t="shared" si="321"/>
        <v>#DIV/0!</v>
      </c>
      <c r="AA786" s="112"/>
      <c r="AB786" s="112"/>
      <c r="AK786" s="111"/>
      <c r="AL786" s="111"/>
      <c r="AM786" s="111"/>
      <c r="BH786" s="110" t="e">
        <f t="shared" si="322"/>
        <v>#VALUE!</v>
      </c>
    </row>
    <row r="787" spans="1:60">
      <c r="A787" s="3">
        <f t="shared" si="307"/>
        <v>0</v>
      </c>
      <c r="B787" s="3">
        <f t="shared" si="308"/>
        <v>0</v>
      </c>
      <c r="C787" s="3">
        <f t="shared" si="309"/>
        <v>0</v>
      </c>
      <c r="D787" s="3">
        <f t="shared" si="310"/>
        <v>0</v>
      </c>
      <c r="E787" s="3">
        <f t="shared" si="311"/>
        <v>0</v>
      </c>
      <c r="F787" s="4">
        <f t="shared" si="312"/>
        <v>0</v>
      </c>
      <c r="G787" s="4">
        <f t="shared" si="313"/>
        <v>0</v>
      </c>
      <c r="H787" s="3">
        <f t="shared" si="314"/>
        <v>0</v>
      </c>
      <c r="I787" s="3">
        <f t="shared" si="315"/>
        <v>0</v>
      </c>
      <c r="J787" s="3" t="e">
        <f>IF(VLOOKUP(A787,產品AR!A:B,2,0)&lt;65,"A",IF(VLOOKUP(A787,產品AR!A:B,2,0)&lt;80,"B",IF(VLOOKUP(A787,產品AR!A:B,2,0)&lt;100,"C","D")))</f>
        <v>#N/A</v>
      </c>
      <c r="K787" s="5" t="e">
        <f t="shared" si="316"/>
        <v>#DIV/0!</v>
      </c>
      <c r="L787" s="6">
        <f t="shared" si="317"/>
        <v>0</v>
      </c>
      <c r="M787" s="5">
        <f t="shared" si="318"/>
        <v>0</v>
      </c>
      <c r="N787" s="49" t="e">
        <f t="shared" si="319"/>
        <v>#DIV/0!</v>
      </c>
      <c r="O787" s="49" t="e">
        <f t="shared" si="323"/>
        <v>#N/A</v>
      </c>
      <c r="P787" s="49" t="e">
        <f t="shared" si="324"/>
        <v>#N/A</v>
      </c>
      <c r="Q787" s="50" t="e">
        <f t="shared" si="320"/>
        <v>#N/A</v>
      </c>
      <c r="S787" s="110" t="e">
        <f>VLOOKUP(V787,'WSD 產品'!B:B,1,0)</f>
        <v>#N/A</v>
      </c>
      <c r="T787" s="110" t="e">
        <f t="shared" si="321"/>
        <v>#DIV/0!</v>
      </c>
      <c r="AA787" s="112"/>
      <c r="AB787" s="112"/>
      <c r="AK787" s="111"/>
      <c r="AL787" s="111"/>
      <c r="AM787" s="111"/>
      <c r="BH787" s="110" t="e">
        <f t="shared" si="322"/>
        <v>#VALUE!</v>
      </c>
    </row>
    <row r="788" spans="1:60">
      <c r="A788" s="3">
        <f t="shared" si="307"/>
        <v>0</v>
      </c>
      <c r="B788" s="3">
        <f t="shared" si="308"/>
        <v>0</v>
      </c>
      <c r="C788" s="3">
        <f t="shared" si="309"/>
        <v>0</v>
      </c>
      <c r="D788" s="3">
        <f t="shared" si="310"/>
        <v>0</v>
      </c>
      <c r="E788" s="3">
        <f t="shared" si="311"/>
        <v>0</v>
      </c>
      <c r="F788" s="4">
        <f t="shared" si="312"/>
        <v>0</v>
      </c>
      <c r="G788" s="4">
        <f t="shared" si="313"/>
        <v>0</v>
      </c>
      <c r="H788" s="3">
        <f t="shared" si="314"/>
        <v>0</v>
      </c>
      <c r="I788" s="3">
        <f t="shared" si="315"/>
        <v>0</v>
      </c>
      <c r="J788" s="3" t="e">
        <f>IF(VLOOKUP(A788,產品AR!A:B,2,0)&lt;65,"A",IF(VLOOKUP(A788,產品AR!A:B,2,0)&lt;80,"B",IF(VLOOKUP(A788,產品AR!A:B,2,0)&lt;100,"C","D")))</f>
        <v>#N/A</v>
      </c>
      <c r="K788" s="5" t="e">
        <f t="shared" si="316"/>
        <v>#DIV/0!</v>
      </c>
      <c r="L788" s="6">
        <f t="shared" si="317"/>
        <v>0</v>
      </c>
      <c r="M788" s="5">
        <f t="shared" si="318"/>
        <v>0</v>
      </c>
      <c r="N788" s="49" t="e">
        <f t="shared" si="319"/>
        <v>#DIV/0!</v>
      </c>
      <c r="O788" s="49" t="e">
        <f t="shared" si="323"/>
        <v>#N/A</v>
      </c>
      <c r="P788" s="49" t="e">
        <f t="shared" si="324"/>
        <v>#N/A</v>
      </c>
      <c r="Q788" s="50" t="e">
        <f t="shared" si="320"/>
        <v>#N/A</v>
      </c>
      <c r="S788" s="110" t="e">
        <f>VLOOKUP(V788,'WSD 產品'!B:B,1,0)</f>
        <v>#N/A</v>
      </c>
      <c r="T788" s="110" t="e">
        <f t="shared" si="321"/>
        <v>#DIV/0!</v>
      </c>
      <c r="AA788" s="112"/>
      <c r="AB788" s="112"/>
      <c r="AK788" s="111"/>
      <c r="AL788" s="111"/>
      <c r="AM788" s="111"/>
      <c r="BH788" s="110" t="e">
        <f t="shared" si="322"/>
        <v>#VALUE!</v>
      </c>
    </row>
    <row r="789" spans="1:60">
      <c r="A789" s="3">
        <f t="shared" si="307"/>
        <v>0</v>
      </c>
      <c r="B789" s="3">
        <f t="shared" si="308"/>
        <v>0</v>
      </c>
      <c r="C789" s="3">
        <f t="shared" si="309"/>
        <v>0</v>
      </c>
      <c r="D789" s="3">
        <f t="shared" si="310"/>
        <v>0</v>
      </c>
      <c r="E789" s="3">
        <f t="shared" si="311"/>
        <v>0</v>
      </c>
      <c r="F789" s="4">
        <f t="shared" si="312"/>
        <v>0</v>
      </c>
      <c r="G789" s="4">
        <f t="shared" si="313"/>
        <v>0</v>
      </c>
      <c r="H789" s="3">
        <f t="shared" si="314"/>
        <v>0</v>
      </c>
      <c r="I789" s="3">
        <f t="shared" si="315"/>
        <v>0</v>
      </c>
      <c r="J789" s="3" t="e">
        <f>IF(VLOOKUP(A789,產品AR!A:B,2,0)&lt;65,"A",IF(VLOOKUP(A789,產品AR!A:B,2,0)&lt;80,"B",IF(VLOOKUP(A789,產品AR!A:B,2,0)&lt;100,"C","D")))</f>
        <v>#N/A</v>
      </c>
      <c r="K789" s="5" t="e">
        <f t="shared" si="316"/>
        <v>#DIV/0!</v>
      </c>
      <c r="L789" s="6">
        <f t="shared" si="317"/>
        <v>0</v>
      </c>
      <c r="M789" s="5">
        <f t="shared" si="318"/>
        <v>0</v>
      </c>
      <c r="N789" s="49" t="e">
        <f t="shared" si="319"/>
        <v>#DIV/0!</v>
      </c>
      <c r="O789" s="49" t="e">
        <f t="shared" si="323"/>
        <v>#N/A</v>
      </c>
      <c r="P789" s="49" t="e">
        <f t="shared" si="324"/>
        <v>#N/A</v>
      </c>
      <c r="Q789" s="50" t="e">
        <f t="shared" si="320"/>
        <v>#N/A</v>
      </c>
      <c r="S789" s="110" t="e">
        <f>VLOOKUP(V789,'WSD 產品'!B:B,1,0)</f>
        <v>#N/A</v>
      </c>
      <c r="T789" s="110" t="e">
        <f t="shared" si="321"/>
        <v>#DIV/0!</v>
      </c>
      <c r="AA789" s="112"/>
      <c r="AB789" s="112"/>
      <c r="AK789" s="111"/>
      <c r="AL789" s="111"/>
      <c r="AM789" s="111"/>
      <c r="BH789" s="110" t="e">
        <f t="shared" si="322"/>
        <v>#VALUE!</v>
      </c>
    </row>
    <row r="790" spans="1:60">
      <c r="A790" s="3">
        <f t="shared" si="307"/>
        <v>0</v>
      </c>
      <c r="B790" s="3">
        <f t="shared" si="308"/>
        <v>0</v>
      </c>
      <c r="C790" s="3">
        <f t="shared" si="309"/>
        <v>0</v>
      </c>
      <c r="D790" s="3">
        <f t="shared" si="310"/>
        <v>0</v>
      </c>
      <c r="E790" s="3">
        <f t="shared" si="311"/>
        <v>0</v>
      </c>
      <c r="F790" s="4">
        <f t="shared" si="312"/>
        <v>0</v>
      </c>
      <c r="G790" s="4">
        <f t="shared" si="313"/>
        <v>0</v>
      </c>
      <c r="H790" s="3">
        <f t="shared" si="314"/>
        <v>0</v>
      </c>
      <c r="I790" s="3">
        <f t="shared" si="315"/>
        <v>0</v>
      </c>
      <c r="J790" s="3" t="e">
        <f>IF(VLOOKUP(A790,產品AR!A:B,2,0)&lt;65,"A",IF(VLOOKUP(A790,產品AR!A:B,2,0)&lt;80,"B",IF(VLOOKUP(A790,產品AR!A:B,2,0)&lt;100,"C","D")))</f>
        <v>#N/A</v>
      </c>
      <c r="K790" s="5" t="e">
        <f t="shared" si="316"/>
        <v>#DIV/0!</v>
      </c>
      <c r="L790" s="6">
        <f t="shared" si="317"/>
        <v>0</v>
      </c>
      <c r="M790" s="5">
        <f t="shared" si="318"/>
        <v>0</v>
      </c>
      <c r="N790" s="49" t="e">
        <f t="shared" si="319"/>
        <v>#DIV/0!</v>
      </c>
      <c r="O790" s="49" t="e">
        <f t="shared" si="323"/>
        <v>#N/A</v>
      </c>
      <c r="P790" s="49" t="e">
        <f t="shared" si="324"/>
        <v>#N/A</v>
      </c>
      <c r="Q790" s="50" t="e">
        <f t="shared" si="320"/>
        <v>#N/A</v>
      </c>
      <c r="S790" s="110" t="e">
        <f>VLOOKUP(V790,'WSD 產品'!B:B,1,0)</f>
        <v>#N/A</v>
      </c>
      <c r="T790" s="110" t="e">
        <f t="shared" si="321"/>
        <v>#DIV/0!</v>
      </c>
      <c r="AA790" s="112"/>
      <c r="AB790" s="112"/>
      <c r="AK790" s="111"/>
      <c r="AL790" s="111"/>
      <c r="AM790" s="111"/>
      <c r="BH790" s="110" t="e">
        <f t="shared" si="322"/>
        <v>#VALUE!</v>
      </c>
    </row>
    <row r="791" spans="1:60">
      <c r="A791" s="3">
        <f t="shared" si="307"/>
        <v>0</v>
      </c>
      <c r="B791" s="3">
        <f t="shared" si="308"/>
        <v>0</v>
      </c>
      <c r="C791" s="3">
        <f t="shared" si="309"/>
        <v>0</v>
      </c>
      <c r="D791" s="3">
        <f t="shared" si="310"/>
        <v>0</v>
      </c>
      <c r="E791" s="3">
        <f t="shared" si="311"/>
        <v>0</v>
      </c>
      <c r="F791" s="4">
        <f t="shared" si="312"/>
        <v>0</v>
      </c>
      <c r="G791" s="4">
        <f t="shared" si="313"/>
        <v>0</v>
      </c>
      <c r="H791" s="3">
        <f t="shared" si="314"/>
        <v>0</v>
      </c>
      <c r="I791" s="3">
        <f t="shared" si="315"/>
        <v>0</v>
      </c>
      <c r="J791" s="3" t="e">
        <f>IF(VLOOKUP(A791,產品AR!A:B,2,0)&lt;65,"A",IF(VLOOKUP(A791,產品AR!A:B,2,0)&lt;80,"B",IF(VLOOKUP(A791,產品AR!A:B,2,0)&lt;100,"C","D")))</f>
        <v>#N/A</v>
      </c>
      <c r="K791" s="5" t="e">
        <f t="shared" si="316"/>
        <v>#DIV/0!</v>
      </c>
      <c r="L791" s="6">
        <f t="shared" si="317"/>
        <v>0</v>
      </c>
      <c r="M791" s="5">
        <f t="shared" si="318"/>
        <v>0</v>
      </c>
      <c r="N791" s="49" t="e">
        <f t="shared" si="319"/>
        <v>#DIV/0!</v>
      </c>
      <c r="O791" s="49" t="e">
        <f t="shared" si="323"/>
        <v>#N/A</v>
      </c>
      <c r="P791" s="49" t="e">
        <f t="shared" si="324"/>
        <v>#N/A</v>
      </c>
      <c r="Q791" s="50" t="e">
        <f t="shared" si="320"/>
        <v>#N/A</v>
      </c>
      <c r="S791" s="110" t="e">
        <f>VLOOKUP(V791,'WSD 產品'!B:B,1,0)</f>
        <v>#N/A</v>
      </c>
      <c r="T791" s="110" t="e">
        <f t="shared" si="321"/>
        <v>#DIV/0!</v>
      </c>
      <c r="AA791" s="112"/>
      <c r="AB791" s="112"/>
      <c r="AK791" s="111"/>
      <c r="AL791" s="111"/>
      <c r="AM791" s="111"/>
      <c r="BH791" s="110" t="e">
        <f t="shared" si="322"/>
        <v>#VALUE!</v>
      </c>
    </row>
    <row r="792" spans="1:60">
      <c r="A792" s="3">
        <f t="shared" si="307"/>
        <v>0</v>
      </c>
      <c r="B792" s="3">
        <f t="shared" si="308"/>
        <v>0</v>
      </c>
      <c r="C792" s="3">
        <f t="shared" si="309"/>
        <v>0</v>
      </c>
      <c r="D792" s="3">
        <f t="shared" si="310"/>
        <v>0</v>
      </c>
      <c r="E792" s="3">
        <f t="shared" si="311"/>
        <v>0</v>
      </c>
      <c r="F792" s="4">
        <f t="shared" si="312"/>
        <v>0</v>
      </c>
      <c r="G792" s="4">
        <f t="shared" si="313"/>
        <v>0</v>
      </c>
      <c r="H792" s="3">
        <f t="shared" si="314"/>
        <v>0</v>
      </c>
      <c r="I792" s="3">
        <f t="shared" si="315"/>
        <v>0</v>
      </c>
      <c r="J792" s="3" t="e">
        <f>IF(VLOOKUP(A792,產品AR!A:B,2,0)&lt;65,"A",IF(VLOOKUP(A792,產品AR!A:B,2,0)&lt;80,"B",IF(VLOOKUP(A792,產品AR!A:B,2,0)&lt;100,"C","D")))</f>
        <v>#N/A</v>
      </c>
      <c r="K792" s="5" t="e">
        <f t="shared" si="316"/>
        <v>#DIV/0!</v>
      </c>
      <c r="L792" s="6">
        <f t="shared" si="317"/>
        <v>0</v>
      </c>
      <c r="M792" s="5">
        <f t="shared" si="318"/>
        <v>0</v>
      </c>
      <c r="N792" s="49" t="e">
        <f t="shared" si="319"/>
        <v>#DIV/0!</v>
      </c>
      <c r="O792" s="49" t="e">
        <f t="shared" si="323"/>
        <v>#N/A</v>
      </c>
      <c r="P792" s="49" t="e">
        <f t="shared" si="324"/>
        <v>#N/A</v>
      </c>
      <c r="Q792" s="50" t="e">
        <f t="shared" si="320"/>
        <v>#N/A</v>
      </c>
      <c r="S792" s="110" t="e">
        <f>VLOOKUP(V792,'WSD 產品'!B:B,1,0)</f>
        <v>#N/A</v>
      </c>
      <c r="T792" s="110" t="e">
        <f t="shared" si="321"/>
        <v>#DIV/0!</v>
      </c>
      <c r="AA792" s="112"/>
      <c r="AB792" s="112"/>
      <c r="AK792" s="111"/>
      <c r="AL792" s="111"/>
      <c r="AM792" s="111"/>
      <c r="BH792" s="110" t="e">
        <f t="shared" si="322"/>
        <v>#VALUE!</v>
      </c>
    </row>
    <row r="793" spans="1:60">
      <c r="A793" s="3">
        <f t="shared" si="307"/>
        <v>0</v>
      </c>
      <c r="B793" s="3">
        <f t="shared" si="308"/>
        <v>0</v>
      </c>
      <c r="C793" s="3">
        <f t="shared" si="309"/>
        <v>0</v>
      </c>
      <c r="D793" s="3">
        <f t="shared" si="310"/>
        <v>0</v>
      </c>
      <c r="E793" s="3">
        <f t="shared" si="311"/>
        <v>0</v>
      </c>
      <c r="F793" s="4">
        <f t="shared" si="312"/>
        <v>0</v>
      </c>
      <c r="G793" s="4">
        <f t="shared" si="313"/>
        <v>0</v>
      </c>
      <c r="H793" s="3">
        <f t="shared" si="314"/>
        <v>0</v>
      </c>
      <c r="I793" s="3">
        <f t="shared" si="315"/>
        <v>0</v>
      </c>
      <c r="J793" s="3" t="e">
        <f>IF(VLOOKUP(A793,產品AR!A:B,2,0)&lt;65,"A",IF(VLOOKUP(A793,產品AR!A:B,2,0)&lt;80,"B",IF(VLOOKUP(A793,產品AR!A:B,2,0)&lt;100,"C","D")))</f>
        <v>#N/A</v>
      </c>
      <c r="K793" s="5" t="e">
        <f t="shared" si="316"/>
        <v>#DIV/0!</v>
      </c>
      <c r="L793" s="6">
        <f t="shared" si="317"/>
        <v>0</v>
      </c>
      <c r="M793" s="5">
        <f t="shared" si="318"/>
        <v>0</v>
      </c>
      <c r="N793" s="49" t="e">
        <f t="shared" si="319"/>
        <v>#DIV/0!</v>
      </c>
      <c r="O793" s="49" t="e">
        <f t="shared" si="323"/>
        <v>#N/A</v>
      </c>
      <c r="P793" s="49" t="e">
        <f t="shared" si="324"/>
        <v>#N/A</v>
      </c>
      <c r="Q793" s="50" t="e">
        <f t="shared" si="320"/>
        <v>#N/A</v>
      </c>
      <c r="S793" s="110" t="e">
        <f>VLOOKUP(V793,'WSD 產品'!B:B,1,0)</f>
        <v>#N/A</v>
      </c>
      <c r="T793" s="110" t="e">
        <f t="shared" si="321"/>
        <v>#DIV/0!</v>
      </c>
      <c r="AA793" s="112"/>
      <c r="AB793" s="112"/>
      <c r="AK793" s="111"/>
      <c r="AL793" s="111"/>
      <c r="AM793" s="111"/>
      <c r="BH793" s="110" t="e">
        <f t="shared" si="322"/>
        <v>#VALUE!</v>
      </c>
    </row>
    <row r="794" spans="1:60">
      <c r="A794" s="3">
        <f t="shared" si="307"/>
        <v>0</v>
      </c>
      <c r="B794" s="3">
        <f t="shared" si="308"/>
        <v>0</v>
      </c>
      <c r="C794" s="3">
        <f t="shared" si="309"/>
        <v>0</v>
      </c>
      <c r="D794" s="3">
        <f t="shared" si="310"/>
        <v>0</v>
      </c>
      <c r="E794" s="3">
        <f t="shared" si="311"/>
        <v>0</v>
      </c>
      <c r="F794" s="4">
        <f t="shared" si="312"/>
        <v>0</v>
      </c>
      <c r="G794" s="4">
        <f t="shared" si="313"/>
        <v>0</v>
      </c>
      <c r="H794" s="3">
        <f t="shared" si="314"/>
        <v>0</v>
      </c>
      <c r="I794" s="3">
        <f t="shared" si="315"/>
        <v>0</v>
      </c>
      <c r="J794" s="3" t="e">
        <f>IF(VLOOKUP(A794,產品AR!A:B,2,0)&lt;65,"A",IF(VLOOKUP(A794,產品AR!A:B,2,0)&lt;80,"B",IF(VLOOKUP(A794,產品AR!A:B,2,0)&lt;100,"C","D")))</f>
        <v>#N/A</v>
      </c>
      <c r="K794" s="5" t="e">
        <f t="shared" si="316"/>
        <v>#DIV/0!</v>
      </c>
      <c r="L794" s="6">
        <f t="shared" si="317"/>
        <v>0</v>
      </c>
      <c r="M794" s="5">
        <f t="shared" si="318"/>
        <v>0</v>
      </c>
      <c r="N794" s="49" t="e">
        <f t="shared" si="319"/>
        <v>#DIV/0!</v>
      </c>
      <c r="O794" s="49" t="e">
        <f t="shared" si="323"/>
        <v>#N/A</v>
      </c>
      <c r="P794" s="49" t="e">
        <f t="shared" si="324"/>
        <v>#N/A</v>
      </c>
      <c r="Q794" s="50" t="e">
        <f t="shared" si="320"/>
        <v>#N/A</v>
      </c>
      <c r="S794" s="110" t="e">
        <f>VLOOKUP(V794,'WSD 產品'!B:B,1,0)</f>
        <v>#N/A</v>
      </c>
      <c r="T794" s="110" t="e">
        <f t="shared" si="321"/>
        <v>#DIV/0!</v>
      </c>
      <c r="AA794" s="112"/>
      <c r="AB794" s="112"/>
      <c r="AK794" s="111"/>
      <c r="AL794" s="111"/>
      <c r="AM794" s="111"/>
      <c r="BH794" s="110" t="e">
        <f t="shared" si="322"/>
        <v>#VALUE!</v>
      </c>
    </row>
    <row r="795" spans="1:60">
      <c r="A795" s="3">
        <f t="shared" si="307"/>
        <v>0</v>
      </c>
      <c r="B795" s="3">
        <f t="shared" si="308"/>
        <v>0</v>
      </c>
      <c r="C795" s="3">
        <f t="shared" si="309"/>
        <v>0</v>
      </c>
      <c r="D795" s="3">
        <f t="shared" si="310"/>
        <v>0</v>
      </c>
      <c r="E795" s="3">
        <f t="shared" si="311"/>
        <v>0</v>
      </c>
      <c r="F795" s="4">
        <f t="shared" si="312"/>
        <v>0</v>
      </c>
      <c r="G795" s="4">
        <f t="shared" si="313"/>
        <v>0</v>
      </c>
      <c r="H795" s="3">
        <f t="shared" si="314"/>
        <v>0</v>
      </c>
      <c r="I795" s="3">
        <f t="shared" si="315"/>
        <v>0</v>
      </c>
      <c r="J795" s="3" t="e">
        <f>IF(VLOOKUP(A795,產品AR!A:B,2,0)&lt;65,"A",IF(VLOOKUP(A795,產品AR!A:B,2,0)&lt;80,"B",IF(VLOOKUP(A795,產品AR!A:B,2,0)&lt;100,"C","D")))</f>
        <v>#N/A</v>
      </c>
      <c r="K795" s="5" t="e">
        <f t="shared" si="316"/>
        <v>#DIV/0!</v>
      </c>
      <c r="L795" s="6">
        <f t="shared" si="317"/>
        <v>0</v>
      </c>
      <c r="M795" s="5">
        <f t="shared" si="318"/>
        <v>0</v>
      </c>
      <c r="N795" s="49" t="e">
        <f t="shared" si="319"/>
        <v>#DIV/0!</v>
      </c>
      <c r="O795" s="49" t="e">
        <f t="shared" si="323"/>
        <v>#N/A</v>
      </c>
      <c r="P795" s="49" t="e">
        <f t="shared" si="324"/>
        <v>#N/A</v>
      </c>
      <c r="Q795" s="50" t="e">
        <f t="shared" si="320"/>
        <v>#N/A</v>
      </c>
      <c r="S795" s="110" t="e">
        <f>VLOOKUP(V795,'WSD 產品'!B:B,1,0)</f>
        <v>#N/A</v>
      </c>
      <c r="T795" s="110" t="e">
        <f t="shared" si="321"/>
        <v>#DIV/0!</v>
      </c>
      <c r="AA795" s="112"/>
      <c r="AB795" s="112"/>
      <c r="AK795" s="111"/>
      <c r="AL795" s="111"/>
      <c r="AM795" s="111"/>
      <c r="BH795" s="110" t="e">
        <f t="shared" si="322"/>
        <v>#VALUE!</v>
      </c>
    </row>
    <row r="796" spans="1:60">
      <c r="A796" s="3">
        <f t="shared" si="307"/>
        <v>0</v>
      </c>
      <c r="B796" s="3">
        <f t="shared" si="308"/>
        <v>0</v>
      </c>
      <c r="C796" s="3">
        <f t="shared" si="309"/>
        <v>0</v>
      </c>
      <c r="D796" s="3">
        <f t="shared" si="310"/>
        <v>0</v>
      </c>
      <c r="E796" s="3">
        <f t="shared" si="311"/>
        <v>0</v>
      </c>
      <c r="F796" s="4">
        <f t="shared" si="312"/>
        <v>0</v>
      </c>
      <c r="G796" s="4">
        <f t="shared" si="313"/>
        <v>0</v>
      </c>
      <c r="H796" s="3">
        <f t="shared" si="314"/>
        <v>0</v>
      </c>
      <c r="I796" s="3">
        <f t="shared" si="315"/>
        <v>0</v>
      </c>
      <c r="J796" s="3" t="e">
        <f>IF(VLOOKUP(A796,產品AR!A:B,2,0)&lt;65,"A",IF(VLOOKUP(A796,產品AR!A:B,2,0)&lt;80,"B",IF(VLOOKUP(A796,產品AR!A:B,2,0)&lt;100,"C","D")))</f>
        <v>#N/A</v>
      </c>
      <c r="K796" s="5" t="e">
        <f t="shared" si="316"/>
        <v>#DIV/0!</v>
      </c>
      <c r="L796" s="6">
        <f t="shared" si="317"/>
        <v>0</v>
      </c>
      <c r="M796" s="5">
        <f t="shared" si="318"/>
        <v>0</v>
      </c>
      <c r="N796" s="49" t="e">
        <f t="shared" si="319"/>
        <v>#DIV/0!</v>
      </c>
      <c r="O796" s="49" t="e">
        <f t="shared" si="323"/>
        <v>#N/A</v>
      </c>
      <c r="P796" s="49" t="e">
        <f t="shared" si="324"/>
        <v>#N/A</v>
      </c>
      <c r="Q796" s="50" t="e">
        <f t="shared" si="320"/>
        <v>#N/A</v>
      </c>
      <c r="S796" s="110" t="e">
        <f>VLOOKUP(V796,'WSD 產品'!B:B,1,0)</f>
        <v>#N/A</v>
      </c>
      <c r="T796" s="110" t="e">
        <f t="shared" si="321"/>
        <v>#DIV/0!</v>
      </c>
      <c r="AA796" s="112"/>
      <c r="AB796" s="112"/>
      <c r="AK796" s="111"/>
      <c r="AL796" s="111"/>
      <c r="AM796" s="111"/>
      <c r="BH796" s="110" t="e">
        <f t="shared" si="322"/>
        <v>#VALUE!</v>
      </c>
    </row>
    <row r="797" spans="1:60">
      <c r="A797" s="3">
        <f t="shared" si="307"/>
        <v>0</v>
      </c>
      <c r="B797" s="3">
        <f t="shared" si="308"/>
        <v>0</v>
      </c>
      <c r="C797" s="3">
        <f t="shared" si="309"/>
        <v>0</v>
      </c>
      <c r="D797" s="3">
        <f t="shared" si="310"/>
        <v>0</v>
      </c>
      <c r="E797" s="3">
        <f t="shared" si="311"/>
        <v>0</v>
      </c>
      <c r="F797" s="4">
        <f t="shared" si="312"/>
        <v>0</v>
      </c>
      <c r="G797" s="4">
        <f t="shared" si="313"/>
        <v>0</v>
      </c>
      <c r="H797" s="3">
        <f t="shared" si="314"/>
        <v>0</v>
      </c>
      <c r="I797" s="3">
        <f t="shared" si="315"/>
        <v>0</v>
      </c>
      <c r="J797" s="3" t="e">
        <f>IF(VLOOKUP(A797,產品AR!A:B,2,0)&lt;65,"A",IF(VLOOKUP(A797,產品AR!A:B,2,0)&lt;80,"B",IF(VLOOKUP(A797,產品AR!A:B,2,0)&lt;100,"C","D")))</f>
        <v>#N/A</v>
      </c>
      <c r="K797" s="5" t="e">
        <f t="shared" si="316"/>
        <v>#DIV/0!</v>
      </c>
      <c r="L797" s="6">
        <f t="shared" si="317"/>
        <v>0</v>
      </c>
      <c r="M797" s="5">
        <f t="shared" si="318"/>
        <v>0</v>
      </c>
      <c r="N797" s="49" t="e">
        <f t="shared" si="319"/>
        <v>#DIV/0!</v>
      </c>
      <c r="O797" s="49" t="e">
        <f t="shared" si="323"/>
        <v>#N/A</v>
      </c>
      <c r="P797" s="49" t="e">
        <f t="shared" si="324"/>
        <v>#N/A</v>
      </c>
      <c r="Q797" s="50" t="e">
        <f t="shared" si="320"/>
        <v>#N/A</v>
      </c>
      <c r="S797" s="110" t="e">
        <f>VLOOKUP(V797,'WSD 產品'!B:B,1,0)</f>
        <v>#N/A</v>
      </c>
      <c r="T797" s="110" t="e">
        <f t="shared" si="321"/>
        <v>#DIV/0!</v>
      </c>
      <c r="AA797" s="112"/>
      <c r="AB797" s="112"/>
      <c r="AK797" s="111"/>
      <c r="AL797" s="111"/>
      <c r="AM797" s="111"/>
      <c r="BH797" s="110" t="e">
        <f t="shared" si="322"/>
        <v>#VALUE!</v>
      </c>
    </row>
    <row r="798" spans="1:60">
      <c r="A798" s="3">
        <f t="shared" si="307"/>
        <v>0</v>
      </c>
      <c r="B798" s="3">
        <f t="shared" si="308"/>
        <v>0</v>
      </c>
      <c r="C798" s="3">
        <f t="shared" si="309"/>
        <v>0</v>
      </c>
      <c r="D798" s="3">
        <f t="shared" si="310"/>
        <v>0</v>
      </c>
      <c r="E798" s="3">
        <f t="shared" si="311"/>
        <v>0</v>
      </c>
      <c r="F798" s="4">
        <f t="shared" si="312"/>
        <v>0</v>
      </c>
      <c r="G798" s="4">
        <f t="shared" si="313"/>
        <v>0</v>
      </c>
      <c r="H798" s="3">
        <f t="shared" si="314"/>
        <v>0</v>
      </c>
      <c r="I798" s="3">
        <f t="shared" si="315"/>
        <v>0</v>
      </c>
      <c r="J798" s="3" t="e">
        <f>IF(VLOOKUP(A798,產品AR!A:B,2,0)&lt;65,"A",IF(VLOOKUP(A798,產品AR!A:B,2,0)&lt;80,"B",IF(VLOOKUP(A798,產品AR!A:B,2,0)&lt;100,"C","D")))</f>
        <v>#N/A</v>
      </c>
      <c r="K798" s="5" t="e">
        <f t="shared" si="316"/>
        <v>#DIV/0!</v>
      </c>
      <c r="L798" s="6">
        <f t="shared" si="317"/>
        <v>0</v>
      </c>
      <c r="M798" s="5">
        <f t="shared" si="318"/>
        <v>0</v>
      </c>
      <c r="N798" s="49" t="e">
        <f t="shared" si="319"/>
        <v>#DIV/0!</v>
      </c>
      <c r="O798" s="49" t="e">
        <f t="shared" si="323"/>
        <v>#N/A</v>
      </c>
      <c r="P798" s="49" t="e">
        <f t="shared" si="324"/>
        <v>#N/A</v>
      </c>
      <c r="Q798" s="50" t="e">
        <f t="shared" si="320"/>
        <v>#N/A</v>
      </c>
      <c r="S798" s="110" t="e">
        <f>VLOOKUP(V798,'WSD 產品'!B:B,1,0)</f>
        <v>#N/A</v>
      </c>
      <c r="T798" s="110" t="e">
        <f t="shared" si="321"/>
        <v>#DIV/0!</v>
      </c>
      <c r="AA798" s="112"/>
      <c r="AB798" s="112"/>
      <c r="AK798" s="111"/>
      <c r="AL798" s="111"/>
      <c r="AM798" s="111"/>
      <c r="BH798" s="110" t="e">
        <f t="shared" si="322"/>
        <v>#VALUE!</v>
      </c>
    </row>
    <row r="799" spans="1:60">
      <c r="A799" s="3">
        <f t="shared" si="307"/>
        <v>0</v>
      </c>
      <c r="B799" s="3">
        <f t="shared" si="308"/>
        <v>0</v>
      </c>
      <c r="C799" s="3">
        <f t="shared" si="309"/>
        <v>0</v>
      </c>
      <c r="D799" s="3">
        <f t="shared" si="310"/>
        <v>0</v>
      </c>
      <c r="E799" s="3">
        <f t="shared" si="311"/>
        <v>0</v>
      </c>
      <c r="F799" s="4">
        <f t="shared" si="312"/>
        <v>0</v>
      </c>
      <c r="G799" s="4">
        <f t="shared" si="313"/>
        <v>0</v>
      </c>
      <c r="H799" s="3">
        <f t="shared" si="314"/>
        <v>0</v>
      </c>
      <c r="I799" s="3">
        <f t="shared" si="315"/>
        <v>0</v>
      </c>
      <c r="J799" s="3" t="e">
        <f>IF(VLOOKUP(A799,產品AR!A:B,2,0)&lt;65,"A",IF(VLOOKUP(A799,產品AR!A:B,2,0)&lt;80,"B",IF(VLOOKUP(A799,產品AR!A:B,2,0)&lt;100,"C","D")))</f>
        <v>#N/A</v>
      </c>
      <c r="K799" s="5" t="e">
        <f t="shared" si="316"/>
        <v>#DIV/0!</v>
      </c>
      <c r="L799" s="6">
        <f t="shared" si="317"/>
        <v>0</v>
      </c>
      <c r="M799" s="5">
        <f t="shared" si="318"/>
        <v>0</v>
      </c>
      <c r="N799" s="49" t="e">
        <f t="shared" si="319"/>
        <v>#DIV/0!</v>
      </c>
      <c r="O799" s="49" t="e">
        <f t="shared" si="323"/>
        <v>#N/A</v>
      </c>
      <c r="P799" s="49" t="e">
        <f t="shared" si="324"/>
        <v>#N/A</v>
      </c>
      <c r="Q799" s="50" t="e">
        <f t="shared" si="320"/>
        <v>#N/A</v>
      </c>
      <c r="S799" s="110" t="e">
        <f>VLOOKUP(V799,'WSD 產品'!B:B,1,0)</f>
        <v>#N/A</v>
      </c>
      <c r="T799" s="110" t="e">
        <f t="shared" si="321"/>
        <v>#DIV/0!</v>
      </c>
      <c r="AA799" s="112"/>
      <c r="AB799" s="112"/>
      <c r="AK799" s="111"/>
      <c r="AL799" s="111"/>
      <c r="AM799" s="111"/>
      <c r="BH799" s="110" t="e">
        <f t="shared" si="322"/>
        <v>#VALUE!</v>
      </c>
    </row>
    <row r="800" spans="1:60">
      <c r="A800" s="3">
        <f t="shared" si="307"/>
        <v>0</v>
      </c>
      <c r="B800" s="3">
        <f t="shared" si="308"/>
        <v>0</v>
      </c>
      <c r="C800" s="3">
        <f t="shared" si="309"/>
        <v>0</v>
      </c>
      <c r="D800" s="3">
        <f t="shared" si="310"/>
        <v>0</v>
      </c>
      <c r="E800" s="3">
        <f t="shared" si="311"/>
        <v>0</v>
      </c>
      <c r="F800" s="4">
        <f t="shared" si="312"/>
        <v>0</v>
      </c>
      <c r="G800" s="4">
        <f t="shared" si="313"/>
        <v>0</v>
      </c>
      <c r="H800" s="3">
        <f t="shared" si="314"/>
        <v>0</v>
      </c>
      <c r="I800" s="3">
        <f t="shared" si="315"/>
        <v>0</v>
      </c>
      <c r="J800" s="3" t="e">
        <f>IF(VLOOKUP(A800,產品AR!A:B,2,0)&lt;65,"A",IF(VLOOKUP(A800,產品AR!A:B,2,0)&lt;80,"B",IF(VLOOKUP(A800,產品AR!A:B,2,0)&lt;100,"C","D")))</f>
        <v>#N/A</v>
      </c>
      <c r="K800" s="5" t="e">
        <f t="shared" si="316"/>
        <v>#DIV/0!</v>
      </c>
      <c r="L800" s="6">
        <f t="shared" si="317"/>
        <v>0</v>
      </c>
      <c r="M800" s="5">
        <f t="shared" si="318"/>
        <v>0</v>
      </c>
      <c r="N800" s="49" t="e">
        <f t="shared" si="319"/>
        <v>#DIV/0!</v>
      </c>
      <c r="O800" s="49" t="e">
        <f t="shared" si="323"/>
        <v>#N/A</v>
      </c>
      <c r="P800" s="49" t="e">
        <f t="shared" si="324"/>
        <v>#N/A</v>
      </c>
      <c r="Q800" s="50" t="e">
        <f t="shared" si="320"/>
        <v>#N/A</v>
      </c>
      <c r="S800" s="110" t="e">
        <f>VLOOKUP(V800,'WSD 產品'!B:B,1,0)</f>
        <v>#N/A</v>
      </c>
      <c r="T800" s="110" t="e">
        <f t="shared" si="321"/>
        <v>#DIV/0!</v>
      </c>
      <c r="AA800" s="112"/>
      <c r="AB800" s="112"/>
      <c r="AK800" s="111"/>
      <c r="AL800" s="111"/>
      <c r="AM800" s="111"/>
      <c r="BH800" s="110" t="e">
        <f t="shared" si="322"/>
        <v>#VALUE!</v>
      </c>
    </row>
    <row r="801" spans="1:60">
      <c r="A801" s="3">
        <f t="shared" si="307"/>
        <v>0</v>
      </c>
      <c r="B801" s="3">
        <f t="shared" si="308"/>
        <v>0</v>
      </c>
      <c r="C801" s="3">
        <f t="shared" si="309"/>
        <v>0</v>
      </c>
      <c r="D801" s="3">
        <f t="shared" si="310"/>
        <v>0</v>
      </c>
      <c r="E801" s="3">
        <f t="shared" si="311"/>
        <v>0</v>
      </c>
      <c r="F801" s="4">
        <f t="shared" si="312"/>
        <v>0</v>
      </c>
      <c r="G801" s="4">
        <f t="shared" si="313"/>
        <v>0</v>
      </c>
      <c r="H801" s="3">
        <f t="shared" si="314"/>
        <v>0</v>
      </c>
      <c r="I801" s="3">
        <f t="shared" si="315"/>
        <v>0</v>
      </c>
      <c r="J801" s="3" t="e">
        <f>IF(VLOOKUP(A801,產品AR!A:B,2,0)&lt;65,"A",IF(VLOOKUP(A801,產品AR!A:B,2,0)&lt;80,"B",IF(VLOOKUP(A801,產品AR!A:B,2,0)&lt;100,"C","D")))</f>
        <v>#N/A</v>
      </c>
      <c r="K801" s="5" t="e">
        <f t="shared" si="316"/>
        <v>#DIV/0!</v>
      </c>
      <c r="L801" s="6">
        <f t="shared" si="317"/>
        <v>0</v>
      </c>
      <c r="M801" s="5">
        <f t="shared" si="318"/>
        <v>0</v>
      </c>
      <c r="N801" s="49" t="e">
        <f t="shared" si="319"/>
        <v>#DIV/0!</v>
      </c>
      <c r="O801" s="49" t="e">
        <f t="shared" si="323"/>
        <v>#N/A</v>
      </c>
      <c r="P801" s="49" t="e">
        <f t="shared" si="324"/>
        <v>#N/A</v>
      </c>
      <c r="Q801" s="50" t="e">
        <f t="shared" si="320"/>
        <v>#N/A</v>
      </c>
      <c r="S801" s="110" t="e">
        <f>VLOOKUP(V801,'WSD 產品'!B:B,1,0)</f>
        <v>#N/A</v>
      </c>
      <c r="T801" s="110" t="e">
        <f t="shared" si="321"/>
        <v>#DIV/0!</v>
      </c>
      <c r="AA801" s="112"/>
      <c r="AB801" s="112"/>
      <c r="AK801" s="111"/>
      <c r="AL801" s="111"/>
      <c r="AM801" s="111"/>
      <c r="BH801" s="110" t="e">
        <f t="shared" si="322"/>
        <v>#VALUE!</v>
      </c>
    </row>
    <row r="802" spans="1:60">
      <c r="A802" s="3">
        <f t="shared" si="307"/>
        <v>0</v>
      </c>
      <c r="B802" s="3">
        <f t="shared" si="308"/>
        <v>0</v>
      </c>
      <c r="C802" s="3">
        <f t="shared" si="309"/>
        <v>0</v>
      </c>
      <c r="D802" s="3">
        <f t="shared" si="310"/>
        <v>0</v>
      </c>
      <c r="E802" s="3">
        <f t="shared" si="311"/>
        <v>0</v>
      </c>
      <c r="F802" s="4">
        <f t="shared" si="312"/>
        <v>0</v>
      </c>
      <c r="G802" s="4">
        <f t="shared" si="313"/>
        <v>0</v>
      </c>
      <c r="H802" s="3">
        <f t="shared" si="314"/>
        <v>0</v>
      </c>
      <c r="I802" s="3">
        <f t="shared" si="315"/>
        <v>0</v>
      </c>
      <c r="J802" s="3" t="e">
        <f>IF(VLOOKUP(A802,產品AR!A:B,2,0)&lt;65,"A",IF(VLOOKUP(A802,產品AR!A:B,2,0)&lt;80,"B",IF(VLOOKUP(A802,產品AR!A:B,2,0)&lt;100,"C","D")))</f>
        <v>#N/A</v>
      </c>
      <c r="K802" s="5" t="e">
        <f t="shared" si="316"/>
        <v>#DIV/0!</v>
      </c>
      <c r="L802" s="6">
        <f t="shared" si="317"/>
        <v>0</v>
      </c>
      <c r="M802" s="5">
        <f t="shared" si="318"/>
        <v>0</v>
      </c>
      <c r="N802" s="49" t="e">
        <f t="shared" si="319"/>
        <v>#DIV/0!</v>
      </c>
      <c r="O802" s="49" t="e">
        <f t="shared" si="323"/>
        <v>#N/A</v>
      </c>
      <c r="P802" s="49" t="e">
        <f t="shared" si="324"/>
        <v>#N/A</v>
      </c>
      <c r="Q802" s="50" t="e">
        <f t="shared" si="320"/>
        <v>#N/A</v>
      </c>
      <c r="S802" s="110" t="e">
        <f>VLOOKUP(V802,'WSD 產品'!B:B,1,0)</f>
        <v>#N/A</v>
      </c>
      <c r="T802" s="110" t="e">
        <f t="shared" si="321"/>
        <v>#DIV/0!</v>
      </c>
      <c r="AA802" s="112"/>
      <c r="AB802" s="112"/>
      <c r="AK802" s="111"/>
      <c r="AL802" s="111"/>
      <c r="AM802" s="111"/>
      <c r="BH802" s="110" t="e">
        <f t="shared" si="322"/>
        <v>#VALUE!</v>
      </c>
    </row>
    <row r="803" spans="1:60">
      <c r="A803" s="3">
        <f t="shared" si="307"/>
        <v>0</v>
      </c>
      <c r="B803" s="3">
        <f t="shared" si="308"/>
        <v>0</v>
      </c>
      <c r="C803" s="3">
        <f t="shared" si="309"/>
        <v>0</v>
      </c>
      <c r="D803" s="3">
        <f t="shared" si="310"/>
        <v>0</v>
      </c>
      <c r="E803" s="3">
        <f t="shared" si="311"/>
        <v>0</v>
      </c>
      <c r="F803" s="4">
        <f t="shared" si="312"/>
        <v>0</v>
      </c>
      <c r="G803" s="4">
        <f t="shared" si="313"/>
        <v>0</v>
      </c>
      <c r="H803" s="3">
        <f t="shared" si="314"/>
        <v>0</v>
      </c>
      <c r="I803" s="3">
        <f t="shared" si="315"/>
        <v>0</v>
      </c>
      <c r="J803" s="3" t="e">
        <f>IF(VLOOKUP(A803,產品AR!A:B,2,0)&lt;65,"A",IF(VLOOKUP(A803,產品AR!A:B,2,0)&lt;80,"B",IF(VLOOKUP(A803,產品AR!A:B,2,0)&lt;100,"C","D")))</f>
        <v>#N/A</v>
      </c>
      <c r="K803" s="5" t="e">
        <f t="shared" si="316"/>
        <v>#DIV/0!</v>
      </c>
      <c r="L803" s="6">
        <f t="shared" si="317"/>
        <v>0</v>
      </c>
      <c r="M803" s="5">
        <f t="shared" si="318"/>
        <v>0</v>
      </c>
      <c r="N803" s="49" t="e">
        <f t="shared" si="319"/>
        <v>#DIV/0!</v>
      </c>
      <c r="O803" s="49" t="e">
        <f t="shared" si="323"/>
        <v>#N/A</v>
      </c>
      <c r="P803" s="49" t="e">
        <f t="shared" si="324"/>
        <v>#N/A</v>
      </c>
      <c r="Q803" s="50" t="e">
        <f t="shared" si="320"/>
        <v>#N/A</v>
      </c>
      <c r="S803" s="110" t="e">
        <f>VLOOKUP(V803,'WSD 產品'!B:B,1,0)</f>
        <v>#N/A</v>
      </c>
      <c r="T803" s="110" t="e">
        <f t="shared" si="321"/>
        <v>#DIV/0!</v>
      </c>
      <c r="AA803" s="112"/>
      <c r="AB803" s="112"/>
      <c r="AK803" s="111"/>
      <c r="AL803" s="111"/>
      <c r="AM803" s="111"/>
      <c r="BH803" s="110" t="e">
        <f t="shared" si="322"/>
        <v>#VALUE!</v>
      </c>
    </row>
    <row r="804" spans="1:60">
      <c r="A804" s="3">
        <f t="shared" si="307"/>
        <v>0</v>
      </c>
      <c r="B804" s="3">
        <f t="shared" si="308"/>
        <v>0</v>
      </c>
      <c r="C804" s="3">
        <f t="shared" si="309"/>
        <v>0</v>
      </c>
      <c r="D804" s="3">
        <f t="shared" si="310"/>
        <v>0</v>
      </c>
      <c r="E804" s="3">
        <f t="shared" si="311"/>
        <v>0</v>
      </c>
      <c r="F804" s="4">
        <f t="shared" si="312"/>
        <v>0</v>
      </c>
      <c r="G804" s="4">
        <f t="shared" si="313"/>
        <v>0</v>
      </c>
      <c r="H804" s="3">
        <f t="shared" si="314"/>
        <v>0</v>
      </c>
      <c r="I804" s="3">
        <f t="shared" si="315"/>
        <v>0</v>
      </c>
      <c r="J804" s="3" t="e">
        <f>IF(VLOOKUP(A804,產品AR!A:B,2,0)&lt;65,"A",IF(VLOOKUP(A804,產品AR!A:B,2,0)&lt;80,"B",IF(VLOOKUP(A804,產品AR!A:B,2,0)&lt;100,"C","D")))</f>
        <v>#N/A</v>
      </c>
      <c r="K804" s="5" t="e">
        <f t="shared" si="316"/>
        <v>#DIV/0!</v>
      </c>
      <c r="L804" s="6">
        <f t="shared" si="317"/>
        <v>0</v>
      </c>
      <c r="M804" s="5">
        <f t="shared" si="318"/>
        <v>0</v>
      </c>
      <c r="N804" s="49" t="e">
        <f t="shared" si="319"/>
        <v>#DIV/0!</v>
      </c>
      <c r="O804" s="49" t="e">
        <f t="shared" si="323"/>
        <v>#N/A</v>
      </c>
      <c r="P804" s="49" t="e">
        <f t="shared" si="324"/>
        <v>#N/A</v>
      </c>
      <c r="Q804" s="50" t="e">
        <f t="shared" si="320"/>
        <v>#N/A</v>
      </c>
      <c r="S804" s="110" t="e">
        <f>VLOOKUP(V804,'WSD 產品'!B:B,1,0)</f>
        <v>#N/A</v>
      </c>
      <c r="T804" s="110" t="e">
        <f t="shared" si="321"/>
        <v>#DIV/0!</v>
      </c>
      <c r="AA804" s="112"/>
      <c r="AB804" s="112"/>
      <c r="AK804" s="111"/>
      <c r="AL804" s="111"/>
      <c r="AM804" s="111"/>
      <c r="BH804" s="110" t="e">
        <f t="shared" si="322"/>
        <v>#VALUE!</v>
      </c>
    </row>
    <row r="805" spans="1:60">
      <c r="A805" s="3">
        <f t="shared" si="307"/>
        <v>0</v>
      </c>
      <c r="B805" s="3">
        <f t="shared" si="308"/>
        <v>0</v>
      </c>
      <c r="C805" s="3">
        <f t="shared" si="309"/>
        <v>0</v>
      </c>
      <c r="D805" s="3">
        <f t="shared" si="310"/>
        <v>0</v>
      </c>
      <c r="E805" s="3">
        <f t="shared" si="311"/>
        <v>0</v>
      </c>
      <c r="F805" s="4">
        <f t="shared" si="312"/>
        <v>0</v>
      </c>
      <c r="G805" s="4">
        <f t="shared" si="313"/>
        <v>0</v>
      </c>
      <c r="H805" s="3">
        <f t="shared" si="314"/>
        <v>0</v>
      </c>
      <c r="I805" s="3">
        <f t="shared" si="315"/>
        <v>0</v>
      </c>
      <c r="J805" s="3" t="e">
        <f>IF(VLOOKUP(A805,產品AR!A:B,2,0)&lt;65,"A",IF(VLOOKUP(A805,產品AR!A:B,2,0)&lt;80,"B",IF(VLOOKUP(A805,產品AR!A:B,2,0)&lt;100,"C","D")))</f>
        <v>#N/A</v>
      </c>
      <c r="K805" s="5" t="e">
        <f t="shared" si="316"/>
        <v>#DIV/0!</v>
      </c>
      <c r="L805" s="6">
        <f t="shared" si="317"/>
        <v>0</v>
      </c>
      <c r="M805" s="5">
        <f t="shared" si="318"/>
        <v>0</v>
      </c>
      <c r="N805" s="49" t="e">
        <f t="shared" si="319"/>
        <v>#DIV/0!</v>
      </c>
      <c r="O805" s="49" t="e">
        <f t="shared" si="323"/>
        <v>#N/A</v>
      </c>
      <c r="P805" s="49" t="e">
        <f t="shared" si="324"/>
        <v>#N/A</v>
      </c>
      <c r="Q805" s="50" t="e">
        <f t="shared" si="320"/>
        <v>#N/A</v>
      </c>
      <c r="S805" s="110" t="e">
        <f>VLOOKUP(V805,'WSD 產品'!B:B,1,0)</f>
        <v>#N/A</v>
      </c>
      <c r="T805" s="110" t="e">
        <f t="shared" si="321"/>
        <v>#DIV/0!</v>
      </c>
      <c r="AA805" s="112"/>
      <c r="AB805" s="112"/>
      <c r="AK805" s="111"/>
      <c r="AL805" s="111"/>
      <c r="AM805" s="111"/>
      <c r="BH805" s="110" t="e">
        <f t="shared" si="322"/>
        <v>#VALUE!</v>
      </c>
    </row>
    <row r="806" spans="1:60">
      <c r="A806" s="3">
        <f t="shared" si="307"/>
        <v>0</v>
      </c>
      <c r="B806" s="3">
        <f t="shared" si="308"/>
        <v>0</v>
      </c>
      <c r="C806" s="3">
        <f t="shared" si="309"/>
        <v>0</v>
      </c>
      <c r="D806" s="3">
        <f t="shared" si="310"/>
        <v>0</v>
      </c>
      <c r="E806" s="3">
        <f t="shared" si="311"/>
        <v>0</v>
      </c>
      <c r="F806" s="4">
        <f t="shared" si="312"/>
        <v>0</v>
      </c>
      <c r="G806" s="4">
        <f t="shared" si="313"/>
        <v>0</v>
      </c>
      <c r="H806" s="3">
        <f t="shared" si="314"/>
        <v>0</v>
      </c>
      <c r="I806" s="3">
        <f t="shared" si="315"/>
        <v>0</v>
      </c>
      <c r="J806" s="3" t="e">
        <f>IF(VLOOKUP(A806,產品AR!A:B,2,0)&lt;65,"A",IF(VLOOKUP(A806,產品AR!A:B,2,0)&lt;80,"B",IF(VLOOKUP(A806,產品AR!A:B,2,0)&lt;100,"C","D")))</f>
        <v>#N/A</v>
      </c>
      <c r="K806" s="5" t="e">
        <f t="shared" si="316"/>
        <v>#DIV/0!</v>
      </c>
      <c r="L806" s="6">
        <f t="shared" si="317"/>
        <v>0</v>
      </c>
      <c r="M806" s="5">
        <f t="shared" si="318"/>
        <v>0</v>
      </c>
      <c r="N806" s="49" t="e">
        <f t="shared" si="319"/>
        <v>#DIV/0!</v>
      </c>
      <c r="O806" s="49" t="e">
        <f t="shared" si="323"/>
        <v>#N/A</v>
      </c>
      <c r="P806" s="49" t="e">
        <f t="shared" si="324"/>
        <v>#N/A</v>
      </c>
      <c r="Q806" s="50" t="e">
        <f t="shared" si="320"/>
        <v>#N/A</v>
      </c>
      <c r="S806" s="110" t="e">
        <f>VLOOKUP(V806,'WSD 產品'!B:B,1,0)</f>
        <v>#N/A</v>
      </c>
      <c r="T806" s="110" t="e">
        <f t="shared" si="321"/>
        <v>#DIV/0!</v>
      </c>
      <c r="AA806" s="112"/>
      <c r="AB806" s="112"/>
      <c r="AK806" s="111"/>
      <c r="AL806" s="111"/>
      <c r="AM806" s="111"/>
      <c r="BH806" s="110" t="e">
        <f t="shared" si="322"/>
        <v>#VALUE!</v>
      </c>
    </row>
    <row r="807" spans="1:60">
      <c r="A807" s="3">
        <f t="shared" si="307"/>
        <v>0</v>
      </c>
      <c r="B807" s="3">
        <f t="shared" si="308"/>
        <v>0</v>
      </c>
      <c r="C807" s="3">
        <f t="shared" si="309"/>
        <v>0</v>
      </c>
      <c r="D807" s="3">
        <f t="shared" si="310"/>
        <v>0</v>
      </c>
      <c r="E807" s="3">
        <f t="shared" si="311"/>
        <v>0</v>
      </c>
      <c r="F807" s="4">
        <f t="shared" si="312"/>
        <v>0</v>
      </c>
      <c r="G807" s="4">
        <f t="shared" si="313"/>
        <v>0</v>
      </c>
      <c r="H807" s="3">
        <f t="shared" si="314"/>
        <v>0</v>
      </c>
      <c r="I807" s="3">
        <f t="shared" si="315"/>
        <v>0</v>
      </c>
      <c r="J807" s="3" t="e">
        <f>IF(VLOOKUP(A807,產品AR!A:B,2,0)&lt;65,"A",IF(VLOOKUP(A807,產品AR!A:B,2,0)&lt;80,"B",IF(VLOOKUP(A807,產品AR!A:B,2,0)&lt;100,"C","D")))</f>
        <v>#N/A</v>
      </c>
      <c r="K807" s="5" t="e">
        <f t="shared" si="316"/>
        <v>#DIV/0!</v>
      </c>
      <c r="L807" s="6">
        <f t="shared" si="317"/>
        <v>0</v>
      </c>
      <c r="M807" s="5">
        <f t="shared" si="318"/>
        <v>0</v>
      </c>
      <c r="N807" s="49" t="e">
        <f t="shared" si="319"/>
        <v>#DIV/0!</v>
      </c>
      <c r="O807" s="49" t="e">
        <f t="shared" si="323"/>
        <v>#N/A</v>
      </c>
      <c r="P807" s="49" t="e">
        <f t="shared" si="324"/>
        <v>#N/A</v>
      </c>
      <c r="Q807" s="50" t="e">
        <f t="shared" si="320"/>
        <v>#N/A</v>
      </c>
      <c r="S807" s="110" t="e">
        <f>VLOOKUP(V807,'WSD 產品'!B:B,1,0)</f>
        <v>#N/A</v>
      </c>
      <c r="T807" s="110" t="e">
        <f t="shared" si="321"/>
        <v>#DIV/0!</v>
      </c>
      <c r="AA807" s="112"/>
      <c r="AB807" s="112"/>
      <c r="AK807" s="111"/>
      <c r="AL807" s="111"/>
      <c r="AM807" s="111"/>
      <c r="BH807" s="110" t="e">
        <f t="shared" si="322"/>
        <v>#VALUE!</v>
      </c>
    </row>
    <row r="808" spans="1:60">
      <c r="A808" s="3">
        <f t="shared" si="307"/>
        <v>0</v>
      </c>
      <c r="B808" s="3">
        <f t="shared" si="308"/>
        <v>0</v>
      </c>
      <c r="C808" s="3">
        <f t="shared" si="309"/>
        <v>0</v>
      </c>
      <c r="D808" s="3">
        <f t="shared" si="310"/>
        <v>0</v>
      </c>
      <c r="E808" s="3">
        <f t="shared" si="311"/>
        <v>0</v>
      </c>
      <c r="F808" s="4">
        <f t="shared" si="312"/>
        <v>0</v>
      </c>
      <c r="G808" s="4">
        <f t="shared" si="313"/>
        <v>0</v>
      </c>
      <c r="H808" s="3">
        <f t="shared" si="314"/>
        <v>0</v>
      </c>
      <c r="I808" s="3">
        <f t="shared" si="315"/>
        <v>0</v>
      </c>
      <c r="J808" s="3" t="e">
        <f>IF(VLOOKUP(A808,產品AR!A:B,2,0)&lt;65,"A",IF(VLOOKUP(A808,產品AR!A:B,2,0)&lt;80,"B",IF(VLOOKUP(A808,產品AR!A:B,2,0)&lt;100,"C","D")))</f>
        <v>#N/A</v>
      </c>
      <c r="K808" s="5" t="e">
        <f t="shared" si="316"/>
        <v>#DIV/0!</v>
      </c>
      <c r="L808" s="6">
        <f t="shared" si="317"/>
        <v>0</v>
      </c>
      <c r="M808" s="5">
        <f t="shared" si="318"/>
        <v>0</v>
      </c>
      <c r="N808" s="49" t="e">
        <f t="shared" si="319"/>
        <v>#DIV/0!</v>
      </c>
      <c r="O808" s="49" t="e">
        <f t="shared" si="323"/>
        <v>#N/A</v>
      </c>
      <c r="P808" s="49" t="e">
        <f t="shared" si="324"/>
        <v>#N/A</v>
      </c>
      <c r="Q808" s="50" t="e">
        <f t="shared" si="320"/>
        <v>#N/A</v>
      </c>
      <c r="S808" s="110" t="e">
        <f>VLOOKUP(V808,'WSD 產品'!B:B,1,0)</f>
        <v>#N/A</v>
      </c>
      <c r="T808" s="110" t="e">
        <f t="shared" si="321"/>
        <v>#DIV/0!</v>
      </c>
      <c r="AA808" s="112"/>
      <c r="AB808" s="112"/>
      <c r="AK808" s="111"/>
      <c r="AL808" s="111"/>
      <c r="AM808" s="111"/>
      <c r="BH808" s="110" t="e">
        <f t="shared" si="322"/>
        <v>#VALUE!</v>
      </c>
    </row>
    <row r="809" spans="1:60">
      <c r="A809" s="3">
        <f t="shared" si="307"/>
        <v>0</v>
      </c>
      <c r="B809" s="3">
        <f t="shared" si="308"/>
        <v>0</v>
      </c>
      <c r="C809" s="3">
        <f t="shared" si="309"/>
        <v>0</v>
      </c>
      <c r="D809" s="3">
        <f t="shared" si="310"/>
        <v>0</v>
      </c>
      <c r="E809" s="3">
        <f t="shared" si="311"/>
        <v>0</v>
      </c>
      <c r="F809" s="4">
        <f t="shared" si="312"/>
        <v>0</v>
      </c>
      <c r="G809" s="4">
        <f t="shared" si="313"/>
        <v>0</v>
      </c>
      <c r="H809" s="3">
        <f t="shared" si="314"/>
        <v>0</v>
      </c>
      <c r="I809" s="3">
        <f t="shared" si="315"/>
        <v>0</v>
      </c>
      <c r="J809" s="3" t="e">
        <f>IF(VLOOKUP(A809,產品AR!A:B,2,0)&lt;65,"A",IF(VLOOKUP(A809,產品AR!A:B,2,0)&lt;80,"B",IF(VLOOKUP(A809,產品AR!A:B,2,0)&lt;100,"C","D")))</f>
        <v>#N/A</v>
      </c>
      <c r="K809" s="5" t="e">
        <f t="shared" si="316"/>
        <v>#DIV/0!</v>
      </c>
      <c r="L809" s="6">
        <f t="shared" si="317"/>
        <v>0</v>
      </c>
      <c r="M809" s="5">
        <f t="shared" si="318"/>
        <v>0</v>
      </c>
      <c r="N809" s="49" t="e">
        <f t="shared" si="319"/>
        <v>#DIV/0!</v>
      </c>
      <c r="O809" s="49" t="e">
        <f t="shared" si="323"/>
        <v>#N/A</v>
      </c>
      <c r="P809" s="49" t="e">
        <f t="shared" si="324"/>
        <v>#N/A</v>
      </c>
      <c r="Q809" s="50" t="e">
        <f t="shared" si="320"/>
        <v>#N/A</v>
      </c>
      <c r="S809" s="110" t="e">
        <f>VLOOKUP(V809,'WSD 產品'!B:B,1,0)</f>
        <v>#N/A</v>
      </c>
      <c r="T809" s="110" t="e">
        <f t="shared" si="321"/>
        <v>#DIV/0!</v>
      </c>
      <c r="AA809" s="112"/>
      <c r="AB809" s="112"/>
      <c r="AK809" s="111"/>
      <c r="AL809" s="111"/>
      <c r="AM809" s="111"/>
      <c r="BH809" s="110" t="e">
        <f t="shared" si="322"/>
        <v>#VALUE!</v>
      </c>
    </row>
    <row r="810" spans="1:60">
      <c r="A810" s="3">
        <f t="shared" si="307"/>
        <v>0</v>
      </c>
      <c r="B810" s="3">
        <f t="shared" si="308"/>
        <v>0</v>
      </c>
      <c r="C810" s="3">
        <f t="shared" si="309"/>
        <v>0</v>
      </c>
      <c r="D810" s="3">
        <f t="shared" si="310"/>
        <v>0</v>
      </c>
      <c r="E810" s="3">
        <f t="shared" si="311"/>
        <v>0</v>
      </c>
      <c r="F810" s="4">
        <f t="shared" si="312"/>
        <v>0</v>
      </c>
      <c r="G810" s="4">
        <f t="shared" si="313"/>
        <v>0</v>
      </c>
      <c r="H810" s="3">
        <f t="shared" si="314"/>
        <v>0</v>
      </c>
      <c r="I810" s="3">
        <f t="shared" si="315"/>
        <v>0</v>
      </c>
      <c r="J810" s="3" t="e">
        <f>IF(VLOOKUP(A810,產品AR!A:B,2,0)&lt;65,"A",IF(VLOOKUP(A810,產品AR!A:B,2,0)&lt;80,"B",IF(VLOOKUP(A810,產品AR!A:B,2,0)&lt;100,"C","D")))</f>
        <v>#N/A</v>
      </c>
      <c r="K810" s="5" t="e">
        <f t="shared" si="316"/>
        <v>#DIV/0!</v>
      </c>
      <c r="L810" s="6">
        <f t="shared" si="317"/>
        <v>0</v>
      </c>
      <c r="M810" s="5">
        <f t="shared" si="318"/>
        <v>0</v>
      </c>
      <c r="N810" s="49" t="e">
        <f t="shared" si="319"/>
        <v>#DIV/0!</v>
      </c>
      <c r="O810" s="49" t="e">
        <f t="shared" si="323"/>
        <v>#N/A</v>
      </c>
      <c r="P810" s="49" t="e">
        <f t="shared" si="324"/>
        <v>#N/A</v>
      </c>
      <c r="Q810" s="50" t="e">
        <f t="shared" si="320"/>
        <v>#N/A</v>
      </c>
      <c r="S810" s="110" t="e">
        <f>VLOOKUP(V810,'WSD 產品'!B:B,1,0)</f>
        <v>#N/A</v>
      </c>
      <c r="T810" s="110" t="e">
        <f t="shared" si="321"/>
        <v>#DIV/0!</v>
      </c>
      <c r="AA810" s="112"/>
      <c r="AB810" s="112"/>
      <c r="AK810" s="111"/>
      <c r="AL810" s="111"/>
      <c r="AM810" s="111"/>
      <c r="BH810" s="110" t="e">
        <f t="shared" si="322"/>
        <v>#VALUE!</v>
      </c>
    </row>
    <row r="811" spans="1:60">
      <c r="A811" s="3">
        <f t="shared" si="307"/>
        <v>0</v>
      </c>
      <c r="B811" s="3">
        <f t="shared" si="308"/>
        <v>0</v>
      </c>
      <c r="C811" s="3">
        <f t="shared" si="309"/>
        <v>0</v>
      </c>
      <c r="D811" s="3">
        <f t="shared" si="310"/>
        <v>0</v>
      </c>
      <c r="E811" s="3">
        <f t="shared" si="311"/>
        <v>0</v>
      </c>
      <c r="F811" s="4">
        <f t="shared" si="312"/>
        <v>0</v>
      </c>
      <c r="G811" s="4">
        <f t="shared" si="313"/>
        <v>0</v>
      </c>
      <c r="H811" s="3">
        <f t="shared" si="314"/>
        <v>0</v>
      </c>
      <c r="I811" s="3">
        <f t="shared" si="315"/>
        <v>0</v>
      </c>
      <c r="J811" s="3" t="e">
        <f>IF(VLOOKUP(A811,產品AR!A:B,2,0)&lt;65,"A",IF(VLOOKUP(A811,產品AR!A:B,2,0)&lt;80,"B",IF(VLOOKUP(A811,產品AR!A:B,2,0)&lt;100,"C","D")))</f>
        <v>#N/A</v>
      </c>
      <c r="K811" s="5" t="e">
        <f t="shared" si="316"/>
        <v>#DIV/0!</v>
      </c>
      <c r="L811" s="6">
        <f t="shared" si="317"/>
        <v>0</v>
      </c>
      <c r="M811" s="5">
        <f t="shared" si="318"/>
        <v>0</v>
      </c>
      <c r="N811" s="49" t="e">
        <f t="shared" si="319"/>
        <v>#DIV/0!</v>
      </c>
      <c r="O811" s="49" t="e">
        <f t="shared" si="323"/>
        <v>#N/A</v>
      </c>
      <c r="P811" s="49" t="e">
        <f t="shared" si="324"/>
        <v>#N/A</v>
      </c>
      <c r="Q811" s="50" t="e">
        <f t="shared" si="320"/>
        <v>#N/A</v>
      </c>
      <c r="S811" s="110" t="e">
        <f>VLOOKUP(V811,'WSD 產品'!B:B,1,0)</f>
        <v>#N/A</v>
      </c>
      <c r="T811" s="110" t="e">
        <f t="shared" si="321"/>
        <v>#DIV/0!</v>
      </c>
      <c r="AA811" s="112"/>
      <c r="AB811" s="112"/>
      <c r="AK811" s="111"/>
      <c r="AL811" s="111"/>
      <c r="AM811" s="111"/>
      <c r="BH811" s="110" t="e">
        <f t="shared" si="322"/>
        <v>#VALUE!</v>
      </c>
    </row>
    <row r="812" spans="1:60">
      <c r="A812" s="3">
        <f t="shared" si="307"/>
        <v>0</v>
      </c>
      <c r="B812" s="3">
        <f t="shared" si="308"/>
        <v>0</v>
      </c>
      <c r="C812" s="3">
        <f t="shared" si="309"/>
        <v>0</v>
      </c>
      <c r="D812" s="3">
        <f t="shared" si="310"/>
        <v>0</v>
      </c>
      <c r="E812" s="3">
        <f t="shared" si="311"/>
        <v>0</v>
      </c>
      <c r="F812" s="4">
        <f t="shared" si="312"/>
        <v>0</v>
      </c>
      <c r="G812" s="4">
        <f t="shared" si="313"/>
        <v>0</v>
      </c>
      <c r="H812" s="3">
        <f t="shared" si="314"/>
        <v>0</v>
      </c>
      <c r="I812" s="3">
        <f t="shared" si="315"/>
        <v>0</v>
      </c>
      <c r="J812" s="3" t="e">
        <f>IF(VLOOKUP(A812,產品AR!A:B,2,0)&lt;65,"A",IF(VLOOKUP(A812,產品AR!A:B,2,0)&lt;80,"B",IF(VLOOKUP(A812,產品AR!A:B,2,0)&lt;100,"C","D")))</f>
        <v>#N/A</v>
      </c>
      <c r="K812" s="5" t="e">
        <f t="shared" si="316"/>
        <v>#DIV/0!</v>
      </c>
      <c r="L812" s="6">
        <f t="shared" si="317"/>
        <v>0</v>
      </c>
      <c r="M812" s="5">
        <f t="shared" si="318"/>
        <v>0</v>
      </c>
      <c r="N812" s="49" t="e">
        <f t="shared" si="319"/>
        <v>#DIV/0!</v>
      </c>
      <c r="O812" s="49" t="e">
        <f t="shared" si="323"/>
        <v>#N/A</v>
      </c>
      <c r="P812" s="49" t="e">
        <f t="shared" si="324"/>
        <v>#N/A</v>
      </c>
      <c r="Q812" s="50" t="e">
        <f t="shared" si="320"/>
        <v>#N/A</v>
      </c>
      <c r="S812" s="110" t="e">
        <f>VLOOKUP(V812,'WSD 產品'!B:B,1,0)</f>
        <v>#N/A</v>
      </c>
      <c r="T812" s="110" t="e">
        <f t="shared" si="321"/>
        <v>#DIV/0!</v>
      </c>
      <c r="AA812" s="112"/>
      <c r="AB812" s="112"/>
      <c r="AK812" s="111"/>
      <c r="AL812" s="111"/>
      <c r="AM812" s="111"/>
      <c r="BH812" s="110" t="e">
        <f t="shared" si="322"/>
        <v>#VALUE!</v>
      </c>
    </row>
    <row r="813" spans="1:60">
      <c r="A813" s="3">
        <f t="shared" si="307"/>
        <v>0</v>
      </c>
      <c r="B813" s="3">
        <f t="shared" si="308"/>
        <v>0</v>
      </c>
      <c r="C813" s="3">
        <f t="shared" si="309"/>
        <v>0</v>
      </c>
      <c r="D813" s="3">
        <f t="shared" si="310"/>
        <v>0</v>
      </c>
      <c r="E813" s="3">
        <f t="shared" si="311"/>
        <v>0</v>
      </c>
      <c r="F813" s="4">
        <f t="shared" si="312"/>
        <v>0</v>
      </c>
      <c r="G813" s="4">
        <f t="shared" si="313"/>
        <v>0</v>
      </c>
      <c r="H813" s="3">
        <f t="shared" si="314"/>
        <v>0</v>
      </c>
      <c r="I813" s="3">
        <f t="shared" si="315"/>
        <v>0</v>
      </c>
      <c r="J813" s="3" t="e">
        <f>IF(VLOOKUP(A813,產品AR!A:B,2,0)&lt;65,"A",IF(VLOOKUP(A813,產品AR!A:B,2,0)&lt;80,"B",IF(VLOOKUP(A813,產品AR!A:B,2,0)&lt;100,"C","D")))</f>
        <v>#N/A</v>
      </c>
      <c r="K813" s="5" t="e">
        <f t="shared" si="316"/>
        <v>#DIV/0!</v>
      </c>
      <c r="L813" s="6">
        <f t="shared" si="317"/>
        <v>0</v>
      </c>
      <c r="M813" s="5">
        <f t="shared" si="318"/>
        <v>0</v>
      </c>
      <c r="N813" s="49" t="e">
        <f t="shared" si="319"/>
        <v>#DIV/0!</v>
      </c>
      <c r="O813" s="49" t="e">
        <f t="shared" si="323"/>
        <v>#N/A</v>
      </c>
      <c r="P813" s="49" t="e">
        <f t="shared" si="324"/>
        <v>#N/A</v>
      </c>
      <c r="Q813" s="50" t="e">
        <f t="shared" si="320"/>
        <v>#N/A</v>
      </c>
      <c r="S813" s="110" t="e">
        <f>VLOOKUP(V813,'WSD 產品'!B:B,1,0)</f>
        <v>#N/A</v>
      </c>
      <c r="T813" s="110" t="e">
        <f t="shared" si="321"/>
        <v>#DIV/0!</v>
      </c>
      <c r="AA813" s="112"/>
      <c r="AB813" s="112"/>
      <c r="AK813" s="111"/>
      <c r="AL813" s="111"/>
      <c r="AM813" s="111"/>
      <c r="BH813" s="110" t="e">
        <f t="shared" si="322"/>
        <v>#VALUE!</v>
      </c>
    </row>
    <row r="814" spans="1:60">
      <c r="A814" s="3">
        <f t="shared" si="307"/>
        <v>0</v>
      </c>
      <c r="B814" s="3">
        <f t="shared" si="308"/>
        <v>0</v>
      </c>
      <c r="C814" s="3">
        <f t="shared" si="309"/>
        <v>0</v>
      </c>
      <c r="D814" s="3">
        <f t="shared" si="310"/>
        <v>0</v>
      </c>
      <c r="E814" s="3">
        <f t="shared" si="311"/>
        <v>0</v>
      </c>
      <c r="F814" s="4">
        <f t="shared" si="312"/>
        <v>0</v>
      </c>
      <c r="G814" s="4">
        <f t="shared" si="313"/>
        <v>0</v>
      </c>
      <c r="H814" s="3">
        <f t="shared" si="314"/>
        <v>0</v>
      </c>
      <c r="I814" s="3">
        <f t="shared" si="315"/>
        <v>0</v>
      </c>
      <c r="J814" s="3" t="e">
        <f>IF(VLOOKUP(A814,產品AR!A:B,2,0)&lt;65,"A",IF(VLOOKUP(A814,產品AR!A:B,2,0)&lt;80,"B",IF(VLOOKUP(A814,產品AR!A:B,2,0)&lt;100,"C","D")))</f>
        <v>#N/A</v>
      </c>
      <c r="K814" s="5" t="e">
        <f t="shared" si="316"/>
        <v>#DIV/0!</v>
      </c>
      <c r="L814" s="6">
        <f t="shared" si="317"/>
        <v>0</v>
      </c>
      <c r="M814" s="5">
        <f t="shared" si="318"/>
        <v>0</v>
      </c>
      <c r="N814" s="49" t="e">
        <f t="shared" si="319"/>
        <v>#DIV/0!</v>
      </c>
      <c r="O814" s="49" t="e">
        <f t="shared" si="323"/>
        <v>#N/A</v>
      </c>
      <c r="P814" s="49" t="e">
        <f t="shared" si="324"/>
        <v>#N/A</v>
      </c>
      <c r="Q814" s="50" t="e">
        <f t="shared" si="320"/>
        <v>#N/A</v>
      </c>
      <c r="S814" s="110" t="e">
        <f>VLOOKUP(V814,'WSD 產品'!B:B,1,0)</f>
        <v>#N/A</v>
      </c>
      <c r="T814" s="110" t="e">
        <f t="shared" si="321"/>
        <v>#DIV/0!</v>
      </c>
      <c r="AA814" s="112"/>
      <c r="AB814" s="112"/>
      <c r="AK814" s="111"/>
      <c r="AL814" s="111"/>
      <c r="AM814" s="111"/>
      <c r="BH814" s="110" t="e">
        <f t="shared" si="322"/>
        <v>#VALUE!</v>
      </c>
    </row>
    <row r="815" spans="1:60">
      <c r="A815" s="3">
        <f t="shared" si="307"/>
        <v>0</v>
      </c>
      <c r="B815" s="3">
        <f t="shared" si="308"/>
        <v>0</v>
      </c>
      <c r="C815" s="3">
        <f t="shared" si="309"/>
        <v>0</v>
      </c>
      <c r="D815" s="3">
        <f t="shared" si="310"/>
        <v>0</v>
      </c>
      <c r="E815" s="3">
        <f t="shared" si="311"/>
        <v>0</v>
      </c>
      <c r="F815" s="4">
        <f t="shared" si="312"/>
        <v>0</v>
      </c>
      <c r="G815" s="4">
        <f t="shared" si="313"/>
        <v>0</v>
      </c>
      <c r="H815" s="3">
        <f t="shared" si="314"/>
        <v>0</v>
      </c>
      <c r="I815" s="3">
        <f t="shared" si="315"/>
        <v>0</v>
      </c>
      <c r="J815" s="3" t="e">
        <f>IF(VLOOKUP(A815,產品AR!A:B,2,0)&lt;65,"A",IF(VLOOKUP(A815,產品AR!A:B,2,0)&lt;80,"B",IF(VLOOKUP(A815,產品AR!A:B,2,0)&lt;100,"C","D")))</f>
        <v>#N/A</v>
      </c>
      <c r="K815" s="5" t="e">
        <f t="shared" si="316"/>
        <v>#DIV/0!</v>
      </c>
      <c r="L815" s="6">
        <f t="shared" si="317"/>
        <v>0</v>
      </c>
      <c r="M815" s="5">
        <f t="shared" si="318"/>
        <v>0</v>
      </c>
      <c r="N815" s="49" t="e">
        <f t="shared" si="319"/>
        <v>#DIV/0!</v>
      </c>
      <c r="O815" s="49" t="e">
        <f t="shared" si="323"/>
        <v>#N/A</v>
      </c>
      <c r="P815" s="49" t="e">
        <f t="shared" si="324"/>
        <v>#N/A</v>
      </c>
      <c r="Q815" s="50" t="e">
        <f t="shared" si="320"/>
        <v>#N/A</v>
      </c>
      <c r="S815" s="110" t="e">
        <f>VLOOKUP(V815,'WSD 產品'!B:B,1,0)</f>
        <v>#N/A</v>
      </c>
      <c r="T815" s="110" t="e">
        <f t="shared" si="321"/>
        <v>#DIV/0!</v>
      </c>
      <c r="AA815" s="112"/>
      <c r="AB815" s="112"/>
      <c r="AK815" s="111"/>
      <c r="AL815" s="111"/>
      <c r="AM815" s="111"/>
      <c r="BH815" s="110" t="e">
        <f t="shared" si="322"/>
        <v>#VALUE!</v>
      </c>
    </row>
    <row r="816" spans="1:60">
      <c r="A816" s="3">
        <f t="shared" si="307"/>
        <v>0</v>
      </c>
      <c r="B816" s="3">
        <f t="shared" si="308"/>
        <v>0</v>
      </c>
      <c r="C816" s="3">
        <f t="shared" si="309"/>
        <v>0</v>
      </c>
      <c r="D816" s="3">
        <f t="shared" si="310"/>
        <v>0</v>
      </c>
      <c r="E816" s="3">
        <f t="shared" si="311"/>
        <v>0</v>
      </c>
      <c r="F816" s="4">
        <f t="shared" si="312"/>
        <v>0</v>
      </c>
      <c r="G816" s="4">
        <f t="shared" si="313"/>
        <v>0</v>
      </c>
      <c r="H816" s="3">
        <f t="shared" si="314"/>
        <v>0</v>
      </c>
      <c r="I816" s="3">
        <f t="shared" si="315"/>
        <v>0</v>
      </c>
      <c r="J816" s="3" t="e">
        <f>IF(VLOOKUP(A816,產品AR!A:B,2,0)&lt;65,"A",IF(VLOOKUP(A816,產品AR!A:B,2,0)&lt;80,"B",IF(VLOOKUP(A816,產品AR!A:B,2,0)&lt;100,"C","D")))</f>
        <v>#N/A</v>
      </c>
      <c r="K816" s="5" t="e">
        <f t="shared" si="316"/>
        <v>#DIV/0!</v>
      </c>
      <c r="L816" s="6">
        <f t="shared" si="317"/>
        <v>0</v>
      </c>
      <c r="M816" s="5">
        <f t="shared" si="318"/>
        <v>0</v>
      </c>
      <c r="N816" s="49" t="e">
        <f t="shared" si="319"/>
        <v>#DIV/0!</v>
      </c>
      <c r="O816" s="49" t="e">
        <f t="shared" si="323"/>
        <v>#N/A</v>
      </c>
      <c r="P816" s="49" t="e">
        <f t="shared" si="324"/>
        <v>#N/A</v>
      </c>
      <c r="Q816" s="50" t="e">
        <f t="shared" si="320"/>
        <v>#N/A</v>
      </c>
      <c r="S816" s="110" t="e">
        <f>VLOOKUP(V816,'WSD 產品'!B:B,1,0)</f>
        <v>#N/A</v>
      </c>
      <c r="T816" s="110" t="e">
        <f t="shared" si="321"/>
        <v>#DIV/0!</v>
      </c>
      <c r="AA816" s="112"/>
      <c r="AB816" s="112"/>
      <c r="AK816" s="111"/>
      <c r="AL816" s="111"/>
      <c r="AM816" s="111"/>
      <c r="BH816" s="110" t="e">
        <f t="shared" si="322"/>
        <v>#VALUE!</v>
      </c>
    </row>
    <row r="817" spans="1:60">
      <c r="A817" s="3">
        <f t="shared" si="307"/>
        <v>0</v>
      </c>
      <c r="B817" s="3">
        <f t="shared" si="308"/>
        <v>0</v>
      </c>
      <c r="C817" s="3">
        <f t="shared" si="309"/>
        <v>0</v>
      </c>
      <c r="D817" s="3">
        <f t="shared" si="310"/>
        <v>0</v>
      </c>
      <c r="E817" s="3">
        <f t="shared" si="311"/>
        <v>0</v>
      </c>
      <c r="F817" s="4">
        <f t="shared" si="312"/>
        <v>0</v>
      </c>
      <c r="G817" s="4">
        <f t="shared" si="313"/>
        <v>0</v>
      </c>
      <c r="H817" s="3">
        <f t="shared" si="314"/>
        <v>0</v>
      </c>
      <c r="I817" s="3">
        <f t="shared" si="315"/>
        <v>0</v>
      </c>
      <c r="J817" s="3" t="e">
        <f>IF(VLOOKUP(A817,產品AR!A:B,2,0)&lt;65,"A",IF(VLOOKUP(A817,產品AR!A:B,2,0)&lt;80,"B",IF(VLOOKUP(A817,產品AR!A:B,2,0)&lt;100,"C","D")))</f>
        <v>#N/A</v>
      </c>
      <c r="K817" s="5" t="e">
        <f t="shared" si="316"/>
        <v>#DIV/0!</v>
      </c>
      <c r="L817" s="6">
        <f t="shared" si="317"/>
        <v>0</v>
      </c>
      <c r="M817" s="5">
        <f t="shared" si="318"/>
        <v>0</v>
      </c>
      <c r="N817" s="49" t="e">
        <f t="shared" si="319"/>
        <v>#DIV/0!</v>
      </c>
      <c r="O817" s="49" t="e">
        <f t="shared" si="323"/>
        <v>#N/A</v>
      </c>
      <c r="P817" s="49" t="e">
        <f t="shared" si="324"/>
        <v>#N/A</v>
      </c>
      <c r="Q817" s="50" t="e">
        <f t="shared" si="320"/>
        <v>#N/A</v>
      </c>
      <c r="S817" s="110" t="e">
        <f>VLOOKUP(V817,'WSD 產品'!B:B,1,0)</f>
        <v>#N/A</v>
      </c>
      <c r="T817" s="110" t="e">
        <f t="shared" si="321"/>
        <v>#DIV/0!</v>
      </c>
      <c r="AA817" s="112"/>
      <c r="AB817" s="112"/>
      <c r="AK817" s="111"/>
      <c r="AL817" s="111"/>
      <c r="AM817" s="111"/>
      <c r="BH817" s="110" t="e">
        <f t="shared" si="322"/>
        <v>#VALUE!</v>
      </c>
    </row>
    <row r="818" spans="1:60">
      <c r="A818" s="3">
        <f t="shared" si="307"/>
        <v>0</v>
      </c>
      <c r="B818" s="3">
        <f t="shared" si="308"/>
        <v>0</v>
      </c>
      <c r="C818" s="3">
        <f t="shared" si="309"/>
        <v>0</v>
      </c>
      <c r="D818" s="3">
        <f t="shared" si="310"/>
        <v>0</v>
      </c>
      <c r="E818" s="3">
        <f t="shared" si="311"/>
        <v>0</v>
      </c>
      <c r="F818" s="4">
        <f t="shared" si="312"/>
        <v>0</v>
      </c>
      <c r="G818" s="4">
        <f t="shared" si="313"/>
        <v>0</v>
      </c>
      <c r="H818" s="3">
        <f t="shared" si="314"/>
        <v>0</v>
      </c>
      <c r="I818" s="3">
        <f t="shared" si="315"/>
        <v>0</v>
      </c>
      <c r="J818" s="3" t="e">
        <f>IF(VLOOKUP(A818,產品AR!A:B,2,0)&lt;65,"A",IF(VLOOKUP(A818,產品AR!A:B,2,0)&lt;80,"B",IF(VLOOKUP(A818,產品AR!A:B,2,0)&lt;100,"C","D")))</f>
        <v>#N/A</v>
      </c>
      <c r="K818" s="5" t="e">
        <f t="shared" si="316"/>
        <v>#DIV/0!</v>
      </c>
      <c r="L818" s="6">
        <f t="shared" si="317"/>
        <v>0</v>
      </c>
      <c r="M818" s="5">
        <f t="shared" si="318"/>
        <v>0</v>
      </c>
      <c r="N818" s="49" t="e">
        <f t="shared" si="319"/>
        <v>#DIV/0!</v>
      </c>
      <c r="O818" s="49" t="e">
        <f t="shared" si="323"/>
        <v>#N/A</v>
      </c>
      <c r="P818" s="49" t="e">
        <f t="shared" si="324"/>
        <v>#N/A</v>
      </c>
      <c r="Q818" s="50" t="e">
        <f t="shared" si="320"/>
        <v>#N/A</v>
      </c>
      <c r="S818" s="110" t="e">
        <f>VLOOKUP(V818,'WSD 產品'!B:B,1,0)</f>
        <v>#N/A</v>
      </c>
      <c r="T818" s="110" t="e">
        <f t="shared" si="321"/>
        <v>#DIV/0!</v>
      </c>
      <c r="AA818" s="112"/>
      <c r="AB818" s="112"/>
      <c r="AK818" s="111"/>
      <c r="AL818" s="111"/>
      <c r="AM818" s="111"/>
      <c r="BH818" s="110" t="e">
        <f t="shared" si="322"/>
        <v>#VALUE!</v>
      </c>
    </row>
    <row r="819" spans="1:60">
      <c r="A819" s="3">
        <f t="shared" si="307"/>
        <v>0</v>
      </c>
      <c r="B819" s="3">
        <f t="shared" si="308"/>
        <v>0</v>
      </c>
      <c r="C819" s="3">
        <f t="shared" si="309"/>
        <v>0</v>
      </c>
      <c r="D819" s="3">
        <f t="shared" si="310"/>
        <v>0</v>
      </c>
      <c r="E819" s="3">
        <f t="shared" si="311"/>
        <v>0</v>
      </c>
      <c r="F819" s="4">
        <f t="shared" si="312"/>
        <v>0</v>
      </c>
      <c r="G819" s="4">
        <f t="shared" si="313"/>
        <v>0</v>
      </c>
      <c r="H819" s="3">
        <f t="shared" si="314"/>
        <v>0</v>
      </c>
      <c r="I819" s="3">
        <f t="shared" si="315"/>
        <v>0</v>
      </c>
      <c r="J819" s="3" t="e">
        <f>IF(VLOOKUP(A819,產品AR!A:B,2,0)&lt;65,"A",IF(VLOOKUP(A819,產品AR!A:B,2,0)&lt;80,"B",IF(VLOOKUP(A819,產品AR!A:B,2,0)&lt;100,"C","D")))</f>
        <v>#N/A</v>
      </c>
      <c r="K819" s="5" t="e">
        <f t="shared" si="316"/>
        <v>#DIV/0!</v>
      </c>
      <c r="L819" s="6">
        <f t="shared" si="317"/>
        <v>0</v>
      </c>
      <c r="M819" s="5">
        <f t="shared" si="318"/>
        <v>0</v>
      </c>
      <c r="N819" s="49" t="e">
        <f t="shared" si="319"/>
        <v>#DIV/0!</v>
      </c>
      <c r="O819" s="49" t="e">
        <f t="shared" si="323"/>
        <v>#N/A</v>
      </c>
      <c r="P819" s="49" t="e">
        <f t="shared" si="324"/>
        <v>#N/A</v>
      </c>
      <c r="Q819" s="50" t="e">
        <f t="shared" si="320"/>
        <v>#N/A</v>
      </c>
      <c r="S819" s="110" t="e">
        <f>VLOOKUP(V819,'WSD 產品'!B:B,1,0)</f>
        <v>#N/A</v>
      </c>
      <c r="T819" s="110" t="e">
        <f t="shared" si="321"/>
        <v>#DIV/0!</v>
      </c>
      <c r="AA819" s="112"/>
      <c r="AB819" s="112"/>
      <c r="AK819" s="111"/>
      <c r="AL819" s="111"/>
      <c r="AM819" s="111"/>
      <c r="BH819" s="110" t="e">
        <f t="shared" si="322"/>
        <v>#VALUE!</v>
      </c>
    </row>
    <row r="820" spans="1:60">
      <c r="A820" s="3">
        <f t="shared" ref="A820:F826" si="325">V820</f>
        <v>0</v>
      </c>
      <c r="B820" s="3">
        <f t="shared" si="325"/>
        <v>0</v>
      </c>
      <c r="C820" s="3">
        <f t="shared" si="325"/>
        <v>0</v>
      </c>
      <c r="D820" s="3">
        <f t="shared" si="325"/>
        <v>0</v>
      </c>
      <c r="E820" s="3">
        <f t="shared" si="325"/>
        <v>0</v>
      </c>
      <c r="F820" s="4">
        <f t="shared" si="325"/>
        <v>0</v>
      </c>
      <c r="G820" s="4">
        <f t="shared" ref="G820:I867" si="326">AB820</f>
        <v>0</v>
      </c>
      <c r="H820" s="3">
        <f t="shared" si="326"/>
        <v>0</v>
      </c>
      <c r="I820" s="3">
        <f t="shared" si="326"/>
        <v>0</v>
      </c>
      <c r="J820" s="3" t="e">
        <f>IF(VLOOKUP(A820,產品AR!A:B,2,0)&lt;65,"A",IF(VLOOKUP(A820,產品AR!A:B,2,0)&lt;80,"B",IF(VLOOKUP(A820,產品AR!A:B,2,0)&lt;100,"C","D")))</f>
        <v>#N/A</v>
      </c>
      <c r="K820" s="5" t="e">
        <f t="shared" ref="K820:K833" si="327">T820</f>
        <v>#DIV/0!</v>
      </c>
      <c r="L820" s="6">
        <f t="shared" ref="L820:L833" si="328">AM820</f>
        <v>0</v>
      </c>
      <c r="M820" s="5">
        <f t="shared" ref="M820:M833" si="329">AP820</f>
        <v>0</v>
      </c>
      <c r="N820" s="49" t="e">
        <f t="shared" ref="N820:N833" si="330">IF(K820&gt;=1.67,"A",IF(K820&gt;=1.33,"B",IF(K820&gt;=1,"C",IF(K820&gt;=0.67,"D","F"))))</f>
        <v>#DIV/0!</v>
      </c>
      <c r="O820" s="49" t="e">
        <f t="shared" si="323"/>
        <v>#N/A</v>
      </c>
      <c r="P820" s="49" t="e">
        <f t="shared" si="324"/>
        <v>#N/A</v>
      </c>
      <c r="Q820" s="50" t="e">
        <f t="shared" ref="Q820:Q833" si="331">IF(CONCATENATE(J820,N820)="AA","A",IF(CONCATENATE(J820,N820)="AB","W",IF(CONCATENATE(J820,N820)="AC","W",IF(CONCATENATE(J820,N820)="AD","W",IF(CONCATENATE(J820,N820)="AF","W",IF(CONCATENATE(J820,N820)="BB","B",IF(CONCATENATE(J820,N820)="BA","B",IF(CONCATENATE(J820,N820)="BC","X",IF(CONCATENATE(J820,N820)="BD","X",IF(CONCATENATE(J820,N820)="BF","X",IF(CONCATENATE(J820,N820)="CA","C",IF(CONCATENATE(J820,N820)="CB","C",IF(CONCATENATE(J820,N820)="CC","C",IF(CONCATENATE(J820,N820)="CD","Y",IF(CONCATENATE(J820,N820)="CF","Y",IF(CONCATENATE(J820,N820)="DA","D",IF(CONCATENATE(J820,N820)="DB","D",IF(CONCATENATE(J820,N820)="DC","D",IF(CONCATENATE(J820,N820)="DD","D",IF(CONCATENATE(J820,N820)="DF","Z"))))))))))))))))))))</f>
        <v>#N/A</v>
      </c>
      <c r="S820" s="110" t="e">
        <f>VLOOKUP(V820,'WSD 產品'!B:B,1,0)</f>
        <v>#N/A</v>
      </c>
      <c r="T820" s="110" t="e">
        <f t="shared" ref="T820:T833" si="332">((35-(AE820^2+AF820^2)^0.5))/AV820</f>
        <v>#DIV/0!</v>
      </c>
      <c r="AA820" s="112"/>
      <c r="AB820" s="112"/>
      <c r="AK820" s="111"/>
      <c r="AL820" s="111"/>
      <c r="AM820" s="111"/>
      <c r="BH820" s="110" t="e">
        <f t="shared" si="322"/>
        <v>#VALUE!</v>
      </c>
    </row>
    <row r="821" spans="1:60">
      <c r="A821" s="3">
        <f t="shared" si="325"/>
        <v>0</v>
      </c>
      <c r="B821" s="3">
        <f t="shared" si="325"/>
        <v>0</v>
      </c>
      <c r="C821" s="3">
        <f t="shared" si="325"/>
        <v>0</v>
      </c>
      <c r="D821" s="3">
        <f t="shared" si="325"/>
        <v>0</v>
      </c>
      <c r="E821" s="3">
        <f t="shared" si="325"/>
        <v>0</v>
      </c>
      <c r="F821" s="4">
        <f t="shared" si="325"/>
        <v>0</v>
      </c>
      <c r="G821" s="4">
        <f t="shared" si="326"/>
        <v>0</v>
      </c>
      <c r="H821" s="3">
        <f t="shared" si="326"/>
        <v>0</v>
      </c>
      <c r="I821" s="3">
        <f t="shared" si="326"/>
        <v>0</v>
      </c>
      <c r="J821" s="3" t="e">
        <f>IF(VLOOKUP(A821,產品AR!A:B,2,0)&lt;65,"A",IF(VLOOKUP(A821,產品AR!A:B,2,0)&lt;80,"B",IF(VLOOKUP(A821,產品AR!A:B,2,0)&lt;100,"C","D")))</f>
        <v>#N/A</v>
      </c>
      <c r="K821" s="5" t="e">
        <f t="shared" si="327"/>
        <v>#DIV/0!</v>
      </c>
      <c r="L821" s="6">
        <f t="shared" si="328"/>
        <v>0</v>
      </c>
      <c r="M821" s="5">
        <f t="shared" si="329"/>
        <v>0</v>
      </c>
      <c r="N821" s="49" t="e">
        <f t="shared" si="330"/>
        <v>#DIV/0!</v>
      </c>
      <c r="O821" s="49" t="e">
        <f t="shared" si="323"/>
        <v>#N/A</v>
      </c>
      <c r="P821" s="49" t="e">
        <f t="shared" si="324"/>
        <v>#N/A</v>
      </c>
      <c r="Q821" s="50" t="e">
        <f t="shared" si="331"/>
        <v>#N/A</v>
      </c>
      <c r="S821" s="110" t="e">
        <f>VLOOKUP(V821,'WSD 產品'!B:B,1,0)</f>
        <v>#N/A</v>
      </c>
      <c r="T821" s="110" t="e">
        <f t="shared" si="332"/>
        <v>#DIV/0!</v>
      </c>
      <c r="AA821" s="112"/>
      <c r="AB821" s="112"/>
      <c r="AK821" s="111"/>
      <c r="AL821" s="111"/>
      <c r="AM821" s="111"/>
      <c r="BH821" s="110" t="e">
        <f t="shared" si="322"/>
        <v>#VALUE!</v>
      </c>
    </row>
    <row r="822" spans="1:60">
      <c r="A822" s="3">
        <f t="shared" si="325"/>
        <v>0</v>
      </c>
      <c r="B822" s="3">
        <f t="shared" si="325"/>
        <v>0</v>
      </c>
      <c r="C822" s="3">
        <f t="shared" si="325"/>
        <v>0</v>
      </c>
      <c r="D822" s="3">
        <f t="shared" si="325"/>
        <v>0</v>
      </c>
      <c r="E822" s="3">
        <f t="shared" si="325"/>
        <v>0</v>
      </c>
      <c r="F822" s="4">
        <f t="shared" si="325"/>
        <v>0</v>
      </c>
      <c r="G822" s="4">
        <f t="shared" si="326"/>
        <v>0</v>
      </c>
      <c r="H822" s="3">
        <f t="shared" si="326"/>
        <v>0</v>
      </c>
      <c r="I822" s="3">
        <f t="shared" si="326"/>
        <v>0</v>
      </c>
      <c r="J822" s="3" t="e">
        <f>IF(VLOOKUP(A822,產品AR!A:B,2,0)&lt;65,"A",IF(VLOOKUP(A822,產品AR!A:B,2,0)&lt;80,"B",IF(VLOOKUP(A822,產品AR!A:B,2,0)&lt;100,"C","D")))</f>
        <v>#N/A</v>
      </c>
      <c r="K822" s="5" t="e">
        <f t="shared" si="327"/>
        <v>#DIV/0!</v>
      </c>
      <c r="L822" s="6">
        <f t="shared" si="328"/>
        <v>0</v>
      </c>
      <c r="M822" s="5">
        <f t="shared" si="329"/>
        <v>0</v>
      </c>
      <c r="N822" s="49" t="e">
        <f t="shared" si="330"/>
        <v>#DIV/0!</v>
      </c>
      <c r="O822" s="49" t="e">
        <f t="shared" si="323"/>
        <v>#N/A</v>
      </c>
      <c r="P822" s="49" t="e">
        <f t="shared" si="324"/>
        <v>#N/A</v>
      </c>
      <c r="Q822" s="50" t="e">
        <f t="shared" si="331"/>
        <v>#N/A</v>
      </c>
      <c r="S822" s="110" t="e">
        <f>VLOOKUP(V822,'WSD 產品'!B:B,1,0)</f>
        <v>#N/A</v>
      </c>
      <c r="T822" s="110" t="e">
        <f t="shared" si="332"/>
        <v>#DIV/0!</v>
      </c>
      <c r="AA822" s="112"/>
      <c r="AB822" s="112"/>
      <c r="AK822" s="111"/>
      <c r="AL822" s="111"/>
      <c r="AM822" s="111"/>
      <c r="BH822" s="110" t="e">
        <f t="shared" si="322"/>
        <v>#VALUE!</v>
      </c>
    </row>
    <row r="823" spans="1:60">
      <c r="A823" s="3">
        <f t="shared" si="325"/>
        <v>0</v>
      </c>
      <c r="B823" s="3">
        <f t="shared" si="325"/>
        <v>0</v>
      </c>
      <c r="C823" s="3">
        <f t="shared" si="325"/>
        <v>0</v>
      </c>
      <c r="D823" s="3">
        <f t="shared" si="325"/>
        <v>0</v>
      </c>
      <c r="E823" s="3">
        <f t="shared" si="325"/>
        <v>0</v>
      </c>
      <c r="F823" s="4">
        <f t="shared" si="325"/>
        <v>0</v>
      </c>
      <c r="G823" s="4">
        <f t="shared" si="326"/>
        <v>0</v>
      </c>
      <c r="H823" s="3">
        <f t="shared" si="326"/>
        <v>0</v>
      </c>
      <c r="I823" s="3">
        <f t="shared" si="326"/>
        <v>0</v>
      </c>
      <c r="J823" s="3" t="e">
        <f>IF(VLOOKUP(A823,產品AR!A:B,2,0)&lt;65,"A",IF(VLOOKUP(A823,產品AR!A:B,2,0)&lt;80,"B",IF(VLOOKUP(A823,產品AR!A:B,2,0)&lt;100,"C","D")))</f>
        <v>#N/A</v>
      </c>
      <c r="K823" s="5" t="e">
        <f t="shared" si="327"/>
        <v>#DIV/0!</v>
      </c>
      <c r="L823" s="6">
        <f t="shared" si="328"/>
        <v>0</v>
      </c>
      <c r="M823" s="5">
        <f t="shared" si="329"/>
        <v>0</v>
      </c>
      <c r="N823" s="49" t="e">
        <f t="shared" si="330"/>
        <v>#DIV/0!</v>
      </c>
      <c r="O823" s="49" t="e">
        <f t="shared" si="323"/>
        <v>#N/A</v>
      </c>
      <c r="P823" s="49" t="e">
        <f t="shared" si="324"/>
        <v>#N/A</v>
      </c>
      <c r="Q823" s="50" t="e">
        <f t="shared" si="331"/>
        <v>#N/A</v>
      </c>
      <c r="S823" s="110" t="e">
        <f>VLOOKUP(V823,'WSD 產品'!B:B,1,0)</f>
        <v>#N/A</v>
      </c>
      <c r="T823" s="110" t="e">
        <f t="shared" si="332"/>
        <v>#DIV/0!</v>
      </c>
      <c r="AA823" s="112"/>
      <c r="AB823" s="112"/>
      <c r="AK823" s="111"/>
      <c r="AL823" s="111"/>
      <c r="AM823" s="111"/>
      <c r="BH823" s="110" t="e">
        <f t="shared" si="322"/>
        <v>#VALUE!</v>
      </c>
    </row>
    <row r="824" spans="1:60">
      <c r="A824" s="3">
        <f t="shared" si="325"/>
        <v>0</v>
      </c>
      <c r="B824" s="3">
        <f t="shared" si="325"/>
        <v>0</v>
      </c>
      <c r="C824" s="3">
        <f t="shared" si="325"/>
        <v>0</v>
      </c>
      <c r="D824" s="3">
        <f t="shared" si="325"/>
        <v>0</v>
      </c>
      <c r="E824" s="3">
        <f t="shared" si="325"/>
        <v>0</v>
      </c>
      <c r="F824" s="4">
        <f t="shared" si="325"/>
        <v>0</v>
      </c>
      <c r="G824" s="4">
        <f t="shared" si="326"/>
        <v>0</v>
      </c>
      <c r="H824" s="3">
        <f t="shared" si="326"/>
        <v>0</v>
      </c>
      <c r="I824" s="3">
        <f t="shared" si="326"/>
        <v>0</v>
      </c>
      <c r="J824" s="3" t="e">
        <f>IF(VLOOKUP(A824,產品AR!A:B,2,0)&lt;65,"A",IF(VLOOKUP(A824,產品AR!A:B,2,0)&lt;80,"B",IF(VLOOKUP(A824,產品AR!A:B,2,0)&lt;100,"C","D")))</f>
        <v>#N/A</v>
      </c>
      <c r="K824" s="5" t="e">
        <f t="shared" si="327"/>
        <v>#DIV/0!</v>
      </c>
      <c r="L824" s="6">
        <f t="shared" si="328"/>
        <v>0</v>
      </c>
      <c r="M824" s="5">
        <f t="shared" si="329"/>
        <v>0</v>
      </c>
      <c r="N824" s="49" t="e">
        <f t="shared" si="330"/>
        <v>#DIV/0!</v>
      </c>
      <c r="O824" s="49" t="e">
        <f t="shared" si="323"/>
        <v>#N/A</v>
      </c>
      <c r="P824" s="49" t="e">
        <f t="shared" si="324"/>
        <v>#N/A</v>
      </c>
      <c r="Q824" s="50" t="e">
        <f t="shared" si="331"/>
        <v>#N/A</v>
      </c>
      <c r="S824" s="110" t="e">
        <f>VLOOKUP(V824,'WSD 產品'!B:B,1,0)</f>
        <v>#N/A</v>
      </c>
      <c r="T824" s="110" t="e">
        <f t="shared" si="332"/>
        <v>#DIV/0!</v>
      </c>
      <c r="AA824" s="112"/>
      <c r="AB824" s="112"/>
      <c r="AK824" s="111"/>
      <c r="AL824" s="111"/>
      <c r="AM824" s="111"/>
      <c r="BH824" s="110" t="e">
        <f t="shared" si="322"/>
        <v>#VALUE!</v>
      </c>
    </row>
    <row r="825" spans="1:60">
      <c r="A825" s="3">
        <f t="shared" si="325"/>
        <v>0</v>
      </c>
      <c r="B825" s="3">
        <f t="shared" si="325"/>
        <v>0</v>
      </c>
      <c r="C825" s="3">
        <f t="shared" si="325"/>
        <v>0</v>
      </c>
      <c r="D825" s="3">
        <f t="shared" si="325"/>
        <v>0</v>
      </c>
      <c r="E825" s="3">
        <f t="shared" si="325"/>
        <v>0</v>
      </c>
      <c r="F825" s="4">
        <f t="shared" si="325"/>
        <v>0</v>
      </c>
      <c r="G825" s="4">
        <f t="shared" si="326"/>
        <v>0</v>
      </c>
      <c r="H825" s="3">
        <f t="shared" si="326"/>
        <v>0</v>
      </c>
      <c r="I825" s="3">
        <f t="shared" si="326"/>
        <v>0</v>
      </c>
      <c r="J825" s="3" t="e">
        <f>IF(VLOOKUP(A825,產品AR!A:B,2,0)&lt;65,"A",IF(VLOOKUP(A825,產品AR!A:B,2,0)&lt;80,"B",IF(VLOOKUP(A825,產品AR!A:B,2,0)&lt;100,"C","D")))</f>
        <v>#N/A</v>
      </c>
      <c r="K825" s="5" t="e">
        <f t="shared" si="327"/>
        <v>#DIV/0!</v>
      </c>
      <c r="L825" s="6">
        <f t="shared" si="328"/>
        <v>0</v>
      </c>
      <c r="M825" s="5">
        <f t="shared" si="329"/>
        <v>0</v>
      </c>
      <c r="N825" s="49" t="e">
        <f t="shared" si="330"/>
        <v>#DIV/0!</v>
      </c>
      <c r="O825" s="49" t="e">
        <f t="shared" si="323"/>
        <v>#N/A</v>
      </c>
      <c r="P825" s="49" t="e">
        <f t="shared" si="324"/>
        <v>#N/A</v>
      </c>
      <c r="Q825" s="50" t="e">
        <f t="shared" si="331"/>
        <v>#N/A</v>
      </c>
      <c r="S825" s="110" t="e">
        <f>VLOOKUP(V825,'WSD 產品'!B:B,1,0)</f>
        <v>#N/A</v>
      </c>
      <c r="T825" s="110" t="e">
        <f t="shared" si="332"/>
        <v>#DIV/0!</v>
      </c>
      <c r="AA825" s="112"/>
      <c r="AB825" s="112"/>
      <c r="AK825" s="111"/>
      <c r="AL825" s="111"/>
      <c r="AM825" s="111"/>
      <c r="BH825" s="110" t="e">
        <f t="shared" si="322"/>
        <v>#VALUE!</v>
      </c>
    </row>
    <row r="826" spans="1:60">
      <c r="A826" s="3">
        <f t="shared" si="325"/>
        <v>0</v>
      </c>
      <c r="B826" s="3">
        <f t="shared" si="325"/>
        <v>0</v>
      </c>
      <c r="C826" s="3">
        <f t="shared" si="325"/>
        <v>0</v>
      </c>
      <c r="D826" s="3">
        <f t="shared" ref="D826:I889" si="333">Y826</f>
        <v>0</v>
      </c>
      <c r="E826" s="3">
        <f t="shared" si="333"/>
        <v>0</v>
      </c>
      <c r="F826" s="4">
        <f t="shared" si="333"/>
        <v>0</v>
      </c>
      <c r="G826" s="4">
        <f t="shared" si="326"/>
        <v>0</v>
      </c>
      <c r="H826" s="3">
        <f t="shared" si="326"/>
        <v>0</v>
      </c>
      <c r="I826" s="3">
        <f t="shared" si="326"/>
        <v>0</v>
      </c>
      <c r="J826" s="3" t="e">
        <f>IF(VLOOKUP(A826,產品AR!A:B,2,0)&lt;65,"A",IF(VLOOKUP(A826,產品AR!A:B,2,0)&lt;80,"B",IF(VLOOKUP(A826,產品AR!A:B,2,0)&lt;100,"C","D")))</f>
        <v>#N/A</v>
      </c>
      <c r="K826" s="5" t="e">
        <f t="shared" si="327"/>
        <v>#DIV/0!</v>
      </c>
      <c r="L826" s="6">
        <f t="shared" si="328"/>
        <v>0</v>
      </c>
      <c r="M826" s="5">
        <f t="shared" si="329"/>
        <v>0</v>
      </c>
      <c r="N826" s="49" t="e">
        <f t="shared" si="330"/>
        <v>#DIV/0!</v>
      </c>
      <c r="O826" s="49" t="e">
        <f t="shared" si="323"/>
        <v>#N/A</v>
      </c>
      <c r="P826" s="49" t="e">
        <f t="shared" si="324"/>
        <v>#N/A</v>
      </c>
      <c r="Q826" s="50" t="e">
        <f t="shared" si="331"/>
        <v>#N/A</v>
      </c>
      <c r="S826" s="110" t="e">
        <f>VLOOKUP(V826,'WSD 產品'!B:B,1,0)</f>
        <v>#N/A</v>
      </c>
      <c r="T826" s="110" t="e">
        <f t="shared" si="332"/>
        <v>#DIV/0!</v>
      </c>
      <c r="AA826" s="112"/>
      <c r="AB826" s="112"/>
      <c r="AK826" s="111"/>
      <c r="AL826" s="111"/>
      <c r="AM826" s="111"/>
      <c r="BH826" s="110" t="e">
        <f t="shared" si="322"/>
        <v>#VALUE!</v>
      </c>
    </row>
    <row r="827" spans="1:60">
      <c r="A827" s="3">
        <f t="shared" ref="A827:F890" si="334">V827</f>
        <v>0</v>
      </c>
      <c r="B827" s="3">
        <f t="shared" si="334"/>
        <v>0</v>
      </c>
      <c r="C827" s="3">
        <f t="shared" si="334"/>
        <v>0</v>
      </c>
      <c r="D827" s="3">
        <f t="shared" si="333"/>
        <v>0</v>
      </c>
      <c r="E827" s="3">
        <f t="shared" si="333"/>
        <v>0</v>
      </c>
      <c r="F827" s="4">
        <f t="shared" si="333"/>
        <v>0</v>
      </c>
      <c r="G827" s="4">
        <f t="shared" si="326"/>
        <v>0</v>
      </c>
      <c r="H827" s="3">
        <f t="shared" si="326"/>
        <v>0</v>
      </c>
      <c r="I827" s="3">
        <f t="shared" si="326"/>
        <v>0</v>
      </c>
      <c r="J827" s="3" t="e">
        <f>IF(VLOOKUP(A827,產品AR!A:B,2,0)&lt;65,"A",IF(VLOOKUP(A827,產品AR!A:B,2,0)&lt;80,"B",IF(VLOOKUP(A827,產品AR!A:B,2,0)&lt;100,"C","D")))</f>
        <v>#N/A</v>
      </c>
      <c r="K827" s="5" t="e">
        <f t="shared" si="327"/>
        <v>#DIV/0!</v>
      </c>
      <c r="L827" s="6">
        <f t="shared" si="328"/>
        <v>0</v>
      </c>
      <c r="M827" s="5">
        <f t="shared" si="329"/>
        <v>0</v>
      </c>
      <c r="N827" s="49" t="e">
        <f t="shared" si="330"/>
        <v>#DIV/0!</v>
      </c>
      <c r="O827" s="49" t="e">
        <f t="shared" si="323"/>
        <v>#N/A</v>
      </c>
      <c r="P827" s="49" t="e">
        <f t="shared" si="324"/>
        <v>#N/A</v>
      </c>
      <c r="Q827" s="50" t="e">
        <f t="shared" si="331"/>
        <v>#N/A</v>
      </c>
      <c r="S827" s="110" t="e">
        <f>VLOOKUP(V827,'WSD 產品'!B:B,1,0)</f>
        <v>#N/A</v>
      </c>
      <c r="T827" s="110" t="e">
        <f t="shared" si="332"/>
        <v>#DIV/0!</v>
      </c>
      <c r="AA827" s="112"/>
      <c r="AB827" s="112"/>
      <c r="AK827" s="111"/>
      <c r="AL827" s="111"/>
      <c r="AM827" s="111"/>
      <c r="BH827" s="110" t="e">
        <f t="shared" si="322"/>
        <v>#VALUE!</v>
      </c>
    </row>
    <row r="828" spans="1:60">
      <c r="A828" s="3">
        <f t="shared" si="334"/>
        <v>0</v>
      </c>
      <c r="B828" s="3">
        <f t="shared" si="334"/>
        <v>0</v>
      </c>
      <c r="C828" s="3">
        <f t="shared" si="334"/>
        <v>0</v>
      </c>
      <c r="D828" s="3">
        <f t="shared" si="333"/>
        <v>0</v>
      </c>
      <c r="E828" s="3">
        <f t="shared" si="333"/>
        <v>0</v>
      </c>
      <c r="F828" s="4">
        <f t="shared" si="333"/>
        <v>0</v>
      </c>
      <c r="G828" s="4">
        <f t="shared" si="326"/>
        <v>0</v>
      </c>
      <c r="H828" s="3">
        <f t="shared" si="326"/>
        <v>0</v>
      </c>
      <c r="I828" s="3">
        <f t="shared" si="326"/>
        <v>0</v>
      </c>
      <c r="J828" s="3" t="e">
        <f>IF(VLOOKUP(A828,產品AR!A:B,2,0)&lt;65,"A",IF(VLOOKUP(A828,產品AR!A:B,2,0)&lt;80,"B",IF(VLOOKUP(A828,產品AR!A:B,2,0)&lt;100,"C","D")))</f>
        <v>#N/A</v>
      </c>
      <c r="K828" s="5" t="e">
        <f t="shared" si="327"/>
        <v>#DIV/0!</v>
      </c>
      <c r="L828" s="6">
        <f t="shared" si="328"/>
        <v>0</v>
      </c>
      <c r="M828" s="5">
        <f t="shared" si="329"/>
        <v>0</v>
      </c>
      <c r="N828" s="49" t="e">
        <f t="shared" si="330"/>
        <v>#DIV/0!</v>
      </c>
      <c r="O828" s="49" t="e">
        <f t="shared" si="323"/>
        <v>#N/A</v>
      </c>
      <c r="P828" s="49" t="e">
        <f t="shared" si="324"/>
        <v>#N/A</v>
      </c>
      <c r="Q828" s="50" t="e">
        <f t="shared" si="331"/>
        <v>#N/A</v>
      </c>
      <c r="S828" s="110" t="e">
        <f>VLOOKUP(V828,'WSD 產品'!B:B,1,0)</f>
        <v>#N/A</v>
      </c>
      <c r="T828" s="110" t="e">
        <f t="shared" si="332"/>
        <v>#DIV/0!</v>
      </c>
      <c r="AA828" s="112"/>
      <c r="AB828" s="112"/>
      <c r="AK828" s="111"/>
      <c r="AL828" s="111"/>
      <c r="AM828" s="111"/>
      <c r="BH828" s="110" t="e">
        <f t="shared" si="322"/>
        <v>#VALUE!</v>
      </c>
    </row>
    <row r="829" spans="1:60">
      <c r="A829" s="3">
        <f t="shared" si="334"/>
        <v>0</v>
      </c>
      <c r="B829" s="3">
        <f t="shared" si="334"/>
        <v>0</v>
      </c>
      <c r="C829" s="3">
        <f t="shared" si="334"/>
        <v>0</v>
      </c>
      <c r="D829" s="3">
        <f t="shared" si="333"/>
        <v>0</v>
      </c>
      <c r="E829" s="3">
        <f t="shared" si="333"/>
        <v>0</v>
      </c>
      <c r="F829" s="4">
        <f t="shared" si="333"/>
        <v>0</v>
      </c>
      <c r="G829" s="4">
        <f t="shared" si="326"/>
        <v>0</v>
      </c>
      <c r="H829" s="3">
        <f t="shared" si="326"/>
        <v>0</v>
      </c>
      <c r="I829" s="3">
        <f t="shared" si="326"/>
        <v>0</v>
      </c>
      <c r="J829" s="3" t="e">
        <f>IF(VLOOKUP(A829,產品AR!A:B,2,0)&lt;65,"A",IF(VLOOKUP(A829,產品AR!A:B,2,0)&lt;80,"B",IF(VLOOKUP(A829,產品AR!A:B,2,0)&lt;100,"C","D")))</f>
        <v>#N/A</v>
      </c>
      <c r="K829" s="5" t="e">
        <f t="shared" si="327"/>
        <v>#DIV/0!</v>
      </c>
      <c r="L829" s="6">
        <f t="shared" si="328"/>
        <v>0</v>
      </c>
      <c r="M829" s="5">
        <f t="shared" si="329"/>
        <v>0</v>
      </c>
      <c r="N829" s="49" t="e">
        <f t="shared" si="330"/>
        <v>#DIV/0!</v>
      </c>
      <c r="O829" s="49" t="e">
        <f t="shared" si="323"/>
        <v>#N/A</v>
      </c>
      <c r="P829" s="49" t="e">
        <f t="shared" si="324"/>
        <v>#N/A</v>
      </c>
      <c r="Q829" s="50" t="e">
        <f t="shared" si="331"/>
        <v>#N/A</v>
      </c>
      <c r="S829" s="110" t="e">
        <f>VLOOKUP(V829,'WSD 產品'!B:B,1,0)</f>
        <v>#N/A</v>
      </c>
      <c r="T829" s="110" t="e">
        <f t="shared" si="332"/>
        <v>#DIV/0!</v>
      </c>
      <c r="AA829" s="112"/>
      <c r="AB829" s="112"/>
      <c r="AK829" s="111"/>
      <c r="AL829" s="111"/>
      <c r="AM829" s="111"/>
      <c r="BH829" s="110" t="e">
        <f t="shared" si="322"/>
        <v>#VALUE!</v>
      </c>
    </row>
    <row r="830" spans="1:60">
      <c r="A830" s="3">
        <f t="shared" si="334"/>
        <v>0</v>
      </c>
      <c r="B830" s="3">
        <f t="shared" si="334"/>
        <v>0</v>
      </c>
      <c r="C830" s="3">
        <f t="shared" si="334"/>
        <v>0</v>
      </c>
      <c r="D830" s="3">
        <f t="shared" si="333"/>
        <v>0</v>
      </c>
      <c r="E830" s="3">
        <f t="shared" si="333"/>
        <v>0</v>
      </c>
      <c r="F830" s="4">
        <f t="shared" si="333"/>
        <v>0</v>
      </c>
      <c r="G830" s="4">
        <f t="shared" si="326"/>
        <v>0</v>
      </c>
      <c r="H830" s="3">
        <f t="shared" si="326"/>
        <v>0</v>
      </c>
      <c r="I830" s="3">
        <f t="shared" si="326"/>
        <v>0</v>
      </c>
      <c r="J830" s="3" t="e">
        <f>IF(VLOOKUP(A830,產品AR!A:B,2,0)&lt;65,"A",IF(VLOOKUP(A830,產品AR!A:B,2,0)&lt;80,"B",IF(VLOOKUP(A830,產品AR!A:B,2,0)&lt;100,"C","D")))</f>
        <v>#N/A</v>
      </c>
      <c r="K830" s="5" t="e">
        <f t="shared" si="327"/>
        <v>#DIV/0!</v>
      </c>
      <c r="L830" s="6">
        <f t="shared" si="328"/>
        <v>0</v>
      </c>
      <c r="M830" s="5">
        <f t="shared" si="329"/>
        <v>0</v>
      </c>
      <c r="N830" s="49" t="e">
        <f t="shared" si="330"/>
        <v>#DIV/0!</v>
      </c>
      <c r="O830" s="49" t="e">
        <f t="shared" si="323"/>
        <v>#N/A</v>
      </c>
      <c r="P830" s="49" t="e">
        <f t="shared" si="324"/>
        <v>#N/A</v>
      </c>
      <c r="Q830" s="50" t="e">
        <f t="shared" si="331"/>
        <v>#N/A</v>
      </c>
      <c r="S830" s="110" t="e">
        <f>VLOOKUP(V830,'WSD 產品'!B:B,1,0)</f>
        <v>#N/A</v>
      </c>
      <c r="T830" s="110" t="e">
        <f t="shared" si="332"/>
        <v>#DIV/0!</v>
      </c>
      <c r="AA830" s="112"/>
      <c r="AB830" s="112"/>
      <c r="AK830" s="111"/>
      <c r="AL830" s="111"/>
      <c r="AM830" s="111"/>
      <c r="BH830" s="110" t="e">
        <f t="shared" si="322"/>
        <v>#VALUE!</v>
      </c>
    </row>
    <row r="831" spans="1:60">
      <c r="A831" s="3">
        <f t="shared" si="334"/>
        <v>0</v>
      </c>
      <c r="B831" s="3">
        <f t="shared" si="334"/>
        <v>0</v>
      </c>
      <c r="C831" s="3">
        <f t="shared" si="334"/>
        <v>0</v>
      </c>
      <c r="D831" s="3">
        <f t="shared" si="333"/>
        <v>0</v>
      </c>
      <c r="E831" s="3">
        <f t="shared" si="333"/>
        <v>0</v>
      </c>
      <c r="F831" s="4">
        <f t="shared" si="333"/>
        <v>0</v>
      </c>
      <c r="G831" s="4">
        <f t="shared" si="326"/>
        <v>0</v>
      </c>
      <c r="H831" s="3">
        <f t="shared" si="326"/>
        <v>0</v>
      </c>
      <c r="I831" s="3">
        <f t="shared" si="326"/>
        <v>0</v>
      </c>
      <c r="J831" s="3" t="e">
        <f>IF(VLOOKUP(A831,產品AR!A:B,2,0)&lt;65,"A",IF(VLOOKUP(A831,產品AR!A:B,2,0)&lt;80,"B",IF(VLOOKUP(A831,產品AR!A:B,2,0)&lt;100,"C","D")))</f>
        <v>#N/A</v>
      </c>
      <c r="K831" s="5" t="e">
        <f t="shared" si="327"/>
        <v>#DIV/0!</v>
      </c>
      <c r="L831" s="6">
        <f t="shared" si="328"/>
        <v>0</v>
      </c>
      <c r="M831" s="5">
        <f t="shared" si="329"/>
        <v>0</v>
      </c>
      <c r="N831" s="49" t="e">
        <f t="shared" si="330"/>
        <v>#DIV/0!</v>
      </c>
      <c r="O831" s="49" t="e">
        <f t="shared" si="323"/>
        <v>#N/A</v>
      </c>
      <c r="P831" s="49" t="e">
        <f t="shared" si="324"/>
        <v>#N/A</v>
      </c>
      <c r="Q831" s="50" t="e">
        <f t="shared" si="331"/>
        <v>#N/A</v>
      </c>
      <c r="S831" s="110" t="e">
        <f>VLOOKUP(V831,'WSD 產品'!B:B,1,0)</f>
        <v>#N/A</v>
      </c>
      <c r="T831" s="110" t="e">
        <f t="shared" si="332"/>
        <v>#DIV/0!</v>
      </c>
      <c r="AA831" s="112"/>
      <c r="AB831" s="112"/>
      <c r="AK831" s="111"/>
      <c r="AL831" s="111"/>
      <c r="AM831" s="111"/>
      <c r="BH831" s="110" t="e">
        <f t="shared" si="322"/>
        <v>#VALUE!</v>
      </c>
    </row>
    <row r="832" spans="1:60">
      <c r="A832" s="3">
        <f t="shared" si="334"/>
        <v>0</v>
      </c>
      <c r="B832" s="3">
        <f t="shared" si="334"/>
        <v>0</v>
      </c>
      <c r="C832" s="3">
        <f t="shared" si="334"/>
        <v>0</v>
      </c>
      <c r="D832" s="3">
        <f t="shared" si="333"/>
        <v>0</v>
      </c>
      <c r="E832" s="3">
        <f t="shared" si="333"/>
        <v>0</v>
      </c>
      <c r="F832" s="4">
        <f t="shared" si="333"/>
        <v>0</v>
      </c>
      <c r="G832" s="4">
        <f t="shared" si="326"/>
        <v>0</v>
      </c>
      <c r="H832" s="3">
        <f t="shared" si="326"/>
        <v>0</v>
      </c>
      <c r="I832" s="3">
        <f t="shared" si="326"/>
        <v>0</v>
      </c>
      <c r="J832" s="3" t="e">
        <f>IF(VLOOKUP(A832,產品AR!A:B,2,0)&lt;65,"A",IF(VLOOKUP(A832,產品AR!A:B,2,0)&lt;80,"B",IF(VLOOKUP(A832,產品AR!A:B,2,0)&lt;100,"C","D")))</f>
        <v>#N/A</v>
      </c>
      <c r="K832" s="5" t="e">
        <f t="shared" si="327"/>
        <v>#DIV/0!</v>
      </c>
      <c r="L832" s="6">
        <f t="shared" si="328"/>
        <v>0</v>
      </c>
      <c r="M832" s="5">
        <f t="shared" si="329"/>
        <v>0</v>
      </c>
      <c r="N832" s="49" t="e">
        <f t="shared" si="330"/>
        <v>#DIV/0!</v>
      </c>
      <c r="O832" s="49" t="e">
        <f t="shared" si="323"/>
        <v>#N/A</v>
      </c>
      <c r="P832" s="49" t="e">
        <f t="shared" si="324"/>
        <v>#N/A</v>
      </c>
      <c r="Q832" s="50" t="e">
        <f t="shared" si="331"/>
        <v>#N/A</v>
      </c>
      <c r="S832" s="110" t="e">
        <f>VLOOKUP(V832,'WSD 產品'!B:B,1,0)</f>
        <v>#N/A</v>
      </c>
      <c r="T832" s="110" t="e">
        <f t="shared" si="332"/>
        <v>#DIV/0!</v>
      </c>
      <c r="AA832" s="112"/>
      <c r="AB832" s="112"/>
      <c r="AK832" s="111"/>
      <c r="AL832" s="111"/>
      <c r="AM832" s="111"/>
      <c r="BH832" s="110" t="e">
        <f t="shared" si="322"/>
        <v>#VALUE!</v>
      </c>
    </row>
    <row r="833" spans="1:60">
      <c r="A833" s="3">
        <f t="shared" si="334"/>
        <v>0</v>
      </c>
      <c r="B833" s="3">
        <f t="shared" si="334"/>
        <v>0</v>
      </c>
      <c r="C833" s="3">
        <f t="shared" si="334"/>
        <v>0</v>
      </c>
      <c r="D833" s="3">
        <f t="shared" si="333"/>
        <v>0</v>
      </c>
      <c r="E833" s="3">
        <f t="shared" si="333"/>
        <v>0</v>
      </c>
      <c r="F833" s="4">
        <f t="shared" si="333"/>
        <v>0</v>
      </c>
      <c r="G833" s="4">
        <f t="shared" si="326"/>
        <v>0</v>
      </c>
      <c r="H833" s="3">
        <f t="shared" si="326"/>
        <v>0</v>
      </c>
      <c r="I833" s="3">
        <f t="shared" si="326"/>
        <v>0</v>
      </c>
      <c r="J833" s="3" t="e">
        <f>IF(VLOOKUP(A833,產品AR!A:B,2,0)&lt;65,"A",IF(VLOOKUP(A833,產品AR!A:B,2,0)&lt;80,"B",IF(VLOOKUP(A833,產品AR!A:B,2,0)&lt;100,"C","D")))</f>
        <v>#N/A</v>
      </c>
      <c r="K833" s="5" t="e">
        <f t="shared" si="327"/>
        <v>#DIV/0!</v>
      </c>
      <c r="L833" s="6">
        <f t="shared" si="328"/>
        <v>0</v>
      </c>
      <c r="M833" s="5">
        <f t="shared" si="329"/>
        <v>0</v>
      </c>
      <c r="N833" s="49" t="e">
        <f t="shared" si="330"/>
        <v>#DIV/0!</v>
      </c>
      <c r="O833" s="49" t="e">
        <f t="shared" si="323"/>
        <v>#N/A</v>
      </c>
      <c r="P833" s="49" t="e">
        <f t="shared" si="324"/>
        <v>#N/A</v>
      </c>
      <c r="Q833" s="50" t="e">
        <f t="shared" si="331"/>
        <v>#N/A</v>
      </c>
      <c r="S833" s="110" t="e">
        <f>VLOOKUP(V833,'WSD 產品'!B:B,1,0)</f>
        <v>#N/A</v>
      </c>
      <c r="T833" s="110" t="e">
        <f t="shared" si="332"/>
        <v>#DIV/0!</v>
      </c>
      <c r="AA833" s="112"/>
      <c r="AB833" s="112"/>
      <c r="AK833" s="111"/>
      <c r="AL833" s="111"/>
      <c r="AM833" s="111"/>
      <c r="BH833" s="110" t="e">
        <f t="shared" si="322"/>
        <v>#VALUE!</v>
      </c>
    </row>
    <row r="834" spans="1:60">
      <c r="A834" s="3">
        <f t="shared" si="334"/>
        <v>0</v>
      </c>
      <c r="B834" s="3">
        <f t="shared" si="334"/>
        <v>0</v>
      </c>
      <c r="C834" s="3">
        <f t="shared" si="334"/>
        <v>0</v>
      </c>
      <c r="D834" s="3">
        <f t="shared" si="333"/>
        <v>0</v>
      </c>
      <c r="E834" s="3">
        <f t="shared" si="333"/>
        <v>0</v>
      </c>
      <c r="F834" s="4">
        <f t="shared" si="333"/>
        <v>0</v>
      </c>
      <c r="G834" s="4">
        <f t="shared" si="326"/>
        <v>0</v>
      </c>
      <c r="H834" s="3">
        <f t="shared" si="326"/>
        <v>0</v>
      </c>
      <c r="I834" s="3">
        <f t="shared" si="326"/>
        <v>0</v>
      </c>
      <c r="J834" s="3" t="e">
        <f>IF(VLOOKUP(A834,產品AR!A:B,2,0)&lt;65,"A",IF(VLOOKUP(A834,產品AR!A:B,2,0)&lt;80,"B",IF(VLOOKUP(A834,產品AR!A:B,2,0)&lt;100,"C","D")))</f>
        <v>#N/A</v>
      </c>
      <c r="K834" s="5" t="e">
        <f t="shared" ref="K834:K897" si="335">T834</f>
        <v>#DIV/0!</v>
      </c>
      <c r="L834" s="6">
        <f t="shared" ref="L834:L897" si="336">AM834</f>
        <v>0</v>
      </c>
      <c r="M834" s="5">
        <f t="shared" ref="M834:M897" si="337">AP834</f>
        <v>0</v>
      </c>
      <c r="N834" s="49" t="e">
        <f t="shared" ref="N834:N897" si="338">IF(K834&gt;=1.67,"A",IF(K834&gt;=1.33,"B",IF(K834&gt;=1,"C",IF(K834&gt;=0.67,"D","F"))))</f>
        <v>#DIV/0!</v>
      </c>
      <c r="O834" s="49" t="e">
        <f t="shared" si="323"/>
        <v>#N/A</v>
      </c>
      <c r="P834" s="49" t="e">
        <f t="shared" si="324"/>
        <v>#N/A</v>
      </c>
      <c r="Q834" s="50" t="e">
        <f t="shared" ref="Q834:Q897" si="339">IF(CONCATENATE(J834,N834)="AA","A",IF(CONCATENATE(J834,N834)="AB","W",IF(CONCATENATE(J834,N834)="AC","W",IF(CONCATENATE(J834,N834)="AD","W",IF(CONCATENATE(J834,N834)="AF","W",IF(CONCATENATE(J834,N834)="BB","B",IF(CONCATENATE(J834,N834)="BA","B",IF(CONCATENATE(J834,N834)="BC","X",IF(CONCATENATE(J834,N834)="BD","X",IF(CONCATENATE(J834,N834)="BF","X",IF(CONCATENATE(J834,N834)="CA","C",IF(CONCATENATE(J834,N834)="CB","C",IF(CONCATENATE(J834,N834)="CC","C",IF(CONCATENATE(J834,N834)="CD","Y",IF(CONCATENATE(J834,N834)="CF","Y",IF(CONCATENATE(J834,N834)="DA","D",IF(CONCATENATE(J834,N834)="DB","D",IF(CONCATENATE(J834,N834)="DC","D",IF(CONCATENATE(J834,N834)="DD","D",IF(CONCATENATE(J834,N834)="DF","Z"))))))))))))))))))))</f>
        <v>#N/A</v>
      </c>
      <c r="S834" s="110" t="e">
        <f>VLOOKUP(V834,'WSD 產品'!B:B,1,0)</f>
        <v>#N/A</v>
      </c>
      <c r="T834" s="110" t="e">
        <f t="shared" ref="T834:T897" si="340">((35-(AE834^2+AF834^2)^0.5))/AV834</f>
        <v>#DIV/0!</v>
      </c>
      <c r="AA834" s="112"/>
      <c r="AB834" s="112"/>
      <c r="AK834" s="111"/>
      <c r="AL834" s="111"/>
      <c r="AM834" s="111"/>
      <c r="BH834" s="110" t="e">
        <f t="shared" ref="BH834:BH897" si="341">LEFT(RIGHT(BF834,LEN(BF834)-LEN(MID(BF834,1,SEARCH("L",BF834,1)-1))),FIND("_",RIGHT(BF834,LEN(BF834)-LEN(MID(BF834,1,SEARCH("L",BF834,1)-1))))-1)</f>
        <v>#VALUE!</v>
      </c>
    </row>
    <row r="835" spans="1:60">
      <c r="A835" s="3">
        <f t="shared" si="334"/>
        <v>0</v>
      </c>
      <c r="B835" s="3">
        <f t="shared" si="334"/>
        <v>0</v>
      </c>
      <c r="C835" s="3">
        <f t="shared" si="334"/>
        <v>0</v>
      </c>
      <c r="D835" s="3">
        <f t="shared" si="333"/>
        <v>0</v>
      </c>
      <c r="E835" s="3">
        <f t="shared" si="333"/>
        <v>0</v>
      </c>
      <c r="F835" s="4">
        <f t="shared" si="333"/>
        <v>0</v>
      </c>
      <c r="G835" s="4">
        <f t="shared" si="326"/>
        <v>0</v>
      </c>
      <c r="H835" s="3">
        <f t="shared" si="326"/>
        <v>0</v>
      </c>
      <c r="I835" s="3">
        <f t="shared" si="326"/>
        <v>0</v>
      </c>
      <c r="J835" s="3" t="e">
        <f>IF(VLOOKUP(A835,產品AR!A:B,2,0)&lt;65,"A",IF(VLOOKUP(A835,產品AR!A:B,2,0)&lt;80,"B",IF(VLOOKUP(A835,產品AR!A:B,2,0)&lt;100,"C","D")))</f>
        <v>#N/A</v>
      </c>
      <c r="K835" s="5" t="e">
        <f t="shared" si="335"/>
        <v>#DIV/0!</v>
      </c>
      <c r="L835" s="6">
        <f t="shared" si="336"/>
        <v>0</v>
      </c>
      <c r="M835" s="5">
        <f t="shared" si="337"/>
        <v>0</v>
      </c>
      <c r="N835" s="49" t="e">
        <f t="shared" si="338"/>
        <v>#DIV/0!</v>
      </c>
      <c r="O835" s="49" t="e">
        <f t="shared" ref="O835:O898" si="342">J835&amp;N835</f>
        <v>#N/A</v>
      </c>
      <c r="P835" s="49" t="e">
        <f t="shared" ref="P835:P898" si="343">IF(O835="AB","A")</f>
        <v>#N/A</v>
      </c>
      <c r="Q835" s="50" t="e">
        <f t="shared" si="339"/>
        <v>#N/A</v>
      </c>
      <c r="S835" s="110" t="e">
        <f>VLOOKUP(V835,'WSD 產品'!B:B,1,0)</f>
        <v>#N/A</v>
      </c>
      <c r="T835" s="110" t="e">
        <f t="shared" si="340"/>
        <v>#DIV/0!</v>
      </c>
      <c r="AA835" s="112"/>
      <c r="AB835" s="112"/>
      <c r="AK835" s="111"/>
      <c r="AL835" s="111"/>
      <c r="AM835" s="111"/>
      <c r="BH835" s="110" t="e">
        <f t="shared" si="341"/>
        <v>#VALUE!</v>
      </c>
    </row>
    <row r="836" spans="1:60">
      <c r="A836" s="3">
        <f t="shared" si="334"/>
        <v>0</v>
      </c>
      <c r="B836" s="3">
        <f t="shared" si="334"/>
        <v>0</v>
      </c>
      <c r="C836" s="3">
        <f t="shared" si="334"/>
        <v>0</v>
      </c>
      <c r="D836" s="3">
        <f t="shared" si="333"/>
        <v>0</v>
      </c>
      <c r="E836" s="3">
        <f t="shared" si="333"/>
        <v>0</v>
      </c>
      <c r="F836" s="4">
        <f t="shared" si="333"/>
        <v>0</v>
      </c>
      <c r="G836" s="4">
        <f t="shared" si="326"/>
        <v>0</v>
      </c>
      <c r="H836" s="3">
        <f t="shared" si="326"/>
        <v>0</v>
      </c>
      <c r="I836" s="3">
        <f t="shared" si="326"/>
        <v>0</v>
      </c>
      <c r="J836" s="3" t="e">
        <f>IF(VLOOKUP(A836,產品AR!A:B,2,0)&lt;65,"A",IF(VLOOKUP(A836,產品AR!A:B,2,0)&lt;80,"B",IF(VLOOKUP(A836,產品AR!A:B,2,0)&lt;100,"C","D")))</f>
        <v>#N/A</v>
      </c>
      <c r="K836" s="5" t="e">
        <f t="shared" si="335"/>
        <v>#DIV/0!</v>
      </c>
      <c r="L836" s="6">
        <f t="shared" si="336"/>
        <v>0</v>
      </c>
      <c r="M836" s="5">
        <f t="shared" si="337"/>
        <v>0</v>
      </c>
      <c r="N836" s="49" t="e">
        <f t="shared" si="338"/>
        <v>#DIV/0!</v>
      </c>
      <c r="O836" s="49" t="e">
        <f t="shared" si="342"/>
        <v>#N/A</v>
      </c>
      <c r="P836" s="49" t="e">
        <f t="shared" si="343"/>
        <v>#N/A</v>
      </c>
      <c r="Q836" s="50" t="e">
        <f t="shared" si="339"/>
        <v>#N/A</v>
      </c>
      <c r="S836" s="110" t="e">
        <f>VLOOKUP(V836,'WSD 產品'!B:B,1,0)</f>
        <v>#N/A</v>
      </c>
      <c r="T836" s="110" t="e">
        <f t="shared" si="340"/>
        <v>#DIV/0!</v>
      </c>
      <c r="AA836" s="112"/>
      <c r="AB836" s="112"/>
      <c r="AK836" s="111"/>
      <c r="AL836" s="111"/>
      <c r="AM836" s="111"/>
      <c r="BH836" s="110" t="e">
        <f t="shared" si="341"/>
        <v>#VALUE!</v>
      </c>
    </row>
    <row r="837" spans="1:60">
      <c r="A837" s="3">
        <f t="shared" si="334"/>
        <v>0</v>
      </c>
      <c r="B837" s="3">
        <f t="shared" si="334"/>
        <v>0</v>
      </c>
      <c r="C837" s="3">
        <f t="shared" si="334"/>
        <v>0</v>
      </c>
      <c r="D837" s="3">
        <f t="shared" si="333"/>
        <v>0</v>
      </c>
      <c r="E837" s="3">
        <f t="shared" si="333"/>
        <v>0</v>
      </c>
      <c r="F837" s="4">
        <f t="shared" si="333"/>
        <v>0</v>
      </c>
      <c r="G837" s="4">
        <f t="shared" si="326"/>
        <v>0</v>
      </c>
      <c r="H837" s="3">
        <f t="shared" si="326"/>
        <v>0</v>
      </c>
      <c r="I837" s="3">
        <f t="shared" si="326"/>
        <v>0</v>
      </c>
      <c r="J837" s="3" t="e">
        <f>IF(VLOOKUP(A837,產品AR!A:B,2,0)&lt;65,"A",IF(VLOOKUP(A837,產品AR!A:B,2,0)&lt;80,"B",IF(VLOOKUP(A837,產品AR!A:B,2,0)&lt;100,"C","D")))</f>
        <v>#N/A</v>
      </c>
      <c r="K837" s="5" t="e">
        <f t="shared" si="335"/>
        <v>#DIV/0!</v>
      </c>
      <c r="L837" s="6">
        <f t="shared" si="336"/>
        <v>0</v>
      </c>
      <c r="M837" s="5">
        <f t="shared" si="337"/>
        <v>0</v>
      </c>
      <c r="N837" s="49" t="e">
        <f t="shared" si="338"/>
        <v>#DIV/0!</v>
      </c>
      <c r="O837" s="49" t="e">
        <f t="shared" si="342"/>
        <v>#N/A</v>
      </c>
      <c r="P837" s="49" t="e">
        <f t="shared" si="343"/>
        <v>#N/A</v>
      </c>
      <c r="Q837" s="50" t="e">
        <f t="shared" si="339"/>
        <v>#N/A</v>
      </c>
      <c r="S837" s="110" t="e">
        <f>VLOOKUP(V837,'WSD 產品'!B:B,1,0)</f>
        <v>#N/A</v>
      </c>
      <c r="T837" s="110" t="e">
        <f t="shared" si="340"/>
        <v>#DIV/0!</v>
      </c>
      <c r="AA837" s="112"/>
      <c r="AB837" s="112"/>
      <c r="AK837" s="111"/>
      <c r="AL837" s="111"/>
      <c r="AM837" s="111"/>
      <c r="BH837" s="110" t="e">
        <f t="shared" si="341"/>
        <v>#VALUE!</v>
      </c>
    </row>
    <row r="838" spans="1:60">
      <c r="A838" s="3">
        <f t="shared" si="334"/>
        <v>0</v>
      </c>
      <c r="B838" s="3">
        <f t="shared" si="334"/>
        <v>0</v>
      </c>
      <c r="C838" s="3">
        <f t="shared" si="334"/>
        <v>0</v>
      </c>
      <c r="D838" s="3">
        <f t="shared" si="333"/>
        <v>0</v>
      </c>
      <c r="E838" s="3">
        <f t="shared" si="333"/>
        <v>0</v>
      </c>
      <c r="F838" s="4">
        <f t="shared" si="333"/>
        <v>0</v>
      </c>
      <c r="G838" s="4">
        <f t="shared" si="326"/>
        <v>0</v>
      </c>
      <c r="H838" s="3">
        <f t="shared" si="326"/>
        <v>0</v>
      </c>
      <c r="I838" s="3">
        <f t="shared" si="326"/>
        <v>0</v>
      </c>
      <c r="J838" s="3" t="e">
        <f>IF(VLOOKUP(A838,產品AR!A:B,2,0)&lt;65,"A",IF(VLOOKUP(A838,產品AR!A:B,2,0)&lt;80,"B",IF(VLOOKUP(A838,產品AR!A:B,2,0)&lt;100,"C","D")))</f>
        <v>#N/A</v>
      </c>
      <c r="K838" s="5" t="e">
        <f t="shared" si="335"/>
        <v>#DIV/0!</v>
      </c>
      <c r="L838" s="6">
        <f t="shared" si="336"/>
        <v>0</v>
      </c>
      <c r="M838" s="5">
        <f t="shared" si="337"/>
        <v>0</v>
      </c>
      <c r="N838" s="49" t="e">
        <f t="shared" si="338"/>
        <v>#DIV/0!</v>
      </c>
      <c r="O838" s="49" t="e">
        <f t="shared" si="342"/>
        <v>#N/A</v>
      </c>
      <c r="P838" s="49" t="e">
        <f t="shared" si="343"/>
        <v>#N/A</v>
      </c>
      <c r="Q838" s="50" t="e">
        <f t="shared" si="339"/>
        <v>#N/A</v>
      </c>
      <c r="S838" s="110" t="e">
        <f>VLOOKUP(V838,'WSD 產品'!B:B,1,0)</f>
        <v>#N/A</v>
      </c>
      <c r="T838" s="110" t="e">
        <f t="shared" si="340"/>
        <v>#DIV/0!</v>
      </c>
      <c r="AA838" s="112"/>
      <c r="AB838" s="112"/>
      <c r="AK838" s="111"/>
      <c r="AL838" s="111"/>
      <c r="AM838" s="111"/>
      <c r="BH838" s="110" t="e">
        <f t="shared" si="341"/>
        <v>#VALUE!</v>
      </c>
    </row>
    <row r="839" spans="1:60">
      <c r="A839" s="3">
        <f t="shared" si="334"/>
        <v>0</v>
      </c>
      <c r="B839" s="3">
        <f t="shared" si="334"/>
        <v>0</v>
      </c>
      <c r="C839" s="3">
        <f t="shared" si="334"/>
        <v>0</v>
      </c>
      <c r="D839" s="3">
        <f t="shared" si="333"/>
        <v>0</v>
      </c>
      <c r="E839" s="3">
        <f t="shared" si="333"/>
        <v>0</v>
      </c>
      <c r="F839" s="4">
        <f t="shared" si="333"/>
        <v>0</v>
      </c>
      <c r="G839" s="4">
        <f t="shared" si="326"/>
        <v>0</v>
      </c>
      <c r="H839" s="3">
        <f t="shared" si="326"/>
        <v>0</v>
      </c>
      <c r="I839" s="3">
        <f t="shared" si="326"/>
        <v>0</v>
      </c>
      <c r="J839" s="3" t="e">
        <f>IF(VLOOKUP(A839,產品AR!A:B,2,0)&lt;65,"A",IF(VLOOKUP(A839,產品AR!A:B,2,0)&lt;80,"B",IF(VLOOKUP(A839,產品AR!A:B,2,0)&lt;100,"C","D")))</f>
        <v>#N/A</v>
      </c>
      <c r="K839" s="5" t="e">
        <f t="shared" si="335"/>
        <v>#DIV/0!</v>
      </c>
      <c r="L839" s="6">
        <f t="shared" si="336"/>
        <v>0</v>
      </c>
      <c r="M839" s="5">
        <f t="shared" si="337"/>
        <v>0</v>
      </c>
      <c r="N839" s="49" t="e">
        <f t="shared" si="338"/>
        <v>#DIV/0!</v>
      </c>
      <c r="O839" s="49" t="e">
        <f t="shared" si="342"/>
        <v>#N/A</v>
      </c>
      <c r="P839" s="49" t="e">
        <f t="shared" si="343"/>
        <v>#N/A</v>
      </c>
      <c r="Q839" s="50" t="e">
        <f t="shared" si="339"/>
        <v>#N/A</v>
      </c>
      <c r="S839" s="110" t="e">
        <f>VLOOKUP(V839,'WSD 產品'!B:B,1,0)</f>
        <v>#N/A</v>
      </c>
      <c r="T839" s="110" t="e">
        <f t="shared" si="340"/>
        <v>#DIV/0!</v>
      </c>
      <c r="AA839" s="112"/>
      <c r="AB839" s="112"/>
      <c r="AK839" s="111"/>
      <c r="AL839" s="111"/>
      <c r="AM839" s="111"/>
      <c r="BH839" s="110" t="e">
        <f t="shared" si="341"/>
        <v>#VALUE!</v>
      </c>
    </row>
    <row r="840" spans="1:60">
      <c r="A840" s="3">
        <f t="shared" si="334"/>
        <v>0</v>
      </c>
      <c r="B840" s="3">
        <f t="shared" si="334"/>
        <v>0</v>
      </c>
      <c r="C840" s="3">
        <f t="shared" si="334"/>
        <v>0</v>
      </c>
      <c r="D840" s="3">
        <f t="shared" si="333"/>
        <v>0</v>
      </c>
      <c r="E840" s="3">
        <f t="shared" si="333"/>
        <v>0</v>
      </c>
      <c r="F840" s="4">
        <f t="shared" si="333"/>
        <v>0</v>
      </c>
      <c r="G840" s="4">
        <f t="shared" si="326"/>
        <v>0</v>
      </c>
      <c r="H840" s="3">
        <f t="shared" si="326"/>
        <v>0</v>
      </c>
      <c r="I840" s="3">
        <f t="shared" si="326"/>
        <v>0</v>
      </c>
      <c r="J840" s="3" t="e">
        <f>IF(VLOOKUP(A840,產品AR!A:B,2,0)&lt;65,"A",IF(VLOOKUP(A840,產品AR!A:B,2,0)&lt;80,"B",IF(VLOOKUP(A840,產品AR!A:B,2,0)&lt;100,"C","D")))</f>
        <v>#N/A</v>
      </c>
      <c r="K840" s="5" t="e">
        <f t="shared" si="335"/>
        <v>#DIV/0!</v>
      </c>
      <c r="L840" s="6">
        <f t="shared" si="336"/>
        <v>0</v>
      </c>
      <c r="M840" s="5">
        <f t="shared" si="337"/>
        <v>0</v>
      </c>
      <c r="N840" s="49" t="e">
        <f t="shared" si="338"/>
        <v>#DIV/0!</v>
      </c>
      <c r="O840" s="49" t="e">
        <f t="shared" si="342"/>
        <v>#N/A</v>
      </c>
      <c r="P840" s="49" t="e">
        <f t="shared" si="343"/>
        <v>#N/A</v>
      </c>
      <c r="Q840" s="50" t="e">
        <f t="shared" si="339"/>
        <v>#N/A</v>
      </c>
      <c r="S840" s="110" t="e">
        <f>VLOOKUP(V840,'WSD 產品'!B:B,1,0)</f>
        <v>#N/A</v>
      </c>
      <c r="T840" s="110" t="e">
        <f t="shared" si="340"/>
        <v>#DIV/0!</v>
      </c>
      <c r="AA840" s="112"/>
      <c r="AB840" s="112"/>
      <c r="AK840" s="111"/>
      <c r="AL840" s="111"/>
      <c r="AM840" s="111"/>
      <c r="BH840" s="110" t="e">
        <f t="shared" si="341"/>
        <v>#VALUE!</v>
      </c>
    </row>
    <row r="841" spans="1:60">
      <c r="A841" s="3">
        <f t="shared" si="334"/>
        <v>0</v>
      </c>
      <c r="B841" s="3">
        <f t="shared" si="334"/>
        <v>0</v>
      </c>
      <c r="C841" s="3">
        <f t="shared" si="334"/>
        <v>0</v>
      </c>
      <c r="D841" s="3">
        <f t="shared" si="333"/>
        <v>0</v>
      </c>
      <c r="E841" s="3">
        <f t="shared" si="333"/>
        <v>0</v>
      </c>
      <c r="F841" s="4">
        <f t="shared" si="333"/>
        <v>0</v>
      </c>
      <c r="G841" s="4">
        <f t="shared" si="326"/>
        <v>0</v>
      </c>
      <c r="H841" s="3">
        <f t="shared" si="326"/>
        <v>0</v>
      </c>
      <c r="I841" s="3">
        <f t="shared" si="326"/>
        <v>0</v>
      </c>
      <c r="J841" s="3" t="e">
        <f>IF(VLOOKUP(A841,產品AR!A:B,2,0)&lt;65,"A",IF(VLOOKUP(A841,產品AR!A:B,2,0)&lt;80,"B",IF(VLOOKUP(A841,產品AR!A:B,2,0)&lt;100,"C","D")))</f>
        <v>#N/A</v>
      </c>
      <c r="K841" s="5" t="e">
        <f t="shared" si="335"/>
        <v>#DIV/0!</v>
      </c>
      <c r="L841" s="6">
        <f t="shared" si="336"/>
        <v>0</v>
      </c>
      <c r="M841" s="5">
        <f t="shared" si="337"/>
        <v>0</v>
      </c>
      <c r="N841" s="49" t="e">
        <f t="shared" si="338"/>
        <v>#DIV/0!</v>
      </c>
      <c r="O841" s="49" t="e">
        <f t="shared" si="342"/>
        <v>#N/A</v>
      </c>
      <c r="P841" s="49" t="e">
        <f t="shared" si="343"/>
        <v>#N/A</v>
      </c>
      <c r="Q841" s="50" t="e">
        <f t="shared" si="339"/>
        <v>#N/A</v>
      </c>
      <c r="S841" s="110" t="e">
        <f>VLOOKUP(V841,'WSD 產品'!B:B,1,0)</f>
        <v>#N/A</v>
      </c>
      <c r="T841" s="110" t="e">
        <f t="shared" si="340"/>
        <v>#DIV/0!</v>
      </c>
      <c r="AA841" s="112"/>
      <c r="AB841" s="112"/>
      <c r="AK841" s="111"/>
      <c r="AL841" s="111"/>
      <c r="AM841" s="111"/>
      <c r="BH841" s="110" t="e">
        <f t="shared" si="341"/>
        <v>#VALUE!</v>
      </c>
    </row>
    <row r="842" spans="1:60">
      <c r="A842" s="3">
        <f t="shared" si="334"/>
        <v>0</v>
      </c>
      <c r="B842" s="3">
        <f t="shared" si="334"/>
        <v>0</v>
      </c>
      <c r="C842" s="3">
        <f t="shared" si="334"/>
        <v>0</v>
      </c>
      <c r="D842" s="3">
        <f t="shared" si="333"/>
        <v>0</v>
      </c>
      <c r="E842" s="3">
        <f t="shared" si="333"/>
        <v>0</v>
      </c>
      <c r="F842" s="4">
        <f t="shared" si="333"/>
        <v>0</v>
      </c>
      <c r="G842" s="4">
        <f t="shared" si="326"/>
        <v>0</v>
      </c>
      <c r="H842" s="3">
        <f t="shared" si="326"/>
        <v>0</v>
      </c>
      <c r="I842" s="3">
        <f t="shared" si="326"/>
        <v>0</v>
      </c>
      <c r="J842" s="3" t="e">
        <f>IF(VLOOKUP(A842,產品AR!A:B,2,0)&lt;65,"A",IF(VLOOKUP(A842,產品AR!A:B,2,0)&lt;80,"B",IF(VLOOKUP(A842,產品AR!A:B,2,0)&lt;100,"C","D")))</f>
        <v>#N/A</v>
      </c>
      <c r="K842" s="5" t="e">
        <f t="shared" si="335"/>
        <v>#DIV/0!</v>
      </c>
      <c r="L842" s="6">
        <f t="shared" si="336"/>
        <v>0</v>
      </c>
      <c r="M842" s="5">
        <f t="shared" si="337"/>
        <v>0</v>
      </c>
      <c r="N842" s="49" t="e">
        <f t="shared" si="338"/>
        <v>#DIV/0!</v>
      </c>
      <c r="O842" s="49" t="e">
        <f t="shared" si="342"/>
        <v>#N/A</v>
      </c>
      <c r="P842" s="49" t="e">
        <f t="shared" si="343"/>
        <v>#N/A</v>
      </c>
      <c r="Q842" s="50" t="e">
        <f t="shared" si="339"/>
        <v>#N/A</v>
      </c>
      <c r="S842" s="110" t="e">
        <f>VLOOKUP(V842,'WSD 產品'!B:B,1,0)</f>
        <v>#N/A</v>
      </c>
      <c r="T842" s="110" t="e">
        <f t="shared" si="340"/>
        <v>#DIV/0!</v>
      </c>
      <c r="AA842" s="112"/>
      <c r="AB842" s="112"/>
      <c r="AK842" s="111"/>
      <c r="AL842" s="111"/>
      <c r="AM842" s="111"/>
      <c r="BH842" s="110" t="e">
        <f t="shared" si="341"/>
        <v>#VALUE!</v>
      </c>
    </row>
    <row r="843" spans="1:60">
      <c r="A843" s="3">
        <f t="shared" si="334"/>
        <v>0</v>
      </c>
      <c r="B843" s="3">
        <f t="shared" si="334"/>
        <v>0</v>
      </c>
      <c r="C843" s="3">
        <f t="shared" si="334"/>
        <v>0</v>
      </c>
      <c r="D843" s="3">
        <f t="shared" si="333"/>
        <v>0</v>
      </c>
      <c r="E843" s="3">
        <f t="shared" si="333"/>
        <v>0</v>
      </c>
      <c r="F843" s="4">
        <f t="shared" si="333"/>
        <v>0</v>
      </c>
      <c r="G843" s="4">
        <f t="shared" si="326"/>
        <v>0</v>
      </c>
      <c r="H843" s="3">
        <f t="shared" si="326"/>
        <v>0</v>
      </c>
      <c r="I843" s="3">
        <f t="shared" si="326"/>
        <v>0</v>
      </c>
      <c r="J843" s="3" t="e">
        <f>IF(VLOOKUP(A843,產品AR!A:B,2,0)&lt;65,"A",IF(VLOOKUP(A843,產品AR!A:B,2,0)&lt;80,"B",IF(VLOOKUP(A843,產品AR!A:B,2,0)&lt;100,"C","D")))</f>
        <v>#N/A</v>
      </c>
      <c r="K843" s="5" t="e">
        <f t="shared" si="335"/>
        <v>#DIV/0!</v>
      </c>
      <c r="L843" s="6">
        <f t="shared" si="336"/>
        <v>0</v>
      </c>
      <c r="M843" s="5">
        <f t="shared" si="337"/>
        <v>0</v>
      </c>
      <c r="N843" s="49" t="e">
        <f t="shared" si="338"/>
        <v>#DIV/0!</v>
      </c>
      <c r="O843" s="49" t="e">
        <f t="shared" si="342"/>
        <v>#N/A</v>
      </c>
      <c r="P843" s="49" t="e">
        <f t="shared" si="343"/>
        <v>#N/A</v>
      </c>
      <c r="Q843" s="50" t="e">
        <f t="shared" si="339"/>
        <v>#N/A</v>
      </c>
      <c r="S843" s="110" t="e">
        <f>VLOOKUP(V843,'WSD 產品'!B:B,1,0)</f>
        <v>#N/A</v>
      </c>
      <c r="T843" s="110" t="e">
        <f t="shared" si="340"/>
        <v>#DIV/0!</v>
      </c>
      <c r="AA843" s="112"/>
      <c r="AB843" s="112"/>
      <c r="AK843" s="111"/>
      <c r="AL843" s="111"/>
      <c r="AM843" s="111"/>
      <c r="BH843" s="110" t="e">
        <f t="shared" si="341"/>
        <v>#VALUE!</v>
      </c>
    </row>
    <row r="844" spans="1:60">
      <c r="A844" s="3">
        <f t="shared" si="334"/>
        <v>0</v>
      </c>
      <c r="B844" s="3">
        <f t="shared" si="334"/>
        <v>0</v>
      </c>
      <c r="C844" s="3">
        <f t="shared" si="334"/>
        <v>0</v>
      </c>
      <c r="D844" s="3">
        <f t="shared" si="333"/>
        <v>0</v>
      </c>
      <c r="E844" s="3">
        <f t="shared" si="333"/>
        <v>0</v>
      </c>
      <c r="F844" s="4">
        <f t="shared" si="333"/>
        <v>0</v>
      </c>
      <c r="G844" s="4">
        <f t="shared" si="326"/>
        <v>0</v>
      </c>
      <c r="H844" s="3">
        <f t="shared" si="326"/>
        <v>0</v>
      </c>
      <c r="I844" s="3">
        <f t="shared" si="326"/>
        <v>0</v>
      </c>
      <c r="J844" s="3" t="e">
        <f>IF(VLOOKUP(A844,產品AR!A:B,2,0)&lt;65,"A",IF(VLOOKUP(A844,產品AR!A:B,2,0)&lt;80,"B",IF(VLOOKUP(A844,產品AR!A:B,2,0)&lt;100,"C","D")))</f>
        <v>#N/A</v>
      </c>
      <c r="K844" s="5" t="e">
        <f t="shared" si="335"/>
        <v>#DIV/0!</v>
      </c>
      <c r="L844" s="6">
        <f t="shared" si="336"/>
        <v>0</v>
      </c>
      <c r="M844" s="5">
        <f t="shared" si="337"/>
        <v>0</v>
      </c>
      <c r="N844" s="49" t="e">
        <f t="shared" si="338"/>
        <v>#DIV/0!</v>
      </c>
      <c r="O844" s="49" t="e">
        <f t="shared" si="342"/>
        <v>#N/A</v>
      </c>
      <c r="P844" s="49" t="e">
        <f t="shared" si="343"/>
        <v>#N/A</v>
      </c>
      <c r="Q844" s="50" t="e">
        <f t="shared" si="339"/>
        <v>#N/A</v>
      </c>
      <c r="S844" s="110" t="e">
        <f>VLOOKUP(V844,'WSD 產品'!B:B,1,0)</f>
        <v>#N/A</v>
      </c>
      <c r="T844" s="110" t="e">
        <f t="shared" si="340"/>
        <v>#DIV/0!</v>
      </c>
      <c r="AA844" s="112"/>
      <c r="AB844" s="112"/>
      <c r="AK844" s="111"/>
      <c r="AL844" s="111"/>
      <c r="AM844" s="111"/>
      <c r="BH844" s="110" t="e">
        <f t="shared" si="341"/>
        <v>#VALUE!</v>
      </c>
    </row>
    <row r="845" spans="1:60">
      <c r="A845" s="3">
        <f t="shared" si="334"/>
        <v>0</v>
      </c>
      <c r="B845" s="3">
        <f t="shared" si="334"/>
        <v>0</v>
      </c>
      <c r="C845" s="3">
        <f t="shared" si="334"/>
        <v>0</v>
      </c>
      <c r="D845" s="3">
        <f t="shared" si="333"/>
        <v>0</v>
      </c>
      <c r="E845" s="3">
        <f t="shared" si="333"/>
        <v>0</v>
      </c>
      <c r="F845" s="4">
        <f t="shared" si="333"/>
        <v>0</v>
      </c>
      <c r="G845" s="4">
        <f t="shared" si="326"/>
        <v>0</v>
      </c>
      <c r="H845" s="3">
        <f t="shared" si="326"/>
        <v>0</v>
      </c>
      <c r="I845" s="3">
        <f t="shared" si="326"/>
        <v>0</v>
      </c>
      <c r="J845" s="3" t="e">
        <f>IF(VLOOKUP(A845,產品AR!A:B,2,0)&lt;65,"A",IF(VLOOKUP(A845,產品AR!A:B,2,0)&lt;80,"B",IF(VLOOKUP(A845,產品AR!A:B,2,0)&lt;100,"C","D")))</f>
        <v>#N/A</v>
      </c>
      <c r="K845" s="5" t="e">
        <f t="shared" si="335"/>
        <v>#DIV/0!</v>
      </c>
      <c r="L845" s="6">
        <f t="shared" si="336"/>
        <v>0</v>
      </c>
      <c r="M845" s="5">
        <f t="shared" si="337"/>
        <v>0</v>
      </c>
      <c r="N845" s="49" t="e">
        <f t="shared" si="338"/>
        <v>#DIV/0!</v>
      </c>
      <c r="O845" s="49" t="e">
        <f t="shared" si="342"/>
        <v>#N/A</v>
      </c>
      <c r="P845" s="49" t="e">
        <f t="shared" si="343"/>
        <v>#N/A</v>
      </c>
      <c r="Q845" s="50" t="e">
        <f t="shared" si="339"/>
        <v>#N/A</v>
      </c>
      <c r="S845" s="110" t="e">
        <f>VLOOKUP(V845,'WSD 產品'!B:B,1,0)</f>
        <v>#N/A</v>
      </c>
      <c r="T845" s="110" t="e">
        <f t="shared" si="340"/>
        <v>#DIV/0!</v>
      </c>
      <c r="AA845" s="112"/>
      <c r="AB845" s="112"/>
      <c r="AK845" s="111"/>
      <c r="AL845" s="111"/>
      <c r="AM845" s="111"/>
      <c r="BH845" s="110" t="e">
        <f t="shared" si="341"/>
        <v>#VALUE!</v>
      </c>
    </row>
    <row r="846" spans="1:60">
      <c r="A846" s="3">
        <f t="shared" si="334"/>
        <v>0</v>
      </c>
      <c r="B846" s="3">
        <f t="shared" si="334"/>
        <v>0</v>
      </c>
      <c r="C846" s="3">
        <f t="shared" si="334"/>
        <v>0</v>
      </c>
      <c r="D846" s="3">
        <f t="shared" si="333"/>
        <v>0</v>
      </c>
      <c r="E846" s="3">
        <f t="shared" si="333"/>
        <v>0</v>
      </c>
      <c r="F846" s="4">
        <f t="shared" si="333"/>
        <v>0</v>
      </c>
      <c r="G846" s="4">
        <f t="shared" si="326"/>
        <v>0</v>
      </c>
      <c r="H846" s="3">
        <f t="shared" si="326"/>
        <v>0</v>
      </c>
      <c r="I846" s="3">
        <f t="shared" si="326"/>
        <v>0</v>
      </c>
      <c r="J846" s="3" t="e">
        <f>IF(VLOOKUP(A846,產品AR!A:B,2,0)&lt;65,"A",IF(VLOOKUP(A846,產品AR!A:B,2,0)&lt;80,"B",IF(VLOOKUP(A846,產品AR!A:B,2,0)&lt;100,"C","D")))</f>
        <v>#N/A</v>
      </c>
      <c r="K846" s="5" t="e">
        <f t="shared" si="335"/>
        <v>#DIV/0!</v>
      </c>
      <c r="L846" s="6">
        <f t="shared" si="336"/>
        <v>0</v>
      </c>
      <c r="M846" s="5">
        <f t="shared" si="337"/>
        <v>0</v>
      </c>
      <c r="N846" s="49" t="e">
        <f t="shared" si="338"/>
        <v>#DIV/0!</v>
      </c>
      <c r="O846" s="49" t="e">
        <f t="shared" si="342"/>
        <v>#N/A</v>
      </c>
      <c r="P846" s="49" t="e">
        <f t="shared" si="343"/>
        <v>#N/A</v>
      </c>
      <c r="Q846" s="50" t="e">
        <f t="shared" si="339"/>
        <v>#N/A</v>
      </c>
      <c r="S846" s="110" t="e">
        <f>VLOOKUP(V846,'WSD 產品'!B:B,1,0)</f>
        <v>#N/A</v>
      </c>
      <c r="T846" s="110" t="e">
        <f t="shared" si="340"/>
        <v>#DIV/0!</v>
      </c>
      <c r="AA846" s="112"/>
      <c r="AB846" s="112"/>
      <c r="AK846" s="111"/>
      <c r="AL846" s="111"/>
      <c r="AM846" s="111"/>
      <c r="BH846" s="110" t="e">
        <f t="shared" si="341"/>
        <v>#VALUE!</v>
      </c>
    </row>
    <row r="847" spans="1:60">
      <c r="A847" s="3">
        <f t="shared" si="334"/>
        <v>0</v>
      </c>
      <c r="B847" s="3">
        <f t="shared" si="334"/>
        <v>0</v>
      </c>
      <c r="C847" s="3">
        <f t="shared" si="334"/>
        <v>0</v>
      </c>
      <c r="D847" s="3">
        <f t="shared" si="333"/>
        <v>0</v>
      </c>
      <c r="E847" s="3">
        <f t="shared" si="333"/>
        <v>0</v>
      </c>
      <c r="F847" s="4">
        <f t="shared" si="333"/>
        <v>0</v>
      </c>
      <c r="G847" s="4">
        <f t="shared" si="326"/>
        <v>0</v>
      </c>
      <c r="H847" s="3">
        <f t="shared" si="326"/>
        <v>0</v>
      </c>
      <c r="I847" s="3">
        <f t="shared" si="326"/>
        <v>0</v>
      </c>
      <c r="J847" s="3" t="e">
        <f>IF(VLOOKUP(A847,產品AR!A:B,2,0)&lt;65,"A",IF(VLOOKUP(A847,產品AR!A:B,2,0)&lt;80,"B",IF(VLOOKUP(A847,產品AR!A:B,2,0)&lt;100,"C","D")))</f>
        <v>#N/A</v>
      </c>
      <c r="K847" s="5" t="e">
        <f t="shared" si="335"/>
        <v>#DIV/0!</v>
      </c>
      <c r="L847" s="6">
        <f t="shared" si="336"/>
        <v>0</v>
      </c>
      <c r="M847" s="5">
        <f t="shared" si="337"/>
        <v>0</v>
      </c>
      <c r="N847" s="49" t="e">
        <f t="shared" si="338"/>
        <v>#DIV/0!</v>
      </c>
      <c r="O847" s="49" t="e">
        <f t="shared" si="342"/>
        <v>#N/A</v>
      </c>
      <c r="P847" s="49" t="e">
        <f t="shared" si="343"/>
        <v>#N/A</v>
      </c>
      <c r="Q847" s="50" t="e">
        <f t="shared" si="339"/>
        <v>#N/A</v>
      </c>
      <c r="S847" s="110" t="e">
        <f>VLOOKUP(V847,'WSD 產品'!B:B,1,0)</f>
        <v>#N/A</v>
      </c>
      <c r="T847" s="110" t="e">
        <f t="shared" si="340"/>
        <v>#DIV/0!</v>
      </c>
      <c r="AA847" s="112"/>
      <c r="AB847" s="112"/>
      <c r="AK847" s="111"/>
      <c r="AL847" s="111"/>
      <c r="AM847" s="111"/>
      <c r="BH847" s="110" t="e">
        <f t="shared" si="341"/>
        <v>#VALUE!</v>
      </c>
    </row>
    <row r="848" spans="1:60">
      <c r="A848" s="3">
        <f t="shared" si="334"/>
        <v>0</v>
      </c>
      <c r="B848" s="3">
        <f t="shared" si="334"/>
        <v>0</v>
      </c>
      <c r="C848" s="3">
        <f t="shared" si="334"/>
        <v>0</v>
      </c>
      <c r="D848" s="3">
        <f t="shared" si="333"/>
        <v>0</v>
      </c>
      <c r="E848" s="3">
        <f t="shared" si="333"/>
        <v>0</v>
      </c>
      <c r="F848" s="4">
        <f t="shared" si="333"/>
        <v>0</v>
      </c>
      <c r="G848" s="4">
        <f t="shared" si="326"/>
        <v>0</v>
      </c>
      <c r="H848" s="3">
        <f t="shared" si="326"/>
        <v>0</v>
      </c>
      <c r="I848" s="3">
        <f t="shared" si="326"/>
        <v>0</v>
      </c>
      <c r="J848" s="3" t="e">
        <f>IF(VLOOKUP(A848,產品AR!A:B,2,0)&lt;65,"A",IF(VLOOKUP(A848,產品AR!A:B,2,0)&lt;80,"B",IF(VLOOKUP(A848,產品AR!A:B,2,0)&lt;100,"C","D")))</f>
        <v>#N/A</v>
      </c>
      <c r="K848" s="5" t="e">
        <f t="shared" si="335"/>
        <v>#DIV/0!</v>
      </c>
      <c r="L848" s="6">
        <f t="shared" si="336"/>
        <v>0</v>
      </c>
      <c r="M848" s="5">
        <f t="shared" si="337"/>
        <v>0</v>
      </c>
      <c r="N848" s="49" t="e">
        <f t="shared" si="338"/>
        <v>#DIV/0!</v>
      </c>
      <c r="O848" s="49" t="e">
        <f t="shared" si="342"/>
        <v>#N/A</v>
      </c>
      <c r="P848" s="49" t="e">
        <f t="shared" si="343"/>
        <v>#N/A</v>
      </c>
      <c r="Q848" s="50" t="e">
        <f t="shared" si="339"/>
        <v>#N/A</v>
      </c>
      <c r="S848" s="110" t="e">
        <f>VLOOKUP(V848,'WSD 產品'!B:B,1,0)</f>
        <v>#N/A</v>
      </c>
      <c r="T848" s="110" t="e">
        <f t="shared" si="340"/>
        <v>#DIV/0!</v>
      </c>
      <c r="AA848" s="112"/>
      <c r="AB848" s="112"/>
      <c r="AK848" s="111"/>
      <c r="AL848" s="111"/>
      <c r="AM848" s="111"/>
      <c r="BH848" s="110" t="e">
        <f t="shared" si="341"/>
        <v>#VALUE!</v>
      </c>
    </row>
    <row r="849" spans="1:60">
      <c r="A849" s="3">
        <f t="shared" si="334"/>
        <v>0</v>
      </c>
      <c r="B849" s="3">
        <f t="shared" si="334"/>
        <v>0</v>
      </c>
      <c r="C849" s="3">
        <f t="shared" si="334"/>
        <v>0</v>
      </c>
      <c r="D849" s="3">
        <f t="shared" si="333"/>
        <v>0</v>
      </c>
      <c r="E849" s="3">
        <f t="shared" si="333"/>
        <v>0</v>
      </c>
      <c r="F849" s="4">
        <f t="shared" si="333"/>
        <v>0</v>
      </c>
      <c r="G849" s="4">
        <f t="shared" si="326"/>
        <v>0</v>
      </c>
      <c r="H849" s="3">
        <f t="shared" si="326"/>
        <v>0</v>
      </c>
      <c r="I849" s="3">
        <f t="shared" si="326"/>
        <v>0</v>
      </c>
      <c r="J849" s="3" t="e">
        <f>IF(VLOOKUP(A849,產品AR!A:B,2,0)&lt;65,"A",IF(VLOOKUP(A849,產品AR!A:B,2,0)&lt;80,"B",IF(VLOOKUP(A849,產品AR!A:B,2,0)&lt;100,"C","D")))</f>
        <v>#N/A</v>
      </c>
      <c r="K849" s="5" t="e">
        <f t="shared" si="335"/>
        <v>#DIV/0!</v>
      </c>
      <c r="L849" s="6">
        <f t="shared" si="336"/>
        <v>0</v>
      </c>
      <c r="M849" s="5">
        <f t="shared" si="337"/>
        <v>0</v>
      </c>
      <c r="N849" s="49" t="e">
        <f t="shared" si="338"/>
        <v>#DIV/0!</v>
      </c>
      <c r="O849" s="49" t="e">
        <f t="shared" si="342"/>
        <v>#N/A</v>
      </c>
      <c r="P849" s="49" t="e">
        <f t="shared" si="343"/>
        <v>#N/A</v>
      </c>
      <c r="Q849" s="50" t="e">
        <f t="shared" si="339"/>
        <v>#N/A</v>
      </c>
      <c r="S849" s="110" t="e">
        <f>VLOOKUP(V849,'WSD 產品'!B:B,1,0)</f>
        <v>#N/A</v>
      </c>
      <c r="T849" s="110" t="e">
        <f t="shared" si="340"/>
        <v>#DIV/0!</v>
      </c>
      <c r="AA849" s="112"/>
      <c r="AB849" s="112"/>
      <c r="AK849" s="111"/>
      <c r="AL849" s="111"/>
      <c r="AM849" s="111"/>
      <c r="BH849" s="110" t="e">
        <f t="shared" si="341"/>
        <v>#VALUE!</v>
      </c>
    </row>
    <row r="850" spans="1:60">
      <c r="A850" s="3">
        <f t="shared" si="334"/>
        <v>0</v>
      </c>
      <c r="B850" s="3">
        <f t="shared" si="334"/>
        <v>0</v>
      </c>
      <c r="C850" s="3">
        <f t="shared" si="334"/>
        <v>0</v>
      </c>
      <c r="D850" s="3">
        <f t="shared" si="333"/>
        <v>0</v>
      </c>
      <c r="E850" s="3">
        <f t="shared" si="333"/>
        <v>0</v>
      </c>
      <c r="F850" s="4">
        <f t="shared" si="333"/>
        <v>0</v>
      </c>
      <c r="G850" s="4">
        <f t="shared" si="326"/>
        <v>0</v>
      </c>
      <c r="H850" s="3">
        <f t="shared" si="326"/>
        <v>0</v>
      </c>
      <c r="I850" s="3">
        <f t="shared" si="326"/>
        <v>0</v>
      </c>
      <c r="J850" s="3" t="e">
        <f>IF(VLOOKUP(A850,產品AR!A:B,2,0)&lt;65,"A",IF(VLOOKUP(A850,產品AR!A:B,2,0)&lt;80,"B",IF(VLOOKUP(A850,產品AR!A:B,2,0)&lt;100,"C","D")))</f>
        <v>#N/A</v>
      </c>
      <c r="K850" s="5" t="e">
        <f t="shared" si="335"/>
        <v>#DIV/0!</v>
      </c>
      <c r="L850" s="6">
        <f t="shared" si="336"/>
        <v>0</v>
      </c>
      <c r="M850" s="5">
        <f t="shared" si="337"/>
        <v>0</v>
      </c>
      <c r="N850" s="49" t="e">
        <f t="shared" si="338"/>
        <v>#DIV/0!</v>
      </c>
      <c r="O850" s="49" t="e">
        <f t="shared" si="342"/>
        <v>#N/A</v>
      </c>
      <c r="P850" s="49" t="e">
        <f t="shared" si="343"/>
        <v>#N/A</v>
      </c>
      <c r="Q850" s="50" t="e">
        <f t="shared" si="339"/>
        <v>#N/A</v>
      </c>
      <c r="S850" s="110" t="e">
        <f>VLOOKUP(V850,'WSD 產品'!B:B,1,0)</f>
        <v>#N/A</v>
      </c>
      <c r="T850" s="110" t="e">
        <f t="shared" si="340"/>
        <v>#DIV/0!</v>
      </c>
      <c r="AA850" s="112"/>
      <c r="AB850" s="112"/>
      <c r="AK850" s="111"/>
      <c r="AL850" s="111"/>
      <c r="AM850" s="111"/>
      <c r="BH850" s="110" t="e">
        <f t="shared" si="341"/>
        <v>#VALUE!</v>
      </c>
    </row>
    <row r="851" spans="1:60">
      <c r="A851" s="3">
        <f t="shared" si="334"/>
        <v>0</v>
      </c>
      <c r="B851" s="3">
        <f t="shared" si="334"/>
        <v>0</v>
      </c>
      <c r="C851" s="3">
        <f t="shared" si="334"/>
        <v>0</v>
      </c>
      <c r="D851" s="3">
        <f t="shared" si="333"/>
        <v>0</v>
      </c>
      <c r="E851" s="3">
        <f t="shared" si="333"/>
        <v>0</v>
      </c>
      <c r="F851" s="4">
        <f t="shared" si="333"/>
        <v>0</v>
      </c>
      <c r="G851" s="4">
        <f t="shared" si="326"/>
        <v>0</v>
      </c>
      <c r="H851" s="3">
        <f t="shared" si="326"/>
        <v>0</v>
      </c>
      <c r="I851" s="3">
        <f t="shared" si="326"/>
        <v>0</v>
      </c>
      <c r="J851" s="3" t="e">
        <f>IF(VLOOKUP(A851,產品AR!A:B,2,0)&lt;65,"A",IF(VLOOKUP(A851,產品AR!A:B,2,0)&lt;80,"B",IF(VLOOKUP(A851,產品AR!A:B,2,0)&lt;100,"C","D")))</f>
        <v>#N/A</v>
      </c>
      <c r="K851" s="5" t="e">
        <f t="shared" si="335"/>
        <v>#DIV/0!</v>
      </c>
      <c r="L851" s="6">
        <f t="shared" si="336"/>
        <v>0</v>
      </c>
      <c r="M851" s="5">
        <f t="shared" si="337"/>
        <v>0</v>
      </c>
      <c r="N851" s="49" t="e">
        <f t="shared" si="338"/>
        <v>#DIV/0!</v>
      </c>
      <c r="O851" s="49" t="e">
        <f t="shared" si="342"/>
        <v>#N/A</v>
      </c>
      <c r="P851" s="49" t="e">
        <f t="shared" si="343"/>
        <v>#N/A</v>
      </c>
      <c r="Q851" s="50" t="e">
        <f t="shared" si="339"/>
        <v>#N/A</v>
      </c>
      <c r="S851" s="110" t="e">
        <f>VLOOKUP(V851,'WSD 產品'!B:B,1,0)</f>
        <v>#N/A</v>
      </c>
      <c r="T851" s="110" t="e">
        <f t="shared" si="340"/>
        <v>#DIV/0!</v>
      </c>
      <c r="AA851" s="112"/>
      <c r="AB851" s="112"/>
      <c r="AK851" s="111"/>
      <c r="AL851" s="111"/>
      <c r="AM851" s="111"/>
      <c r="BH851" s="110" t="e">
        <f t="shared" si="341"/>
        <v>#VALUE!</v>
      </c>
    </row>
    <row r="852" spans="1:60">
      <c r="A852" s="3">
        <f t="shared" si="334"/>
        <v>0</v>
      </c>
      <c r="B852" s="3">
        <f t="shared" si="334"/>
        <v>0</v>
      </c>
      <c r="C852" s="3">
        <f t="shared" si="334"/>
        <v>0</v>
      </c>
      <c r="D852" s="3">
        <f t="shared" si="333"/>
        <v>0</v>
      </c>
      <c r="E852" s="3">
        <f t="shared" si="333"/>
        <v>0</v>
      </c>
      <c r="F852" s="4">
        <f t="shared" si="333"/>
        <v>0</v>
      </c>
      <c r="G852" s="4">
        <f t="shared" si="326"/>
        <v>0</v>
      </c>
      <c r="H852" s="3">
        <f t="shared" si="326"/>
        <v>0</v>
      </c>
      <c r="I852" s="3">
        <f t="shared" si="326"/>
        <v>0</v>
      </c>
      <c r="J852" s="3" t="e">
        <f>IF(VLOOKUP(A852,產品AR!A:B,2,0)&lt;65,"A",IF(VLOOKUP(A852,產品AR!A:B,2,0)&lt;80,"B",IF(VLOOKUP(A852,產品AR!A:B,2,0)&lt;100,"C","D")))</f>
        <v>#N/A</v>
      </c>
      <c r="K852" s="5" t="e">
        <f t="shared" si="335"/>
        <v>#DIV/0!</v>
      </c>
      <c r="L852" s="6">
        <f t="shared" si="336"/>
        <v>0</v>
      </c>
      <c r="M852" s="5">
        <f t="shared" si="337"/>
        <v>0</v>
      </c>
      <c r="N852" s="49" t="e">
        <f t="shared" si="338"/>
        <v>#DIV/0!</v>
      </c>
      <c r="O852" s="49" t="e">
        <f t="shared" si="342"/>
        <v>#N/A</v>
      </c>
      <c r="P852" s="49" t="e">
        <f t="shared" si="343"/>
        <v>#N/A</v>
      </c>
      <c r="Q852" s="50" t="e">
        <f t="shared" si="339"/>
        <v>#N/A</v>
      </c>
      <c r="S852" s="110" t="e">
        <f>VLOOKUP(V852,'WSD 產品'!B:B,1,0)</f>
        <v>#N/A</v>
      </c>
      <c r="T852" s="110" t="e">
        <f t="shared" si="340"/>
        <v>#DIV/0!</v>
      </c>
      <c r="AA852" s="112"/>
      <c r="AB852" s="112"/>
      <c r="AK852" s="111"/>
      <c r="AL852" s="111"/>
      <c r="AM852" s="111"/>
      <c r="BH852" s="110" t="e">
        <f t="shared" si="341"/>
        <v>#VALUE!</v>
      </c>
    </row>
    <row r="853" spans="1:60">
      <c r="A853" s="3">
        <f t="shared" si="334"/>
        <v>0</v>
      </c>
      <c r="B853" s="3">
        <f t="shared" si="334"/>
        <v>0</v>
      </c>
      <c r="C853" s="3">
        <f t="shared" si="334"/>
        <v>0</v>
      </c>
      <c r="D853" s="3">
        <f t="shared" si="333"/>
        <v>0</v>
      </c>
      <c r="E853" s="3">
        <f t="shared" si="333"/>
        <v>0</v>
      </c>
      <c r="F853" s="4">
        <f t="shared" si="333"/>
        <v>0</v>
      </c>
      <c r="G853" s="4">
        <f t="shared" si="326"/>
        <v>0</v>
      </c>
      <c r="H853" s="3">
        <f t="shared" si="326"/>
        <v>0</v>
      </c>
      <c r="I853" s="3">
        <f t="shared" si="326"/>
        <v>0</v>
      </c>
      <c r="J853" s="3" t="e">
        <f>IF(VLOOKUP(A853,產品AR!A:B,2,0)&lt;65,"A",IF(VLOOKUP(A853,產品AR!A:B,2,0)&lt;80,"B",IF(VLOOKUP(A853,產品AR!A:B,2,0)&lt;100,"C","D")))</f>
        <v>#N/A</v>
      </c>
      <c r="K853" s="5" t="e">
        <f t="shared" si="335"/>
        <v>#DIV/0!</v>
      </c>
      <c r="L853" s="6">
        <f t="shared" si="336"/>
        <v>0</v>
      </c>
      <c r="M853" s="5">
        <f t="shared" si="337"/>
        <v>0</v>
      </c>
      <c r="N853" s="49" t="e">
        <f t="shared" si="338"/>
        <v>#DIV/0!</v>
      </c>
      <c r="O853" s="49" t="e">
        <f t="shared" si="342"/>
        <v>#N/A</v>
      </c>
      <c r="P853" s="49" t="e">
        <f t="shared" si="343"/>
        <v>#N/A</v>
      </c>
      <c r="Q853" s="50" t="e">
        <f t="shared" si="339"/>
        <v>#N/A</v>
      </c>
      <c r="S853" s="110" t="e">
        <f>VLOOKUP(V853,'WSD 產品'!B:B,1,0)</f>
        <v>#N/A</v>
      </c>
      <c r="T853" s="110" t="e">
        <f t="shared" si="340"/>
        <v>#DIV/0!</v>
      </c>
      <c r="AA853" s="112"/>
      <c r="AB853" s="112"/>
      <c r="AK853" s="111"/>
      <c r="AL853" s="111"/>
      <c r="AM853" s="111"/>
      <c r="BH853" s="110" t="e">
        <f t="shared" si="341"/>
        <v>#VALUE!</v>
      </c>
    </row>
    <row r="854" spans="1:60">
      <c r="A854" s="3">
        <f t="shared" si="334"/>
        <v>0</v>
      </c>
      <c r="B854" s="3">
        <f t="shared" si="334"/>
        <v>0</v>
      </c>
      <c r="C854" s="3">
        <f t="shared" si="334"/>
        <v>0</v>
      </c>
      <c r="D854" s="3">
        <f t="shared" si="333"/>
        <v>0</v>
      </c>
      <c r="E854" s="3">
        <f t="shared" si="333"/>
        <v>0</v>
      </c>
      <c r="F854" s="4">
        <f t="shared" si="333"/>
        <v>0</v>
      </c>
      <c r="G854" s="4">
        <f t="shared" si="326"/>
        <v>0</v>
      </c>
      <c r="H854" s="3">
        <f t="shared" si="326"/>
        <v>0</v>
      </c>
      <c r="I854" s="3">
        <f t="shared" si="326"/>
        <v>0</v>
      </c>
      <c r="J854" s="3" t="e">
        <f>IF(VLOOKUP(A854,產品AR!A:B,2,0)&lt;65,"A",IF(VLOOKUP(A854,產品AR!A:B,2,0)&lt;80,"B",IF(VLOOKUP(A854,產品AR!A:B,2,0)&lt;100,"C","D")))</f>
        <v>#N/A</v>
      </c>
      <c r="K854" s="5" t="e">
        <f t="shared" si="335"/>
        <v>#DIV/0!</v>
      </c>
      <c r="L854" s="6">
        <f t="shared" si="336"/>
        <v>0</v>
      </c>
      <c r="M854" s="5">
        <f t="shared" si="337"/>
        <v>0</v>
      </c>
      <c r="N854" s="49" t="e">
        <f t="shared" si="338"/>
        <v>#DIV/0!</v>
      </c>
      <c r="O854" s="49" t="e">
        <f t="shared" si="342"/>
        <v>#N/A</v>
      </c>
      <c r="P854" s="49" t="e">
        <f t="shared" si="343"/>
        <v>#N/A</v>
      </c>
      <c r="Q854" s="50" t="e">
        <f t="shared" si="339"/>
        <v>#N/A</v>
      </c>
      <c r="S854" s="110" t="e">
        <f>VLOOKUP(V854,'WSD 產品'!B:B,1,0)</f>
        <v>#N/A</v>
      </c>
      <c r="T854" s="110" t="e">
        <f t="shared" si="340"/>
        <v>#DIV/0!</v>
      </c>
      <c r="AA854" s="112"/>
      <c r="AB854" s="112"/>
      <c r="AK854" s="111"/>
      <c r="AL854" s="111"/>
      <c r="AM854" s="111"/>
      <c r="BH854" s="110" t="e">
        <f t="shared" si="341"/>
        <v>#VALUE!</v>
      </c>
    </row>
    <row r="855" spans="1:60">
      <c r="A855" s="3">
        <f t="shared" si="334"/>
        <v>0</v>
      </c>
      <c r="B855" s="3">
        <f t="shared" si="334"/>
        <v>0</v>
      </c>
      <c r="C855" s="3">
        <f t="shared" si="334"/>
        <v>0</v>
      </c>
      <c r="D855" s="3">
        <f t="shared" si="333"/>
        <v>0</v>
      </c>
      <c r="E855" s="3">
        <f t="shared" si="333"/>
        <v>0</v>
      </c>
      <c r="F855" s="4">
        <f t="shared" si="333"/>
        <v>0</v>
      </c>
      <c r="G855" s="4">
        <f t="shared" si="326"/>
        <v>0</v>
      </c>
      <c r="H855" s="3">
        <f t="shared" si="326"/>
        <v>0</v>
      </c>
      <c r="I855" s="3">
        <f t="shared" si="326"/>
        <v>0</v>
      </c>
      <c r="J855" s="3" t="e">
        <f>IF(VLOOKUP(A855,產品AR!A:B,2,0)&lt;65,"A",IF(VLOOKUP(A855,產品AR!A:B,2,0)&lt;80,"B",IF(VLOOKUP(A855,產品AR!A:B,2,0)&lt;100,"C","D")))</f>
        <v>#N/A</v>
      </c>
      <c r="K855" s="5" t="e">
        <f t="shared" si="335"/>
        <v>#DIV/0!</v>
      </c>
      <c r="L855" s="6">
        <f t="shared" si="336"/>
        <v>0</v>
      </c>
      <c r="M855" s="5">
        <f t="shared" si="337"/>
        <v>0</v>
      </c>
      <c r="N855" s="49" t="e">
        <f t="shared" si="338"/>
        <v>#DIV/0!</v>
      </c>
      <c r="O855" s="49" t="e">
        <f t="shared" si="342"/>
        <v>#N/A</v>
      </c>
      <c r="P855" s="49" t="e">
        <f t="shared" si="343"/>
        <v>#N/A</v>
      </c>
      <c r="Q855" s="50" t="e">
        <f t="shared" si="339"/>
        <v>#N/A</v>
      </c>
      <c r="S855" s="110" t="e">
        <f>VLOOKUP(V855,'WSD 產品'!B:B,1,0)</f>
        <v>#N/A</v>
      </c>
      <c r="T855" s="110" t="e">
        <f t="shared" si="340"/>
        <v>#DIV/0!</v>
      </c>
      <c r="AA855" s="112"/>
      <c r="AB855" s="112"/>
      <c r="AK855" s="111"/>
      <c r="AL855" s="111"/>
      <c r="AM855" s="111"/>
      <c r="BH855" s="110" t="e">
        <f t="shared" si="341"/>
        <v>#VALUE!</v>
      </c>
    </row>
    <row r="856" spans="1:60">
      <c r="A856" s="3">
        <f t="shared" si="334"/>
        <v>0</v>
      </c>
      <c r="B856" s="3">
        <f t="shared" si="334"/>
        <v>0</v>
      </c>
      <c r="C856" s="3">
        <f t="shared" si="334"/>
        <v>0</v>
      </c>
      <c r="D856" s="3">
        <f t="shared" si="333"/>
        <v>0</v>
      </c>
      <c r="E856" s="3">
        <f t="shared" si="333"/>
        <v>0</v>
      </c>
      <c r="F856" s="4">
        <f t="shared" si="333"/>
        <v>0</v>
      </c>
      <c r="G856" s="4">
        <f t="shared" si="326"/>
        <v>0</v>
      </c>
      <c r="H856" s="3">
        <f t="shared" si="326"/>
        <v>0</v>
      </c>
      <c r="I856" s="3">
        <f t="shared" si="326"/>
        <v>0</v>
      </c>
      <c r="J856" s="3" t="e">
        <f>IF(VLOOKUP(A856,產品AR!A:B,2,0)&lt;65,"A",IF(VLOOKUP(A856,產品AR!A:B,2,0)&lt;80,"B",IF(VLOOKUP(A856,產品AR!A:B,2,0)&lt;100,"C","D")))</f>
        <v>#N/A</v>
      </c>
      <c r="K856" s="5" t="e">
        <f t="shared" si="335"/>
        <v>#DIV/0!</v>
      </c>
      <c r="L856" s="6">
        <f t="shared" si="336"/>
        <v>0</v>
      </c>
      <c r="M856" s="5">
        <f t="shared" si="337"/>
        <v>0</v>
      </c>
      <c r="N856" s="49" t="e">
        <f t="shared" si="338"/>
        <v>#DIV/0!</v>
      </c>
      <c r="O856" s="49" t="e">
        <f t="shared" si="342"/>
        <v>#N/A</v>
      </c>
      <c r="P856" s="49" t="e">
        <f t="shared" si="343"/>
        <v>#N/A</v>
      </c>
      <c r="Q856" s="50" t="e">
        <f t="shared" si="339"/>
        <v>#N/A</v>
      </c>
      <c r="S856" s="110" t="e">
        <f>VLOOKUP(V856,'WSD 產品'!B:B,1,0)</f>
        <v>#N/A</v>
      </c>
      <c r="T856" s="110" t="e">
        <f t="shared" si="340"/>
        <v>#DIV/0!</v>
      </c>
      <c r="AA856" s="112"/>
      <c r="AB856" s="112"/>
      <c r="AK856" s="111"/>
      <c r="AL856" s="111"/>
      <c r="AM856" s="111"/>
      <c r="BH856" s="110" t="e">
        <f t="shared" si="341"/>
        <v>#VALUE!</v>
      </c>
    </row>
    <row r="857" spans="1:60">
      <c r="A857" s="3">
        <f t="shared" si="334"/>
        <v>0</v>
      </c>
      <c r="B857" s="3">
        <f t="shared" si="334"/>
        <v>0</v>
      </c>
      <c r="C857" s="3">
        <f t="shared" si="334"/>
        <v>0</v>
      </c>
      <c r="D857" s="3">
        <f t="shared" si="333"/>
        <v>0</v>
      </c>
      <c r="E857" s="3">
        <f t="shared" si="333"/>
        <v>0</v>
      </c>
      <c r="F857" s="4">
        <f t="shared" si="333"/>
        <v>0</v>
      </c>
      <c r="G857" s="4">
        <f t="shared" si="326"/>
        <v>0</v>
      </c>
      <c r="H857" s="3">
        <f t="shared" si="326"/>
        <v>0</v>
      </c>
      <c r="I857" s="3">
        <f t="shared" si="326"/>
        <v>0</v>
      </c>
      <c r="J857" s="3" t="e">
        <f>IF(VLOOKUP(A857,產品AR!A:B,2,0)&lt;65,"A",IF(VLOOKUP(A857,產品AR!A:B,2,0)&lt;80,"B",IF(VLOOKUP(A857,產品AR!A:B,2,0)&lt;100,"C","D")))</f>
        <v>#N/A</v>
      </c>
      <c r="K857" s="5" t="e">
        <f t="shared" si="335"/>
        <v>#DIV/0!</v>
      </c>
      <c r="L857" s="6">
        <f t="shared" si="336"/>
        <v>0</v>
      </c>
      <c r="M857" s="5">
        <f t="shared" si="337"/>
        <v>0</v>
      </c>
      <c r="N857" s="49" t="e">
        <f t="shared" si="338"/>
        <v>#DIV/0!</v>
      </c>
      <c r="O857" s="49" t="e">
        <f t="shared" si="342"/>
        <v>#N/A</v>
      </c>
      <c r="P857" s="49" t="e">
        <f t="shared" si="343"/>
        <v>#N/A</v>
      </c>
      <c r="Q857" s="50" t="e">
        <f t="shared" si="339"/>
        <v>#N/A</v>
      </c>
      <c r="S857" s="110" t="e">
        <f>VLOOKUP(V857,'WSD 產品'!B:B,1,0)</f>
        <v>#N/A</v>
      </c>
      <c r="T857" s="110" t="e">
        <f t="shared" si="340"/>
        <v>#DIV/0!</v>
      </c>
      <c r="AA857" s="112"/>
      <c r="AB857" s="112"/>
      <c r="AK857" s="111"/>
      <c r="AL857" s="111"/>
      <c r="AM857" s="111"/>
      <c r="BH857" s="110" t="e">
        <f t="shared" si="341"/>
        <v>#VALUE!</v>
      </c>
    </row>
    <row r="858" spans="1:60">
      <c r="A858" s="3">
        <f t="shared" si="334"/>
        <v>0</v>
      </c>
      <c r="B858" s="3">
        <f t="shared" si="334"/>
        <v>0</v>
      </c>
      <c r="C858" s="3">
        <f t="shared" si="334"/>
        <v>0</v>
      </c>
      <c r="D858" s="3">
        <f t="shared" si="333"/>
        <v>0</v>
      </c>
      <c r="E858" s="3">
        <f t="shared" si="333"/>
        <v>0</v>
      </c>
      <c r="F858" s="4">
        <f t="shared" si="333"/>
        <v>0</v>
      </c>
      <c r="G858" s="4">
        <f t="shared" si="326"/>
        <v>0</v>
      </c>
      <c r="H858" s="3">
        <f t="shared" si="326"/>
        <v>0</v>
      </c>
      <c r="I858" s="3">
        <f t="shared" si="326"/>
        <v>0</v>
      </c>
      <c r="J858" s="3" t="e">
        <f>IF(VLOOKUP(A858,產品AR!A:B,2,0)&lt;65,"A",IF(VLOOKUP(A858,產品AR!A:B,2,0)&lt;80,"B",IF(VLOOKUP(A858,產品AR!A:B,2,0)&lt;100,"C","D")))</f>
        <v>#N/A</v>
      </c>
      <c r="K858" s="5" t="e">
        <f t="shared" si="335"/>
        <v>#DIV/0!</v>
      </c>
      <c r="L858" s="6">
        <f t="shared" si="336"/>
        <v>0</v>
      </c>
      <c r="M858" s="5">
        <f t="shared" si="337"/>
        <v>0</v>
      </c>
      <c r="N858" s="49" t="e">
        <f t="shared" si="338"/>
        <v>#DIV/0!</v>
      </c>
      <c r="O858" s="49" t="e">
        <f t="shared" si="342"/>
        <v>#N/A</v>
      </c>
      <c r="P858" s="49" t="e">
        <f t="shared" si="343"/>
        <v>#N/A</v>
      </c>
      <c r="Q858" s="50" t="e">
        <f t="shared" si="339"/>
        <v>#N/A</v>
      </c>
      <c r="S858" s="110" t="e">
        <f>VLOOKUP(V858,'WSD 產品'!B:B,1,0)</f>
        <v>#N/A</v>
      </c>
      <c r="T858" s="110" t="e">
        <f t="shared" si="340"/>
        <v>#DIV/0!</v>
      </c>
      <c r="AA858" s="112"/>
      <c r="AB858" s="112"/>
      <c r="AK858" s="111"/>
      <c r="AL858" s="111"/>
      <c r="AM858" s="111"/>
      <c r="BH858" s="110" t="e">
        <f t="shared" si="341"/>
        <v>#VALUE!</v>
      </c>
    </row>
    <row r="859" spans="1:60">
      <c r="A859" s="3">
        <f t="shared" si="334"/>
        <v>0</v>
      </c>
      <c r="B859" s="3">
        <f t="shared" si="334"/>
        <v>0</v>
      </c>
      <c r="C859" s="3">
        <f t="shared" si="334"/>
        <v>0</v>
      </c>
      <c r="D859" s="3">
        <f t="shared" si="333"/>
        <v>0</v>
      </c>
      <c r="E859" s="3">
        <f t="shared" si="333"/>
        <v>0</v>
      </c>
      <c r="F859" s="4">
        <f t="shared" si="333"/>
        <v>0</v>
      </c>
      <c r="G859" s="4">
        <f t="shared" si="326"/>
        <v>0</v>
      </c>
      <c r="H859" s="3">
        <f t="shared" si="326"/>
        <v>0</v>
      </c>
      <c r="I859" s="3">
        <f t="shared" si="326"/>
        <v>0</v>
      </c>
      <c r="J859" s="3" t="e">
        <f>IF(VLOOKUP(A859,產品AR!A:B,2,0)&lt;65,"A",IF(VLOOKUP(A859,產品AR!A:B,2,0)&lt;80,"B",IF(VLOOKUP(A859,產品AR!A:B,2,0)&lt;100,"C","D")))</f>
        <v>#N/A</v>
      </c>
      <c r="K859" s="5" t="e">
        <f t="shared" si="335"/>
        <v>#DIV/0!</v>
      </c>
      <c r="L859" s="6">
        <f t="shared" si="336"/>
        <v>0</v>
      </c>
      <c r="M859" s="5">
        <f t="shared" si="337"/>
        <v>0</v>
      </c>
      <c r="N859" s="49" t="e">
        <f t="shared" si="338"/>
        <v>#DIV/0!</v>
      </c>
      <c r="O859" s="49" t="e">
        <f t="shared" si="342"/>
        <v>#N/A</v>
      </c>
      <c r="P859" s="49" t="e">
        <f t="shared" si="343"/>
        <v>#N/A</v>
      </c>
      <c r="Q859" s="50" t="e">
        <f t="shared" si="339"/>
        <v>#N/A</v>
      </c>
      <c r="S859" s="110" t="e">
        <f>VLOOKUP(V859,'WSD 產品'!B:B,1,0)</f>
        <v>#N/A</v>
      </c>
      <c r="T859" s="110" t="e">
        <f t="shared" si="340"/>
        <v>#DIV/0!</v>
      </c>
      <c r="AA859" s="112"/>
      <c r="AB859" s="112"/>
      <c r="AK859" s="111"/>
      <c r="AL859" s="111"/>
      <c r="AM859" s="111"/>
      <c r="BH859" s="110" t="e">
        <f t="shared" si="341"/>
        <v>#VALUE!</v>
      </c>
    </row>
    <row r="860" spans="1:60">
      <c r="A860" s="3">
        <f t="shared" si="334"/>
        <v>0</v>
      </c>
      <c r="B860" s="3">
        <f t="shared" si="334"/>
        <v>0</v>
      </c>
      <c r="C860" s="3">
        <f t="shared" si="334"/>
        <v>0</v>
      </c>
      <c r="D860" s="3">
        <f t="shared" si="333"/>
        <v>0</v>
      </c>
      <c r="E860" s="3">
        <f t="shared" si="333"/>
        <v>0</v>
      </c>
      <c r="F860" s="4">
        <f t="shared" si="333"/>
        <v>0</v>
      </c>
      <c r="G860" s="4">
        <f t="shared" si="326"/>
        <v>0</v>
      </c>
      <c r="H860" s="3">
        <f t="shared" si="326"/>
        <v>0</v>
      </c>
      <c r="I860" s="3">
        <f t="shared" si="326"/>
        <v>0</v>
      </c>
      <c r="J860" s="3" t="e">
        <f>IF(VLOOKUP(A860,產品AR!A:B,2,0)&lt;65,"A",IF(VLOOKUP(A860,產品AR!A:B,2,0)&lt;80,"B",IF(VLOOKUP(A860,產品AR!A:B,2,0)&lt;100,"C","D")))</f>
        <v>#N/A</v>
      </c>
      <c r="K860" s="5" t="e">
        <f t="shared" si="335"/>
        <v>#DIV/0!</v>
      </c>
      <c r="L860" s="6">
        <f t="shared" si="336"/>
        <v>0</v>
      </c>
      <c r="M860" s="5">
        <f t="shared" si="337"/>
        <v>0</v>
      </c>
      <c r="N860" s="49" t="e">
        <f t="shared" si="338"/>
        <v>#DIV/0!</v>
      </c>
      <c r="O860" s="49" t="e">
        <f t="shared" si="342"/>
        <v>#N/A</v>
      </c>
      <c r="P860" s="49" t="e">
        <f t="shared" si="343"/>
        <v>#N/A</v>
      </c>
      <c r="Q860" s="50" t="e">
        <f t="shared" si="339"/>
        <v>#N/A</v>
      </c>
      <c r="S860" s="110" t="e">
        <f>VLOOKUP(V860,'WSD 產品'!B:B,1,0)</f>
        <v>#N/A</v>
      </c>
      <c r="T860" s="110" t="e">
        <f t="shared" si="340"/>
        <v>#DIV/0!</v>
      </c>
      <c r="AA860" s="112"/>
      <c r="AB860" s="112"/>
      <c r="AK860" s="111"/>
      <c r="AL860" s="111"/>
      <c r="AM860" s="111"/>
      <c r="BH860" s="110" t="e">
        <f t="shared" si="341"/>
        <v>#VALUE!</v>
      </c>
    </row>
    <row r="861" spans="1:60">
      <c r="A861" s="3">
        <f t="shared" si="334"/>
        <v>0</v>
      </c>
      <c r="B861" s="3">
        <f t="shared" si="334"/>
        <v>0</v>
      </c>
      <c r="C861" s="3">
        <f t="shared" si="334"/>
        <v>0</v>
      </c>
      <c r="D861" s="3">
        <f t="shared" si="333"/>
        <v>0</v>
      </c>
      <c r="E861" s="3">
        <f t="shared" si="333"/>
        <v>0</v>
      </c>
      <c r="F861" s="4">
        <f t="shared" si="333"/>
        <v>0</v>
      </c>
      <c r="G861" s="4">
        <f t="shared" si="326"/>
        <v>0</v>
      </c>
      <c r="H861" s="3">
        <f t="shared" si="326"/>
        <v>0</v>
      </c>
      <c r="I861" s="3">
        <f t="shared" si="326"/>
        <v>0</v>
      </c>
      <c r="J861" s="3" t="e">
        <f>IF(VLOOKUP(A861,產品AR!A:B,2,0)&lt;65,"A",IF(VLOOKUP(A861,產品AR!A:B,2,0)&lt;80,"B",IF(VLOOKUP(A861,產品AR!A:B,2,0)&lt;100,"C","D")))</f>
        <v>#N/A</v>
      </c>
      <c r="K861" s="5" t="e">
        <f t="shared" si="335"/>
        <v>#DIV/0!</v>
      </c>
      <c r="L861" s="6">
        <f t="shared" si="336"/>
        <v>0</v>
      </c>
      <c r="M861" s="5">
        <f t="shared" si="337"/>
        <v>0</v>
      </c>
      <c r="N861" s="49" t="e">
        <f t="shared" si="338"/>
        <v>#DIV/0!</v>
      </c>
      <c r="O861" s="49" t="e">
        <f t="shared" si="342"/>
        <v>#N/A</v>
      </c>
      <c r="P861" s="49" t="e">
        <f t="shared" si="343"/>
        <v>#N/A</v>
      </c>
      <c r="Q861" s="50" t="e">
        <f t="shared" si="339"/>
        <v>#N/A</v>
      </c>
      <c r="S861" s="110" t="e">
        <f>VLOOKUP(V861,'WSD 產品'!B:B,1,0)</f>
        <v>#N/A</v>
      </c>
      <c r="T861" s="110" t="e">
        <f t="shared" si="340"/>
        <v>#DIV/0!</v>
      </c>
      <c r="AA861" s="112"/>
      <c r="AB861" s="112"/>
      <c r="AK861" s="111"/>
      <c r="AL861" s="111"/>
      <c r="AM861" s="111"/>
      <c r="BH861" s="110" t="e">
        <f t="shared" si="341"/>
        <v>#VALUE!</v>
      </c>
    </row>
    <row r="862" spans="1:60">
      <c r="A862" s="3">
        <f t="shared" si="334"/>
        <v>0</v>
      </c>
      <c r="B862" s="3">
        <f t="shared" si="334"/>
        <v>0</v>
      </c>
      <c r="C862" s="3">
        <f t="shared" si="334"/>
        <v>0</v>
      </c>
      <c r="D862" s="3">
        <f t="shared" si="333"/>
        <v>0</v>
      </c>
      <c r="E862" s="3">
        <f t="shared" si="333"/>
        <v>0</v>
      </c>
      <c r="F862" s="4">
        <f t="shared" si="333"/>
        <v>0</v>
      </c>
      <c r="G862" s="4">
        <f t="shared" si="326"/>
        <v>0</v>
      </c>
      <c r="H862" s="3">
        <f t="shared" si="326"/>
        <v>0</v>
      </c>
      <c r="I862" s="3">
        <f t="shared" si="326"/>
        <v>0</v>
      </c>
      <c r="J862" s="3" t="e">
        <f>IF(VLOOKUP(A862,產品AR!A:B,2,0)&lt;65,"A",IF(VLOOKUP(A862,產品AR!A:B,2,0)&lt;80,"B",IF(VLOOKUP(A862,產品AR!A:B,2,0)&lt;100,"C","D")))</f>
        <v>#N/A</v>
      </c>
      <c r="K862" s="5" t="e">
        <f t="shared" si="335"/>
        <v>#DIV/0!</v>
      </c>
      <c r="L862" s="6">
        <f t="shared" si="336"/>
        <v>0</v>
      </c>
      <c r="M862" s="5">
        <f t="shared" si="337"/>
        <v>0</v>
      </c>
      <c r="N862" s="49" t="e">
        <f t="shared" si="338"/>
        <v>#DIV/0!</v>
      </c>
      <c r="O862" s="49" t="e">
        <f t="shared" si="342"/>
        <v>#N/A</v>
      </c>
      <c r="P862" s="49" t="e">
        <f t="shared" si="343"/>
        <v>#N/A</v>
      </c>
      <c r="Q862" s="50" t="e">
        <f t="shared" si="339"/>
        <v>#N/A</v>
      </c>
      <c r="S862" s="110" t="e">
        <f>VLOOKUP(V862,'WSD 產品'!B:B,1,0)</f>
        <v>#N/A</v>
      </c>
      <c r="T862" s="110" t="e">
        <f t="shared" si="340"/>
        <v>#DIV/0!</v>
      </c>
      <c r="AA862" s="112"/>
      <c r="AB862" s="112"/>
      <c r="AK862" s="111"/>
      <c r="AL862" s="111"/>
      <c r="AM862" s="111"/>
      <c r="BH862" s="110" t="e">
        <f t="shared" si="341"/>
        <v>#VALUE!</v>
      </c>
    </row>
    <row r="863" spans="1:60">
      <c r="A863" s="3">
        <f t="shared" si="334"/>
        <v>0</v>
      </c>
      <c r="B863" s="3">
        <f t="shared" si="334"/>
        <v>0</v>
      </c>
      <c r="C863" s="3">
        <f t="shared" si="334"/>
        <v>0</v>
      </c>
      <c r="D863" s="3">
        <f t="shared" si="333"/>
        <v>0</v>
      </c>
      <c r="E863" s="3">
        <f t="shared" si="333"/>
        <v>0</v>
      </c>
      <c r="F863" s="4">
        <f t="shared" si="333"/>
        <v>0</v>
      </c>
      <c r="G863" s="4">
        <f t="shared" si="326"/>
        <v>0</v>
      </c>
      <c r="H863" s="3">
        <f t="shared" si="326"/>
        <v>0</v>
      </c>
      <c r="I863" s="3">
        <f t="shared" si="326"/>
        <v>0</v>
      </c>
      <c r="J863" s="3" t="e">
        <f>IF(VLOOKUP(A863,產品AR!A:B,2,0)&lt;65,"A",IF(VLOOKUP(A863,產品AR!A:B,2,0)&lt;80,"B",IF(VLOOKUP(A863,產品AR!A:B,2,0)&lt;100,"C","D")))</f>
        <v>#N/A</v>
      </c>
      <c r="K863" s="5" t="e">
        <f t="shared" si="335"/>
        <v>#DIV/0!</v>
      </c>
      <c r="L863" s="6">
        <f t="shared" si="336"/>
        <v>0</v>
      </c>
      <c r="M863" s="5">
        <f t="shared" si="337"/>
        <v>0</v>
      </c>
      <c r="N863" s="49" t="e">
        <f t="shared" si="338"/>
        <v>#DIV/0!</v>
      </c>
      <c r="O863" s="49" t="e">
        <f t="shared" si="342"/>
        <v>#N/A</v>
      </c>
      <c r="P863" s="49" t="e">
        <f t="shared" si="343"/>
        <v>#N/A</v>
      </c>
      <c r="Q863" s="50" t="e">
        <f t="shared" si="339"/>
        <v>#N/A</v>
      </c>
      <c r="S863" s="110" t="e">
        <f>VLOOKUP(V863,'WSD 產品'!B:B,1,0)</f>
        <v>#N/A</v>
      </c>
      <c r="T863" s="110" t="e">
        <f t="shared" si="340"/>
        <v>#DIV/0!</v>
      </c>
      <c r="AA863" s="112"/>
      <c r="AB863" s="112"/>
      <c r="AK863" s="111"/>
      <c r="AL863" s="111"/>
      <c r="AM863" s="111"/>
      <c r="BH863" s="110" t="e">
        <f t="shared" si="341"/>
        <v>#VALUE!</v>
      </c>
    </row>
    <row r="864" spans="1:60">
      <c r="A864" s="3">
        <f t="shared" si="334"/>
        <v>0</v>
      </c>
      <c r="B864" s="3">
        <f t="shared" si="334"/>
        <v>0</v>
      </c>
      <c r="C864" s="3">
        <f t="shared" si="334"/>
        <v>0</v>
      </c>
      <c r="D864" s="3">
        <f t="shared" si="333"/>
        <v>0</v>
      </c>
      <c r="E864" s="3">
        <f t="shared" si="333"/>
        <v>0</v>
      </c>
      <c r="F864" s="4">
        <f t="shared" si="333"/>
        <v>0</v>
      </c>
      <c r="G864" s="4">
        <f t="shared" si="326"/>
        <v>0</v>
      </c>
      <c r="H864" s="3">
        <f t="shared" si="326"/>
        <v>0</v>
      </c>
      <c r="I864" s="3">
        <f t="shared" si="326"/>
        <v>0</v>
      </c>
      <c r="J864" s="3" t="e">
        <f>IF(VLOOKUP(A864,產品AR!A:B,2,0)&lt;65,"A",IF(VLOOKUP(A864,產品AR!A:B,2,0)&lt;80,"B",IF(VLOOKUP(A864,產品AR!A:B,2,0)&lt;100,"C","D")))</f>
        <v>#N/A</v>
      </c>
      <c r="K864" s="5" t="e">
        <f t="shared" si="335"/>
        <v>#DIV/0!</v>
      </c>
      <c r="L864" s="6">
        <f t="shared" si="336"/>
        <v>0</v>
      </c>
      <c r="M864" s="5">
        <f t="shared" si="337"/>
        <v>0</v>
      </c>
      <c r="N864" s="49" t="e">
        <f t="shared" si="338"/>
        <v>#DIV/0!</v>
      </c>
      <c r="O864" s="49" t="e">
        <f t="shared" si="342"/>
        <v>#N/A</v>
      </c>
      <c r="P864" s="49" t="e">
        <f t="shared" si="343"/>
        <v>#N/A</v>
      </c>
      <c r="Q864" s="50" t="e">
        <f t="shared" si="339"/>
        <v>#N/A</v>
      </c>
      <c r="S864" s="110" t="e">
        <f>VLOOKUP(V864,'WSD 產品'!B:B,1,0)</f>
        <v>#N/A</v>
      </c>
      <c r="T864" s="110" t="e">
        <f t="shared" si="340"/>
        <v>#DIV/0!</v>
      </c>
      <c r="AA864" s="112"/>
      <c r="AB864" s="112"/>
      <c r="AK864" s="111"/>
      <c r="AL864" s="111"/>
      <c r="AM864" s="111"/>
      <c r="BH864" s="110" t="e">
        <f t="shared" si="341"/>
        <v>#VALUE!</v>
      </c>
    </row>
    <row r="865" spans="1:60">
      <c r="A865" s="3">
        <f t="shared" si="334"/>
        <v>0</v>
      </c>
      <c r="B865" s="3">
        <f t="shared" si="334"/>
        <v>0</v>
      </c>
      <c r="C865" s="3">
        <f t="shared" si="334"/>
        <v>0</v>
      </c>
      <c r="D865" s="3">
        <f t="shared" si="333"/>
        <v>0</v>
      </c>
      <c r="E865" s="3">
        <f t="shared" si="333"/>
        <v>0</v>
      </c>
      <c r="F865" s="4">
        <f t="shared" si="333"/>
        <v>0</v>
      </c>
      <c r="G865" s="4">
        <f t="shared" si="326"/>
        <v>0</v>
      </c>
      <c r="H865" s="3">
        <f t="shared" si="326"/>
        <v>0</v>
      </c>
      <c r="I865" s="3">
        <f t="shared" si="326"/>
        <v>0</v>
      </c>
      <c r="J865" s="3" t="e">
        <f>IF(VLOOKUP(A865,產品AR!A:B,2,0)&lt;65,"A",IF(VLOOKUP(A865,產品AR!A:B,2,0)&lt;80,"B",IF(VLOOKUP(A865,產品AR!A:B,2,0)&lt;100,"C","D")))</f>
        <v>#N/A</v>
      </c>
      <c r="K865" s="5" t="e">
        <f t="shared" si="335"/>
        <v>#DIV/0!</v>
      </c>
      <c r="L865" s="6">
        <f t="shared" si="336"/>
        <v>0</v>
      </c>
      <c r="M865" s="5">
        <f t="shared" si="337"/>
        <v>0</v>
      </c>
      <c r="N865" s="49" t="e">
        <f t="shared" si="338"/>
        <v>#DIV/0!</v>
      </c>
      <c r="O865" s="49" t="e">
        <f t="shared" si="342"/>
        <v>#N/A</v>
      </c>
      <c r="P865" s="49" t="e">
        <f t="shared" si="343"/>
        <v>#N/A</v>
      </c>
      <c r="Q865" s="50" t="e">
        <f t="shared" si="339"/>
        <v>#N/A</v>
      </c>
      <c r="S865" s="110" t="e">
        <f>VLOOKUP(V865,'WSD 產品'!B:B,1,0)</f>
        <v>#N/A</v>
      </c>
      <c r="T865" s="110" t="e">
        <f t="shared" si="340"/>
        <v>#DIV/0!</v>
      </c>
      <c r="AA865" s="112"/>
      <c r="AB865" s="112"/>
      <c r="AK865" s="111"/>
      <c r="AL865" s="111"/>
      <c r="AM865" s="111"/>
      <c r="BH865" s="110" t="e">
        <f t="shared" si="341"/>
        <v>#VALUE!</v>
      </c>
    </row>
    <row r="866" spans="1:60">
      <c r="A866" s="3">
        <f t="shared" si="334"/>
        <v>0</v>
      </c>
      <c r="B866" s="3">
        <f t="shared" si="334"/>
        <v>0</v>
      </c>
      <c r="C866" s="3">
        <f t="shared" si="334"/>
        <v>0</v>
      </c>
      <c r="D866" s="3">
        <f t="shared" si="333"/>
        <v>0</v>
      </c>
      <c r="E866" s="3">
        <f t="shared" si="333"/>
        <v>0</v>
      </c>
      <c r="F866" s="4">
        <f t="shared" si="333"/>
        <v>0</v>
      </c>
      <c r="G866" s="4">
        <f t="shared" si="326"/>
        <v>0</v>
      </c>
      <c r="H866" s="3">
        <f t="shared" si="326"/>
        <v>0</v>
      </c>
      <c r="I866" s="3">
        <f t="shared" si="326"/>
        <v>0</v>
      </c>
      <c r="J866" s="3" t="e">
        <f>IF(VLOOKUP(A866,產品AR!A:B,2,0)&lt;65,"A",IF(VLOOKUP(A866,產品AR!A:B,2,0)&lt;80,"B",IF(VLOOKUP(A866,產品AR!A:B,2,0)&lt;100,"C","D")))</f>
        <v>#N/A</v>
      </c>
      <c r="K866" s="5" t="e">
        <f t="shared" si="335"/>
        <v>#DIV/0!</v>
      </c>
      <c r="L866" s="6">
        <f t="shared" si="336"/>
        <v>0</v>
      </c>
      <c r="M866" s="5">
        <f t="shared" si="337"/>
        <v>0</v>
      </c>
      <c r="N866" s="49" t="e">
        <f t="shared" si="338"/>
        <v>#DIV/0!</v>
      </c>
      <c r="O866" s="49" t="e">
        <f t="shared" si="342"/>
        <v>#N/A</v>
      </c>
      <c r="P866" s="49" t="e">
        <f t="shared" si="343"/>
        <v>#N/A</v>
      </c>
      <c r="Q866" s="50" t="e">
        <f t="shared" si="339"/>
        <v>#N/A</v>
      </c>
      <c r="S866" s="110" t="e">
        <f>VLOOKUP(V866,'WSD 產品'!B:B,1,0)</f>
        <v>#N/A</v>
      </c>
      <c r="T866" s="110" t="e">
        <f t="shared" si="340"/>
        <v>#DIV/0!</v>
      </c>
      <c r="AA866" s="112"/>
      <c r="AB866" s="112"/>
      <c r="AK866" s="111"/>
      <c r="AL866" s="111"/>
      <c r="AM866" s="111"/>
      <c r="BH866" s="110" t="e">
        <f t="shared" si="341"/>
        <v>#VALUE!</v>
      </c>
    </row>
    <row r="867" spans="1:60">
      <c r="A867" s="3">
        <f t="shared" si="334"/>
        <v>0</v>
      </c>
      <c r="B867" s="3">
        <f t="shared" si="334"/>
        <v>0</v>
      </c>
      <c r="C867" s="3">
        <f t="shared" si="334"/>
        <v>0</v>
      </c>
      <c r="D867" s="3">
        <f t="shared" si="333"/>
        <v>0</v>
      </c>
      <c r="E867" s="3">
        <f t="shared" si="333"/>
        <v>0</v>
      </c>
      <c r="F867" s="4">
        <f t="shared" si="333"/>
        <v>0</v>
      </c>
      <c r="G867" s="4">
        <f t="shared" si="326"/>
        <v>0</v>
      </c>
      <c r="H867" s="3">
        <f t="shared" si="326"/>
        <v>0</v>
      </c>
      <c r="I867" s="3">
        <f t="shared" si="326"/>
        <v>0</v>
      </c>
      <c r="J867" s="3" t="e">
        <f>IF(VLOOKUP(A867,產品AR!A:B,2,0)&lt;65,"A",IF(VLOOKUP(A867,產品AR!A:B,2,0)&lt;80,"B",IF(VLOOKUP(A867,產品AR!A:B,2,0)&lt;100,"C","D")))</f>
        <v>#N/A</v>
      </c>
      <c r="K867" s="5" t="e">
        <f t="shared" si="335"/>
        <v>#DIV/0!</v>
      </c>
      <c r="L867" s="6">
        <f t="shared" si="336"/>
        <v>0</v>
      </c>
      <c r="M867" s="5">
        <f t="shared" si="337"/>
        <v>0</v>
      </c>
      <c r="N867" s="49" t="e">
        <f t="shared" si="338"/>
        <v>#DIV/0!</v>
      </c>
      <c r="O867" s="49" t="e">
        <f t="shared" si="342"/>
        <v>#N/A</v>
      </c>
      <c r="P867" s="49" t="e">
        <f t="shared" si="343"/>
        <v>#N/A</v>
      </c>
      <c r="Q867" s="50" t="e">
        <f t="shared" si="339"/>
        <v>#N/A</v>
      </c>
      <c r="S867" s="110" t="e">
        <f>VLOOKUP(V867,'WSD 產品'!B:B,1,0)</f>
        <v>#N/A</v>
      </c>
      <c r="T867" s="110" t="e">
        <f t="shared" si="340"/>
        <v>#DIV/0!</v>
      </c>
      <c r="AA867" s="112"/>
      <c r="AB867" s="112"/>
      <c r="AK867" s="111"/>
      <c r="AL867" s="111"/>
      <c r="AM867" s="111"/>
      <c r="BH867" s="110" t="e">
        <f t="shared" si="341"/>
        <v>#VALUE!</v>
      </c>
    </row>
    <row r="868" spans="1:60">
      <c r="A868" s="3">
        <f t="shared" si="334"/>
        <v>0</v>
      </c>
      <c r="B868" s="3">
        <f t="shared" si="334"/>
        <v>0</v>
      </c>
      <c r="C868" s="3">
        <f t="shared" si="334"/>
        <v>0</v>
      </c>
      <c r="D868" s="3">
        <f t="shared" si="333"/>
        <v>0</v>
      </c>
      <c r="E868" s="3">
        <f t="shared" si="333"/>
        <v>0</v>
      </c>
      <c r="F868" s="4">
        <f t="shared" si="333"/>
        <v>0</v>
      </c>
      <c r="G868" s="4">
        <f t="shared" si="333"/>
        <v>0</v>
      </c>
      <c r="H868" s="3">
        <f t="shared" si="333"/>
        <v>0</v>
      </c>
      <c r="I868" s="3">
        <f t="shared" si="333"/>
        <v>0</v>
      </c>
      <c r="J868" s="3" t="e">
        <f>IF(VLOOKUP(A868,產品AR!A:B,2,0)&lt;65,"A",IF(VLOOKUP(A868,產品AR!A:B,2,0)&lt;80,"B",IF(VLOOKUP(A868,產品AR!A:B,2,0)&lt;100,"C","D")))</f>
        <v>#N/A</v>
      </c>
      <c r="K868" s="5" t="e">
        <f t="shared" si="335"/>
        <v>#DIV/0!</v>
      </c>
      <c r="L868" s="6">
        <f t="shared" si="336"/>
        <v>0</v>
      </c>
      <c r="M868" s="5">
        <f t="shared" si="337"/>
        <v>0</v>
      </c>
      <c r="N868" s="49" t="e">
        <f t="shared" si="338"/>
        <v>#DIV/0!</v>
      </c>
      <c r="O868" s="49" t="e">
        <f t="shared" si="342"/>
        <v>#N/A</v>
      </c>
      <c r="P868" s="49" t="e">
        <f t="shared" si="343"/>
        <v>#N/A</v>
      </c>
      <c r="Q868" s="50" t="e">
        <f t="shared" si="339"/>
        <v>#N/A</v>
      </c>
      <c r="S868" s="110" t="e">
        <f>VLOOKUP(V868,'WSD 產品'!B:B,1,0)</f>
        <v>#N/A</v>
      </c>
      <c r="T868" s="110" t="e">
        <f t="shared" si="340"/>
        <v>#DIV/0!</v>
      </c>
      <c r="AA868" s="112"/>
      <c r="AB868" s="112"/>
      <c r="AK868" s="111"/>
      <c r="AL868" s="111"/>
      <c r="AM868" s="111"/>
      <c r="BH868" s="110" t="e">
        <f t="shared" si="341"/>
        <v>#VALUE!</v>
      </c>
    </row>
    <row r="869" spans="1:60">
      <c r="A869" s="3">
        <f t="shared" si="334"/>
        <v>0</v>
      </c>
      <c r="B869" s="3">
        <f t="shared" si="334"/>
        <v>0</v>
      </c>
      <c r="C869" s="3">
        <f t="shared" si="334"/>
        <v>0</v>
      </c>
      <c r="D869" s="3">
        <f t="shared" si="333"/>
        <v>0</v>
      </c>
      <c r="E869" s="3">
        <f t="shared" si="333"/>
        <v>0</v>
      </c>
      <c r="F869" s="4">
        <f t="shared" si="333"/>
        <v>0</v>
      </c>
      <c r="G869" s="4">
        <f t="shared" si="333"/>
        <v>0</v>
      </c>
      <c r="H869" s="3">
        <f t="shared" si="333"/>
        <v>0</v>
      </c>
      <c r="I869" s="3">
        <f t="shared" si="333"/>
        <v>0</v>
      </c>
      <c r="J869" s="3" t="e">
        <f>IF(VLOOKUP(A869,產品AR!A:B,2,0)&lt;65,"A",IF(VLOOKUP(A869,產品AR!A:B,2,0)&lt;80,"B",IF(VLOOKUP(A869,產品AR!A:B,2,0)&lt;100,"C","D")))</f>
        <v>#N/A</v>
      </c>
      <c r="K869" s="5" t="e">
        <f t="shared" si="335"/>
        <v>#DIV/0!</v>
      </c>
      <c r="L869" s="6">
        <f t="shared" si="336"/>
        <v>0</v>
      </c>
      <c r="M869" s="5">
        <f t="shared" si="337"/>
        <v>0</v>
      </c>
      <c r="N869" s="49" t="e">
        <f t="shared" si="338"/>
        <v>#DIV/0!</v>
      </c>
      <c r="O869" s="49" t="e">
        <f t="shared" si="342"/>
        <v>#N/A</v>
      </c>
      <c r="P869" s="49" t="e">
        <f t="shared" si="343"/>
        <v>#N/A</v>
      </c>
      <c r="Q869" s="50" t="e">
        <f t="shared" si="339"/>
        <v>#N/A</v>
      </c>
      <c r="S869" s="110" t="e">
        <f>VLOOKUP(V869,'WSD 產品'!B:B,1,0)</f>
        <v>#N/A</v>
      </c>
      <c r="T869" s="110" t="e">
        <f t="shared" si="340"/>
        <v>#DIV/0!</v>
      </c>
      <c r="AA869" s="112"/>
      <c r="AB869" s="112"/>
      <c r="AK869" s="111"/>
      <c r="AL869" s="111"/>
      <c r="AM869" s="111"/>
      <c r="BH869" s="110" t="e">
        <f t="shared" si="341"/>
        <v>#VALUE!</v>
      </c>
    </row>
    <row r="870" spans="1:60">
      <c r="A870" s="3">
        <f t="shared" si="334"/>
        <v>0</v>
      </c>
      <c r="B870" s="3">
        <f t="shared" si="334"/>
        <v>0</v>
      </c>
      <c r="C870" s="3">
        <f t="shared" si="334"/>
        <v>0</v>
      </c>
      <c r="D870" s="3">
        <f t="shared" si="333"/>
        <v>0</v>
      </c>
      <c r="E870" s="3">
        <f t="shared" si="333"/>
        <v>0</v>
      </c>
      <c r="F870" s="4">
        <f t="shared" si="333"/>
        <v>0</v>
      </c>
      <c r="G870" s="4">
        <f t="shared" si="333"/>
        <v>0</v>
      </c>
      <c r="H870" s="3">
        <f t="shared" si="333"/>
        <v>0</v>
      </c>
      <c r="I870" s="3">
        <f t="shared" si="333"/>
        <v>0</v>
      </c>
      <c r="J870" s="3" t="e">
        <f>IF(VLOOKUP(A870,產品AR!A:B,2,0)&lt;65,"A",IF(VLOOKUP(A870,產品AR!A:B,2,0)&lt;80,"B",IF(VLOOKUP(A870,產品AR!A:B,2,0)&lt;100,"C","D")))</f>
        <v>#N/A</v>
      </c>
      <c r="K870" s="5" t="e">
        <f t="shared" si="335"/>
        <v>#DIV/0!</v>
      </c>
      <c r="L870" s="6">
        <f t="shared" si="336"/>
        <v>0</v>
      </c>
      <c r="M870" s="5">
        <f t="shared" si="337"/>
        <v>0</v>
      </c>
      <c r="N870" s="49" t="e">
        <f t="shared" si="338"/>
        <v>#DIV/0!</v>
      </c>
      <c r="O870" s="49" t="e">
        <f t="shared" si="342"/>
        <v>#N/A</v>
      </c>
      <c r="P870" s="49" t="e">
        <f t="shared" si="343"/>
        <v>#N/A</v>
      </c>
      <c r="Q870" s="50" t="e">
        <f t="shared" si="339"/>
        <v>#N/A</v>
      </c>
      <c r="S870" s="110" t="e">
        <f>VLOOKUP(V870,'WSD 產品'!B:B,1,0)</f>
        <v>#N/A</v>
      </c>
      <c r="T870" s="110" t="e">
        <f t="shared" si="340"/>
        <v>#DIV/0!</v>
      </c>
      <c r="AA870" s="112"/>
      <c r="AB870" s="112"/>
      <c r="AK870" s="111"/>
      <c r="AL870" s="111"/>
      <c r="AM870" s="111"/>
      <c r="BH870" s="110" t="e">
        <f t="shared" si="341"/>
        <v>#VALUE!</v>
      </c>
    </row>
    <row r="871" spans="1:60">
      <c r="A871" s="3">
        <f t="shared" si="334"/>
        <v>0</v>
      </c>
      <c r="B871" s="3">
        <f t="shared" si="334"/>
        <v>0</v>
      </c>
      <c r="C871" s="3">
        <f t="shared" si="334"/>
        <v>0</v>
      </c>
      <c r="D871" s="3">
        <f t="shared" si="333"/>
        <v>0</v>
      </c>
      <c r="E871" s="3">
        <f t="shared" si="333"/>
        <v>0</v>
      </c>
      <c r="F871" s="4">
        <f t="shared" si="333"/>
        <v>0</v>
      </c>
      <c r="G871" s="4">
        <f t="shared" si="333"/>
        <v>0</v>
      </c>
      <c r="H871" s="3">
        <f t="shared" si="333"/>
        <v>0</v>
      </c>
      <c r="I871" s="3">
        <f t="shared" si="333"/>
        <v>0</v>
      </c>
      <c r="J871" s="3" t="e">
        <f>IF(VLOOKUP(A871,產品AR!A:B,2,0)&lt;65,"A",IF(VLOOKUP(A871,產品AR!A:B,2,0)&lt;80,"B",IF(VLOOKUP(A871,產品AR!A:B,2,0)&lt;100,"C","D")))</f>
        <v>#N/A</v>
      </c>
      <c r="K871" s="5" t="e">
        <f t="shared" si="335"/>
        <v>#DIV/0!</v>
      </c>
      <c r="L871" s="6">
        <f t="shared" si="336"/>
        <v>0</v>
      </c>
      <c r="M871" s="5">
        <f t="shared" si="337"/>
        <v>0</v>
      </c>
      <c r="N871" s="49" t="e">
        <f t="shared" si="338"/>
        <v>#DIV/0!</v>
      </c>
      <c r="O871" s="49" t="e">
        <f t="shared" si="342"/>
        <v>#N/A</v>
      </c>
      <c r="P871" s="49" t="e">
        <f t="shared" si="343"/>
        <v>#N/A</v>
      </c>
      <c r="Q871" s="50" t="e">
        <f t="shared" si="339"/>
        <v>#N/A</v>
      </c>
      <c r="S871" s="110" t="e">
        <f>VLOOKUP(V871,'WSD 產品'!B:B,1,0)</f>
        <v>#N/A</v>
      </c>
      <c r="T871" s="110" t="e">
        <f t="shared" si="340"/>
        <v>#DIV/0!</v>
      </c>
      <c r="AA871" s="112"/>
      <c r="AB871" s="112"/>
      <c r="AK871" s="111"/>
      <c r="AL871" s="111"/>
      <c r="AM871" s="111"/>
      <c r="BH871" s="110" t="e">
        <f t="shared" si="341"/>
        <v>#VALUE!</v>
      </c>
    </row>
    <row r="872" spans="1:60">
      <c r="A872" s="3">
        <f t="shared" si="334"/>
        <v>0</v>
      </c>
      <c r="B872" s="3">
        <f t="shared" si="334"/>
        <v>0</v>
      </c>
      <c r="C872" s="3">
        <f t="shared" si="334"/>
        <v>0</v>
      </c>
      <c r="D872" s="3">
        <f t="shared" si="333"/>
        <v>0</v>
      </c>
      <c r="E872" s="3">
        <f t="shared" si="333"/>
        <v>0</v>
      </c>
      <c r="F872" s="4">
        <f t="shared" si="333"/>
        <v>0</v>
      </c>
      <c r="G872" s="4">
        <f t="shared" si="333"/>
        <v>0</v>
      </c>
      <c r="H872" s="3">
        <f t="shared" si="333"/>
        <v>0</v>
      </c>
      <c r="I872" s="3">
        <f t="shared" si="333"/>
        <v>0</v>
      </c>
      <c r="J872" s="3" t="e">
        <f>IF(VLOOKUP(A872,產品AR!A:B,2,0)&lt;65,"A",IF(VLOOKUP(A872,產品AR!A:B,2,0)&lt;80,"B",IF(VLOOKUP(A872,產品AR!A:B,2,0)&lt;100,"C","D")))</f>
        <v>#N/A</v>
      </c>
      <c r="K872" s="5" t="e">
        <f t="shared" si="335"/>
        <v>#DIV/0!</v>
      </c>
      <c r="L872" s="6">
        <f t="shared" si="336"/>
        <v>0</v>
      </c>
      <c r="M872" s="5">
        <f t="shared" si="337"/>
        <v>0</v>
      </c>
      <c r="N872" s="49" t="e">
        <f t="shared" si="338"/>
        <v>#DIV/0!</v>
      </c>
      <c r="O872" s="49" t="e">
        <f t="shared" si="342"/>
        <v>#N/A</v>
      </c>
      <c r="P872" s="49" t="e">
        <f t="shared" si="343"/>
        <v>#N/A</v>
      </c>
      <c r="Q872" s="50" t="e">
        <f t="shared" si="339"/>
        <v>#N/A</v>
      </c>
      <c r="S872" s="110" t="e">
        <f>VLOOKUP(V872,'WSD 產品'!B:B,1,0)</f>
        <v>#N/A</v>
      </c>
      <c r="T872" s="110" t="e">
        <f t="shared" si="340"/>
        <v>#DIV/0!</v>
      </c>
      <c r="AA872" s="112"/>
      <c r="AB872" s="112"/>
      <c r="AK872" s="111"/>
      <c r="AL872" s="111"/>
      <c r="AM872" s="111"/>
      <c r="BH872" s="110" t="e">
        <f t="shared" si="341"/>
        <v>#VALUE!</v>
      </c>
    </row>
    <row r="873" spans="1:60">
      <c r="A873" s="3">
        <f t="shared" si="334"/>
        <v>0</v>
      </c>
      <c r="B873" s="3">
        <f t="shared" si="334"/>
        <v>0</v>
      </c>
      <c r="C873" s="3">
        <f t="shared" si="334"/>
        <v>0</v>
      </c>
      <c r="D873" s="3">
        <f t="shared" si="333"/>
        <v>0</v>
      </c>
      <c r="E873" s="3">
        <f t="shared" si="333"/>
        <v>0</v>
      </c>
      <c r="F873" s="4">
        <f t="shared" si="333"/>
        <v>0</v>
      </c>
      <c r="G873" s="4">
        <f t="shared" si="333"/>
        <v>0</v>
      </c>
      <c r="H873" s="3">
        <f t="shared" si="333"/>
        <v>0</v>
      </c>
      <c r="I873" s="3">
        <f t="shared" si="333"/>
        <v>0</v>
      </c>
      <c r="J873" s="3" t="e">
        <f>IF(VLOOKUP(A873,產品AR!A:B,2,0)&lt;65,"A",IF(VLOOKUP(A873,產品AR!A:B,2,0)&lt;80,"B",IF(VLOOKUP(A873,產品AR!A:B,2,0)&lt;100,"C","D")))</f>
        <v>#N/A</v>
      </c>
      <c r="K873" s="5" t="e">
        <f t="shared" si="335"/>
        <v>#DIV/0!</v>
      </c>
      <c r="L873" s="6">
        <f t="shared" si="336"/>
        <v>0</v>
      </c>
      <c r="M873" s="5">
        <f t="shared" si="337"/>
        <v>0</v>
      </c>
      <c r="N873" s="49" t="e">
        <f t="shared" si="338"/>
        <v>#DIV/0!</v>
      </c>
      <c r="O873" s="49" t="e">
        <f t="shared" si="342"/>
        <v>#N/A</v>
      </c>
      <c r="P873" s="49" t="e">
        <f t="shared" si="343"/>
        <v>#N/A</v>
      </c>
      <c r="Q873" s="50" t="e">
        <f t="shared" si="339"/>
        <v>#N/A</v>
      </c>
      <c r="S873" s="110" t="e">
        <f>VLOOKUP(V873,'WSD 產品'!B:B,1,0)</f>
        <v>#N/A</v>
      </c>
      <c r="T873" s="110" t="e">
        <f t="shared" si="340"/>
        <v>#DIV/0!</v>
      </c>
      <c r="AA873" s="112"/>
      <c r="AB873" s="112"/>
      <c r="AK873" s="111"/>
      <c r="AL873" s="111"/>
      <c r="AM873" s="111"/>
      <c r="BH873" s="110" t="e">
        <f t="shared" si="341"/>
        <v>#VALUE!</v>
      </c>
    </row>
    <row r="874" spans="1:60">
      <c r="A874" s="3">
        <f t="shared" si="334"/>
        <v>0</v>
      </c>
      <c r="B874" s="3">
        <f t="shared" si="334"/>
        <v>0</v>
      </c>
      <c r="C874" s="3">
        <f t="shared" si="334"/>
        <v>0</v>
      </c>
      <c r="D874" s="3">
        <f t="shared" si="333"/>
        <v>0</v>
      </c>
      <c r="E874" s="3">
        <f t="shared" si="333"/>
        <v>0</v>
      </c>
      <c r="F874" s="4">
        <f t="shared" si="333"/>
        <v>0</v>
      </c>
      <c r="G874" s="4">
        <f t="shared" si="333"/>
        <v>0</v>
      </c>
      <c r="H874" s="3">
        <f t="shared" si="333"/>
        <v>0</v>
      </c>
      <c r="I874" s="3">
        <f t="shared" si="333"/>
        <v>0</v>
      </c>
      <c r="J874" s="3" t="e">
        <f>IF(VLOOKUP(A874,產品AR!A:B,2,0)&lt;65,"A",IF(VLOOKUP(A874,產品AR!A:B,2,0)&lt;80,"B",IF(VLOOKUP(A874,產品AR!A:B,2,0)&lt;100,"C","D")))</f>
        <v>#N/A</v>
      </c>
      <c r="K874" s="5" t="e">
        <f t="shared" si="335"/>
        <v>#DIV/0!</v>
      </c>
      <c r="L874" s="6">
        <f t="shared" si="336"/>
        <v>0</v>
      </c>
      <c r="M874" s="5">
        <f t="shared" si="337"/>
        <v>0</v>
      </c>
      <c r="N874" s="49" t="e">
        <f t="shared" si="338"/>
        <v>#DIV/0!</v>
      </c>
      <c r="O874" s="49" t="e">
        <f t="shared" si="342"/>
        <v>#N/A</v>
      </c>
      <c r="P874" s="49" t="e">
        <f t="shared" si="343"/>
        <v>#N/A</v>
      </c>
      <c r="Q874" s="50" t="e">
        <f t="shared" si="339"/>
        <v>#N/A</v>
      </c>
      <c r="S874" s="110" t="e">
        <f>VLOOKUP(V874,'WSD 產品'!B:B,1,0)</f>
        <v>#N/A</v>
      </c>
      <c r="T874" s="110" t="e">
        <f t="shared" si="340"/>
        <v>#DIV/0!</v>
      </c>
      <c r="AA874" s="112"/>
      <c r="AB874" s="112"/>
      <c r="AK874" s="111"/>
      <c r="AL874" s="111"/>
      <c r="AM874" s="111"/>
      <c r="BH874" s="110" t="e">
        <f t="shared" si="341"/>
        <v>#VALUE!</v>
      </c>
    </row>
    <row r="875" spans="1:60">
      <c r="A875" s="3">
        <f t="shared" si="334"/>
        <v>0</v>
      </c>
      <c r="B875" s="3">
        <f t="shared" si="334"/>
        <v>0</v>
      </c>
      <c r="C875" s="3">
        <f t="shared" si="334"/>
        <v>0</v>
      </c>
      <c r="D875" s="3">
        <f t="shared" si="333"/>
        <v>0</v>
      </c>
      <c r="E875" s="3">
        <f t="shared" si="333"/>
        <v>0</v>
      </c>
      <c r="F875" s="4">
        <f t="shared" si="333"/>
        <v>0</v>
      </c>
      <c r="G875" s="4">
        <f t="shared" si="333"/>
        <v>0</v>
      </c>
      <c r="H875" s="3">
        <f t="shared" si="333"/>
        <v>0</v>
      </c>
      <c r="I875" s="3">
        <f t="shared" si="333"/>
        <v>0</v>
      </c>
      <c r="J875" s="3" t="e">
        <f>IF(VLOOKUP(A875,產品AR!A:B,2,0)&lt;65,"A",IF(VLOOKUP(A875,產品AR!A:B,2,0)&lt;80,"B",IF(VLOOKUP(A875,產品AR!A:B,2,0)&lt;100,"C","D")))</f>
        <v>#N/A</v>
      </c>
      <c r="K875" s="5" t="e">
        <f t="shared" si="335"/>
        <v>#DIV/0!</v>
      </c>
      <c r="L875" s="6">
        <f t="shared" si="336"/>
        <v>0</v>
      </c>
      <c r="M875" s="5">
        <f t="shared" si="337"/>
        <v>0</v>
      </c>
      <c r="N875" s="49" t="e">
        <f t="shared" si="338"/>
        <v>#DIV/0!</v>
      </c>
      <c r="O875" s="49" t="e">
        <f t="shared" si="342"/>
        <v>#N/A</v>
      </c>
      <c r="P875" s="49" t="e">
        <f t="shared" si="343"/>
        <v>#N/A</v>
      </c>
      <c r="Q875" s="50" t="e">
        <f t="shared" si="339"/>
        <v>#N/A</v>
      </c>
      <c r="S875" s="110" t="e">
        <f>VLOOKUP(V875,'WSD 產品'!B:B,1,0)</f>
        <v>#N/A</v>
      </c>
      <c r="T875" s="110" t="e">
        <f t="shared" si="340"/>
        <v>#DIV/0!</v>
      </c>
      <c r="AA875" s="112"/>
      <c r="AB875" s="112"/>
      <c r="AK875" s="111"/>
      <c r="AL875" s="111"/>
      <c r="AM875" s="111"/>
      <c r="BH875" s="110" t="e">
        <f t="shared" si="341"/>
        <v>#VALUE!</v>
      </c>
    </row>
    <row r="876" spans="1:60">
      <c r="A876" s="3">
        <f t="shared" si="334"/>
        <v>0</v>
      </c>
      <c r="B876" s="3">
        <f t="shared" si="334"/>
        <v>0</v>
      </c>
      <c r="C876" s="3">
        <f t="shared" si="334"/>
        <v>0</v>
      </c>
      <c r="D876" s="3">
        <f t="shared" si="333"/>
        <v>0</v>
      </c>
      <c r="E876" s="3">
        <f t="shared" si="333"/>
        <v>0</v>
      </c>
      <c r="F876" s="4">
        <f t="shared" si="333"/>
        <v>0</v>
      </c>
      <c r="G876" s="4">
        <f t="shared" si="333"/>
        <v>0</v>
      </c>
      <c r="H876" s="3">
        <f t="shared" si="333"/>
        <v>0</v>
      </c>
      <c r="I876" s="3">
        <f t="shared" si="333"/>
        <v>0</v>
      </c>
      <c r="J876" s="3" t="e">
        <f>IF(VLOOKUP(A876,產品AR!A:B,2,0)&lt;65,"A",IF(VLOOKUP(A876,產品AR!A:B,2,0)&lt;80,"B",IF(VLOOKUP(A876,產品AR!A:B,2,0)&lt;100,"C","D")))</f>
        <v>#N/A</v>
      </c>
      <c r="K876" s="5" t="e">
        <f t="shared" si="335"/>
        <v>#DIV/0!</v>
      </c>
      <c r="L876" s="6">
        <f t="shared" si="336"/>
        <v>0</v>
      </c>
      <c r="M876" s="5">
        <f t="shared" si="337"/>
        <v>0</v>
      </c>
      <c r="N876" s="49" t="e">
        <f t="shared" si="338"/>
        <v>#DIV/0!</v>
      </c>
      <c r="O876" s="49" t="e">
        <f t="shared" si="342"/>
        <v>#N/A</v>
      </c>
      <c r="P876" s="49" t="e">
        <f t="shared" si="343"/>
        <v>#N/A</v>
      </c>
      <c r="Q876" s="50" t="e">
        <f t="shared" si="339"/>
        <v>#N/A</v>
      </c>
      <c r="S876" s="110" t="e">
        <f>VLOOKUP(V876,'WSD 產品'!B:B,1,0)</f>
        <v>#N/A</v>
      </c>
      <c r="T876" s="110" t="e">
        <f t="shared" si="340"/>
        <v>#DIV/0!</v>
      </c>
      <c r="AA876" s="112"/>
      <c r="AB876" s="112"/>
      <c r="AK876" s="111"/>
      <c r="AL876" s="111"/>
      <c r="AM876" s="111"/>
      <c r="BH876" s="110" t="e">
        <f t="shared" si="341"/>
        <v>#VALUE!</v>
      </c>
    </row>
    <row r="877" spans="1:60">
      <c r="A877" s="3">
        <f t="shared" si="334"/>
        <v>0</v>
      </c>
      <c r="B877" s="3">
        <f t="shared" si="334"/>
        <v>0</v>
      </c>
      <c r="C877" s="3">
        <f t="shared" si="334"/>
        <v>0</v>
      </c>
      <c r="D877" s="3">
        <f t="shared" si="333"/>
        <v>0</v>
      </c>
      <c r="E877" s="3">
        <f t="shared" si="333"/>
        <v>0</v>
      </c>
      <c r="F877" s="4">
        <f t="shared" si="333"/>
        <v>0</v>
      </c>
      <c r="G877" s="4">
        <f t="shared" si="333"/>
        <v>0</v>
      </c>
      <c r="H877" s="3">
        <f t="shared" si="333"/>
        <v>0</v>
      </c>
      <c r="I877" s="3">
        <f t="shared" si="333"/>
        <v>0</v>
      </c>
      <c r="J877" s="3" t="e">
        <f>IF(VLOOKUP(A877,產品AR!A:B,2,0)&lt;65,"A",IF(VLOOKUP(A877,產品AR!A:B,2,0)&lt;80,"B",IF(VLOOKUP(A877,產品AR!A:B,2,0)&lt;100,"C","D")))</f>
        <v>#N/A</v>
      </c>
      <c r="K877" s="5" t="e">
        <f t="shared" si="335"/>
        <v>#DIV/0!</v>
      </c>
      <c r="L877" s="6">
        <f t="shared" si="336"/>
        <v>0</v>
      </c>
      <c r="M877" s="5">
        <f t="shared" si="337"/>
        <v>0</v>
      </c>
      <c r="N877" s="49" t="e">
        <f t="shared" si="338"/>
        <v>#DIV/0!</v>
      </c>
      <c r="O877" s="49" t="e">
        <f t="shared" si="342"/>
        <v>#N/A</v>
      </c>
      <c r="P877" s="49" t="e">
        <f t="shared" si="343"/>
        <v>#N/A</v>
      </c>
      <c r="Q877" s="50" t="e">
        <f t="shared" si="339"/>
        <v>#N/A</v>
      </c>
      <c r="S877" s="110" t="e">
        <f>VLOOKUP(V877,'WSD 產品'!B:B,1,0)</f>
        <v>#N/A</v>
      </c>
      <c r="T877" s="110" t="e">
        <f t="shared" si="340"/>
        <v>#DIV/0!</v>
      </c>
      <c r="AA877" s="112"/>
      <c r="AB877" s="112"/>
      <c r="AK877" s="111"/>
      <c r="AL877" s="111"/>
      <c r="AM877" s="111"/>
      <c r="BH877" s="110" t="e">
        <f t="shared" si="341"/>
        <v>#VALUE!</v>
      </c>
    </row>
    <row r="878" spans="1:60">
      <c r="A878" s="3">
        <f t="shared" si="334"/>
        <v>0</v>
      </c>
      <c r="B878" s="3">
        <f t="shared" si="334"/>
        <v>0</v>
      </c>
      <c r="C878" s="3">
        <f t="shared" si="334"/>
        <v>0</v>
      </c>
      <c r="D878" s="3">
        <f t="shared" si="333"/>
        <v>0</v>
      </c>
      <c r="E878" s="3">
        <f t="shared" si="333"/>
        <v>0</v>
      </c>
      <c r="F878" s="4">
        <f t="shared" si="333"/>
        <v>0</v>
      </c>
      <c r="G878" s="4">
        <f t="shared" si="333"/>
        <v>0</v>
      </c>
      <c r="H878" s="3">
        <f t="shared" si="333"/>
        <v>0</v>
      </c>
      <c r="I878" s="3">
        <f t="shared" si="333"/>
        <v>0</v>
      </c>
      <c r="J878" s="3" t="e">
        <f>IF(VLOOKUP(A878,產品AR!A:B,2,0)&lt;65,"A",IF(VLOOKUP(A878,產品AR!A:B,2,0)&lt;80,"B",IF(VLOOKUP(A878,產品AR!A:B,2,0)&lt;100,"C","D")))</f>
        <v>#N/A</v>
      </c>
      <c r="K878" s="5" t="e">
        <f t="shared" si="335"/>
        <v>#DIV/0!</v>
      </c>
      <c r="L878" s="6">
        <f t="shared" si="336"/>
        <v>0</v>
      </c>
      <c r="M878" s="5">
        <f t="shared" si="337"/>
        <v>0</v>
      </c>
      <c r="N878" s="49" t="e">
        <f t="shared" si="338"/>
        <v>#DIV/0!</v>
      </c>
      <c r="O878" s="49" t="e">
        <f t="shared" si="342"/>
        <v>#N/A</v>
      </c>
      <c r="P878" s="49" t="e">
        <f t="shared" si="343"/>
        <v>#N/A</v>
      </c>
      <c r="Q878" s="50" t="e">
        <f t="shared" si="339"/>
        <v>#N/A</v>
      </c>
      <c r="S878" s="110" t="e">
        <f>VLOOKUP(V878,'WSD 產品'!B:B,1,0)</f>
        <v>#N/A</v>
      </c>
      <c r="T878" s="110" t="e">
        <f t="shared" si="340"/>
        <v>#DIV/0!</v>
      </c>
      <c r="AA878" s="112"/>
      <c r="AB878" s="112"/>
      <c r="AK878" s="111"/>
      <c r="AL878" s="111"/>
      <c r="AM878" s="111"/>
      <c r="BH878" s="110" t="e">
        <f t="shared" si="341"/>
        <v>#VALUE!</v>
      </c>
    </row>
    <row r="879" spans="1:60">
      <c r="A879" s="3">
        <f t="shared" si="334"/>
        <v>0</v>
      </c>
      <c r="B879" s="3">
        <f t="shared" si="334"/>
        <v>0</v>
      </c>
      <c r="C879" s="3">
        <f t="shared" si="334"/>
        <v>0</v>
      </c>
      <c r="D879" s="3">
        <f t="shared" si="333"/>
        <v>0</v>
      </c>
      <c r="E879" s="3">
        <f t="shared" si="333"/>
        <v>0</v>
      </c>
      <c r="F879" s="4">
        <f t="shared" si="333"/>
        <v>0</v>
      </c>
      <c r="G879" s="4">
        <f t="shared" si="333"/>
        <v>0</v>
      </c>
      <c r="H879" s="3">
        <f t="shared" si="333"/>
        <v>0</v>
      </c>
      <c r="I879" s="3">
        <f t="shared" si="333"/>
        <v>0</v>
      </c>
      <c r="J879" s="3" t="e">
        <f>IF(VLOOKUP(A879,產品AR!A:B,2,0)&lt;65,"A",IF(VLOOKUP(A879,產品AR!A:B,2,0)&lt;80,"B",IF(VLOOKUP(A879,產品AR!A:B,2,0)&lt;100,"C","D")))</f>
        <v>#N/A</v>
      </c>
      <c r="K879" s="5" t="e">
        <f t="shared" si="335"/>
        <v>#DIV/0!</v>
      </c>
      <c r="L879" s="6">
        <f t="shared" si="336"/>
        <v>0</v>
      </c>
      <c r="M879" s="5">
        <f t="shared" si="337"/>
        <v>0</v>
      </c>
      <c r="N879" s="49" t="e">
        <f t="shared" si="338"/>
        <v>#DIV/0!</v>
      </c>
      <c r="O879" s="49" t="e">
        <f t="shared" si="342"/>
        <v>#N/A</v>
      </c>
      <c r="P879" s="49" t="e">
        <f t="shared" si="343"/>
        <v>#N/A</v>
      </c>
      <c r="Q879" s="50" t="e">
        <f t="shared" si="339"/>
        <v>#N/A</v>
      </c>
      <c r="S879" s="110" t="e">
        <f>VLOOKUP(V879,'WSD 產品'!B:B,1,0)</f>
        <v>#N/A</v>
      </c>
      <c r="T879" s="110" t="e">
        <f t="shared" si="340"/>
        <v>#DIV/0!</v>
      </c>
      <c r="AA879" s="112"/>
      <c r="AB879" s="112"/>
      <c r="AK879" s="111"/>
      <c r="AL879" s="111"/>
      <c r="AM879" s="111"/>
      <c r="BH879" s="110" t="e">
        <f t="shared" si="341"/>
        <v>#VALUE!</v>
      </c>
    </row>
    <row r="880" spans="1:60">
      <c r="A880" s="3">
        <f t="shared" si="334"/>
        <v>0</v>
      </c>
      <c r="B880" s="3">
        <f t="shared" si="334"/>
        <v>0</v>
      </c>
      <c r="C880" s="3">
        <f t="shared" si="334"/>
        <v>0</v>
      </c>
      <c r="D880" s="3">
        <f t="shared" si="333"/>
        <v>0</v>
      </c>
      <c r="E880" s="3">
        <f t="shared" si="333"/>
        <v>0</v>
      </c>
      <c r="F880" s="4">
        <f t="shared" si="333"/>
        <v>0</v>
      </c>
      <c r="G880" s="4">
        <f t="shared" si="333"/>
        <v>0</v>
      </c>
      <c r="H880" s="3">
        <f t="shared" si="333"/>
        <v>0</v>
      </c>
      <c r="I880" s="3">
        <f t="shared" si="333"/>
        <v>0</v>
      </c>
      <c r="J880" s="3" t="e">
        <f>IF(VLOOKUP(A880,產品AR!A:B,2,0)&lt;65,"A",IF(VLOOKUP(A880,產品AR!A:B,2,0)&lt;80,"B",IF(VLOOKUP(A880,產品AR!A:B,2,0)&lt;100,"C","D")))</f>
        <v>#N/A</v>
      </c>
      <c r="K880" s="5" t="e">
        <f t="shared" si="335"/>
        <v>#DIV/0!</v>
      </c>
      <c r="L880" s="6">
        <f t="shared" si="336"/>
        <v>0</v>
      </c>
      <c r="M880" s="5">
        <f t="shared" si="337"/>
        <v>0</v>
      </c>
      <c r="N880" s="49" t="e">
        <f t="shared" si="338"/>
        <v>#DIV/0!</v>
      </c>
      <c r="O880" s="49" t="e">
        <f t="shared" si="342"/>
        <v>#N/A</v>
      </c>
      <c r="P880" s="49" t="e">
        <f t="shared" si="343"/>
        <v>#N/A</v>
      </c>
      <c r="Q880" s="50" t="e">
        <f t="shared" si="339"/>
        <v>#N/A</v>
      </c>
      <c r="S880" s="110" t="e">
        <f>VLOOKUP(V880,'WSD 產品'!B:B,1,0)</f>
        <v>#N/A</v>
      </c>
      <c r="T880" s="110" t="e">
        <f t="shared" si="340"/>
        <v>#DIV/0!</v>
      </c>
      <c r="AA880" s="112"/>
      <c r="AB880" s="112"/>
      <c r="AK880" s="111"/>
      <c r="AL880" s="111"/>
      <c r="AM880" s="111"/>
      <c r="BH880" s="110" t="e">
        <f t="shared" si="341"/>
        <v>#VALUE!</v>
      </c>
    </row>
    <row r="881" spans="1:60">
      <c r="A881" s="3">
        <f t="shared" si="334"/>
        <v>0</v>
      </c>
      <c r="B881" s="3">
        <f t="shared" si="334"/>
        <v>0</v>
      </c>
      <c r="C881" s="3">
        <f t="shared" si="334"/>
        <v>0</v>
      </c>
      <c r="D881" s="3">
        <f t="shared" si="333"/>
        <v>0</v>
      </c>
      <c r="E881" s="3">
        <f t="shared" si="333"/>
        <v>0</v>
      </c>
      <c r="F881" s="4">
        <f t="shared" si="333"/>
        <v>0</v>
      </c>
      <c r="G881" s="4">
        <f t="shared" si="333"/>
        <v>0</v>
      </c>
      <c r="H881" s="3">
        <f t="shared" si="333"/>
        <v>0</v>
      </c>
      <c r="I881" s="3">
        <f t="shared" si="333"/>
        <v>0</v>
      </c>
      <c r="J881" s="3" t="e">
        <f>IF(VLOOKUP(A881,產品AR!A:B,2,0)&lt;65,"A",IF(VLOOKUP(A881,產品AR!A:B,2,0)&lt;80,"B",IF(VLOOKUP(A881,產品AR!A:B,2,0)&lt;100,"C","D")))</f>
        <v>#N/A</v>
      </c>
      <c r="K881" s="5" t="e">
        <f t="shared" si="335"/>
        <v>#DIV/0!</v>
      </c>
      <c r="L881" s="6">
        <f t="shared" si="336"/>
        <v>0</v>
      </c>
      <c r="M881" s="5">
        <f t="shared" si="337"/>
        <v>0</v>
      </c>
      <c r="N881" s="49" t="e">
        <f t="shared" si="338"/>
        <v>#DIV/0!</v>
      </c>
      <c r="O881" s="49" t="e">
        <f t="shared" si="342"/>
        <v>#N/A</v>
      </c>
      <c r="P881" s="49" t="e">
        <f t="shared" si="343"/>
        <v>#N/A</v>
      </c>
      <c r="Q881" s="50" t="e">
        <f t="shared" si="339"/>
        <v>#N/A</v>
      </c>
      <c r="S881" s="110" t="e">
        <f>VLOOKUP(V881,'WSD 產品'!B:B,1,0)</f>
        <v>#N/A</v>
      </c>
      <c r="T881" s="110" t="e">
        <f t="shared" si="340"/>
        <v>#DIV/0!</v>
      </c>
      <c r="AA881" s="112"/>
      <c r="AB881" s="112"/>
      <c r="AK881" s="111"/>
      <c r="AL881" s="111"/>
      <c r="AM881" s="111"/>
      <c r="BH881" s="110" t="e">
        <f t="shared" si="341"/>
        <v>#VALUE!</v>
      </c>
    </row>
    <row r="882" spans="1:60">
      <c r="A882" s="3">
        <f t="shared" si="334"/>
        <v>0</v>
      </c>
      <c r="B882" s="3">
        <f t="shared" si="334"/>
        <v>0</v>
      </c>
      <c r="C882" s="3">
        <f t="shared" si="334"/>
        <v>0</v>
      </c>
      <c r="D882" s="3">
        <f t="shared" si="333"/>
        <v>0</v>
      </c>
      <c r="E882" s="3">
        <f t="shared" si="333"/>
        <v>0</v>
      </c>
      <c r="F882" s="4">
        <f t="shared" si="333"/>
        <v>0</v>
      </c>
      <c r="G882" s="4">
        <f t="shared" si="333"/>
        <v>0</v>
      </c>
      <c r="H882" s="3">
        <f t="shared" si="333"/>
        <v>0</v>
      </c>
      <c r="I882" s="3">
        <f t="shared" si="333"/>
        <v>0</v>
      </c>
      <c r="J882" s="3" t="e">
        <f>IF(VLOOKUP(A882,產品AR!A:B,2,0)&lt;65,"A",IF(VLOOKUP(A882,產品AR!A:B,2,0)&lt;80,"B",IF(VLOOKUP(A882,產品AR!A:B,2,0)&lt;100,"C","D")))</f>
        <v>#N/A</v>
      </c>
      <c r="K882" s="5" t="e">
        <f t="shared" si="335"/>
        <v>#DIV/0!</v>
      </c>
      <c r="L882" s="6">
        <f t="shared" si="336"/>
        <v>0</v>
      </c>
      <c r="M882" s="5">
        <f t="shared" si="337"/>
        <v>0</v>
      </c>
      <c r="N882" s="49" t="e">
        <f t="shared" si="338"/>
        <v>#DIV/0!</v>
      </c>
      <c r="O882" s="49" t="e">
        <f t="shared" si="342"/>
        <v>#N/A</v>
      </c>
      <c r="P882" s="49" t="e">
        <f t="shared" si="343"/>
        <v>#N/A</v>
      </c>
      <c r="Q882" s="50" t="e">
        <f t="shared" si="339"/>
        <v>#N/A</v>
      </c>
      <c r="S882" s="110" t="e">
        <f>VLOOKUP(V882,'WSD 產品'!B:B,1,0)</f>
        <v>#N/A</v>
      </c>
      <c r="T882" s="110" t="e">
        <f t="shared" si="340"/>
        <v>#DIV/0!</v>
      </c>
      <c r="AA882" s="112"/>
      <c r="AB882" s="112"/>
      <c r="AK882" s="111"/>
      <c r="AL882" s="111"/>
      <c r="AM882" s="111"/>
      <c r="BH882" s="110" t="e">
        <f t="shared" si="341"/>
        <v>#VALUE!</v>
      </c>
    </row>
    <row r="883" spans="1:60">
      <c r="A883" s="3">
        <f t="shared" si="334"/>
        <v>0</v>
      </c>
      <c r="B883" s="3">
        <f t="shared" si="334"/>
        <v>0</v>
      </c>
      <c r="C883" s="3">
        <f t="shared" si="334"/>
        <v>0</v>
      </c>
      <c r="D883" s="3">
        <f t="shared" si="333"/>
        <v>0</v>
      </c>
      <c r="E883" s="3">
        <f t="shared" si="333"/>
        <v>0</v>
      </c>
      <c r="F883" s="4">
        <f t="shared" si="333"/>
        <v>0</v>
      </c>
      <c r="G883" s="4">
        <f t="shared" si="333"/>
        <v>0</v>
      </c>
      <c r="H883" s="3">
        <f t="shared" si="333"/>
        <v>0</v>
      </c>
      <c r="I883" s="3">
        <f t="shared" si="333"/>
        <v>0</v>
      </c>
      <c r="J883" s="3" t="e">
        <f>IF(VLOOKUP(A883,產品AR!A:B,2,0)&lt;65,"A",IF(VLOOKUP(A883,產品AR!A:B,2,0)&lt;80,"B",IF(VLOOKUP(A883,產品AR!A:B,2,0)&lt;100,"C","D")))</f>
        <v>#N/A</v>
      </c>
      <c r="K883" s="5" t="e">
        <f t="shared" si="335"/>
        <v>#DIV/0!</v>
      </c>
      <c r="L883" s="6">
        <f t="shared" si="336"/>
        <v>0</v>
      </c>
      <c r="M883" s="5">
        <f t="shared" si="337"/>
        <v>0</v>
      </c>
      <c r="N883" s="49" t="e">
        <f t="shared" si="338"/>
        <v>#DIV/0!</v>
      </c>
      <c r="O883" s="49" t="e">
        <f t="shared" si="342"/>
        <v>#N/A</v>
      </c>
      <c r="P883" s="49" t="e">
        <f t="shared" si="343"/>
        <v>#N/A</v>
      </c>
      <c r="Q883" s="50" t="e">
        <f t="shared" si="339"/>
        <v>#N/A</v>
      </c>
      <c r="S883" s="110" t="e">
        <f>VLOOKUP(V883,'WSD 產品'!B:B,1,0)</f>
        <v>#N/A</v>
      </c>
      <c r="T883" s="110" t="e">
        <f t="shared" si="340"/>
        <v>#DIV/0!</v>
      </c>
      <c r="AA883" s="112"/>
      <c r="AB883" s="112"/>
      <c r="AK883" s="111"/>
      <c r="AL883" s="111"/>
      <c r="AM883" s="111"/>
      <c r="BH883" s="110" t="e">
        <f t="shared" si="341"/>
        <v>#VALUE!</v>
      </c>
    </row>
    <row r="884" spans="1:60">
      <c r="A884" s="3">
        <f t="shared" si="334"/>
        <v>0</v>
      </c>
      <c r="B884" s="3">
        <f t="shared" si="334"/>
        <v>0</v>
      </c>
      <c r="C884" s="3">
        <f t="shared" si="334"/>
        <v>0</v>
      </c>
      <c r="D884" s="3">
        <f t="shared" si="333"/>
        <v>0</v>
      </c>
      <c r="E884" s="3">
        <f t="shared" si="333"/>
        <v>0</v>
      </c>
      <c r="F884" s="4">
        <f t="shared" si="333"/>
        <v>0</v>
      </c>
      <c r="G884" s="4">
        <f t="shared" si="333"/>
        <v>0</v>
      </c>
      <c r="H884" s="3">
        <f t="shared" si="333"/>
        <v>0</v>
      </c>
      <c r="I884" s="3">
        <f t="shared" si="333"/>
        <v>0</v>
      </c>
      <c r="J884" s="3" t="e">
        <f>IF(VLOOKUP(A884,產品AR!A:B,2,0)&lt;65,"A",IF(VLOOKUP(A884,產品AR!A:B,2,0)&lt;80,"B",IF(VLOOKUP(A884,產品AR!A:B,2,0)&lt;100,"C","D")))</f>
        <v>#N/A</v>
      </c>
      <c r="K884" s="5" t="e">
        <f t="shared" si="335"/>
        <v>#DIV/0!</v>
      </c>
      <c r="L884" s="6">
        <f t="shared" si="336"/>
        <v>0</v>
      </c>
      <c r="M884" s="5">
        <f t="shared" si="337"/>
        <v>0</v>
      </c>
      <c r="N884" s="49" t="e">
        <f t="shared" si="338"/>
        <v>#DIV/0!</v>
      </c>
      <c r="O884" s="49" t="e">
        <f t="shared" si="342"/>
        <v>#N/A</v>
      </c>
      <c r="P884" s="49" t="e">
        <f t="shared" si="343"/>
        <v>#N/A</v>
      </c>
      <c r="Q884" s="50" t="e">
        <f t="shared" si="339"/>
        <v>#N/A</v>
      </c>
      <c r="S884" s="110" t="e">
        <f>VLOOKUP(V884,'WSD 產品'!B:B,1,0)</f>
        <v>#N/A</v>
      </c>
      <c r="T884" s="110" t="e">
        <f t="shared" si="340"/>
        <v>#DIV/0!</v>
      </c>
      <c r="AA884" s="112"/>
      <c r="AB884" s="112"/>
      <c r="AK884" s="111"/>
      <c r="AL884" s="111"/>
      <c r="AM884" s="111"/>
      <c r="BH884" s="110" t="e">
        <f t="shared" si="341"/>
        <v>#VALUE!</v>
      </c>
    </row>
    <row r="885" spans="1:60">
      <c r="A885" s="3">
        <f t="shared" si="334"/>
        <v>0</v>
      </c>
      <c r="B885" s="3">
        <f t="shared" si="334"/>
        <v>0</v>
      </c>
      <c r="C885" s="3">
        <f t="shared" si="334"/>
        <v>0</v>
      </c>
      <c r="D885" s="3">
        <f t="shared" si="333"/>
        <v>0</v>
      </c>
      <c r="E885" s="3">
        <f t="shared" si="333"/>
        <v>0</v>
      </c>
      <c r="F885" s="4">
        <f t="shared" si="333"/>
        <v>0</v>
      </c>
      <c r="G885" s="4">
        <f t="shared" si="333"/>
        <v>0</v>
      </c>
      <c r="H885" s="3">
        <f t="shared" si="333"/>
        <v>0</v>
      </c>
      <c r="I885" s="3">
        <f t="shared" si="333"/>
        <v>0</v>
      </c>
      <c r="J885" s="3" t="e">
        <f>IF(VLOOKUP(A885,產品AR!A:B,2,0)&lt;65,"A",IF(VLOOKUP(A885,產品AR!A:B,2,0)&lt;80,"B",IF(VLOOKUP(A885,產品AR!A:B,2,0)&lt;100,"C","D")))</f>
        <v>#N/A</v>
      </c>
      <c r="K885" s="5" t="e">
        <f t="shared" si="335"/>
        <v>#DIV/0!</v>
      </c>
      <c r="L885" s="6">
        <f t="shared" si="336"/>
        <v>0</v>
      </c>
      <c r="M885" s="5">
        <f t="shared" si="337"/>
        <v>0</v>
      </c>
      <c r="N885" s="49" t="e">
        <f t="shared" si="338"/>
        <v>#DIV/0!</v>
      </c>
      <c r="O885" s="49" t="e">
        <f t="shared" si="342"/>
        <v>#N/A</v>
      </c>
      <c r="P885" s="49" t="e">
        <f t="shared" si="343"/>
        <v>#N/A</v>
      </c>
      <c r="Q885" s="50" t="e">
        <f t="shared" si="339"/>
        <v>#N/A</v>
      </c>
      <c r="S885" s="110" t="e">
        <f>VLOOKUP(V885,'WSD 產品'!B:B,1,0)</f>
        <v>#N/A</v>
      </c>
      <c r="T885" s="110" t="e">
        <f t="shared" si="340"/>
        <v>#DIV/0!</v>
      </c>
      <c r="AA885" s="112"/>
      <c r="AB885" s="112"/>
      <c r="AK885" s="111"/>
      <c r="AL885" s="111"/>
      <c r="AM885" s="111"/>
      <c r="BH885" s="110" t="e">
        <f t="shared" si="341"/>
        <v>#VALUE!</v>
      </c>
    </row>
    <row r="886" spans="1:60">
      <c r="A886" s="3">
        <f t="shared" si="334"/>
        <v>0</v>
      </c>
      <c r="B886" s="3">
        <f t="shared" si="334"/>
        <v>0</v>
      </c>
      <c r="C886" s="3">
        <f t="shared" si="334"/>
        <v>0</v>
      </c>
      <c r="D886" s="3">
        <f t="shared" si="333"/>
        <v>0</v>
      </c>
      <c r="E886" s="3">
        <f t="shared" si="333"/>
        <v>0</v>
      </c>
      <c r="F886" s="4">
        <f t="shared" si="333"/>
        <v>0</v>
      </c>
      <c r="G886" s="4">
        <f t="shared" si="333"/>
        <v>0</v>
      </c>
      <c r="H886" s="3">
        <f t="shared" si="333"/>
        <v>0</v>
      </c>
      <c r="I886" s="3">
        <f t="shared" si="333"/>
        <v>0</v>
      </c>
      <c r="J886" s="3" t="e">
        <f>IF(VLOOKUP(A886,產品AR!A:B,2,0)&lt;65,"A",IF(VLOOKUP(A886,產品AR!A:B,2,0)&lt;80,"B",IF(VLOOKUP(A886,產品AR!A:B,2,0)&lt;100,"C","D")))</f>
        <v>#N/A</v>
      </c>
      <c r="K886" s="5" t="e">
        <f t="shared" si="335"/>
        <v>#DIV/0!</v>
      </c>
      <c r="L886" s="6">
        <f t="shared" si="336"/>
        <v>0</v>
      </c>
      <c r="M886" s="5">
        <f t="shared" si="337"/>
        <v>0</v>
      </c>
      <c r="N886" s="49" t="e">
        <f t="shared" si="338"/>
        <v>#DIV/0!</v>
      </c>
      <c r="O886" s="49" t="e">
        <f t="shared" si="342"/>
        <v>#N/A</v>
      </c>
      <c r="P886" s="49" t="e">
        <f t="shared" si="343"/>
        <v>#N/A</v>
      </c>
      <c r="Q886" s="50" t="e">
        <f t="shared" si="339"/>
        <v>#N/A</v>
      </c>
      <c r="S886" s="110" t="e">
        <f>VLOOKUP(V886,'WSD 產品'!B:B,1,0)</f>
        <v>#N/A</v>
      </c>
      <c r="T886" s="110" t="e">
        <f t="shared" si="340"/>
        <v>#DIV/0!</v>
      </c>
      <c r="AA886" s="112"/>
      <c r="AB886" s="112"/>
      <c r="AK886" s="111"/>
      <c r="AL886" s="111"/>
      <c r="AM886" s="111"/>
      <c r="BH886" s="110" t="e">
        <f t="shared" si="341"/>
        <v>#VALUE!</v>
      </c>
    </row>
    <row r="887" spans="1:60">
      <c r="A887" s="3">
        <f t="shared" si="334"/>
        <v>0</v>
      </c>
      <c r="B887" s="3">
        <f t="shared" si="334"/>
        <v>0</v>
      </c>
      <c r="C887" s="3">
        <f t="shared" si="334"/>
        <v>0</v>
      </c>
      <c r="D887" s="3">
        <f t="shared" si="333"/>
        <v>0</v>
      </c>
      <c r="E887" s="3">
        <f t="shared" si="333"/>
        <v>0</v>
      </c>
      <c r="F887" s="4">
        <f t="shared" si="333"/>
        <v>0</v>
      </c>
      <c r="G887" s="4">
        <f t="shared" si="333"/>
        <v>0</v>
      </c>
      <c r="H887" s="3">
        <f t="shared" si="333"/>
        <v>0</v>
      </c>
      <c r="I887" s="3">
        <f t="shared" si="333"/>
        <v>0</v>
      </c>
      <c r="J887" s="3" t="e">
        <f>IF(VLOOKUP(A887,產品AR!A:B,2,0)&lt;65,"A",IF(VLOOKUP(A887,產品AR!A:B,2,0)&lt;80,"B",IF(VLOOKUP(A887,產品AR!A:B,2,0)&lt;100,"C","D")))</f>
        <v>#N/A</v>
      </c>
      <c r="K887" s="5" t="e">
        <f t="shared" si="335"/>
        <v>#DIV/0!</v>
      </c>
      <c r="L887" s="6">
        <f t="shared" si="336"/>
        <v>0</v>
      </c>
      <c r="M887" s="5">
        <f t="shared" si="337"/>
        <v>0</v>
      </c>
      <c r="N887" s="49" t="e">
        <f t="shared" si="338"/>
        <v>#DIV/0!</v>
      </c>
      <c r="O887" s="49" t="e">
        <f t="shared" si="342"/>
        <v>#N/A</v>
      </c>
      <c r="P887" s="49" t="e">
        <f t="shared" si="343"/>
        <v>#N/A</v>
      </c>
      <c r="Q887" s="50" t="e">
        <f t="shared" si="339"/>
        <v>#N/A</v>
      </c>
      <c r="S887" s="110" t="e">
        <f>VLOOKUP(V887,'WSD 產品'!B:B,1,0)</f>
        <v>#N/A</v>
      </c>
      <c r="T887" s="110" t="e">
        <f t="shared" si="340"/>
        <v>#DIV/0!</v>
      </c>
      <c r="AA887" s="112"/>
      <c r="AB887" s="112"/>
      <c r="AK887" s="111"/>
      <c r="AL887" s="111"/>
      <c r="AM887" s="111"/>
      <c r="BH887" s="110" t="e">
        <f t="shared" si="341"/>
        <v>#VALUE!</v>
      </c>
    </row>
    <row r="888" spans="1:60">
      <c r="A888" s="3">
        <f t="shared" si="334"/>
        <v>0</v>
      </c>
      <c r="B888" s="3">
        <f t="shared" si="334"/>
        <v>0</v>
      </c>
      <c r="C888" s="3">
        <f t="shared" si="334"/>
        <v>0</v>
      </c>
      <c r="D888" s="3">
        <f t="shared" si="333"/>
        <v>0</v>
      </c>
      <c r="E888" s="3">
        <f t="shared" si="333"/>
        <v>0</v>
      </c>
      <c r="F888" s="4">
        <f t="shared" si="333"/>
        <v>0</v>
      </c>
      <c r="G888" s="4">
        <f t="shared" si="333"/>
        <v>0</v>
      </c>
      <c r="H888" s="3">
        <f t="shared" si="333"/>
        <v>0</v>
      </c>
      <c r="I888" s="3">
        <f t="shared" si="333"/>
        <v>0</v>
      </c>
      <c r="J888" s="3" t="e">
        <f>IF(VLOOKUP(A888,產品AR!A:B,2,0)&lt;65,"A",IF(VLOOKUP(A888,產品AR!A:B,2,0)&lt;80,"B",IF(VLOOKUP(A888,產品AR!A:B,2,0)&lt;100,"C","D")))</f>
        <v>#N/A</v>
      </c>
      <c r="K888" s="5" t="e">
        <f t="shared" si="335"/>
        <v>#DIV/0!</v>
      </c>
      <c r="L888" s="6">
        <f t="shared" si="336"/>
        <v>0</v>
      </c>
      <c r="M888" s="5">
        <f t="shared" si="337"/>
        <v>0</v>
      </c>
      <c r="N888" s="49" t="e">
        <f t="shared" si="338"/>
        <v>#DIV/0!</v>
      </c>
      <c r="O888" s="49" t="e">
        <f t="shared" si="342"/>
        <v>#N/A</v>
      </c>
      <c r="P888" s="49" t="e">
        <f t="shared" si="343"/>
        <v>#N/A</v>
      </c>
      <c r="Q888" s="50" t="e">
        <f t="shared" si="339"/>
        <v>#N/A</v>
      </c>
      <c r="S888" s="110" t="e">
        <f>VLOOKUP(V888,'WSD 產品'!B:B,1,0)</f>
        <v>#N/A</v>
      </c>
      <c r="T888" s="110" t="e">
        <f t="shared" si="340"/>
        <v>#DIV/0!</v>
      </c>
      <c r="AA888" s="112"/>
      <c r="AB888" s="112"/>
      <c r="AK888" s="111"/>
      <c r="AL888" s="111"/>
      <c r="AM888" s="111"/>
      <c r="BH888" s="110" t="e">
        <f t="shared" si="341"/>
        <v>#VALUE!</v>
      </c>
    </row>
    <row r="889" spans="1:60">
      <c r="A889" s="3">
        <f t="shared" si="334"/>
        <v>0</v>
      </c>
      <c r="B889" s="3">
        <f t="shared" si="334"/>
        <v>0</v>
      </c>
      <c r="C889" s="3">
        <f t="shared" si="334"/>
        <v>0</v>
      </c>
      <c r="D889" s="3">
        <f t="shared" si="333"/>
        <v>0</v>
      </c>
      <c r="E889" s="3">
        <f t="shared" si="333"/>
        <v>0</v>
      </c>
      <c r="F889" s="4">
        <f t="shared" si="333"/>
        <v>0</v>
      </c>
      <c r="G889" s="4">
        <f t="shared" ref="G889:I952" si="344">AB889</f>
        <v>0</v>
      </c>
      <c r="H889" s="3">
        <f t="shared" si="344"/>
        <v>0</v>
      </c>
      <c r="I889" s="3">
        <f t="shared" si="344"/>
        <v>0</v>
      </c>
      <c r="J889" s="3" t="e">
        <f>IF(VLOOKUP(A889,產品AR!A:B,2,0)&lt;65,"A",IF(VLOOKUP(A889,產品AR!A:B,2,0)&lt;80,"B",IF(VLOOKUP(A889,產品AR!A:B,2,0)&lt;100,"C","D")))</f>
        <v>#N/A</v>
      </c>
      <c r="K889" s="5" t="e">
        <f t="shared" si="335"/>
        <v>#DIV/0!</v>
      </c>
      <c r="L889" s="6">
        <f t="shared" si="336"/>
        <v>0</v>
      </c>
      <c r="M889" s="5">
        <f t="shared" si="337"/>
        <v>0</v>
      </c>
      <c r="N889" s="49" t="e">
        <f t="shared" si="338"/>
        <v>#DIV/0!</v>
      </c>
      <c r="O889" s="49" t="e">
        <f t="shared" si="342"/>
        <v>#N/A</v>
      </c>
      <c r="P889" s="49" t="e">
        <f t="shared" si="343"/>
        <v>#N/A</v>
      </c>
      <c r="Q889" s="50" t="e">
        <f t="shared" si="339"/>
        <v>#N/A</v>
      </c>
      <c r="S889" s="110" t="e">
        <f>VLOOKUP(V889,'WSD 產品'!B:B,1,0)</f>
        <v>#N/A</v>
      </c>
      <c r="T889" s="110" t="e">
        <f t="shared" si="340"/>
        <v>#DIV/0!</v>
      </c>
      <c r="AA889" s="112"/>
      <c r="AB889" s="112"/>
      <c r="AK889" s="111"/>
      <c r="AL889" s="111"/>
      <c r="AM889" s="111"/>
      <c r="BH889" s="110" t="e">
        <f t="shared" si="341"/>
        <v>#VALUE!</v>
      </c>
    </row>
    <row r="890" spans="1:60">
      <c r="A890" s="3">
        <f t="shared" si="334"/>
        <v>0</v>
      </c>
      <c r="B890" s="3">
        <f t="shared" si="334"/>
        <v>0</v>
      </c>
      <c r="C890" s="3">
        <f t="shared" si="334"/>
        <v>0</v>
      </c>
      <c r="D890" s="3">
        <f t="shared" si="334"/>
        <v>0</v>
      </c>
      <c r="E890" s="3">
        <f t="shared" si="334"/>
        <v>0</v>
      </c>
      <c r="F890" s="4">
        <f t="shared" si="334"/>
        <v>0</v>
      </c>
      <c r="G890" s="4">
        <f t="shared" si="344"/>
        <v>0</v>
      </c>
      <c r="H890" s="3">
        <f t="shared" si="344"/>
        <v>0</v>
      </c>
      <c r="I890" s="3">
        <f t="shared" si="344"/>
        <v>0</v>
      </c>
      <c r="J890" s="3" t="e">
        <f>IF(VLOOKUP(A890,產品AR!A:B,2,0)&lt;65,"A",IF(VLOOKUP(A890,產品AR!A:B,2,0)&lt;80,"B",IF(VLOOKUP(A890,產品AR!A:B,2,0)&lt;100,"C","D")))</f>
        <v>#N/A</v>
      </c>
      <c r="K890" s="5" t="e">
        <f t="shared" si="335"/>
        <v>#DIV/0!</v>
      </c>
      <c r="L890" s="6">
        <f t="shared" si="336"/>
        <v>0</v>
      </c>
      <c r="M890" s="5">
        <f t="shared" si="337"/>
        <v>0</v>
      </c>
      <c r="N890" s="49" t="e">
        <f t="shared" si="338"/>
        <v>#DIV/0!</v>
      </c>
      <c r="O890" s="49" t="e">
        <f t="shared" si="342"/>
        <v>#N/A</v>
      </c>
      <c r="P890" s="49" t="e">
        <f t="shared" si="343"/>
        <v>#N/A</v>
      </c>
      <c r="Q890" s="50" t="e">
        <f t="shared" si="339"/>
        <v>#N/A</v>
      </c>
      <c r="S890" s="110" t="e">
        <f>VLOOKUP(V890,'WSD 產品'!B:B,1,0)</f>
        <v>#N/A</v>
      </c>
      <c r="T890" s="110" t="e">
        <f t="shared" si="340"/>
        <v>#DIV/0!</v>
      </c>
      <c r="AA890" s="112"/>
      <c r="AB890" s="112"/>
      <c r="AK890" s="111"/>
      <c r="AL890" s="111"/>
      <c r="AM890" s="111"/>
      <c r="BH890" s="110" t="e">
        <f t="shared" si="341"/>
        <v>#VALUE!</v>
      </c>
    </row>
    <row r="891" spans="1:60">
      <c r="A891" s="3">
        <f t="shared" ref="A891:F933" si="345">V891</f>
        <v>0</v>
      </c>
      <c r="B891" s="3">
        <f t="shared" si="345"/>
        <v>0</v>
      </c>
      <c r="C891" s="3">
        <f t="shared" si="345"/>
        <v>0</v>
      </c>
      <c r="D891" s="3">
        <f t="shared" si="345"/>
        <v>0</v>
      </c>
      <c r="E891" s="3">
        <f t="shared" si="345"/>
        <v>0</v>
      </c>
      <c r="F891" s="4">
        <f t="shared" si="345"/>
        <v>0</v>
      </c>
      <c r="G891" s="4">
        <f t="shared" si="344"/>
        <v>0</v>
      </c>
      <c r="H891" s="3">
        <f t="shared" si="344"/>
        <v>0</v>
      </c>
      <c r="I891" s="3">
        <f t="shared" si="344"/>
        <v>0</v>
      </c>
      <c r="J891" s="3" t="e">
        <f>IF(VLOOKUP(A891,產品AR!A:B,2,0)&lt;65,"A",IF(VLOOKUP(A891,產品AR!A:B,2,0)&lt;80,"B",IF(VLOOKUP(A891,產品AR!A:B,2,0)&lt;100,"C","D")))</f>
        <v>#N/A</v>
      </c>
      <c r="K891" s="5" t="e">
        <f t="shared" si="335"/>
        <v>#DIV/0!</v>
      </c>
      <c r="L891" s="6">
        <f t="shared" si="336"/>
        <v>0</v>
      </c>
      <c r="M891" s="5">
        <f t="shared" si="337"/>
        <v>0</v>
      </c>
      <c r="N891" s="49" t="e">
        <f t="shared" si="338"/>
        <v>#DIV/0!</v>
      </c>
      <c r="O891" s="49" t="e">
        <f t="shared" si="342"/>
        <v>#N/A</v>
      </c>
      <c r="P891" s="49" t="e">
        <f t="shared" si="343"/>
        <v>#N/A</v>
      </c>
      <c r="Q891" s="50" t="e">
        <f t="shared" si="339"/>
        <v>#N/A</v>
      </c>
      <c r="S891" s="110" t="e">
        <f>VLOOKUP(V891,'WSD 產品'!B:B,1,0)</f>
        <v>#N/A</v>
      </c>
      <c r="T891" s="110" t="e">
        <f t="shared" si="340"/>
        <v>#DIV/0!</v>
      </c>
      <c r="AA891" s="112"/>
      <c r="AB891" s="112"/>
      <c r="AK891" s="111"/>
      <c r="AL891" s="111"/>
      <c r="AM891" s="111"/>
      <c r="BH891" s="110" t="e">
        <f t="shared" si="341"/>
        <v>#VALUE!</v>
      </c>
    </row>
    <row r="892" spans="1:60">
      <c r="A892" s="3">
        <f t="shared" si="345"/>
        <v>0</v>
      </c>
      <c r="B892" s="3">
        <f t="shared" si="345"/>
        <v>0</v>
      </c>
      <c r="C892" s="3">
        <f t="shared" si="345"/>
        <v>0</v>
      </c>
      <c r="D892" s="3">
        <f t="shared" si="345"/>
        <v>0</v>
      </c>
      <c r="E892" s="3">
        <f t="shared" si="345"/>
        <v>0</v>
      </c>
      <c r="F892" s="4">
        <f t="shared" si="345"/>
        <v>0</v>
      </c>
      <c r="G892" s="4">
        <f t="shared" si="344"/>
        <v>0</v>
      </c>
      <c r="H892" s="3">
        <f t="shared" si="344"/>
        <v>0</v>
      </c>
      <c r="I892" s="3">
        <f t="shared" si="344"/>
        <v>0</v>
      </c>
      <c r="J892" s="3" t="e">
        <f>IF(VLOOKUP(A892,產品AR!A:B,2,0)&lt;65,"A",IF(VLOOKUP(A892,產品AR!A:B,2,0)&lt;80,"B",IF(VLOOKUP(A892,產品AR!A:B,2,0)&lt;100,"C","D")))</f>
        <v>#N/A</v>
      </c>
      <c r="K892" s="5" t="e">
        <f t="shared" si="335"/>
        <v>#DIV/0!</v>
      </c>
      <c r="L892" s="6">
        <f t="shared" si="336"/>
        <v>0</v>
      </c>
      <c r="M892" s="5">
        <f t="shared" si="337"/>
        <v>0</v>
      </c>
      <c r="N892" s="49" t="e">
        <f t="shared" si="338"/>
        <v>#DIV/0!</v>
      </c>
      <c r="O892" s="49" t="e">
        <f t="shared" si="342"/>
        <v>#N/A</v>
      </c>
      <c r="P892" s="49" t="e">
        <f t="shared" si="343"/>
        <v>#N/A</v>
      </c>
      <c r="Q892" s="50" t="e">
        <f t="shared" si="339"/>
        <v>#N/A</v>
      </c>
      <c r="S892" s="110" t="e">
        <f>VLOOKUP(V892,'WSD 產品'!B:B,1,0)</f>
        <v>#N/A</v>
      </c>
      <c r="T892" s="110" t="e">
        <f t="shared" si="340"/>
        <v>#DIV/0!</v>
      </c>
      <c r="AA892" s="112"/>
      <c r="AB892" s="112"/>
      <c r="AK892" s="111"/>
      <c r="AL892" s="111"/>
      <c r="AM892" s="111"/>
      <c r="BH892" s="110" t="e">
        <f t="shared" si="341"/>
        <v>#VALUE!</v>
      </c>
    </row>
    <row r="893" spans="1:60">
      <c r="A893" s="3">
        <f t="shared" si="345"/>
        <v>0</v>
      </c>
      <c r="B893" s="3">
        <f t="shared" si="345"/>
        <v>0</v>
      </c>
      <c r="C893" s="3">
        <f t="shared" si="345"/>
        <v>0</v>
      </c>
      <c r="D893" s="3">
        <f t="shared" si="345"/>
        <v>0</v>
      </c>
      <c r="E893" s="3">
        <f t="shared" si="345"/>
        <v>0</v>
      </c>
      <c r="F893" s="4">
        <f t="shared" si="345"/>
        <v>0</v>
      </c>
      <c r="G893" s="4">
        <f t="shared" si="344"/>
        <v>0</v>
      </c>
      <c r="H893" s="3">
        <f t="shared" si="344"/>
        <v>0</v>
      </c>
      <c r="I893" s="3">
        <f t="shared" si="344"/>
        <v>0</v>
      </c>
      <c r="J893" s="3" t="e">
        <f>IF(VLOOKUP(A893,產品AR!A:B,2,0)&lt;65,"A",IF(VLOOKUP(A893,產品AR!A:B,2,0)&lt;80,"B",IF(VLOOKUP(A893,產品AR!A:B,2,0)&lt;100,"C","D")))</f>
        <v>#N/A</v>
      </c>
      <c r="K893" s="5" t="e">
        <f t="shared" si="335"/>
        <v>#DIV/0!</v>
      </c>
      <c r="L893" s="6">
        <f t="shared" si="336"/>
        <v>0</v>
      </c>
      <c r="M893" s="5">
        <f t="shared" si="337"/>
        <v>0</v>
      </c>
      <c r="N893" s="49" t="e">
        <f t="shared" si="338"/>
        <v>#DIV/0!</v>
      </c>
      <c r="O893" s="49" t="e">
        <f t="shared" si="342"/>
        <v>#N/A</v>
      </c>
      <c r="P893" s="49" t="e">
        <f t="shared" si="343"/>
        <v>#N/A</v>
      </c>
      <c r="Q893" s="50" t="e">
        <f t="shared" si="339"/>
        <v>#N/A</v>
      </c>
      <c r="S893" s="110" t="e">
        <f>VLOOKUP(V893,'WSD 產品'!B:B,1,0)</f>
        <v>#N/A</v>
      </c>
      <c r="T893" s="110" t="e">
        <f t="shared" si="340"/>
        <v>#DIV/0!</v>
      </c>
      <c r="AA893" s="112"/>
      <c r="AB893" s="112"/>
      <c r="AK893" s="111"/>
      <c r="AL893" s="111"/>
      <c r="AM893" s="111"/>
      <c r="BH893" s="110" t="e">
        <f t="shared" si="341"/>
        <v>#VALUE!</v>
      </c>
    </row>
    <row r="894" spans="1:60">
      <c r="A894" s="3">
        <f t="shared" si="345"/>
        <v>0</v>
      </c>
      <c r="B894" s="3">
        <f t="shared" si="345"/>
        <v>0</v>
      </c>
      <c r="C894" s="3">
        <f t="shared" si="345"/>
        <v>0</v>
      </c>
      <c r="D894" s="3">
        <f t="shared" si="345"/>
        <v>0</v>
      </c>
      <c r="E894" s="3">
        <f t="shared" si="345"/>
        <v>0</v>
      </c>
      <c r="F894" s="4">
        <f t="shared" si="345"/>
        <v>0</v>
      </c>
      <c r="G894" s="4">
        <f t="shared" si="344"/>
        <v>0</v>
      </c>
      <c r="H894" s="3">
        <f t="shared" si="344"/>
        <v>0</v>
      </c>
      <c r="I894" s="3">
        <f t="shared" si="344"/>
        <v>0</v>
      </c>
      <c r="J894" s="3" t="e">
        <f>IF(VLOOKUP(A894,產品AR!A:B,2,0)&lt;65,"A",IF(VLOOKUP(A894,產品AR!A:B,2,0)&lt;80,"B",IF(VLOOKUP(A894,產品AR!A:B,2,0)&lt;100,"C","D")))</f>
        <v>#N/A</v>
      </c>
      <c r="K894" s="5" t="e">
        <f t="shared" si="335"/>
        <v>#DIV/0!</v>
      </c>
      <c r="L894" s="6">
        <f t="shared" si="336"/>
        <v>0</v>
      </c>
      <c r="M894" s="5">
        <f t="shared" si="337"/>
        <v>0</v>
      </c>
      <c r="N894" s="49" t="e">
        <f t="shared" si="338"/>
        <v>#DIV/0!</v>
      </c>
      <c r="O894" s="49" t="e">
        <f t="shared" si="342"/>
        <v>#N/A</v>
      </c>
      <c r="P894" s="49" t="e">
        <f t="shared" si="343"/>
        <v>#N/A</v>
      </c>
      <c r="Q894" s="50" t="e">
        <f t="shared" si="339"/>
        <v>#N/A</v>
      </c>
      <c r="S894" s="110" t="e">
        <f>VLOOKUP(V894,'WSD 產品'!B:B,1,0)</f>
        <v>#N/A</v>
      </c>
      <c r="T894" s="110" t="e">
        <f t="shared" si="340"/>
        <v>#DIV/0!</v>
      </c>
      <c r="AA894" s="112"/>
      <c r="AB894" s="112"/>
      <c r="AK894" s="111"/>
      <c r="AL894" s="111"/>
      <c r="AM894" s="111"/>
      <c r="BH894" s="110" t="e">
        <f t="shared" si="341"/>
        <v>#VALUE!</v>
      </c>
    </row>
    <row r="895" spans="1:60">
      <c r="A895" s="3">
        <f t="shared" si="345"/>
        <v>0</v>
      </c>
      <c r="B895" s="3">
        <f t="shared" si="345"/>
        <v>0</v>
      </c>
      <c r="C895" s="3">
        <f t="shared" si="345"/>
        <v>0</v>
      </c>
      <c r="D895" s="3">
        <f t="shared" si="345"/>
        <v>0</v>
      </c>
      <c r="E895" s="3">
        <f t="shared" si="345"/>
        <v>0</v>
      </c>
      <c r="F895" s="4">
        <f t="shared" si="345"/>
        <v>0</v>
      </c>
      <c r="G895" s="4">
        <f t="shared" si="344"/>
        <v>0</v>
      </c>
      <c r="H895" s="3">
        <f t="shared" si="344"/>
        <v>0</v>
      </c>
      <c r="I895" s="3">
        <f t="shared" si="344"/>
        <v>0</v>
      </c>
      <c r="J895" s="3" t="e">
        <f>IF(VLOOKUP(A895,產品AR!A:B,2,0)&lt;65,"A",IF(VLOOKUP(A895,產品AR!A:B,2,0)&lt;80,"B",IF(VLOOKUP(A895,產品AR!A:B,2,0)&lt;100,"C","D")))</f>
        <v>#N/A</v>
      </c>
      <c r="K895" s="5" t="e">
        <f t="shared" si="335"/>
        <v>#DIV/0!</v>
      </c>
      <c r="L895" s="6">
        <f t="shared" si="336"/>
        <v>0</v>
      </c>
      <c r="M895" s="5">
        <f t="shared" si="337"/>
        <v>0</v>
      </c>
      <c r="N895" s="49" t="e">
        <f t="shared" si="338"/>
        <v>#DIV/0!</v>
      </c>
      <c r="O895" s="49" t="e">
        <f t="shared" si="342"/>
        <v>#N/A</v>
      </c>
      <c r="P895" s="49" t="e">
        <f t="shared" si="343"/>
        <v>#N/A</v>
      </c>
      <c r="Q895" s="50" t="e">
        <f t="shared" si="339"/>
        <v>#N/A</v>
      </c>
      <c r="S895" s="110" t="e">
        <f>VLOOKUP(V895,'WSD 產品'!B:B,1,0)</f>
        <v>#N/A</v>
      </c>
      <c r="T895" s="110" t="e">
        <f t="shared" si="340"/>
        <v>#DIV/0!</v>
      </c>
      <c r="AA895" s="112"/>
      <c r="AB895" s="112"/>
      <c r="AK895" s="111"/>
      <c r="AL895" s="111"/>
      <c r="AM895" s="111"/>
      <c r="BH895" s="110" t="e">
        <f t="shared" si="341"/>
        <v>#VALUE!</v>
      </c>
    </row>
    <row r="896" spans="1:60">
      <c r="A896" s="3">
        <f t="shared" si="345"/>
        <v>0</v>
      </c>
      <c r="B896" s="3">
        <f t="shared" si="345"/>
        <v>0</v>
      </c>
      <c r="C896" s="3">
        <f t="shared" si="345"/>
        <v>0</v>
      </c>
      <c r="D896" s="3">
        <f t="shared" si="345"/>
        <v>0</v>
      </c>
      <c r="E896" s="3">
        <f t="shared" si="345"/>
        <v>0</v>
      </c>
      <c r="F896" s="4">
        <f t="shared" si="345"/>
        <v>0</v>
      </c>
      <c r="G896" s="4">
        <f t="shared" si="344"/>
        <v>0</v>
      </c>
      <c r="H896" s="3">
        <f t="shared" si="344"/>
        <v>0</v>
      </c>
      <c r="I896" s="3">
        <f t="shared" si="344"/>
        <v>0</v>
      </c>
      <c r="J896" s="3" t="e">
        <f>IF(VLOOKUP(A896,產品AR!A:B,2,0)&lt;65,"A",IF(VLOOKUP(A896,產品AR!A:B,2,0)&lt;80,"B",IF(VLOOKUP(A896,產品AR!A:B,2,0)&lt;100,"C","D")))</f>
        <v>#N/A</v>
      </c>
      <c r="K896" s="5" t="e">
        <f t="shared" si="335"/>
        <v>#DIV/0!</v>
      </c>
      <c r="L896" s="6">
        <f t="shared" si="336"/>
        <v>0</v>
      </c>
      <c r="M896" s="5">
        <f t="shared" si="337"/>
        <v>0</v>
      </c>
      <c r="N896" s="49" t="e">
        <f t="shared" si="338"/>
        <v>#DIV/0!</v>
      </c>
      <c r="O896" s="49" t="e">
        <f t="shared" si="342"/>
        <v>#N/A</v>
      </c>
      <c r="P896" s="49" t="e">
        <f t="shared" si="343"/>
        <v>#N/A</v>
      </c>
      <c r="Q896" s="50" t="e">
        <f t="shared" si="339"/>
        <v>#N/A</v>
      </c>
      <c r="S896" s="110" t="e">
        <f>VLOOKUP(V896,'WSD 產品'!B:B,1,0)</f>
        <v>#N/A</v>
      </c>
      <c r="T896" s="110" t="e">
        <f t="shared" si="340"/>
        <v>#DIV/0!</v>
      </c>
      <c r="AA896" s="112"/>
      <c r="AB896" s="112"/>
      <c r="AK896" s="111"/>
      <c r="AL896" s="111"/>
      <c r="AM896" s="111"/>
      <c r="BH896" s="110" t="e">
        <f t="shared" si="341"/>
        <v>#VALUE!</v>
      </c>
    </row>
    <row r="897" spans="1:60">
      <c r="A897" s="3">
        <f t="shared" si="345"/>
        <v>0</v>
      </c>
      <c r="B897" s="3">
        <f t="shared" si="345"/>
        <v>0</v>
      </c>
      <c r="C897" s="3">
        <f t="shared" si="345"/>
        <v>0</v>
      </c>
      <c r="D897" s="3">
        <f t="shared" si="345"/>
        <v>0</v>
      </c>
      <c r="E897" s="3">
        <f t="shared" si="345"/>
        <v>0</v>
      </c>
      <c r="F897" s="4">
        <f t="shared" si="345"/>
        <v>0</v>
      </c>
      <c r="G897" s="4">
        <f t="shared" si="344"/>
        <v>0</v>
      </c>
      <c r="H897" s="3">
        <f t="shared" si="344"/>
        <v>0</v>
      </c>
      <c r="I897" s="3">
        <f t="shared" si="344"/>
        <v>0</v>
      </c>
      <c r="J897" s="3" t="e">
        <f>IF(VLOOKUP(A897,產品AR!A:B,2,0)&lt;65,"A",IF(VLOOKUP(A897,產品AR!A:B,2,0)&lt;80,"B",IF(VLOOKUP(A897,產品AR!A:B,2,0)&lt;100,"C","D")))</f>
        <v>#N/A</v>
      </c>
      <c r="K897" s="5" t="e">
        <f t="shared" si="335"/>
        <v>#DIV/0!</v>
      </c>
      <c r="L897" s="6">
        <f t="shared" si="336"/>
        <v>0</v>
      </c>
      <c r="M897" s="5">
        <f t="shared" si="337"/>
        <v>0</v>
      </c>
      <c r="N897" s="49" t="e">
        <f t="shared" si="338"/>
        <v>#DIV/0!</v>
      </c>
      <c r="O897" s="49" t="e">
        <f t="shared" si="342"/>
        <v>#N/A</v>
      </c>
      <c r="P897" s="49" t="e">
        <f t="shared" si="343"/>
        <v>#N/A</v>
      </c>
      <c r="Q897" s="50" t="e">
        <f t="shared" si="339"/>
        <v>#N/A</v>
      </c>
      <c r="S897" s="110" t="e">
        <f>VLOOKUP(V897,'WSD 產品'!B:B,1,0)</f>
        <v>#N/A</v>
      </c>
      <c r="T897" s="110" t="e">
        <f t="shared" si="340"/>
        <v>#DIV/0!</v>
      </c>
      <c r="AA897" s="112"/>
      <c r="AB897" s="112"/>
      <c r="AK897" s="111"/>
      <c r="AL897" s="111"/>
      <c r="AM897" s="111"/>
      <c r="BH897" s="110" t="e">
        <f t="shared" si="341"/>
        <v>#VALUE!</v>
      </c>
    </row>
    <row r="898" spans="1:60">
      <c r="A898" s="3">
        <f t="shared" si="345"/>
        <v>0</v>
      </c>
      <c r="B898" s="3">
        <f t="shared" si="345"/>
        <v>0</v>
      </c>
      <c r="C898" s="3">
        <f t="shared" si="345"/>
        <v>0</v>
      </c>
      <c r="D898" s="3">
        <f t="shared" si="345"/>
        <v>0</v>
      </c>
      <c r="E898" s="3">
        <f t="shared" si="345"/>
        <v>0</v>
      </c>
      <c r="F898" s="4">
        <f t="shared" si="345"/>
        <v>0</v>
      </c>
      <c r="G898" s="4">
        <f t="shared" si="344"/>
        <v>0</v>
      </c>
      <c r="H898" s="3">
        <f t="shared" si="344"/>
        <v>0</v>
      </c>
      <c r="I898" s="3">
        <f t="shared" si="344"/>
        <v>0</v>
      </c>
      <c r="J898" s="3" t="e">
        <f>IF(VLOOKUP(A898,產品AR!A:B,2,0)&lt;65,"A",IF(VLOOKUP(A898,產品AR!A:B,2,0)&lt;80,"B",IF(VLOOKUP(A898,產品AR!A:B,2,0)&lt;100,"C","D")))</f>
        <v>#N/A</v>
      </c>
      <c r="K898" s="5" t="e">
        <f t="shared" ref="K898:K961" si="346">T898</f>
        <v>#DIV/0!</v>
      </c>
      <c r="L898" s="6">
        <f t="shared" ref="L898:L961" si="347">AM898</f>
        <v>0</v>
      </c>
      <c r="M898" s="5">
        <f t="shared" ref="M898:M961" si="348">AP898</f>
        <v>0</v>
      </c>
      <c r="N898" s="49" t="e">
        <f t="shared" ref="N898:N961" si="349">IF(K898&gt;=1.67,"A",IF(K898&gt;=1.33,"B",IF(K898&gt;=1,"C",IF(K898&gt;=0.67,"D","F"))))</f>
        <v>#DIV/0!</v>
      </c>
      <c r="O898" s="49" t="e">
        <f t="shared" si="342"/>
        <v>#N/A</v>
      </c>
      <c r="P898" s="49" t="e">
        <f t="shared" si="343"/>
        <v>#N/A</v>
      </c>
      <c r="Q898" s="50" t="e">
        <f t="shared" ref="Q898:Q961" si="350">IF(CONCATENATE(J898,N898)="AA","A",IF(CONCATENATE(J898,N898)="AB","W",IF(CONCATENATE(J898,N898)="AC","W",IF(CONCATENATE(J898,N898)="AD","W",IF(CONCATENATE(J898,N898)="AF","W",IF(CONCATENATE(J898,N898)="BB","B",IF(CONCATENATE(J898,N898)="BA","B",IF(CONCATENATE(J898,N898)="BC","X",IF(CONCATENATE(J898,N898)="BD","X",IF(CONCATENATE(J898,N898)="BF","X",IF(CONCATENATE(J898,N898)="CA","C",IF(CONCATENATE(J898,N898)="CB","C",IF(CONCATENATE(J898,N898)="CC","C",IF(CONCATENATE(J898,N898)="CD","Y",IF(CONCATENATE(J898,N898)="CF","Y",IF(CONCATENATE(J898,N898)="DA","D",IF(CONCATENATE(J898,N898)="DB","D",IF(CONCATENATE(J898,N898)="DC","D",IF(CONCATENATE(J898,N898)="DD","D",IF(CONCATENATE(J898,N898)="DF","Z"))))))))))))))))))))</f>
        <v>#N/A</v>
      </c>
      <c r="S898" s="110" t="e">
        <f>VLOOKUP(V898,'WSD 產品'!B:B,1,0)</f>
        <v>#N/A</v>
      </c>
      <c r="T898" s="110" t="e">
        <f t="shared" ref="T898:T961" si="351">((35-(AE898^2+AF898^2)^0.5))/AV898</f>
        <v>#DIV/0!</v>
      </c>
      <c r="AA898" s="112"/>
      <c r="AB898" s="112"/>
      <c r="AK898" s="111"/>
      <c r="AL898" s="111"/>
      <c r="AM898" s="111"/>
      <c r="BH898" s="110" t="e">
        <f t="shared" ref="BH898:BH961" si="352">LEFT(RIGHT(BF898,LEN(BF898)-LEN(MID(BF898,1,SEARCH("L",BF898,1)-1))),FIND("_",RIGHT(BF898,LEN(BF898)-LEN(MID(BF898,1,SEARCH("L",BF898,1)-1))))-1)</f>
        <v>#VALUE!</v>
      </c>
    </row>
    <row r="899" spans="1:60">
      <c r="A899" s="3">
        <f t="shared" si="345"/>
        <v>0</v>
      </c>
      <c r="B899" s="3">
        <f t="shared" si="345"/>
        <v>0</v>
      </c>
      <c r="C899" s="3">
        <f t="shared" si="345"/>
        <v>0</v>
      </c>
      <c r="D899" s="3">
        <f t="shared" si="345"/>
        <v>0</v>
      </c>
      <c r="E899" s="3">
        <f t="shared" si="345"/>
        <v>0</v>
      </c>
      <c r="F899" s="4">
        <f t="shared" si="345"/>
        <v>0</v>
      </c>
      <c r="G899" s="4">
        <f t="shared" si="344"/>
        <v>0</v>
      </c>
      <c r="H899" s="3">
        <f t="shared" si="344"/>
        <v>0</v>
      </c>
      <c r="I899" s="3">
        <f t="shared" si="344"/>
        <v>0</v>
      </c>
      <c r="J899" s="3" t="e">
        <f>IF(VLOOKUP(A899,產品AR!A:B,2,0)&lt;65,"A",IF(VLOOKUP(A899,產品AR!A:B,2,0)&lt;80,"B",IF(VLOOKUP(A899,產品AR!A:B,2,0)&lt;100,"C","D")))</f>
        <v>#N/A</v>
      </c>
      <c r="K899" s="5" t="e">
        <f t="shared" si="346"/>
        <v>#DIV/0!</v>
      </c>
      <c r="L899" s="6">
        <f t="shared" si="347"/>
        <v>0</v>
      </c>
      <c r="M899" s="5">
        <f t="shared" si="348"/>
        <v>0</v>
      </c>
      <c r="N899" s="49" t="e">
        <f t="shared" si="349"/>
        <v>#DIV/0!</v>
      </c>
      <c r="O899" s="49" t="e">
        <f t="shared" ref="O899:O962" si="353">J899&amp;N899</f>
        <v>#N/A</v>
      </c>
      <c r="P899" s="49" t="e">
        <f t="shared" ref="P899:P962" si="354">IF(O899="AB","A")</f>
        <v>#N/A</v>
      </c>
      <c r="Q899" s="50" t="e">
        <f t="shared" si="350"/>
        <v>#N/A</v>
      </c>
      <c r="S899" s="110" t="e">
        <f>VLOOKUP(V899,'WSD 產品'!B:B,1,0)</f>
        <v>#N/A</v>
      </c>
      <c r="T899" s="110" t="e">
        <f t="shared" si="351"/>
        <v>#DIV/0!</v>
      </c>
      <c r="AA899" s="112"/>
      <c r="AB899" s="112"/>
      <c r="AK899" s="111"/>
      <c r="AL899" s="111"/>
      <c r="AM899" s="111"/>
      <c r="BH899" s="110" t="e">
        <f t="shared" si="352"/>
        <v>#VALUE!</v>
      </c>
    </row>
    <row r="900" spans="1:60">
      <c r="A900" s="3">
        <f t="shared" si="345"/>
        <v>0</v>
      </c>
      <c r="B900" s="3">
        <f t="shared" si="345"/>
        <v>0</v>
      </c>
      <c r="C900" s="3">
        <f t="shared" si="345"/>
        <v>0</v>
      </c>
      <c r="D900" s="3">
        <f t="shared" si="345"/>
        <v>0</v>
      </c>
      <c r="E900" s="3">
        <f t="shared" si="345"/>
        <v>0</v>
      </c>
      <c r="F900" s="4">
        <f t="shared" si="345"/>
        <v>0</v>
      </c>
      <c r="G900" s="4">
        <f t="shared" si="344"/>
        <v>0</v>
      </c>
      <c r="H900" s="3">
        <f t="shared" si="344"/>
        <v>0</v>
      </c>
      <c r="I900" s="3">
        <f t="shared" si="344"/>
        <v>0</v>
      </c>
      <c r="J900" s="3" t="e">
        <f>IF(VLOOKUP(A900,產品AR!A:B,2,0)&lt;65,"A",IF(VLOOKUP(A900,產品AR!A:B,2,0)&lt;80,"B",IF(VLOOKUP(A900,產品AR!A:B,2,0)&lt;100,"C","D")))</f>
        <v>#N/A</v>
      </c>
      <c r="K900" s="5" t="e">
        <f t="shared" si="346"/>
        <v>#DIV/0!</v>
      </c>
      <c r="L900" s="6">
        <f t="shared" si="347"/>
        <v>0</v>
      </c>
      <c r="M900" s="5">
        <f t="shared" si="348"/>
        <v>0</v>
      </c>
      <c r="N900" s="49" t="e">
        <f t="shared" si="349"/>
        <v>#DIV/0!</v>
      </c>
      <c r="O900" s="49" t="e">
        <f t="shared" si="353"/>
        <v>#N/A</v>
      </c>
      <c r="P900" s="49" t="e">
        <f t="shared" si="354"/>
        <v>#N/A</v>
      </c>
      <c r="Q900" s="50" t="e">
        <f t="shared" si="350"/>
        <v>#N/A</v>
      </c>
      <c r="S900" s="110" t="e">
        <f>VLOOKUP(V900,'WSD 產品'!B:B,1,0)</f>
        <v>#N/A</v>
      </c>
      <c r="T900" s="110" t="e">
        <f t="shared" si="351"/>
        <v>#DIV/0!</v>
      </c>
      <c r="AA900" s="112"/>
      <c r="AB900" s="112"/>
      <c r="AK900" s="111"/>
      <c r="AL900" s="111"/>
      <c r="AM900" s="111"/>
      <c r="BH900" s="110" t="e">
        <f t="shared" si="352"/>
        <v>#VALUE!</v>
      </c>
    </row>
    <row r="901" spans="1:60">
      <c r="A901" s="3">
        <f t="shared" si="345"/>
        <v>0</v>
      </c>
      <c r="B901" s="3">
        <f t="shared" si="345"/>
        <v>0</v>
      </c>
      <c r="C901" s="3">
        <f t="shared" si="345"/>
        <v>0</v>
      </c>
      <c r="D901" s="3">
        <f t="shared" si="345"/>
        <v>0</v>
      </c>
      <c r="E901" s="3">
        <f t="shared" si="345"/>
        <v>0</v>
      </c>
      <c r="F901" s="4">
        <f t="shared" si="345"/>
        <v>0</v>
      </c>
      <c r="G901" s="4">
        <f t="shared" si="344"/>
        <v>0</v>
      </c>
      <c r="H901" s="3">
        <f t="shared" si="344"/>
        <v>0</v>
      </c>
      <c r="I901" s="3">
        <f t="shared" si="344"/>
        <v>0</v>
      </c>
      <c r="J901" s="3" t="e">
        <f>IF(VLOOKUP(A901,產品AR!A:B,2,0)&lt;65,"A",IF(VLOOKUP(A901,產品AR!A:B,2,0)&lt;80,"B",IF(VLOOKUP(A901,產品AR!A:B,2,0)&lt;100,"C","D")))</f>
        <v>#N/A</v>
      </c>
      <c r="K901" s="5" t="e">
        <f t="shared" si="346"/>
        <v>#DIV/0!</v>
      </c>
      <c r="L901" s="6">
        <f t="shared" si="347"/>
        <v>0</v>
      </c>
      <c r="M901" s="5">
        <f t="shared" si="348"/>
        <v>0</v>
      </c>
      <c r="N901" s="49" t="e">
        <f t="shared" si="349"/>
        <v>#DIV/0!</v>
      </c>
      <c r="O901" s="49" t="e">
        <f t="shared" si="353"/>
        <v>#N/A</v>
      </c>
      <c r="P901" s="49" t="e">
        <f t="shared" si="354"/>
        <v>#N/A</v>
      </c>
      <c r="Q901" s="50" t="e">
        <f t="shared" si="350"/>
        <v>#N/A</v>
      </c>
      <c r="S901" s="110" t="e">
        <f>VLOOKUP(V901,'WSD 產品'!B:B,1,0)</f>
        <v>#N/A</v>
      </c>
      <c r="T901" s="110" t="e">
        <f t="shared" si="351"/>
        <v>#DIV/0!</v>
      </c>
      <c r="AA901" s="112"/>
      <c r="AB901" s="112"/>
      <c r="AK901" s="111"/>
      <c r="AL901" s="111"/>
      <c r="AM901" s="111"/>
      <c r="BH901" s="110" t="e">
        <f t="shared" si="352"/>
        <v>#VALUE!</v>
      </c>
    </row>
    <row r="902" spans="1:60">
      <c r="A902" s="3">
        <f t="shared" si="345"/>
        <v>0</v>
      </c>
      <c r="B902" s="3">
        <f t="shared" si="345"/>
        <v>0</v>
      </c>
      <c r="C902" s="3">
        <f t="shared" si="345"/>
        <v>0</v>
      </c>
      <c r="D902" s="3">
        <f t="shared" si="345"/>
        <v>0</v>
      </c>
      <c r="E902" s="3">
        <f t="shared" si="345"/>
        <v>0</v>
      </c>
      <c r="F902" s="4">
        <f t="shared" si="345"/>
        <v>0</v>
      </c>
      <c r="G902" s="4">
        <f t="shared" si="344"/>
        <v>0</v>
      </c>
      <c r="H902" s="3">
        <f t="shared" si="344"/>
        <v>0</v>
      </c>
      <c r="I902" s="3">
        <f t="shared" si="344"/>
        <v>0</v>
      </c>
      <c r="J902" s="3" t="e">
        <f>IF(VLOOKUP(A902,產品AR!A:B,2,0)&lt;65,"A",IF(VLOOKUP(A902,產品AR!A:B,2,0)&lt;80,"B",IF(VLOOKUP(A902,產品AR!A:B,2,0)&lt;100,"C","D")))</f>
        <v>#N/A</v>
      </c>
      <c r="K902" s="5" t="e">
        <f t="shared" si="346"/>
        <v>#DIV/0!</v>
      </c>
      <c r="L902" s="6">
        <f t="shared" si="347"/>
        <v>0</v>
      </c>
      <c r="M902" s="5">
        <f t="shared" si="348"/>
        <v>0</v>
      </c>
      <c r="N902" s="49" t="e">
        <f t="shared" si="349"/>
        <v>#DIV/0!</v>
      </c>
      <c r="O902" s="49" t="e">
        <f t="shared" si="353"/>
        <v>#N/A</v>
      </c>
      <c r="P902" s="49" t="e">
        <f t="shared" si="354"/>
        <v>#N/A</v>
      </c>
      <c r="Q902" s="50" t="e">
        <f t="shared" si="350"/>
        <v>#N/A</v>
      </c>
      <c r="S902" s="110" t="e">
        <f>VLOOKUP(V902,'WSD 產品'!B:B,1,0)</f>
        <v>#N/A</v>
      </c>
      <c r="T902" s="110" t="e">
        <f t="shared" si="351"/>
        <v>#DIV/0!</v>
      </c>
      <c r="AA902" s="112"/>
      <c r="AB902" s="112"/>
      <c r="AK902" s="111"/>
      <c r="AL902" s="111"/>
      <c r="AM902" s="111"/>
      <c r="BH902" s="110" t="e">
        <f t="shared" si="352"/>
        <v>#VALUE!</v>
      </c>
    </row>
    <row r="903" spans="1:60">
      <c r="A903" s="3">
        <f t="shared" si="345"/>
        <v>0</v>
      </c>
      <c r="B903" s="3">
        <f t="shared" si="345"/>
        <v>0</v>
      </c>
      <c r="C903" s="3">
        <f t="shared" si="345"/>
        <v>0</v>
      </c>
      <c r="D903" s="3">
        <f t="shared" si="345"/>
        <v>0</v>
      </c>
      <c r="E903" s="3">
        <f t="shared" si="345"/>
        <v>0</v>
      </c>
      <c r="F903" s="4">
        <f t="shared" si="345"/>
        <v>0</v>
      </c>
      <c r="G903" s="4">
        <f t="shared" si="344"/>
        <v>0</v>
      </c>
      <c r="H903" s="3">
        <f t="shared" si="344"/>
        <v>0</v>
      </c>
      <c r="I903" s="3">
        <f t="shared" si="344"/>
        <v>0</v>
      </c>
      <c r="J903" s="3" t="e">
        <f>IF(VLOOKUP(A903,產品AR!A:B,2,0)&lt;65,"A",IF(VLOOKUP(A903,產品AR!A:B,2,0)&lt;80,"B",IF(VLOOKUP(A903,產品AR!A:B,2,0)&lt;100,"C","D")))</f>
        <v>#N/A</v>
      </c>
      <c r="K903" s="5" t="e">
        <f t="shared" si="346"/>
        <v>#DIV/0!</v>
      </c>
      <c r="L903" s="6">
        <f t="shared" si="347"/>
        <v>0</v>
      </c>
      <c r="M903" s="5">
        <f t="shared" si="348"/>
        <v>0</v>
      </c>
      <c r="N903" s="49" t="e">
        <f t="shared" si="349"/>
        <v>#DIV/0!</v>
      </c>
      <c r="O903" s="49" t="e">
        <f t="shared" si="353"/>
        <v>#N/A</v>
      </c>
      <c r="P903" s="49" t="e">
        <f t="shared" si="354"/>
        <v>#N/A</v>
      </c>
      <c r="Q903" s="50" t="e">
        <f t="shared" si="350"/>
        <v>#N/A</v>
      </c>
      <c r="S903" s="110" t="e">
        <f>VLOOKUP(V903,'WSD 產品'!B:B,1,0)</f>
        <v>#N/A</v>
      </c>
      <c r="T903" s="110" t="e">
        <f t="shared" si="351"/>
        <v>#DIV/0!</v>
      </c>
      <c r="AA903" s="112"/>
      <c r="AB903" s="112"/>
      <c r="AK903" s="111"/>
      <c r="AL903" s="111"/>
      <c r="AM903" s="111"/>
      <c r="BH903" s="110" t="e">
        <f t="shared" si="352"/>
        <v>#VALUE!</v>
      </c>
    </row>
    <row r="904" spans="1:60">
      <c r="A904" s="3">
        <f t="shared" si="345"/>
        <v>0</v>
      </c>
      <c r="B904" s="3">
        <f t="shared" si="345"/>
        <v>0</v>
      </c>
      <c r="C904" s="3">
        <f t="shared" si="345"/>
        <v>0</v>
      </c>
      <c r="D904" s="3">
        <f t="shared" si="345"/>
        <v>0</v>
      </c>
      <c r="E904" s="3">
        <f t="shared" si="345"/>
        <v>0</v>
      </c>
      <c r="F904" s="4">
        <f t="shared" si="345"/>
        <v>0</v>
      </c>
      <c r="G904" s="4">
        <f t="shared" si="344"/>
        <v>0</v>
      </c>
      <c r="H904" s="3">
        <f t="shared" si="344"/>
        <v>0</v>
      </c>
      <c r="I904" s="3">
        <f t="shared" si="344"/>
        <v>0</v>
      </c>
      <c r="J904" s="3" t="e">
        <f>IF(VLOOKUP(A904,產品AR!A:B,2,0)&lt;65,"A",IF(VLOOKUP(A904,產品AR!A:B,2,0)&lt;80,"B",IF(VLOOKUP(A904,產品AR!A:B,2,0)&lt;100,"C","D")))</f>
        <v>#N/A</v>
      </c>
      <c r="K904" s="5" t="e">
        <f t="shared" si="346"/>
        <v>#DIV/0!</v>
      </c>
      <c r="L904" s="6">
        <f t="shared" si="347"/>
        <v>0</v>
      </c>
      <c r="M904" s="5">
        <f t="shared" si="348"/>
        <v>0</v>
      </c>
      <c r="N904" s="49" t="e">
        <f t="shared" si="349"/>
        <v>#DIV/0!</v>
      </c>
      <c r="O904" s="49" t="e">
        <f t="shared" si="353"/>
        <v>#N/A</v>
      </c>
      <c r="P904" s="49" t="e">
        <f t="shared" si="354"/>
        <v>#N/A</v>
      </c>
      <c r="Q904" s="50" t="e">
        <f t="shared" si="350"/>
        <v>#N/A</v>
      </c>
      <c r="S904" s="110" t="e">
        <f>VLOOKUP(V904,'WSD 產品'!B:B,1,0)</f>
        <v>#N/A</v>
      </c>
      <c r="T904" s="110" t="e">
        <f t="shared" si="351"/>
        <v>#DIV/0!</v>
      </c>
      <c r="AA904" s="112"/>
      <c r="AB904" s="112"/>
      <c r="AK904" s="111"/>
      <c r="AL904" s="111"/>
      <c r="AM904" s="111"/>
      <c r="BH904" s="110" t="e">
        <f t="shared" si="352"/>
        <v>#VALUE!</v>
      </c>
    </row>
    <row r="905" spans="1:60">
      <c r="A905" s="3">
        <f t="shared" si="345"/>
        <v>0</v>
      </c>
      <c r="B905" s="3">
        <f t="shared" si="345"/>
        <v>0</v>
      </c>
      <c r="C905" s="3">
        <f t="shared" si="345"/>
        <v>0</v>
      </c>
      <c r="D905" s="3">
        <f t="shared" si="345"/>
        <v>0</v>
      </c>
      <c r="E905" s="3">
        <f t="shared" si="345"/>
        <v>0</v>
      </c>
      <c r="F905" s="4">
        <f t="shared" si="345"/>
        <v>0</v>
      </c>
      <c r="G905" s="4">
        <f t="shared" si="344"/>
        <v>0</v>
      </c>
      <c r="H905" s="3">
        <f t="shared" si="344"/>
        <v>0</v>
      </c>
      <c r="I905" s="3">
        <f t="shared" si="344"/>
        <v>0</v>
      </c>
      <c r="J905" s="3" t="e">
        <f>IF(VLOOKUP(A905,產品AR!A:B,2,0)&lt;65,"A",IF(VLOOKUP(A905,產品AR!A:B,2,0)&lt;80,"B",IF(VLOOKUP(A905,產品AR!A:B,2,0)&lt;100,"C","D")))</f>
        <v>#N/A</v>
      </c>
      <c r="K905" s="5" t="e">
        <f t="shared" si="346"/>
        <v>#DIV/0!</v>
      </c>
      <c r="L905" s="6">
        <f t="shared" si="347"/>
        <v>0</v>
      </c>
      <c r="M905" s="5">
        <f t="shared" si="348"/>
        <v>0</v>
      </c>
      <c r="N905" s="49" t="e">
        <f t="shared" si="349"/>
        <v>#DIV/0!</v>
      </c>
      <c r="O905" s="49" t="e">
        <f t="shared" si="353"/>
        <v>#N/A</v>
      </c>
      <c r="P905" s="49" t="e">
        <f t="shared" si="354"/>
        <v>#N/A</v>
      </c>
      <c r="Q905" s="50" t="e">
        <f t="shared" si="350"/>
        <v>#N/A</v>
      </c>
      <c r="S905" s="110" t="e">
        <f>VLOOKUP(V905,'WSD 產品'!B:B,1,0)</f>
        <v>#N/A</v>
      </c>
      <c r="T905" s="110" t="e">
        <f t="shared" si="351"/>
        <v>#DIV/0!</v>
      </c>
      <c r="AA905" s="112"/>
      <c r="AB905" s="112"/>
      <c r="AK905" s="111"/>
      <c r="AL905" s="111"/>
      <c r="AM905" s="111"/>
      <c r="BH905" s="110" t="e">
        <f t="shared" si="352"/>
        <v>#VALUE!</v>
      </c>
    </row>
    <row r="906" spans="1:60">
      <c r="A906" s="3">
        <f t="shared" si="345"/>
        <v>0</v>
      </c>
      <c r="B906" s="3">
        <f t="shared" si="345"/>
        <v>0</v>
      </c>
      <c r="C906" s="3">
        <f t="shared" si="345"/>
        <v>0</v>
      </c>
      <c r="D906" s="3">
        <f t="shared" si="345"/>
        <v>0</v>
      </c>
      <c r="E906" s="3">
        <f t="shared" si="345"/>
        <v>0</v>
      </c>
      <c r="F906" s="4">
        <f t="shared" si="345"/>
        <v>0</v>
      </c>
      <c r="G906" s="4">
        <f t="shared" si="344"/>
        <v>0</v>
      </c>
      <c r="H906" s="3">
        <f t="shared" si="344"/>
        <v>0</v>
      </c>
      <c r="I906" s="3">
        <f t="shared" si="344"/>
        <v>0</v>
      </c>
      <c r="J906" s="3" t="e">
        <f>IF(VLOOKUP(A906,產品AR!A:B,2,0)&lt;65,"A",IF(VLOOKUP(A906,產品AR!A:B,2,0)&lt;80,"B",IF(VLOOKUP(A906,產品AR!A:B,2,0)&lt;100,"C","D")))</f>
        <v>#N/A</v>
      </c>
      <c r="K906" s="5" t="e">
        <f t="shared" si="346"/>
        <v>#DIV/0!</v>
      </c>
      <c r="L906" s="6">
        <f t="shared" si="347"/>
        <v>0</v>
      </c>
      <c r="M906" s="5">
        <f t="shared" si="348"/>
        <v>0</v>
      </c>
      <c r="N906" s="49" t="e">
        <f t="shared" si="349"/>
        <v>#DIV/0!</v>
      </c>
      <c r="O906" s="49" t="e">
        <f t="shared" si="353"/>
        <v>#N/A</v>
      </c>
      <c r="P906" s="49" t="e">
        <f t="shared" si="354"/>
        <v>#N/A</v>
      </c>
      <c r="Q906" s="50" t="e">
        <f t="shared" si="350"/>
        <v>#N/A</v>
      </c>
      <c r="S906" s="110" t="e">
        <f>VLOOKUP(V906,'WSD 產品'!B:B,1,0)</f>
        <v>#N/A</v>
      </c>
      <c r="T906" s="110" t="e">
        <f t="shared" si="351"/>
        <v>#DIV/0!</v>
      </c>
      <c r="AA906" s="112"/>
      <c r="AB906" s="112"/>
      <c r="AK906" s="111"/>
      <c r="AL906" s="111"/>
      <c r="AM906" s="111"/>
      <c r="BH906" s="110" t="e">
        <f t="shared" si="352"/>
        <v>#VALUE!</v>
      </c>
    </row>
    <row r="907" spans="1:60">
      <c r="A907" s="3">
        <f t="shared" si="345"/>
        <v>0</v>
      </c>
      <c r="B907" s="3">
        <f t="shared" si="345"/>
        <v>0</v>
      </c>
      <c r="C907" s="3">
        <f t="shared" si="345"/>
        <v>0</v>
      </c>
      <c r="D907" s="3">
        <f t="shared" si="345"/>
        <v>0</v>
      </c>
      <c r="E907" s="3">
        <f t="shared" si="345"/>
        <v>0</v>
      </c>
      <c r="F907" s="4">
        <f t="shared" si="345"/>
        <v>0</v>
      </c>
      <c r="G907" s="4">
        <f t="shared" si="344"/>
        <v>0</v>
      </c>
      <c r="H907" s="3">
        <f t="shared" si="344"/>
        <v>0</v>
      </c>
      <c r="I907" s="3">
        <f t="shared" si="344"/>
        <v>0</v>
      </c>
      <c r="J907" s="3" t="e">
        <f>IF(VLOOKUP(A907,產品AR!A:B,2,0)&lt;65,"A",IF(VLOOKUP(A907,產品AR!A:B,2,0)&lt;80,"B",IF(VLOOKUP(A907,產品AR!A:B,2,0)&lt;100,"C","D")))</f>
        <v>#N/A</v>
      </c>
      <c r="K907" s="5" t="e">
        <f t="shared" si="346"/>
        <v>#DIV/0!</v>
      </c>
      <c r="L907" s="6">
        <f t="shared" si="347"/>
        <v>0</v>
      </c>
      <c r="M907" s="5">
        <f t="shared" si="348"/>
        <v>0</v>
      </c>
      <c r="N907" s="49" t="e">
        <f t="shared" si="349"/>
        <v>#DIV/0!</v>
      </c>
      <c r="O907" s="49" t="e">
        <f t="shared" si="353"/>
        <v>#N/A</v>
      </c>
      <c r="P907" s="49" t="e">
        <f t="shared" si="354"/>
        <v>#N/A</v>
      </c>
      <c r="Q907" s="50" t="e">
        <f t="shared" si="350"/>
        <v>#N/A</v>
      </c>
      <c r="S907" s="110" t="e">
        <f>VLOOKUP(V907,'WSD 產品'!B:B,1,0)</f>
        <v>#N/A</v>
      </c>
      <c r="T907" s="110" t="e">
        <f t="shared" si="351"/>
        <v>#DIV/0!</v>
      </c>
      <c r="AA907" s="112"/>
      <c r="AB907" s="112"/>
      <c r="AK907" s="111"/>
      <c r="AL907" s="111"/>
      <c r="AM907" s="111"/>
      <c r="BH907" s="110" t="e">
        <f t="shared" si="352"/>
        <v>#VALUE!</v>
      </c>
    </row>
    <row r="908" spans="1:60">
      <c r="A908" s="3">
        <f t="shared" si="345"/>
        <v>0</v>
      </c>
      <c r="B908" s="3">
        <f t="shared" si="345"/>
        <v>0</v>
      </c>
      <c r="C908" s="3">
        <f t="shared" si="345"/>
        <v>0</v>
      </c>
      <c r="D908" s="3">
        <f t="shared" si="345"/>
        <v>0</v>
      </c>
      <c r="E908" s="3">
        <f t="shared" si="345"/>
        <v>0</v>
      </c>
      <c r="F908" s="4">
        <f t="shared" si="345"/>
        <v>0</v>
      </c>
      <c r="G908" s="4">
        <f t="shared" si="344"/>
        <v>0</v>
      </c>
      <c r="H908" s="3">
        <f t="shared" si="344"/>
        <v>0</v>
      </c>
      <c r="I908" s="3">
        <f t="shared" si="344"/>
        <v>0</v>
      </c>
      <c r="J908" s="3" t="e">
        <f>IF(VLOOKUP(A908,產品AR!A:B,2,0)&lt;65,"A",IF(VLOOKUP(A908,產品AR!A:B,2,0)&lt;80,"B",IF(VLOOKUP(A908,產品AR!A:B,2,0)&lt;100,"C","D")))</f>
        <v>#N/A</v>
      </c>
      <c r="K908" s="5" t="e">
        <f t="shared" si="346"/>
        <v>#DIV/0!</v>
      </c>
      <c r="L908" s="6">
        <f t="shared" si="347"/>
        <v>0</v>
      </c>
      <c r="M908" s="5">
        <f t="shared" si="348"/>
        <v>0</v>
      </c>
      <c r="N908" s="49" t="e">
        <f t="shared" si="349"/>
        <v>#DIV/0!</v>
      </c>
      <c r="O908" s="49" t="e">
        <f t="shared" si="353"/>
        <v>#N/A</v>
      </c>
      <c r="P908" s="49" t="e">
        <f t="shared" si="354"/>
        <v>#N/A</v>
      </c>
      <c r="Q908" s="50" t="e">
        <f t="shared" si="350"/>
        <v>#N/A</v>
      </c>
      <c r="S908" s="110" t="e">
        <f>VLOOKUP(V908,'WSD 產品'!B:B,1,0)</f>
        <v>#N/A</v>
      </c>
      <c r="T908" s="110" t="e">
        <f t="shared" si="351"/>
        <v>#DIV/0!</v>
      </c>
      <c r="AA908" s="112"/>
      <c r="AB908" s="112"/>
      <c r="AK908" s="111"/>
      <c r="AL908" s="111"/>
      <c r="AM908" s="111"/>
      <c r="BH908" s="110" t="e">
        <f t="shared" si="352"/>
        <v>#VALUE!</v>
      </c>
    </row>
    <row r="909" spans="1:60">
      <c r="A909" s="3">
        <f t="shared" si="345"/>
        <v>0</v>
      </c>
      <c r="B909" s="3">
        <f t="shared" si="345"/>
        <v>0</v>
      </c>
      <c r="C909" s="3">
        <f t="shared" si="345"/>
        <v>0</v>
      </c>
      <c r="D909" s="3">
        <f t="shared" si="345"/>
        <v>0</v>
      </c>
      <c r="E909" s="3">
        <f t="shared" si="345"/>
        <v>0</v>
      </c>
      <c r="F909" s="4">
        <f t="shared" si="345"/>
        <v>0</v>
      </c>
      <c r="G909" s="4">
        <f t="shared" si="344"/>
        <v>0</v>
      </c>
      <c r="H909" s="3">
        <f t="shared" si="344"/>
        <v>0</v>
      </c>
      <c r="I909" s="3">
        <f t="shared" si="344"/>
        <v>0</v>
      </c>
      <c r="J909" s="3" t="e">
        <f>IF(VLOOKUP(A909,產品AR!A:B,2,0)&lt;65,"A",IF(VLOOKUP(A909,產品AR!A:B,2,0)&lt;80,"B",IF(VLOOKUP(A909,產品AR!A:B,2,0)&lt;100,"C","D")))</f>
        <v>#N/A</v>
      </c>
      <c r="K909" s="5" t="e">
        <f t="shared" si="346"/>
        <v>#DIV/0!</v>
      </c>
      <c r="L909" s="6">
        <f t="shared" si="347"/>
        <v>0</v>
      </c>
      <c r="M909" s="5">
        <f t="shared" si="348"/>
        <v>0</v>
      </c>
      <c r="N909" s="49" t="e">
        <f t="shared" si="349"/>
        <v>#DIV/0!</v>
      </c>
      <c r="O909" s="49" t="e">
        <f t="shared" si="353"/>
        <v>#N/A</v>
      </c>
      <c r="P909" s="49" t="e">
        <f t="shared" si="354"/>
        <v>#N/A</v>
      </c>
      <c r="Q909" s="50" t="e">
        <f t="shared" si="350"/>
        <v>#N/A</v>
      </c>
      <c r="S909" s="110" t="e">
        <f>VLOOKUP(V909,'WSD 產品'!B:B,1,0)</f>
        <v>#N/A</v>
      </c>
      <c r="T909" s="110" t="e">
        <f t="shared" si="351"/>
        <v>#DIV/0!</v>
      </c>
      <c r="AA909" s="112"/>
      <c r="AB909" s="112"/>
      <c r="AK909" s="111"/>
      <c r="AL909" s="111"/>
      <c r="AM909" s="111"/>
      <c r="BH909" s="110" t="e">
        <f t="shared" si="352"/>
        <v>#VALUE!</v>
      </c>
    </row>
    <row r="910" spans="1:60">
      <c r="A910" s="3">
        <f t="shared" si="345"/>
        <v>0</v>
      </c>
      <c r="B910" s="3">
        <f t="shared" si="345"/>
        <v>0</v>
      </c>
      <c r="C910" s="3">
        <f t="shared" si="345"/>
        <v>0</v>
      </c>
      <c r="D910" s="3">
        <f t="shared" si="345"/>
        <v>0</v>
      </c>
      <c r="E910" s="3">
        <f t="shared" si="345"/>
        <v>0</v>
      </c>
      <c r="F910" s="4">
        <f t="shared" si="345"/>
        <v>0</v>
      </c>
      <c r="G910" s="4">
        <f t="shared" si="344"/>
        <v>0</v>
      </c>
      <c r="H910" s="3">
        <f t="shared" si="344"/>
        <v>0</v>
      </c>
      <c r="I910" s="3">
        <f t="shared" si="344"/>
        <v>0</v>
      </c>
      <c r="J910" s="3" t="e">
        <f>IF(VLOOKUP(A910,產品AR!A:B,2,0)&lt;65,"A",IF(VLOOKUP(A910,產品AR!A:B,2,0)&lt;80,"B",IF(VLOOKUP(A910,產品AR!A:B,2,0)&lt;100,"C","D")))</f>
        <v>#N/A</v>
      </c>
      <c r="K910" s="5" t="e">
        <f t="shared" si="346"/>
        <v>#DIV/0!</v>
      </c>
      <c r="L910" s="6">
        <f t="shared" si="347"/>
        <v>0</v>
      </c>
      <c r="M910" s="5">
        <f t="shared" si="348"/>
        <v>0</v>
      </c>
      <c r="N910" s="49" t="e">
        <f t="shared" si="349"/>
        <v>#DIV/0!</v>
      </c>
      <c r="O910" s="49" t="e">
        <f t="shared" si="353"/>
        <v>#N/A</v>
      </c>
      <c r="P910" s="49" t="e">
        <f t="shared" si="354"/>
        <v>#N/A</v>
      </c>
      <c r="Q910" s="50" t="e">
        <f t="shared" si="350"/>
        <v>#N/A</v>
      </c>
      <c r="S910" s="110" t="e">
        <f>VLOOKUP(V910,'WSD 產品'!B:B,1,0)</f>
        <v>#N/A</v>
      </c>
      <c r="T910" s="110" t="e">
        <f t="shared" si="351"/>
        <v>#DIV/0!</v>
      </c>
      <c r="AA910" s="112"/>
      <c r="AB910" s="112"/>
      <c r="AK910" s="111"/>
      <c r="AL910" s="111"/>
      <c r="AM910" s="111"/>
      <c r="BH910" s="110" t="e">
        <f t="shared" si="352"/>
        <v>#VALUE!</v>
      </c>
    </row>
    <row r="911" spans="1:60">
      <c r="A911" s="3">
        <f t="shared" si="345"/>
        <v>0</v>
      </c>
      <c r="B911" s="3">
        <f t="shared" si="345"/>
        <v>0</v>
      </c>
      <c r="C911" s="3">
        <f t="shared" si="345"/>
        <v>0</v>
      </c>
      <c r="D911" s="3">
        <f t="shared" si="345"/>
        <v>0</v>
      </c>
      <c r="E911" s="3">
        <f t="shared" si="345"/>
        <v>0</v>
      </c>
      <c r="F911" s="4">
        <f t="shared" si="345"/>
        <v>0</v>
      </c>
      <c r="G911" s="4">
        <f t="shared" si="344"/>
        <v>0</v>
      </c>
      <c r="H911" s="3">
        <f t="shared" si="344"/>
        <v>0</v>
      </c>
      <c r="I911" s="3">
        <f t="shared" si="344"/>
        <v>0</v>
      </c>
      <c r="J911" s="3" t="e">
        <f>IF(VLOOKUP(A911,產品AR!A:B,2,0)&lt;65,"A",IF(VLOOKUP(A911,產品AR!A:B,2,0)&lt;80,"B",IF(VLOOKUP(A911,產品AR!A:B,2,0)&lt;100,"C","D")))</f>
        <v>#N/A</v>
      </c>
      <c r="K911" s="5" t="e">
        <f t="shared" si="346"/>
        <v>#DIV/0!</v>
      </c>
      <c r="L911" s="6">
        <f t="shared" si="347"/>
        <v>0</v>
      </c>
      <c r="M911" s="5">
        <f t="shared" si="348"/>
        <v>0</v>
      </c>
      <c r="N911" s="49" t="e">
        <f t="shared" si="349"/>
        <v>#DIV/0!</v>
      </c>
      <c r="O911" s="49" t="e">
        <f t="shared" si="353"/>
        <v>#N/A</v>
      </c>
      <c r="P911" s="49" t="e">
        <f t="shared" si="354"/>
        <v>#N/A</v>
      </c>
      <c r="Q911" s="50" t="e">
        <f t="shared" si="350"/>
        <v>#N/A</v>
      </c>
      <c r="S911" s="110" t="e">
        <f>VLOOKUP(V911,'WSD 產品'!B:B,1,0)</f>
        <v>#N/A</v>
      </c>
      <c r="T911" s="110" t="e">
        <f t="shared" si="351"/>
        <v>#DIV/0!</v>
      </c>
      <c r="AA911" s="112"/>
      <c r="AB911" s="112"/>
      <c r="AK911" s="111"/>
      <c r="AL911" s="111"/>
      <c r="AM911" s="111"/>
      <c r="BH911" s="110" t="e">
        <f t="shared" si="352"/>
        <v>#VALUE!</v>
      </c>
    </row>
    <row r="912" spans="1:60">
      <c r="A912" s="3">
        <f t="shared" si="345"/>
        <v>0</v>
      </c>
      <c r="B912" s="3">
        <f t="shared" si="345"/>
        <v>0</v>
      </c>
      <c r="C912" s="3">
        <f t="shared" si="345"/>
        <v>0</v>
      </c>
      <c r="D912" s="3">
        <f t="shared" si="345"/>
        <v>0</v>
      </c>
      <c r="E912" s="3">
        <f t="shared" si="345"/>
        <v>0</v>
      </c>
      <c r="F912" s="4">
        <f t="shared" si="345"/>
        <v>0</v>
      </c>
      <c r="G912" s="4">
        <f t="shared" si="344"/>
        <v>0</v>
      </c>
      <c r="H912" s="3">
        <f t="shared" si="344"/>
        <v>0</v>
      </c>
      <c r="I912" s="3">
        <f t="shared" si="344"/>
        <v>0</v>
      </c>
      <c r="J912" s="3" t="e">
        <f>IF(VLOOKUP(A912,產品AR!A:B,2,0)&lt;65,"A",IF(VLOOKUP(A912,產品AR!A:B,2,0)&lt;80,"B",IF(VLOOKUP(A912,產品AR!A:B,2,0)&lt;100,"C","D")))</f>
        <v>#N/A</v>
      </c>
      <c r="K912" s="5" t="e">
        <f t="shared" si="346"/>
        <v>#DIV/0!</v>
      </c>
      <c r="L912" s="6">
        <f t="shared" si="347"/>
        <v>0</v>
      </c>
      <c r="M912" s="5">
        <f t="shared" si="348"/>
        <v>0</v>
      </c>
      <c r="N912" s="49" t="e">
        <f t="shared" si="349"/>
        <v>#DIV/0!</v>
      </c>
      <c r="O912" s="49" t="e">
        <f t="shared" si="353"/>
        <v>#N/A</v>
      </c>
      <c r="P912" s="49" t="e">
        <f t="shared" si="354"/>
        <v>#N/A</v>
      </c>
      <c r="Q912" s="50" t="e">
        <f t="shared" si="350"/>
        <v>#N/A</v>
      </c>
      <c r="S912" s="110" t="e">
        <f>VLOOKUP(V912,'WSD 產品'!B:B,1,0)</f>
        <v>#N/A</v>
      </c>
      <c r="T912" s="110" t="e">
        <f t="shared" si="351"/>
        <v>#DIV/0!</v>
      </c>
      <c r="AA912" s="112"/>
      <c r="AB912" s="112"/>
      <c r="AK912" s="111"/>
      <c r="AL912" s="111"/>
      <c r="AM912" s="111"/>
      <c r="BH912" s="110" t="e">
        <f t="shared" si="352"/>
        <v>#VALUE!</v>
      </c>
    </row>
    <row r="913" spans="1:60">
      <c r="A913" s="3">
        <f t="shared" si="345"/>
        <v>0</v>
      </c>
      <c r="B913" s="3">
        <f t="shared" si="345"/>
        <v>0</v>
      </c>
      <c r="C913" s="3">
        <f t="shared" si="345"/>
        <v>0</v>
      </c>
      <c r="D913" s="3">
        <f t="shared" si="345"/>
        <v>0</v>
      </c>
      <c r="E913" s="3">
        <f t="shared" si="345"/>
        <v>0</v>
      </c>
      <c r="F913" s="4">
        <f t="shared" si="345"/>
        <v>0</v>
      </c>
      <c r="G913" s="4">
        <f t="shared" si="344"/>
        <v>0</v>
      </c>
      <c r="H913" s="3">
        <f t="shared" si="344"/>
        <v>0</v>
      </c>
      <c r="I913" s="3">
        <f t="shared" si="344"/>
        <v>0</v>
      </c>
      <c r="J913" s="3" t="e">
        <f>IF(VLOOKUP(A913,產品AR!A:B,2,0)&lt;65,"A",IF(VLOOKUP(A913,產品AR!A:B,2,0)&lt;80,"B",IF(VLOOKUP(A913,產品AR!A:B,2,0)&lt;100,"C","D")))</f>
        <v>#N/A</v>
      </c>
      <c r="K913" s="5" t="e">
        <f t="shared" si="346"/>
        <v>#DIV/0!</v>
      </c>
      <c r="L913" s="6">
        <f t="shared" si="347"/>
        <v>0</v>
      </c>
      <c r="M913" s="5">
        <f t="shared" si="348"/>
        <v>0</v>
      </c>
      <c r="N913" s="49" t="e">
        <f t="shared" si="349"/>
        <v>#DIV/0!</v>
      </c>
      <c r="O913" s="49" t="e">
        <f t="shared" si="353"/>
        <v>#N/A</v>
      </c>
      <c r="P913" s="49" t="e">
        <f t="shared" si="354"/>
        <v>#N/A</v>
      </c>
      <c r="Q913" s="50" t="e">
        <f t="shared" si="350"/>
        <v>#N/A</v>
      </c>
      <c r="S913" s="110" t="e">
        <f>VLOOKUP(V913,'WSD 產品'!B:B,1,0)</f>
        <v>#N/A</v>
      </c>
      <c r="T913" s="110" t="e">
        <f t="shared" si="351"/>
        <v>#DIV/0!</v>
      </c>
      <c r="AA913" s="112"/>
      <c r="AB913" s="112"/>
      <c r="AK913" s="111"/>
      <c r="AL913" s="111"/>
      <c r="AM913" s="111"/>
      <c r="BH913" s="110" t="e">
        <f t="shared" si="352"/>
        <v>#VALUE!</v>
      </c>
    </row>
    <row r="914" spans="1:60">
      <c r="A914" s="3">
        <f t="shared" si="345"/>
        <v>0</v>
      </c>
      <c r="B914" s="3">
        <f t="shared" si="345"/>
        <v>0</v>
      </c>
      <c r="C914" s="3">
        <f t="shared" si="345"/>
        <v>0</v>
      </c>
      <c r="D914" s="3">
        <f t="shared" si="345"/>
        <v>0</v>
      </c>
      <c r="E914" s="3">
        <f t="shared" si="345"/>
        <v>0</v>
      </c>
      <c r="F914" s="4">
        <f t="shared" si="345"/>
        <v>0</v>
      </c>
      <c r="G914" s="4">
        <f t="shared" si="344"/>
        <v>0</v>
      </c>
      <c r="H914" s="3">
        <f t="shared" si="344"/>
        <v>0</v>
      </c>
      <c r="I914" s="3">
        <f t="shared" si="344"/>
        <v>0</v>
      </c>
      <c r="J914" s="3" t="e">
        <f>IF(VLOOKUP(A914,產品AR!A:B,2,0)&lt;65,"A",IF(VLOOKUP(A914,產品AR!A:B,2,0)&lt;80,"B",IF(VLOOKUP(A914,產品AR!A:B,2,0)&lt;100,"C","D")))</f>
        <v>#N/A</v>
      </c>
      <c r="K914" s="5" t="e">
        <f t="shared" si="346"/>
        <v>#DIV/0!</v>
      </c>
      <c r="L914" s="6">
        <f t="shared" si="347"/>
        <v>0</v>
      </c>
      <c r="M914" s="5">
        <f t="shared" si="348"/>
        <v>0</v>
      </c>
      <c r="N914" s="49" t="e">
        <f t="shared" si="349"/>
        <v>#DIV/0!</v>
      </c>
      <c r="O914" s="49" t="e">
        <f t="shared" si="353"/>
        <v>#N/A</v>
      </c>
      <c r="P914" s="49" t="e">
        <f t="shared" si="354"/>
        <v>#N/A</v>
      </c>
      <c r="Q914" s="50" t="e">
        <f t="shared" si="350"/>
        <v>#N/A</v>
      </c>
      <c r="S914" s="110" t="e">
        <f>VLOOKUP(V914,'WSD 產品'!B:B,1,0)</f>
        <v>#N/A</v>
      </c>
      <c r="T914" s="110" t="e">
        <f t="shared" si="351"/>
        <v>#DIV/0!</v>
      </c>
      <c r="AA914" s="112"/>
      <c r="AB914" s="112"/>
      <c r="AK914" s="111"/>
      <c r="AL914" s="111"/>
      <c r="AM914" s="111"/>
      <c r="BH914" s="110" t="e">
        <f t="shared" si="352"/>
        <v>#VALUE!</v>
      </c>
    </row>
    <row r="915" spans="1:60">
      <c r="A915" s="3">
        <f t="shared" si="345"/>
        <v>0</v>
      </c>
      <c r="B915" s="3">
        <f t="shared" si="345"/>
        <v>0</v>
      </c>
      <c r="C915" s="3">
        <f t="shared" si="345"/>
        <v>0</v>
      </c>
      <c r="D915" s="3">
        <f t="shared" si="345"/>
        <v>0</v>
      </c>
      <c r="E915" s="3">
        <f t="shared" si="345"/>
        <v>0</v>
      </c>
      <c r="F915" s="4">
        <f t="shared" si="345"/>
        <v>0</v>
      </c>
      <c r="G915" s="4">
        <f t="shared" si="344"/>
        <v>0</v>
      </c>
      <c r="H915" s="3">
        <f t="shared" si="344"/>
        <v>0</v>
      </c>
      <c r="I915" s="3">
        <f t="shared" si="344"/>
        <v>0</v>
      </c>
      <c r="J915" s="3" t="e">
        <f>IF(VLOOKUP(A915,產品AR!A:B,2,0)&lt;65,"A",IF(VLOOKUP(A915,產品AR!A:B,2,0)&lt;80,"B",IF(VLOOKUP(A915,產品AR!A:B,2,0)&lt;100,"C","D")))</f>
        <v>#N/A</v>
      </c>
      <c r="K915" s="5" t="e">
        <f t="shared" si="346"/>
        <v>#DIV/0!</v>
      </c>
      <c r="L915" s="6">
        <f t="shared" si="347"/>
        <v>0</v>
      </c>
      <c r="M915" s="5">
        <f t="shared" si="348"/>
        <v>0</v>
      </c>
      <c r="N915" s="49" t="e">
        <f t="shared" si="349"/>
        <v>#DIV/0!</v>
      </c>
      <c r="O915" s="49" t="e">
        <f t="shared" si="353"/>
        <v>#N/A</v>
      </c>
      <c r="P915" s="49" t="e">
        <f t="shared" si="354"/>
        <v>#N/A</v>
      </c>
      <c r="Q915" s="50" t="e">
        <f t="shared" si="350"/>
        <v>#N/A</v>
      </c>
      <c r="S915" s="110" t="e">
        <f>VLOOKUP(V915,'WSD 產品'!B:B,1,0)</f>
        <v>#N/A</v>
      </c>
      <c r="T915" s="110" t="e">
        <f t="shared" si="351"/>
        <v>#DIV/0!</v>
      </c>
      <c r="AA915" s="112"/>
      <c r="AB915" s="112"/>
      <c r="AK915" s="111"/>
      <c r="AL915" s="111"/>
      <c r="AM915" s="111"/>
      <c r="BH915" s="110" t="e">
        <f t="shared" si="352"/>
        <v>#VALUE!</v>
      </c>
    </row>
    <row r="916" spans="1:60">
      <c r="A916" s="3">
        <f t="shared" si="345"/>
        <v>0</v>
      </c>
      <c r="B916" s="3">
        <f t="shared" si="345"/>
        <v>0</v>
      </c>
      <c r="C916" s="3">
        <f t="shared" si="345"/>
        <v>0</v>
      </c>
      <c r="D916" s="3">
        <f t="shared" si="345"/>
        <v>0</v>
      </c>
      <c r="E916" s="3">
        <f t="shared" si="345"/>
        <v>0</v>
      </c>
      <c r="F916" s="4">
        <f t="shared" si="345"/>
        <v>0</v>
      </c>
      <c r="G916" s="4">
        <f t="shared" si="344"/>
        <v>0</v>
      </c>
      <c r="H916" s="3">
        <f t="shared" si="344"/>
        <v>0</v>
      </c>
      <c r="I916" s="3">
        <f t="shared" si="344"/>
        <v>0</v>
      </c>
      <c r="J916" s="3" t="e">
        <f>IF(VLOOKUP(A916,產品AR!A:B,2,0)&lt;65,"A",IF(VLOOKUP(A916,產品AR!A:B,2,0)&lt;80,"B",IF(VLOOKUP(A916,產品AR!A:B,2,0)&lt;100,"C","D")))</f>
        <v>#N/A</v>
      </c>
      <c r="K916" s="5" t="e">
        <f t="shared" si="346"/>
        <v>#DIV/0!</v>
      </c>
      <c r="L916" s="6">
        <f t="shared" si="347"/>
        <v>0</v>
      </c>
      <c r="M916" s="5">
        <f t="shared" si="348"/>
        <v>0</v>
      </c>
      <c r="N916" s="49" t="e">
        <f t="shared" si="349"/>
        <v>#DIV/0!</v>
      </c>
      <c r="O916" s="49" t="e">
        <f t="shared" si="353"/>
        <v>#N/A</v>
      </c>
      <c r="P916" s="49" t="e">
        <f t="shared" si="354"/>
        <v>#N/A</v>
      </c>
      <c r="Q916" s="50" t="e">
        <f t="shared" si="350"/>
        <v>#N/A</v>
      </c>
      <c r="S916" s="110" t="e">
        <f>VLOOKUP(V916,'WSD 產品'!B:B,1,0)</f>
        <v>#N/A</v>
      </c>
      <c r="T916" s="110" t="e">
        <f t="shared" si="351"/>
        <v>#DIV/0!</v>
      </c>
      <c r="AA916" s="112"/>
      <c r="AB916" s="112"/>
      <c r="AK916" s="111"/>
      <c r="AL916" s="111"/>
      <c r="AM916" s="111"/>
      <c r="BH916" s="110" t="e">
        <f t="shared" si="352"/>
        <v>#VALUE!</v>
      </c>
    </row>
    <row r="917" spans="1:60">
      <c r="A917" s="3">
        <f t="shared" si="345"/>
        <v>0</v>
      </c>
      <c r="B917" s="3">
        <f t="shared" si="345"/>
        <v>0</v>
      </c>
      <c r="C917" s="3">
        <f t="shared" si="345"/>
        <v>0</v>
      </c>
      <c r="D917" s="3">
        <f t="shared" si="345"/>
        <v>0</v>
      </c>
      <c r="E917" s="3">
        <f t="shared" si="345"/>
        <v>0</v>
      </c>
      <c r="F917" s="4">
        <f t="shared" si="345"/>
        <v>0</v>
      </c>
      <c r="G917" s="4">
        <f t="shared" si="344"/>
        <v>0</v>
      </c>
      <c r="H917" s="3">
        <f t="shared" si="344"/>
        <v>0</v>
      </c>
      <c r="I917" s="3">
        <f t="shared" si="344"/>
        <v>0</v>
      </c>
      <c r="J917" s="3" t="e">
        <f>IF(VLOOKUP(A917,產品AR!A:B,2,0)&lt;65,"A",IF(VLOOKUP(A917,產品AR!A:B,2,0)&lt;80,"B",IF(VLOOKUP(A917,產品AR!A:B,2,0)&lt;100,"C","D")))</f>
        <v>#N/A</v>
      </c>
      <c r="K917" s="5" t="e">
        <f t="shared" si="346"/>
        <v>#DIV/0!</v>
      </c>
      <c r="L917" s="6">
        <f t="shared" si="347"/>
        <v>0</v>
      </c>
      <c r="M917" s="5">
        <f t="shared" si="348"/>
        <v>0</v>
      </c>
      <c r="N917" s="49" t="e">
        <f t="shared" si="349"/>
        <v>#DIV/0!</v>
      </c>
      <c r="O917" s="49" t="e">
        <f t="shared" si="353"/>
        <v>#N/A</v>
      </c>
      <c r="P917" s="49" t="e">
        <f t="shared" si="354"/>
        <v>#N/A</v>
      </c>
      <c r="Q917" s="50" t="e">
        <f t="shared" si="350"/>
        <v>#N/A</v>
      </c>
      <c r="S917" s="110" t="e">
        <f>VLOOKUP(V917,'WSD 產品'!B:B,1,0)</f>
        <v>#N/A</v>
      </c>
      <c r="T917" s="110" t="e">
        <f t="shared" si="351"/>
        <v>#DIV/0!</v>
      </c>
      <c r="AA917" s="112"/>
      <c r="AB917" s="112"/>
      <c r="AK917" s="111"/>
      <c r="AL917" s="111"/>
      <c r="AM917" s="111"/>
      <c r="BH917" s="110" t="e">
        <f t="shared" si="352"/>
        <v>#VALUE!</v>
      </c>
    </row>
    <row r="918" spans="1:60">
      <c r="A918" s="3">
        <f t="shared" si="345"/>
        <v>0</v>
      </c>
      <c r="B918" s="3">
        <f t="shared" si="345"/>
        <v>0</v>
      </c>
      <c r="C918" s="3">
        <f t="shared" si="345"/>
        <v>0</v>
      </c>
      <c r="D918" s="3">
        <f t="shared" si="345"/>
        <v>0</v>
      </c>
      <c r="E918" s="3">
        <f t="shared" si="345"/>
        <v>0</v>
      </c>
      <c r="F918" s="4">
        <f t="shared" si="345"/>
        <v>0</v>
      </c>
      <c r="G918" s="4">
        <f t="shared" si="344"/>
        <v>0</v>
      </c>
      <c r="H918" s="3">
        <f t="shared" si="344"/>
        <v>0</v>
      </c>
      <c r="I918" s="3">
        <f t="shared" si="344"/>
        <v>0</v>
      </c>
      <c r="J918" s="3" t="e">
        <f>IF(VLOOKUP(A918,產品AR!A:B,2,0)&lt;65,"A",IF(VLOOKUP(A918,產品AR!A:B,2,0)&lt;80,"B",IF(VLOOKUP(A918,產品AR!A:B,2,0)&lt;100,"C","D")))</f>
        <v>#N/A</v>
      </c>
      <c r="K918" s="5" t="e">
        <f t="shared" si="346"/>
        <v>#DIV/0!</v>
      </c>
      <c r="L918" s="6">
        <f t="shared" si="347"/>
        <v>0</v>
      </c>
      <c r="M918" s="5">
        <f t="shared" si="348"/>
        <v>0</v>
      </c>
      <c r="N918" s="49" t="e">
        <f t="shared" si="349"/>
        <v>#DIV/0!</v>
      </c>
      <c r="O918" s="49" t="e">
        <f t="shared" si="353"/>
        <v>#N/A</v>
      </c>
      <c r="P918" s="49" t="e">
        <f t="shared" si="354"/>
        <v>#N/A</v>
      </c>
      <c r="Q918" s="50" t="e">
        <f t="shared" si="350"/>
        <v>#N/A</v>
      </c>
      <c r="S918" s="110" t="e">
        <f>VLOOKUP(V918,'WSD 產品'!B:B,1,0)</f>
        <v>#N/A</v>
      </c>
      <c r="T918" s="110" t="e">
        <f t="shared" si="351"/>
        <v>#DIV/0!</v>
      </c>
      <c r="AA918" s="112"/>
      <c r="AB918" s="112"/>
      <c r="AK918" s="111"/>
      <c r="AL918" s="111"/>
      <c r="AM918" s="111"/>
      <c r="BH918" s="110" t="e">
        <f t="shared" si="352"/>
        <v>#VALUE!</v>
      </c>
    </row>
    <row r="919" spans="1:60">
      <c r="A919" s="3">
        <f t="shared" si="345"/>
        <v>0</v>
      </c>
      <c r="B919" s="3">
        <f t="shared" si="345"/>
        <v>0</v>
      </c>
      <c r="C919" s="3">
        <f t="shared" si="345"/>
        <v>0</v>
      </c>
      <c r="D919" s="3">
        <f t="shared" si="345"/>
        <v>0</v>
      </c>
      <c r="E919" s="3">
        <f t="shared" si="345"/>
        <v>0</v>
      </c>
      <c r="F919" s="4">
        <f t="shared" si="345"/>
        <v>0</v>
      </c>
      <c r="G919" s="4">
        <f t="shared" si="344"/>
        <v>0</v>
      </c>
      <c r="H919" s="3">
        <f t="shared" si="344"/>
        <v>0</v>
      </c>
      <c r="I919" s="3">
        <f t="shared" si="344"/>
        <v>0</v>
      </c>
      <c r="J919" s="3" t="e">
        <f>IF(VLOOKUP(A919,產品AR!A:B,2,0)&lt;65,"A",IF(VLOOKUP(A919,產品AR!A:B,2,0)&lt;80,"B",IF(VLOOKUP(A919,產品AR!A:B,2,0)&lt;100,"C","D")))</f>
        <v>#N/A</v>
      </c>
      <c r="K919" s="5" t="e">
        <f t="shared" si="346"/>
        <v>#DIV/0!</v>
      </c>
      <c r="L919" s="6">
        <f t="shared" si="347"/>
        <v>0</v>
      </c>
      <c r="M919" s="5">
        <f t="shared" si="348"/>
        <v>0</v>
      </c>
      <c r="N919" s="49" t="e">
        <f t="shared" si="349"/>
        <v>#DIV/0!</v>
      </c>
      <c r="O919" s="49" t="e">
        <f t="shared" si="353"/>
        <v>#N/A</v>
      </c>
      <c r="P919" s="49" t="e">
        <f t="shared" si="354"/>
        <v>#N/A</v>
      </c>
      <c r="Q919" s="50" t="e">
        <f t="shared" si="350"/>
        <v>#N/A</v>
      </c>
      <c r="S919" s="110" t="e">
        <f>VLOOKUP(V919,'WSD 產品'!B:B,1,0)</f>
        <v>#N/A</v>
      </c>
      <c r="T919" s="110" t="e">
        <f t="shared" si="351"/>
        <v>#DIV/0!</v>
      </c>
      <c r="AA919" s="112"/>
      <c r="AB919" s="112"/>
      <c r="AK919" s="111"/>
      <c r="AL919" s="111"/>
      <c r="AM919" s="111"/>
      <c r="BH919" s="110" t="e">
        <f t="shared" si="352"/>
        <v>#VALUE!</v>
      </c>
    </row>
    <row r="920" spans="1:60">
      <c r="A920" s="3">
        <f t="shared" si="345"/>
        <v>0</v>
      </c>
      <c r="B920" s="3">
        <f t="shared" si="345"/>
        <v>0</v>
      </c>
      <c r="C920" s="3">
        <f t="shared" si="345"/>
        <v>0</v>
      </c>
      <c r="D920" s="3">
        <f t="shared" si="345"/>
        <v>0</v>
      </c>
      <c r="E920" s="3">
        <f t="shared" si="345"/>
        <v>0</v>
      </c>
      <c r="F920" s="4">
        <f t="shared" si="345"/>
        <v>0</v>
      </c>
      <c r="G920" s="4">
        <f t="shared" si="344"/>
        <v>0</v>
      </c>
      <c r="H920" s="3">
        <f t="shared" si="344"/>
        <v>0</v>
      </c>
      <c r="I920" s="3">
        <f t="shared" si="344"/>
        <v>0</v>
      </c>
      <c r="J920" s="3" t="e">
        <f>IF(VLOOKUP(A920,產品AR!A:B,2,0)&lt;65,"A",IF(VLOOKUP(A920,產品AR!A:B,2,0)&lt;80,"B",IF(VLOOKUP(A920,產品AR!A:B,2,0)&lt;100,"C","D")))</f>
        <v>#N/A</v>
      </c>
      <c r="K920" s="5" t="e">
        <f t="shared" si="346"/>
        <v>#DIV/0!</v>
      </c>
      <c r="L920" s="6">
        <f t="shared" si="347"/>
        <v>0</v>
      </c>
      <c r="M920" s="5">
        <f t="shared" si="348"/>
        <v>0</v>
      </c>
      <c r="N920" s="49" t="e">
        <f t="shared" si="349"/>
        <v>#DIV/0!</v>
      </c>
      <c r="O920" s="49" t="e">
        <f t="shared" si="353"/>
        <v>#N/A</v>
      </c>
      <c r="P920" s="49" t="e">
        <f t="shared" si="354"/>
        <v>#N/A</v>
      </c>
      <c r="Q920" s="50" t="e">
        <f t="shared" si="350"/>
        <v>#N/A</v>
      </c>
      <c r="S920" s="110" t="e">
        <f>VLOOKUP(V920,'WSD 產品'!B:B,1,0)</f>
        <v>#N/A</v>
      </c>
      <c r="T920" s="110" t="e">
        <f t="shared" si="351"/>
        <v>#DIV/0!</v>
      </c>
      <c r="AA920" s="112"/>
      <c r="AB920" s="112"/>
      <c r="AK920" s="111"/>
      <c r="AL920" s="111"/>
      <c r="AM920" s="111"/>
      <c r="BH920" s="110" t="e">
        <f t="shared" si="352"/>
        <v>#VALUE!</v>
      </c>
    </row>
    <row r="921" spans="1:60">
      <c r="A921" s="3">
        <f t="shared" si="345"/>
        <v>0</v>
      </c>
      <c r="B921" s="3">
        <f t="shared" si="345"/>
        <v>0</v>
      </c>
      <c r="C921" s="3">
        <f t="shared" si="345"/>
        <v>0</v>
      </c>
      <c r="D921" s="3">
        <f t="shared" si="345"/>
        <v>0</v>
      </c>
      <c r="E921" s="3">
        <f t="shared" si="345"/>
        <v>0</v>
      </c>
      <c r="F921" s="4">
        <f t="shared" si="345"/>
        <v>0</v>
      </c>
      <c r="G921" s="4">
        <f t="shared" si="344"/>
        <v>0</v>
      </c>
      <c r="H921" s="3">
        <f t="shared" si="344"/>
        <v>0</v>
      </c>
      <c r="I921" s="3">
        <f t="shared" si="344"/>
        <v>0</v>
      </c>
      <c r="J921" s="3" t="e">
        <f>IF(VLOOKUP(A921,產品AR!A:B,2,0)&lt;65,"A",IF(VLOOKUP(A921,產品AR!A:B,2,0)&lt;80,"B",IF(VLOOKUP(A921,產品AR!A:B,2,0)&lt;100,"C","D")))</f>
        <v>#N/A</v>
      </c>
      <c r="K921" s="5" t="e">
        <f t="shared" si="346"/>
        <v>#DIV/0!</v>
      </c>
      <c r="L921" s="6">
        <f t="shared" si="347"/>
        <v>0</v>
      </c>
      <c r="M921" s="5">
        <f t="shared" si="348"/>
        <v>0</v>
      </c>
      <c r="N921" s="49" t="e">
        <f t="shared" si="349"/>
        <v>#DIV/0!</v>
      </c>
      <c r="O921" s="49" t="e">
        <f t="shared" si="353"/>
        <v>#N/A</v>
      </c>
      <c r="P921" s="49" t="e">
        <f t="shared" si="354"/>
        <v>#N/A</v>
      </c>
      <c r="Q921" s="50" t="e">
        <f t="shared" si="350"/>
        <v>#N/A</v>
      </c>
      <c r="S921" s="110" t="e">
        <f>VLOOKUP(V921,'WSD 產品'!B:B,1,0)</f>
        <v>#N/A</v>
      </c>
      <c r="T921" s="110" t="e">
        <f t="shared" si="351"/>
        <v>#DIV/0!</v>
      </c>
      <c r="AA921" s="112"/>
      <c r="AB921" s="112"/>
      <c r="AK921" s="111"/>
      <c r="AL921" s="111"/>
      <c r="AM921" s="111"/>
      <c r="BH921" s="110" t="e">
        <f t="shared" si="352"/>
        <v>#VALUE!</v>
      </c>
    </row>
    <row r="922" spans="1:60">
      <c r="A922" s="3">
        <f t="shared" si="345"/>
        <v>0</v>
      </c>
      <c r="B922" s="3">
        <f t="shared" si="345"/>
        <v>0</v>
      </c>
      <c r="C922" s="3">
        <f t="shared" si="345"/>
        <v>0</v>
      </c>
      <c r="D922" s="3">
        <f t="shared" si="345"/>
        <v>0</v>
      </c>
      <c r="E922" s="3">
        <f t="shared" si="345"/>
        <v>0</v>
      </c>
      <c r="F922" s="4">
        <f t="shared" si="345"/>
        <v>0</v>
      </c>
      <c r="G922" s="4">
        <f t="shared" si="344"/>
        <v>0</v>
      </c>
      <c r="H922" s="3">
        <f t="shared" si="344"/>
        <v>0</v>
      </c>
      <c r="I922" s="3">
        <f t="shared" si="344"/>
        <v>0</v>
      </c>
      <c r="J922" s="3" t="e">
        <f>IF(VLOOKUP(A922,產品AR!A:B,2,0)&lt;65,"A",IF(VLOOKUP(A922,產品AR!A:B,2,0)&lt;80,"B",IF(VLOOKUP(A922,產品AR!A:B,2,0)&lt;100,"C","D")))</f>
        <v>#N/A</v>
      </c>
      <c r="K922" s="5" t="e">
        <f t="shared" si="346"/>
        <v>#DIV/0!</v>
      </c>
      <c r="L922" s="6">
        <f t="shared" si="347"/>
        <v>0</v>
      </c>
      <c r="M922" s="5">
        <f t="shared" si="348"/>
        <v>0</v>
      </c>
      <c r="N922" s="49" t="e">
        <f t="shared" si="349"/>
        <v>#DIV/0!</v>
      </c>
      <c r="O922" s="49" t="e">
        <f t="shared" si="353"/>
        <v>#N/A</v>
      </c>
      <c r="P922" s="49" t="e">
        <f t="shared" si="354"/>
        <v>#N/A</v>
      </c>
      <c r="Q922" s="50" t="e">
        <f t="shared" si="350"/>
        <v>#N/A</v>
      </c>
      <c r="S922" s="110" t="e">
        <f>VLOOKUP(V922,'WSD 產品'!B:B,1,0)</f>
        <v>#N/A</v>
      </c>
      <c r="T922" s="110" t="e">
        <f t="shared" si="351"/>
        <v>#DIV/0!</v>
      </c>
      <c r="AA922" s="112"/>
      <c r="AB922" s="112"/>
      <c r="AK922" s="111"/>
      <c r="AL922" s="111"/>
      <c r="AM922" s="111"/>
      <c r="BH922" s="110" t="e">
        <f t="shared" si="352"/>
        <v>#VALUE!</v>
      </c>
    </row>
    <row r="923" spans="1:60">
      <c r="A923" s="3">
        <f t="shared" si="345"/>
        <v>0</v>
      </c>
      <c r="B923" s="3">
        <f t="shared" si="345"/>
        <v>0</v>
      </c>
      <c r="C923" s="3">
        <f t="shared" si="345"/>
        <v>0</v>
      </c>
      <c r="D923" s="3">
        <f t="shared" si="345"/>
        <v>0</v>
      </c>
      <c r="E923" s="3">
        <f t="shared" si="345"/>
        <v>0</v>
      </c>
      <c r="F923" s="4">
        <f t="shared" si="345"/>
        <v>0</v>
      </c>
      <c r="G923" s="4">
        <f t="shared" si="344"/>
        <v>0</v>
      </c>
      <c r="H923" s="3">
        <f t="shared" si="344"/>
        <v>0</v>
      </c>
      <c r="I923" s="3">
        <f t="shared" si="344"/>
        <v>0</v>
      </c>
      <c r="J923" s="3" t="e">
        <f>IF(VLOOKUP(A923,產品AR!A:B,2,0)&lt;65,"A",IF(VLOOKUP(A923,產品AR!A:B,2,0)&lt;80,"B",IF(VLOOKUP(A923,產品AR!A:B,2,0)&lt;100,"C","D")))</f>
        <v>#N/A</v>
      </c>
      <c r="K923" s="5" t="e">
        <f t="shared" si="346"/>
        <v>#DIV/0!</v>
      </c>
      <c r="L923" s="6">
        <f t="shared" si="347"/>
        <v>0</v>
      </c>
      <c r="M923" s="5">
        <f t="shared" si="348"/>
        <v>0</v>
      </c>
      <c r="N923" s="49" t="e">
        <f t="shared" si="349"/>
        <v>#DIV/0!</v>
      </c>
      <c r="O923" s="49" t="e">
        <f t="shared" si="353"/>
        <v>#N/A</v>
      </c>
      <c r="P923" s="49" t="e">
        <f t="shared" si="354"/>
        <v>#N/A</v>
      </c>
      <c r="Q923" s="50" t="e">
        <f t="shared" si="350"/>
        <v>#N/A</v>
      </c>
      <c r="S923" s="110" t="e">
        <f>VLOOKUP(V923,'WSD 產品'!B:B,1,0)</f>
        <v>#N/A</v>
      </c>
      <c r="T923" s="110" t="e">
        <f t="shared" si="351"/>
        <v>#DIV/0!</v>
      </c>
      <c r="AA923" s="112"/>
      <c r="AB923" s="112"/>
      <c r="AK923" s="111"/>
      <c r="AL923" s="111"/>
      <c r="AM923" s="111"/>
      <c r="BH923" s="110" t="e">
        <f t="shared" si="352"/>
        <v>#VALUE!</v>
      </c>
    </row>
    <row r="924" spans="1:60">
      <c r="A924" s="3">
        <f t="shared" si="345"/>
        <v>0</v>
      </c>
      <c r="B924" s="3">
        <f t="shared" si="345"/>
        <v>0</v>
      </c>
      <c r="C924" s="3">
        <f t="shared" si="345"/>
        <v>0</v>
      </c>
      <c r="D924" s="3">
        <f t="shared" si="345"/>
        <v>0</v>
      </c>
      <c r="E924" s="3">
        <f t="shared" si="345"/>
        <v>0</v>
      </c>
      <c r="F924" s="4">
        <f t="shared" si="345"/>
        <v>0</v>
      </c>
      <c r="G924" s="4">
        <f t="shared" si="344"/>
        <v>0</v>
      </c>
      <c r="H924" s="3">
        <f t="shared" si="344"/>
        <v>0</v>
      </c>
      <c r="I924" s="3">
        <f t="shared" si="344"/>
        <v>0</v>
      </c>
      <c r="J924" s="3" t="e">
        <f>IF(VLOOKUP(A924,產品AR!A:B,2,0)&lt;65,"A",IF(VLOOKUP(A924,產品AR!A:B,2,0)&lt;80,"B",IF(VLOOKUP(A924,產品AR!A:B,2,0)&lt;100,"C","D")))</f>
        <v>#N/A</v>
      </c>
      <c r="K924" s="5" t="e">
        <f t="shared" si="346"/>
        <v>#DIV/0!</v>
      </c>
      <c r="L924" s="6">
        <f t="shared" si="347"/>
        <v>0</v>
      </c>
      <c r="M924" s="5">
        <f t="shared" si="348"/>
        <v>0</v>
      </c>
      <c r="N924" s="49" t="e">
        <f t="shared" si="349"/>
        <v>#DIV/0!</v>
      </c>
      <c r="O924" s="49" t="e">
        <f t="shared" si="353"/>
        <v>#N/A</v>
      </c>
      <c r="P924" s="49" t="e">
        <f t="shared" si="354"/>
        <v>#N/A</v>
      </c>
      <c r="Q924" s="50" t="e">
        <f t="shared" si="350"/>
        <v>#N/A</v>
      </c>
      <c r="S924" s="110" t="e">
        <f>VLOOKUP(V924,'WSD 產品'!B:B,1,0)</f>
        <v>#N/A</v>
      </c>
      <c r="T924" s="110" t="e">
        <f t="shared" si="351"/>
        <v>#DIV/0!</v>
      </c>
      <c r="AA924" s="112"/>
      <c r="AB924" s="112"/>
      <c r="AK924" s="111"/>
      <c r="AL924" s="111"/>
      <c r="AM924" s="111"/>
      <c r="BH924" s="110" t="e">
        <f t="shared" si="352"/>
        <v>#VALUE!</v>
      </c>
    </row>
    <row r="925" spans="1:60">
      <c r="A925" s="3">
        <f t="shared" si="345"/>
        <v>0</v>
      </c>
      <c r="B925" s="3">
        <f t="shared" si="345"/>
        <v>0</v>
      </c>
      <c r="C925" s="3">
        <f t="shared" si="345"/>
        <v>0</v>
      </c>
      <c r="D925" s="3">
        <f t="shared" si="345"/>
        <v>0</v>
      </c>
      <c r="E925" s="3">
        <f t="shared" si="345"/>
        <v>0</v>
      </c>
      <c r="F925" s="4">
        <f t="shared" si="345"/>
        <v>0</v>
      </c>
      <c r="G925" s="4">
        <f t="shared" si="344"/>
        <v>0</v>
      </c>
      <c r="H925" s="3">
        <f t="shared" si="344"/>
        <v>0</v>
      </c>
      <c r="I925" s="3">
        <f t="shared" si="344"/>
        <v>0</v>
      </c>
      <c r="J925" s="3" t="e">
        <f>IF(VLOOKUP(A925,產品AR!A:B,2,0)&lt;65,"A",IF(VLOOKUP(A925,產品AR!A:B,2,0)&lt;80,"B",IF(VLOOKUP(A925,產品AR!A:B,2,0)&lt;100,"C","D")))</f>
        <v>#N/A</v>
      </c>
      <c r="K925" s="5" t="e">
        <f t="shared" si="346"/>
        <v>#DIV/0!</v>
      </c>
      <c r="L925" s="6">
        <f t="shared" si="347"/>
        <v>0</v>
      </c>
      <c r="M925" s="5">
        <f t="shared" si="348"/>
        <v>0</v>
      </c>
      <c r="N925" s="49" t="e">
        <f t="shared" si="349"/>
        <v>#DIV/0!</v>
      </c>
      <c r="O925" s="49" t="e">
        <f t="shared" si="353"/>
        <v>#N/A</v>
      </c>
      <c r="P925" s="49" t="e">
        <f t="shared" si="354"/>
        <v>#N/A</v>
      </c>
      <c r="Q925" s="50" t="e">
        <f t="shared" si="350"/>
        <v>#N/A</v>
      </c>
      <c r="S925" s="110" t="e">
        <f>VLOOKUP(V925,'WSD 產品'!B:B,1,0)</f>
        <v>#N/A</v>
      </c>
      <c r="T925" s="110" t="e">
        <f t="shared" si="351"/>
        <v>#DIV/0!</v>
      </c>
      <c r="AA925" s="112"/>
      <c r="AB925" s="112"/>
      <c r="AK925" s="111"/>
      <c r="AL925" s="111"/>
      <c r="AM925" s="111"/>
      <c r="BH925" s="110" t="e">
        <f t="shared" si="352"/>
        <v>#VALUE!</v>
      </c>
    </row>
    <row r="926" spans="1:60">
      <c r="A926" s="3">
        <f t="shared" si="345"/>
        <v>0</v>
      </c>
      <c r="B926" s="3">
        <f t="shared" si="345"/>
        <v>0</v>
      </c>
      <c r="C926" s="3">
        <f t="shared" si="345"/>
        <v>0</v>
      </c>
      <c r="D926" s="3">
        <f t="shared" si="345"/>
        <v>0</v>
      </c>
      <c r="E926" s="3">
        <f t="shared" si="345"/>
        <v>0</v>
      </c>
      <c r="F926" s="4">
        <f t="shared" si="345"/>
        <v>0</v>
      </c>
      <c r="G926" s="4">
        <f t="shared" si="344"/>
        <v>0</v>
      </c>
      <c r="H926" s="3">
        <f t="shared" si="344"/>
        <v>0</v>
      </c>
      <c r="I926" s="3">
        <f t="shared" si="344"/>
        <v>0</v>
      </c>
      <c r="J926" s="3" t="e">
        <f>IF(VLOOKUP(A926,產品AR!A:B,2,0)&lt;65,"A",IF(VLOOKUP(A926,產品AR!A:B,2,0)&lt;80,"B",IF(VLOOKUP(A926,產品AR!A:B,2,0)&lt;100,"C","D")))</f>
        <v>#N/A</v>
      </c>
      <c r="K926" s="5" t="e">
        <f t="shared" si="346"/>
        <v>#DIV/0!</v>
      </c>
      <c r="L926" s="6">
        <f t="shared" si="347"/>
        <v>0</v>
      </c>
      <c r="M926" s="5">
        <f t="shared" si="348"/>
        <v>0</v>
      </c>
      <c r="N926" s="49" t="e">
        <f t="shared" si="349"/>
        <v>#DIV/0!</v>
      </c>
      <c r="O926" s="49" t="e">
        <f t="shared" si="353"/>
        <v>#N/A</v>
      </c>
      <c r="P926" s="49" t="e">
        <f t="shared" si="354"/>
        <v>#N/A</v>
      </c>
      <c r="Q926" s="50" t="e">
        <f t="shared" si="350"/>
        <v>#N/A</v>
      </c>
      <c r="S926" s="110" t="e">
        <f>VLOOKUP(V926,'WSD 產品'!B:B,1,0)</f>
        <v>#N/A</v>
      </c>
      <c r="T926" s="110" t="e">
        <f t="shared" si="351"/>
        <v>#DIV/0!</v>
      </c>
      <c r="AA926" s="112"/>
      <c r="AB926" s="112"/>
      <c r="AK926" s="111"/>
      <c r="AL926" s="111"/>
      <c r="AM926" s="111"/>
      <c r="BH926" s="110" t="e">
        <f t="shared" si="352"/>
        <v>#VALUE!</v>
      </c>
    </row>
    <row r="927" spans="1:60">
      <c r="A927" s="3">
        <f t="shared" si="345"/>
        <v>0</v>
      </c>
      <c r="B927" s="3">
        <f t="shared" si="345"/>
        <v>0</v>
      </c>
      <c r="C927" s="3">
        <f t="shared" si="345"/>
        <v>0</v>
      </c>
      <c r="D927" s="3">
        <f t="shared" si="345"/>
        <v>0</v>
      </c>
      <c r="E927" s="3">
        <f t="shared" si="345"/>
        <v>0</v>
      </c>
      <c r="F927" s="4">
        <f t="shared" si="345"/>
        <v>0</v>
      </c>
      <c r="G927" s="4">
        <f t="shared" si="344"/>
        <v>0</v>
      </c>
      <c r="H927" s="3">
        <f t="shared" si="344"/>
        <v>0</v>
      </c>
      <c r="I927" s="3">
        <f t="shared" si="344"/>
        <v>0</v>
      </c>
      <c r="J927" s="3" t="e">
        <f>IF(VLOOKUP(A927,產品AR!A:B,2,0)&lt;65,"A",IF(VLOOKUP(A927,產品AR!A:B,2,0)&lt;80,"B",IF(VLOOKUP(A927,產品AR!A:B,2,0)&lt;100,"C","D")))</f>
        <v>#N/A</v>
      </c>
      <c r="K927" s="5" t="e">
        <f t="shared" si="346"/>
        <v>#DIV/0!</v>
      </c>
      <c r="L927" s="6">
        <f t="shared" si="347"/>
        <v>0</v>
      </c>
      <c r="M927" s="5">
        <f t="shared" si="348"/>
        <v>0</v>
      </c>
      <c r="N927" s="49" t="e">
        <f t="shared" si="349"/>
        <v>#DIV/0!</v>
      </c>
      <c r="O927" s="49" t="e">
        <f t="shared" si="353"/>
        <v>#N/A</v>
      </c>
      <c r="P927" s="49" t="e">
        <f t="shared" si="354"/>
        <v>#N/A</v>
      </c>
      <c r="Q927" s="50" t="e">
        <f t="shared" si="350"/>
        <v>#N/A</v>
      </c>
      <c r="S927" s="110" t="e">
        <f>VLOOKUP(V927,'WSD 產品'!B:B,1,0)</f>
        <v>#N/A</v>
      </c>
      <c r="T927" s="110" t="e">
        <f t="shared" si="351"/>
        <v>#DIV/0!</v>
      </c>
      <c r="AA927" s="112"/>
      <c r="AB927" s="112"/>
      <c r="AK927" s="111"/>
      <c r="AL927" s="111"/>
      <c r="AM927" s="111"/>
      <c r="BH927" s="110" t="e">
        <f t="shared" si="352"/>
        <v>#VALUE!</v>
      </c>
    </row>
    <row r="928" spans="1:60">
      <c r="A928" s="3">
        <f t="shared" si="345"/>
        <v>0</v>
      </c>
      <c r="B928" s="3">
        <f t="shared" si="345"/>
        <v>0</v>
      </c>
      <c r="C928" s="3">
        <f t="shared" si="345"/>
        <v>0</v>
      </c>
      <c r="D928" s="3">
        <f t="shared" si="345"/>
        <v>0</v>
      </c>
      <c r="E928" s="3">
        <f t="shared" si="345"/>
        <v>0</v>
      </c>
      <c r="F928" s="4">
        <f t="shared" si="345"/>
        <v>0</v>
      </c>
      <c r="G928" s="4">
        <f t="shared" si="344"/>
        <v>0</v>
      </c>
      <c r="H928" s="3">
        <f t="shared" si="344"/>
        <v>0</v>
      </c>
      <c r="I928" s="3">
        <f t="shared" si="344"/>
        <v>0</v>
      </c>
      <c r="J928" s="3" t="e">
        <f>IF(VLOOKUP(A928,產品AR!A:B,2,0)&lt;65,"A",IF(VLOOKUP(A928,產品AR!A:B,2,0)&lt;80,"B",IF(VLOOKUP(A928,產品AR!A:B,2,0)&lt;100,"C","D")))</f>
        <v>#N/A</v>
      </c>
      <c r="K928" s="5" t="e">
        <f t="shared" si="346"/>
        <v>#DIV/0!</v>
      </c>
      <c r="L928" s="6">
        <f t="shared" si="347"/>
        <v>0</v>
      </c>
      <c r="M928" s="5">
        <f t="shared" si="348"/>
        <v>0</v>
      </c>
      <c r="N928" s="49" t="e">
        <f t="shared" si="349"/>
        <v>#DIV/0!</v>
      </c>
      <c r="O928" s="49" t="e">
        <f t="shared" si="353"/>
        <v>#N/A</v>
      </c>
      <c r="P928" s="49" t="e">
        <f t="shared" si="354"/>
        <v>#N/A</v>
      </c>
      <c r="Q928" s="50" t="e">
        <f t="shared" si="350"/>
        <v>#N/A</v>
      </c>
      <c r="S928" s="110" t="e">
        <f>VLOOKUP(V928,'WSD 產品'!B:B,1,0)</f>
        <v>#N/A</v>
      </c>
      <c r="T928" s="110" t="e">
        <f t="shared" si="351"/>
        <v>#DIV/0!</v>
      </c>
      <c r="AA928" s="112"/>
      <c r="AB928" s="112"/>
      <c r="AK928" s="111"/>
      <c r="AL928" s="111"/>
      <c r="AM928" s="111"/>
      <c r="BH928" s="110" t="e">
        <f t="shared" si="352"/>
        <v>#VALUE!</v>
      </c>
    </row>
    <row r="929" spans="1:60">
      <c r="A929" s="3">
        <f t="shared" si="345"/>
        <v>0</v>
      </c>
      <c r="B929" s="3">
        <f t="shared" si="345"/>
        <v>0</v>
      </c>
      <c r="C929" s="3">
        <f t="shared" si="345"/>
        <v>0</v>
      </c>
      <c r="D929" s="3">
        <f t="shared" si="345"/>
        <v>0</v>
      </c>
      <c r="E929" s="3">
        <f t="shared" si="345"/>
        <v>0</v>
      </c>
      <c r="F929" s="4">
        <f t="shared" si="345"/>
        <v>0</v>
      </c>
      <c r="G929" s="4">
        <f t="shared" si="344"/>
        <v>0</v>
      </c>
      <c r="H929" s="3">
        <f t="shared" si="344"/>
        <v>0</v>
      </c>
      <c r="I929" s="3">
        <f t="shared" si="344"/>
        <v>0</v>
      </c>
      <c r="J929" s="3" t="e">
        <f>IF(VLOOKUP(A929,產品AR!A:B,2,0)&lt;65,"A",IF(VLOOKUP(A929,產品AR!A:B,2,0)&lt;80,"B",IF(VLOOKUP(A929,產品AR!A:B,2,0)&lt;100,"C","D")))</f>
        <v>#N/A</v>
      </c>
      <c r="K929" s="5" t="e">
        <f t="shared" si="346"/>
        <v>#DIV/0!</v>
      </c>
      <c r="L929" s="6">
        <f t="shared" si="347"/>
        <v>0</v>
      </c>
      <c r="M929" s="5">
        <f t="shared" si="348"/>
        <v>0</v>
      </c>
      <c r="N929" s="49" t="e">
        <f t="shared" si="349"/>
        <v>#DIV/0!</v>
      </c>
      <c r="O929" s="49" t="e">
        <f t="shared" si="353"/>
        <v>#N/A</v>
      </c>
      <c r="P929" s="49" t="e">
        <f t="shared" si="354"/>
        <v>#N/A</v>
      </c>
      <c r="Q929" s="50" t="e">
        <f t="shared" si="350"/>
        <v>#N/A</v>
      </c>
      <c r="S929" s="110" t="e">
        <f>VLOOKUP(V929,'WSD 產品'!B:B,1,0)</f>
        <v>#N/A</v>
      </c>
      <c r="T929" s="110" t="e">
        <f t="shared" si="351"/>
        <v>#DIV/0!</v>
      </c>
      <c r="AA929" s="112"/>
      <c r="AB929" s="112"/>
      <c r="AK929" s="111"/>
      <c r="AL929" s="111"/>
      <c r="AM929" s="111"/>
      <c r="BH929" s="110" t="e">
        <f t="shared" si="352"/>
        <v>#VALUE!</v>
      </c>
    </row>
    <row r="930" spans="1:60">
      <c r="A930" s="3">
        <f t="shared" si="345"/>
        <v>0</v>
      </c>
      <c r="B930" s="3">
        <f t="shared" si="345"/>
        <v>0</v>
      </c>
      <c r="C930" s="3">
        <f t="shared" si="345"/>
        <v>0</v>
      </c>
      <c r="D930" s="3">
        <f t="shared" si="345"/>
        <v>0</v>
      </c>
      <c r="E930" s="3">
        <f t="shared" si="345"/>
        <v>0</v>
      </c>
      <c r="F930" s="4">
        <f t="shared" si="345"/>
        <v>0</v>
      </c>
      <c r="G930" s="4">
        <f t="shared" si="344"/>
        <v>0</v>
      </c>
      <c r="H930" s="3">
        <f t="shared" si="344"/>
        <v>0</v>
      </c>
      <c r="I930" s="3">
        <f t="shared" si="344"/>
        <v>0</v>
      </c>
      <c r="J930" s="3" t="e">
        <f>IF(VLOOKUP(A930,產品AR!A:B,2,0)&lt;65,"A",IF(VLOOKUP(A930,產品AR!A:B,2,0)&lt;80,"B",IF(VLOOKUP(A930,產品AR!A:B,2,0)&lt;100,"C","D")))</f>
        <v>#N/A</v>
      </c>
      <c r="K930" s="5" t="e">
        <f t="shared" si="346"/>
        <v>#DIV/0!</v>
      </c>
      <c r="L930" s="6">
        <f t="shared" si="347"/>
        <v>0</v>
      </c>
      <c r="M930" s="5">
        <f t="shared" si="348"/>
        <v>0</v>
      </c>
      <c r="N930" s="49" t="e">
        <f t="shared" si="349"/>
        <v>#DIV/0!</v>
      </c>
      <c r="O930" s="49" t="e">
        <f t="shared" si="353"/>
        <v>#N/A</v>
      </c>
      <c r="P930" s="49" t="e">
        <f t="shared" si="354"/>
        <v>#N/A</v>
      </c>
      <c r="Q930" s="50" t="e">
        <f t="shared" si="350"/>
        <v>#N/A</v>
      </c>
      <c r="S930" s="110" t="e">
        <f>VLOOKUP(V930,'WSD 產品'!B:B,1,0)</f>
        <v>#N/A</v>
      </c>
      <c r="T930" s="110" t="e">
        <f t="shared" si="351"/>
        <v>#DIV/0!</v>
      </c>
      <c r="AA930" s="112"/>
      <c r="AB930" s="112"/>
      <c r="AK930" s="111"/>
      <c r="AL930" s="111"/>
      <c r="AM930" s="111"/>
      <c r="BH930" s="110" t="e">
        <f t="shared" si="352"/>
        <v>#VALUE!</v>
      </c>
    </row>
    <row r="931" spans="1:60">
      <c r="A931" s="3">
        <f t="shared" si="345"/>
        <v>0</v>
      </c>
      <c r="B931" s="3">
        <f t="shared" si="345"/>
        <v>0</v>
      </c>
      <c r="C931" s="3">
        <f t="shared" si="345"/>
        <v>0</v>
      </c>
      <c r="D931" s="3">
        <f t="shared" si="345"/>
        <v>0</v>
      </c>
      <c r="E931" s="3">
        <f t="shared" si="345"/>
        <v>0</v>
      </c>
      <c r="F931" s="4">
        <f t="shared" si="345"/>
        <v>0</v>
      </c>
      <c r="G931" s="4">
        <f t="shared" si="344"/>
        <v>0</v>
      </c>
      <c r="H931" s="3">
        <f t="shared" si="344"/>
        <v>0</v>
      </c>
      <c r="I931" s="3">
        <f t="shared" si="344"/>
        <v>0</v>
      </c>
      <c r="J931" s="3" t="e">
        <f>IF(VLOOKUP(A931,產品AR!A:B,2,0)&lt;65,"A",IF(VLOOKUP(A931,產品AR!A:B,2,0)&lt;80,"B",IF(VLOOKUP(A931,產品AR!A:B,2,0)&lt;100,"C","D")))</f>
        <v>#N/A</v>
      </c>
      <c r="K931" s="5" t="e">
        <f t="shared" si="346"/>
        <v>#DIV/0!</v>
      </c>
      <c r="L931" s="6">
        <f t="shared" si="347"/>
        <v>0</v>
      </c>
      <c r="M931" s="5">
        <f t="shared" si="348"/>
        <v>0</v>
      </c>
      <c r="N931" s="49" t="e">
        <f t="shared" si="349"/>
        <v>#DIV/0!</v>
      </c>
      <c r="O931" s="49" t="e">
        <f t="shared" si="353"/>
        <v>#N/A</v>
      </c>
      <c r="P931" s="49" t="e">
        <f t="shared" si="354"/>
        <v>#N/A</v>
      </c>
      <c r="Q931" s="50" t="e">
        <f t="shared" si="350"/>
        <v>#N/A</v>
      </c>
      <c r="S931" s="110" t="e">
        <f>VLOOKUP(V931,'WSD 產品'!B:B,1,0)</f>
        <v>#N/A</v>
      </c>
      <c r="T931" s="110" t="e">
        <f t="shared" si="351"/>
        <v>#DIV/0!</v>
      </c>
      <c r="AA931" s="112"/>
      <c r="AB931" s="112"/>
      <c r="AK931" s="111"/>
      <c r="AL931" s="111"/>
      <c r="AM931" s="111"/>
      <c r="BH931" s="110" t="e">
        <f t="shared" si="352"/>
        <v>#VALUE!</v>
      </c>
    </row>
    <row r="932" spans="1:60">
      <c r="A932" s="3">
        <f t="shared" si="345"/>
        <v>0</v>
      </c>
      <c r="B932" s="3">
        <f t="shared" si="345"/>
        <v>0</v>
      </c>
      <c r="C932" s="3">
        <f t="shared" si="345"/>
        <v>0</v>
      </c>
      <c r="D932" s="3">
        <f t="shared" si="345"/>
        <v>0</v>
      </c>
      <c r="E932" s="3">
        <f t="shared" si="345"/>
        <v>0</v>
      </c>
      <c r="F932" s="4">
        <f t="shared" si="345"/>
        <v>0</v>
      </c>
      <c r="G932" s="4">
        <f t="shared" si="344"/>
        <v>0</v>
      </c>
      <c r="H932" s="3">
        <f t="shared" si="344"/>
        <v>0</v>
      </c>
      <c r="I932" s="3">
        <f t="shared" si="344"/>
        <v>0</v>
      </c>
      <c r="J932" s="3" t="e">
        <f>IF(VLOOKUP(A932,產品AR!A:B,2,0)&lt;65,"A",IF(VLOOKUP(A932,產品AR!A:B,2,0)&lt;80,"B",IF(VLOOKUP(A932,產品AR!A:B,2,0)&lt;100,"C","D")))</f>
        <v>#N/A</v>
      </c>
      <c r="K932" s="5" t="e">
        <f t="shared" si="346"/>
        <v>#DIV/0!</v>
      </c>
      <c r="L932" s="6">
        <f t="shared" si="347"/>
        <v>0</v>
      </c>
      <c r="M932" s="5">
        <f t="shared" si="348"/>
        <v>0</v>
      </c>
      <c r="N932" s="49" t="e">
        <f t="shared" si="349"/>
        <v>#DIV/0!</v>
      </c>
      <c r="O932" s="49" t="e">
        <f t="shared" si="353"/>
        <v>#N/A</v>
      </c>
      <c r="P932" s="49" t="e">
        <f t="shared" si="354"/>
        <v>#N/A</v>
      </c>
      <c r="Q932" s="50" t="e">
        <f t="shared" si="350"/>
        <v>#N/A</v>
      </c>
      <c r="S932" s="110" t="e">
        <f>VLOOKUP(V932,'WSD 產品'!B:B,1,0)</f>
        <v>#N/A</v>
      </c>
      <c r="T932" s="110" t="e">
        <f t="shared" si="351"/>
        <v>#DIV/0!</v>
      </c>
      <c r="AA932" s="112"/>
      <c r="AB932" s="112"/>
      <c r="AK932" s="111"/>
      <c r="AL932" s="111"/>
      <c r="AM932" s="111"/>
      <c r="BH932" s="110" t="e">
        <f t="shared" si="352"/>
        <v>#VALUE!</v>
      </c>
    </row>
    <row r="933" spans="1:60">
      <c r="A933" s="3">
        <f t="shared" si="345"/>
        <v>0</v>
      </c>
      <c r="B933" s="3">
        <f t="shared" si="345"/>
        <v>0</v>
      </c>
      <c r="C933" s="3">
        <f t="shared" si="345"/>
        <v>0</v>
      </c>
      <c r="D933" s="3">
        <f t="shared" ref="D933:I985" si="355">Y933</f>
        <v>0</v>
      </c>
      <c r="E933" s="3">
        <f t="shared" si="355"/>
        <v>0</v>
      </c>
      <c r="F933" s="4">
        <f t="shared" si="355"/>
        <v>0</v>
      </c>
      <c r="G933" s="4">
        <f t="shared" si="344"/>
        <v>0</v>
      </c>
      <c r="H933" s="3">
        <f t="shared" si="344"/>
        <v>0</v>
      </c>
      <c r="I933" s="3">
        <f t="shared" si="344"/>
        <v>0</v>
      </c>
      <c r="J933" s="3" t="e">
        <f>IF(VLOOKUP(A933,產品AR!A:B,2,0)&lt;65,"A",IF(VLOOKUP(A933,產品AR!A:B,2,0)&lt;80,"B",IF(VLOOKUP(A933,產品AR!A:B,2,0)&lt;100,"C","D")))</f>
        <v>#N/A</v>
      </c>
      <c r="K933" s="5" t="e">
        <f t="shared" si="346"/>
        <v>#DIV/0!</v>
      </c>
      <c r="L933" s="6">
        <f t="shared" si="347"/>
        <v>0</v>
      </c>
      <c r="M933" s="5">
        <f t="shared" si="348"/>
        <v>0</v>
      </c>
      <c r="N933" s="49" t="e">
        <f t="shared" si="349"/>
        <v>#DIV/0!</v>
      </c>
      <c r="O933" s="49" t="e">
        <f t="shared" si="353"/>
        <v>#N/A</v>
      </c>
      <c r="P933" s="49" t="e">
        <f t="shared" si="354"/>
        <v>#N/A</v>
      </c>
      <c r="Q933" s="50" t="e">
        <f t="shared" si="350"/>
        <v>#N/A</v>
      </c>
      <c r="S933" s="110" t="e">
        <f>VLOOKUP(V933,'WSD 產品'!B:B,1,0)</f>
        <v>#N/A</v>
      </c>
      <c r="T933" s="110" t="e">
        <f t="shared" si="351"/>
        <v>#DIV/0!</v>
      </c>
      <c r="AA933" s="112"/>
      <c r="AB933" s="112"/>
      <c r="AK933" s="111"/>
      <c r="AL933" s="111"/>
      <c r="AM933" s="111"/>
      <c r="BH933" s="110" t="e">
        <f t="shared" si="352"/>
        <v>#VALUE!</v>
      </c>
    </row>
    <row r="934" spans="1:60">
      <c r="A934" s="3">
        <f t="shared" ref="A934:F997" si="356">V934</f>
        <v>0</v>
      </c>
      <c r="B934" s="3">
        <f t="shared" si="356"/>
        <v>0</v>
      </c>
      <c r="C934" s="3">
        <f t="shared" si="356"/>
        <v>0</v>
      </c>
      <c r="D934" s="3">
        <f t="shared" si="355"/>
        <v>0</v>
      </c>
      <c r="E934" s="3">
        <f t="shared" si="355"/>
        <v>0</v>
      </c>
      <c r="F934" s="4">
        <f t="shared" si="355"/>
        <v>0</v>
      </c>
      <c r="G934" s="4">
        <f t="shared" si="344"/>
        <v>0</v>
      </c>
      <c r="H934" s="3">
        <f t="shared" si="344"/>
        <v>0</v>
      </c>
      <c r="I934" s="3">
        <f t="shared" si="344"/>
        <v>0</v>
      </c>
      <c r="J934" s="3" t="e">
        <f>IF(VLOOKUP(A934,產品AR!A:B,2,0)&lt;65,"A",IF(VLOOKUP(A934,產品AR!A:B,2,0)&lt;80,"B",IF(VLOOKUP(A934,產品AR!A:B,2,0)&lt;100,"C","D")))</f>
        <v>#N/A</v>
      </c>
      <c r="K934" s="5" t="e">
        <f t="shared" si="346"/>
        <v>#DIV/0!</v>
      </c>
      <c r="L934" s="6">
        <f t="shared" si="347"/>
        <v>0</v>
      </c>
      <c r="M934" s="5">
        <f t="shared" si="348"/>
        <v>0</v>
      </c>
      <c r="N934" s="49" t="e">
        <f t="shared" si="349"/>
        <v>#DIV/0!</v>
      </c>
      <c r="O934" s="49" t="e">
        <f t="shared" si="353"/>
        <v>#N/A</v>
      </c>
      <c r="P934" s="49" t="e">
        <f t="shared" si="354"/>
        <v>#N/A</v>
      </c>
      <c r="Q934" s="50" t="e">
        <f t="shared" si="350"/>
        <v>#N/A</v>
      </c>
      <c r="S934" s="110" t="e">
        <f>VLOOKUP(V934,'WSD 產品'!B:B,1,0)</f>
        <v>#N/A</v>
      </c>
      <c r="T934" s="110" t="e">
        <f t="shared" si="351"/>
        <v>#DIV/0!</v>
      </c>
      <c r="AA934" s="112"/>
      <c r="AB934" s="112"/>
      <c r="AK934" s="111"/>
      <c r="AL934" s="111"/>
      <c r="AM934" s="111"/>
      <c r="BH934" s="110" t="e">
        <f t="shared" si="352"/>
        <v>#VALUE!</v>
      </c>
    </row>
    <row r="935" spans="1:60">
      <c r="A935" s="3">
        <f t="shared" si="356"/>
        <v>0</v>
      </c>
      <c r="B935" s="3">
        <f t="shared" si="356"/>
        <v>0</v>
      </c>
      <c r="C935" s="3">
        <f t="shared" si="356"/>
        <v>0</v>
      </c>
      <c r="D935" s="3">
        <f t="shared" si="355"/>
        <v>0</v>
      </c>
      <c r="E935" s="3">
        <f t="shared" si="355"/>
        <v>0</v>
      </c>
      <c r="F935" s="4">
        <f t="shared" si="355"/>
        <v>0</v>
      </c>
      <c r="G935" s="4">
        <f t="shared" si="344"/>
        <v>0</v>
      </c>
      <c r="H935" s="3">
        <f t="shared" si="344"/>
        <v>0</v>
      </c>
      <c r="I935" s="3">
        <f t="shared" si="344"/>
        <v>0</v>
      </c>
      <c r="J935" s="3" t="e">
        <f>IF(VLOOKUP(A935,產品AR!A:B,2,0)&lt;65,"A",IF(VLOOKUP(A935,產品AR!A:B,2,0)&lt;80,"B",IF(VLOOKUP(A935,產品AR!A:B,2,0)&lt;100,"C","D")))</f>
        <v>#N/A</v>
      </c>
      <c r="K935" s="5" t="e">
        <f t="shared" si="346"/>
        <v>#DIV/0!</v>
      </c>
      <c r="L935" s="6">
        <f t="shared" si="347"/>
        <v>0</v>
      </c>
      <c r="M935" s="5">
        <f t="shared" si="348"/>
        <v>0</v>
      </c>
      <c r="N935" s="49" t="e">
        <f t="shared" si="349"/>
        <v>#DIV/0!</v>
      </c>
      <c r="O935" s="49" t="e">
        <f t="shared" si="353"/>
        <v>#N/A</v>
      </c>
      <c r="P935" s="49" t="e">
        <f t="shared" si="354"/>
        <v>#N/A</v>
      </c>
      <c r="Q935" s="50" t="e">
        <f t="shared" si="350"/>
        <v>#N/A</v>
      </c>
      <c r="S935" s="110" t="e">
        <f>VLOOKUP(V935,'WSD 產品'!B:B,1,0)</f>
        <v>#N/A</v>
      </c>
      <c r="T935" s="110" t="e">
        <f t="shared" si="351"/>
        <v>#DIV/0!</v>
      </c>
      <c r="AA935" s="112"/>
      <c r="AB935" s="112"/>
      <c r="AK935" s="111"/>
      <c r="AL935" s="111"/>
      <c r="AM935" s="111"/>
      <c r="BH935" s="110" t="e">
        <f t="shared" si="352"/>
        <v>#VALUE!</v>
      </c>
    </row>
    <row r="936" spans="1:60">
      <c r="A936" s="3">
        <f t="shared" si="356"/>
        <v>0</v>
      </c>
      <c r="B936" s="3">
        <f t="shared" si="356"/>
        <v>0</v>
      </c>
      <c r="C936" s="3">
        <f t="shared" si="356"/>
        <v>0</v>
      </c>
      <c r="D936" s="3">
        <f t="shared" si="355"/>
        <v>0</v>
      </c>
      <c r="E936" s="3">
        <f t="shared" si="355"/>
        <v>0</v>
      </c>
      <c r="F936" s="4">
        <f t="shared" si="355"/>
        <v>0</v>
      </c>
      <c r="G936" s="4">
        <f t="shared" si="344"/>
        <v>0</v>
      </c>
      <c r="H936" s="3">
        <f t="shared" si="344"/>
        <v>0</v>
      </c>
      <c r="I936" s="3">
        <f t="shared" si="344"/>
        <v>0</v>
      </c>
      <c r="J936" s="3" t="e">
        <f>IF(VLOOKUP(A936,產品AR!A:B,2,0)&lt;65,"A",IF(VLOOKUP(A936,產品AR!A:B,2,0)&lt;80,"B",IF(VLOOKUP(A936,產品AR!A:B,2,0)&lt;100,"C","D")))</f>
        <v>#N/A</v>
      </c>
      <c r="K936" s="5" t="e">
        <f t="shared" si="346"/>
        <v>#DIV/0!</v>
      </c>
      <c r="L936" s="6">
        <f t="shared" si="347"/>
        <v>0</v>
      </c>
      <c r="M936" s="5">
        <f t="shared" si="348"/>
        <v>0</v>
      </c>
      <c r="N936" s="49" t="e">
        <f t="shared" si="349"/>
        <v>#DIV/0!</v>
      </c>
      <c r="O936" s="49" t="e">
        <f t="shared" si="353"/>
        <v>#N/A</v>
      </c>
      <c r="P936" s="49" t="e">
        <f t="shared" si="354"/>
        <v>#N/A</v>
      </c>
      <c r="Q936" s="50" t="e">
        <f t="shared" si="350"/>
        <v>#N/A</v>
      </c>
      <c r="S936" s="110" t="e">
        <f>VLOOKUP(V936,'WSD 產品'!B:B,1,0)</f>
        <v>#N/A</v>
      </c>
      <c r="T936" s="110" t="e">
        <f t="shared" si="351"/>
        <v>#DIV/0!</v>
      </c>
      <c r="AA936" s="112"/>
      <c r="AB936" s="112"/>
      <c r="AK936" s="111"/>
      <c r="AL936" s="111"/>
      <c r="AM936" s="111"/>
      <c r="BH936" s="110" t="e">
        <f t="shared" si="352"/>
        <v>#VALUE!</v>
      </c>
    </row>
    <row r="937" spans="1:60">
      <c r="A937" s="3">
        <f t="shared" si="356"/>
        <v>0</v>
      </c>
      <c r="B937" s="3">
        <f t="shared" si="356"/>
        <v>0</v>
      </c>
      <c r="C937" s="3">
        <f t="shared" si="356"/>
        <v>0</v>
      </c>
      <c r="D937" s="3">
        <f t="shared" si="355"/>
        <v>0</v>
      </c>
      <c r="E937" s="3">
        <f t="shared" si="355"/>
        <v>0</v>
      </c>
      <c r="F937" s="4">
        <f t="shared" si="355"/>
        <v>0</v>
      </c>
      <c r="G937" s="4">
        <f t="shared" si="344"/>
        <v>0</v>
      </c>
      <c r="H937" s="3">
        <f t="shared" si="344"/>
        <v>0</v>
      </c>
      <c r="I937" s="3">
        <f t="shared" si="344"/>
        <v>0</v>
      </c>
      <c r="J937" s="3" t="e">
        <f>IF(VLOOKUP(A937,產品AR!A:B,2,0)&lt;65,"A",IF(VLOOKUP(A937,產品AR!A:B,2,0)&lt;80,"B",IF(VLOOKUP(A937,產品AR!A:B,2,0)&lt;100,"C","D")))</f>
        <v>#N/A</v>
      </c>
      <c r="K937" s="5" t="e">
        <f t="shared" si="346"/>
        <v>#DIV/0!</v>
      </c>
      <c r="L937" s="6">
        <f t="shared" si="347"/>
        <v>0</v>
      </c>
      <c r="M937" s="5">
        <f t="shared" si="348"/>
        <v>0</v>
      </c>
      <c r="N937" s="49" t="e">
        <f t="shared" si="349"/>
        <v>#DIV/0!</v>
      </c>
      <c r="O937" s="49" t="e">
        <f t="shared" si="353"/>
        <v>#N/A</v>
      </c>
      <c r="P937" s="49" t="e">
        <f t="shared" si="354"/>
        <v>#N/A</v>
      </c>
      <c r="Q937" s="50" t="e">
        <f t="shared" si="350"/>
        <v>#N/A</v>
      </c>
      <c r="S937" s="110" t="e">
        <f>VLOOKUP(V937,'WSD 產品'!B:B,1,0)</f>
        <v>#N/A</v>
      </c>
      <c r="T937" s="110" t="e">
        <f t="shared" si="351"/>
        <v>#DIV/0!</v>
      </c>
      <c r="AA937" s="112"/>
      <c r="AB937" s="112"/>
      <c r="AK937" s="111"/>
      <c r="AL937" s="111"/>
      <c r="AM937" s="111"/>
      <c r="BH937" s="110" t="e">
        <f t="shared" si="352"/>
        <v>#VALUE!</v>
      </c>
    </row>
    <row r="938" spans="1:60">
      <c r="A938" s="3">
        <f t="shared" si="356"/>
        <v>0</v>
      </c>
      <c r="B938" s="3">
        <f t="shared" si="356"/>
        <v>0</v>
      </c>
      <c r="C938" s="3">
        <f t="shared" si="356"/>
        <v>0</v>
      </c>
      <c r="D938" s="3">
        <f t="shared" si="355"/>
        <v>0</v>
      </c>
      <c r="E938" s="3">
        <f t="shared" si="355"/>
        <v>0</v>
      </c>
      <c r="F938" s="4">
        <f t="shared" si="355"/>
        <v>0</v>
      </c>
      <c r="G938" s="4">
        <f t="shared" si="344"/>
        <v>0</v>
      </c>
      <c r="H938" s="3">
        <f t="shared" si="344"/>
        <v>0</v>
      </c>
      <c r="I938" s="3">
        <f t="shared" si="344"/>
        <v>0</v>
      </c>
      <c r="J938" s="3" t="e">
        <f>IF(VLOOKUP(A938,產品AR!A:B,2,0)&lt;65,"A",IF(VLOOKUP(A938,產品AR!A:B,2,0)&lt;80,"B",IF(VLOOKUP(A938,產品AR!A:B,2,0)&lt;100,"C","D")))</f>
        <v>#N/A</v>
      </c>
      <c r="K938" s="5" t="e">
        <f t="shared" si="346"/>
        <v>#DIV/0!</v>
      </c>
      <c r="L938" s="6">
        <f t="shared" si="347"/>
        <v>0</v>
      </c>
      <c r="M938" s="5">
        <f t="shared" si="348"/>
        <v>0</v>
      </c>
      <c r="N938" s="49" t="e">
        <f t="shared" si="349"/>
        <v>#DIV/0!</v>
      </c>
      <c r="O938" s="49" t="e">
        <f t="shared" si="353"/>
        <v>#N/A</v>
      </c>
      <c r="P938" s="49" t="e">
        <f t="shared" si="354"/>
        <v>#N/A</v>
      </c>
      <c r="Q938" s="50" t="e">
        <f t="shared" si="350"/>
        <v>#N/A</v>
      </c>
      <c r="S938" s="110" t="e">
        <f>VLOOKUP(V938,'WSD 產品'!B:B,1,0)</f>
        <v>#N/A</v>
      </c>
      <c r="T938" s="110" t="e">
        <f t="shared" si="351"/>
        <v>#DIV/0!</v>
      </c>
      <c r="AA938" s="112"/>
      <c r="AB938" s="112"/>
      <c r="AK938" s="111"/>
      <c r="AL938" s="111"/>
      <c r="AM938" s="111"/>
      <c r="BH938" s="110" t="e">
        <f t="shared" si="352"/>
        <v>#VALUE!</v>
      </c>
    </row>
    <row r="939" spans="1:60">
      <c r="A939" s="3">
        <f t="shared" si="356"/>
        <v>0</v>
      </c>
      <c r="B939" s="3">
        <f t="shared" si="356"/>
        <v>0</v>
      </c>
      <c r="C939" s="3">
        <f t="shared" si="356"/>
        <v>0</v>
      </c>
      <c r="D939" s="3">
        <f t="shared" si="355"/>
        <v>0</v>
      </c>
      <c r="E939" s="3">
        <f t="shared" si="355"/>
        <v>0</v>
      </c>
      <c r="F939" s="4">
        <f t="shared" si="355"/>
        <v>0</v>
      </c>
      <c r="G939" s="4">
        <f t="shared" si="344"/>
        <v>0</v>
      </c>
      <c r="H939" s="3">
        <f t="shared" si="344"/>
        <v>0</v>
      </c>
      <c r="I939" s="3">
        <f t="shared" si="344"/>
        <v>0</v>
      </c>
      <c r="J939" s="3" t="e">
        <f>IF(VLOOKUP(A939,產品AR!A:B,2,0)&lt;65,"A",IF(VLOOKUP(A939,產品AR!A:B,2,0)&lt;80,"B",IF(VLOOKUP(A939,產品AR!A:B,2,0)&lt;100,"C","D")))</f>
        <v>#N/A</v>
      </c>
      <c r="K939" s="5" t="e">
        <f t="shared" si="346"/>
        <v>#DIV/0!</v>
      </c>
      <c r="L939" s="6">
        <f t="shared" si="347"/>
        <v>0</v>
      </c>
      <c r="M939" s="5">
        <f t="shared" si="348"/>
        <v>0</v>
      </c>
      <c r="N939" s="49" t="e">
        <f t="shared" si="349"/>
        <v>#DIV/0!</v>
      </c>
      <c r="O939" s="49" t="e">
        <f t="shared" si="353"/>
        <v>#N/A</v>
      </c>
      <c r="P939" s="49" t="e">
        <f t="shared" si="354"/>
        <v>#N/A</v>
      </c>
      <c r="Q939" s="50" t="e">
        <f t="shared" si="350"/>
        <v>#N/A</v>
      </c>
      <c r="S939" s="110" t="e">
        <f>VLOOKUP(V939,'WSD 產品'!B:B,1,0)</f>
        <v>#N/A</v>
      </c>
      <c r="T939" s="110" t="e">
        <f t="shared" si="351"/>
        <v>#DIV/0!</v>
      </c>
      <c r="AA939" s="112"/>
      <c r="AB939" s="112"/>
      <c r="AK939" s="111"/>
      <c r="AL939" s="111"/>
      <c r="AM939" s="111"/>
      <c r="BH939" s="110" t="e">
        <f t="shared" si="352"/>
        <v>#VALUE!</v>
      </c>
    </row>
    <row r="940" spans="1:60">
      <c r="A940" s="3">
        <f t="shared" si="356"/>
        <v>0</v>
      </c>
      <c r="B940" s="3">
        <f t="shared" si="356"/>
        <v>0</v>
      </c>
      <c r="C940" s="3">
        <f t="shared" si="356"/>
        <v>0</v>
      </c>
      <c r="D940" s="3">
        <f t="shared" si="355"/>
        <v>0</v>
      </c>
      <c r="E940" s="3">
        <f t="shared" si="355"/>
        <v>0</v>
      </c>
      <c r="F940" s="4">
        <f t="shared" si="355"/>
        <v>0</v>
      </c>
      <c r="G940" s="4">
        <f t="shared" si="344"/>
        <v>0</v>
      </c>
      <c r="H940" s="3">
        <f t="shared" si="344"/>
        <v>0</v>
      </c>
      <c r="I940" s="3">
        <f t="shared" si="344"/>
        <v>0</v>
      </c>
      <c r="J940" s="3" t="e">
        <f>IF(VLOOKUP(A940,產品AR!A:B,2,0)&lt;65,"A",IF(VLOOKUP(A940,產品AR!A:B,2,0)&lt;80,"B",IF(VLOOKUP(A940,產品AR!A:B,2,0)&lt;100,"C","D")))</f>
        <v>#N/A</v>
      </c>
      <c r="K940" s="5" t="e">
        <f t="shared" si="346"/>
        <v>#DIV/0!</v>
      </c>
      <c r="L940" s="6">
        <f t="shared" si="347"/>
        <v>0</v>
      </c>
      <c r="M940" s="5">
        <f t="shared" si="348"/>
        <v>0</v>
      </c>
      <c r="N940" s="49" t="e">
        <f t="shared" si="349"/>
        <v>#DIV/0!</v>
      </c>
      <c r="O940" s="49" t="e">
        <f t="shared" si="353"/>
        <v>#N/A</v>
      </c>
      <c r="P940" s="49" t="e">
        <f t="shared" si="354"/>
        <v>#N/A</v>
      </c>
      <c r="Q940" s="50" t="e">
        <f t="shared" si="350"/>
        <v>#N/A</v>
      </c>
      <c r="S940" s="110" t="e">
        <f>VLOOKUP(V940,'WSD 產品'!B:B,1,0)</f>
        <v>#N/A</v>
      </c>
      <c r="T940" s="110" t="e">
        <f t="shared" si="351"/>
        <v>#DIV/0!</v>
      </c>
      <c r="AA940" s="112"/>
      <c r="AB940" s="112"/>
      <c r="AK940" s="111"/>
      <c r="AL940" s="111"/>
      <c r="AM940" s="111"/>
      <c r="BH940" s="110" t="e">
        <f t="shared" si="352"/>
        <v>#VALUE!</v>
      </c>
    </row>
    <row r="941" spans="1:60">
      <c r="A941" s="3">
        <f t="shared" si="356"/>
        <v>0</v>
      </c>
      <c r="B941" s="3">
        <f t="shared" si="356"/>
        <v>0</v>
      </c>
      <c r="C941" s="3">
        <f t="shared" si="356"/>
        <v>0</v>
      </c>
      <c r="D941" s="3">
        <f t="shared" si="355"/>
        <v>0</v>
      </c>
      <c r="E941" s="3">
        <f t="shared" si="355"/>
        <v>0</v>
      </c>
      <c r="F941" s="4">
        <f t="shared" si="355"/>
        <v>0</v>
      </c>
      <c r="G941" s="4">
        <f t="shared" si="344"/>
        <v>0</v>
      </c>
      <c r="H941" s="3">
        <f t="shared" si="344"/>
        <v>0</v>
      </c>
      <c r="I941" s="3">
        <f t="shared" si="344"/>
        <v>0</v>
      </c>
      <c r="J941" s="3" t="e">
        <f>IF(VLOOKUP(A941,產品AR!A:B,2,0)&lt;65,"A",IF(VLOOKUP(A941,產品AR!A:B,2,0)&lt;80,"B",IF(VLOOKUP(A941,產品AR!A:B,2,0)&lt;100,"C","D")))</f>
        <v>#N/A</v>
      </c>
      <c r="K941" s="5" t="e">
        <f t="shared" si="346"/>
        <v>#DIV/0!</v>
      </c>
      <c r="L941" s="6">
        <f t="shared" si="347"/>
        <v>0</v>
      </c>
      <c r="M941" s="5">
        <f t="shared" si="348"/>
        <v>0</v>
      </c>
      <c r="N941" s="49" t="e">
        <f t="shared" si="349"/>
        <v>#DIV/0!</v>
      </c>
      <c r="O941" s="49" t="e">
        <f t="shared" si="353"/>
        <v>#N/A</v>
      </c>
      <c r="P941" s="49" t="e">
        <f t="shared" si="354"/>
        <v>#N/A</v>
      </c>
      <c r="Q941" s="50" t="e">
        <f t="shared" si="350"/>
        <v>#N/A</v>
      </c>
      <c r="S941" s="110" t="e">
        <f>VLOOKUP(V941,'WSD 產品'!B:B,1,0)</f>
        <v>#N/A</v>
      </c>
      <c r="T941" s="110" t="e">
        <f t="shared" si="351"/>
        <v>#DIV/0!</v>
      </c>
      <c r="AA941" s="112"/>
      <c r="AB941" s="112"/>
      <c r="AK941" s="111"/>
      <c r="AL941" s="111"/>
      <c r="AM941" s="111"/>
      <c r="BH941" s="110" t="e">
        <f t="shared" si="352"/>
        <v>#VALUE!</v>
      </c>
    </row>
    <row r="942" spans="1:60">
      <c r="A942" s="3">
        <f t="shared" si="356"/>
        <v>0</v>
      </c>
      <c r="B942" s="3">
        <f t="shared" si="356"/>
        <v>0</v>
      </c>
      <c r="C942" s="3">
        <f t="shared" si="356"/>
        <v>0</v>
      </c>
      <c r="D942" s="3">
        <f t="shared" si="355"/>
        <v>0</v>
      </c>
      <c r="E942" s="3">
        <f t="shared" si="355"/>
        <v>0</v>
      </c>
      <c r="F942" s="4">
        <f t="shared" si="355"/>
        <v>0</v>
      </c>
      <c r="G942" s="4">
        <f t="shared" si="344"/>
        <v>0</v>
      </c>
      <c r="H942" s="3">
        <f t="shared" si="344"/>
        <v>0</v>
      </c>
      <c r="I942" s="3">
        <f t="shared" si="344"/>
        <v>0</v>
      </c>
      <c r="J942" s="3" t="e">
        <f>IF(VLOOKUP(A942,產品AR!A:B,2,0)&lt;65,"A",IF(VLOOKUP(A942,產品AR!A:B,2,0)&lt;80,"B",IF(VLOOKUP(A942,產品AR!A:B,2,0)&lt;100,"C","D")))</f>
        <v>#N/A</v>
      </c>
      <c r="K942" s="5" t="e">
        <f t="shared" si="346"/>
        <v>#DIV/0!</v>
      </c>
      <c r="L942" s="6">
        <f t="shared" si="347"/>
        <v>0</v>
      </c>
      <c r="M942" s="5">
        <f t="shared" si="348"/>
        <v>0</v>
      </c>
      <c r="N942" s="49" t="e">
        <f t="shared" si="349"/>
        <v>#DIV/0!</v>
      </c>
      <c r="O942" s="49" t="e">
        <f t="shared" si="353"/>
        <v>#N/A</v>
      </c>
      <c r="P942" s="49" t="e">
        <f t="shared" si="354"/>
        <v>#N/A</v>
      </c>
      <c r="Q942" s="50" t="e">
        <f t="shared" si="350"/>
        <v>#N/A</v>
      </c>
      <c r="S942" s="110" t="e">
        <f>VLOOKUP(V942,'WSD 產品'!B:B,1,0)</f>
        <v>#N/A</v>
      </c>
      <c r="T942" s="110" t="e">
        <f t="shared" si="351"/>
        <v>#DIV/0!</v>
      </c>
      <c r="AA942" s="112"/>
      <c r="AB942" s="112"/>
      <c r="AK942" s="111"/>
      <c r="AL942" s="111"/>
      <c r="AM942" s="111"/>
      <c r="BH942" s="110" t="e">
        <f t="shared" si="352"/>
        <v>#VALUE!</v>
      </c>
    </row>
    <row r="943" spans="1:60">
      <c r="A943" s="3">
        <f t="shared" si="356"/>
        <v>0</v>
      </c>
      <c r="B943" s="3">
        <f t="shared" si="356"/>
        <v>0</v>
      </c>
      <c r="C943" s="3">
        <f t="shared" si="356"/>
        <v>0</v>
      </c>
      <c r="D943" s="3">
        <f t="shared" si="355"/>
        <v>0</v>
      </c>
      <c r="E943" s="3">
        <f t="shared" si="355"/>
        <v>0</v>
      </c>
      <c r="F943" s="4">
        <f t="shared" si="355"/>
        <v>0</v>
      </c>
      <c r="G943" s="4">
        <f t="shared" si="344"/>
        <v>0</v>
      </c>
      <c r="H943" s="3">
        <f t="shared" si="344"/>
        <v>0</v>
      </c>
      <c r="I943" s="3">
        <f t="shared" si="344"/>
        <v>0</v>
      </c>
      <c r="J943" s="3" t="e">
        <f>IF(VLOOKUP(A943,產品AR!A:B,2,0)&lt;65,"A",IF(VLOOKUP(A943,產品AR!A:B,2,0)&lt;80,"B",IF(VLOOKUP(A943,產品AR!A:B,2,0)&lt;100,"C","D")))</f>
        <v>#N/A</v>
      </c>
      <c r="K943" s="5" t="e">
        <f t="shared" si="346"/>
        <v>#DIV/0!</v>
      </c>
      <c r="L943" s="6">
        <f t="shared" si="347"/>
        <v>0</v>
      </c>
      <c r="M943" s="5">
        <f t="shared" si="348"/>
        <v>0</v>
      </c>
      <c r="N943" s="49" t="e">
        <f t="shared" si="349"/>
        <v>#DIV/0!</v>
      </c>
      <c r="O943" s="49" t="e">
        <f t="shared" si="353"/>
        <v>#N/A</v>
      </c>
      <c r="P943" s="49" t="e">
        <f t="shared" si="354"/>
        <v>#N/A</v>
      </c>
      <c r="Q943" s="50" t="e">
        <f t="shared" si="350"/>
        <v>#N/A</v>
      </c>
      <c r="S943" s="110" t="e">
        <f>VLOOKUP(V943,'WSD 產品'!B:B,1,0)</f>
        <v>#N/A</v>
      </c>
      <c r="T943" s="110" t="e">
        <f t="shared" si="351"/>
        <v>#DIV/0!</v>
      </c>
      <c r="AA943" s="112"/>
      <c r="AB943" s="112"/>
      <c r="AK943" s="111"/>
      <c r="AL943" s="111"/>
      <c r="AM943" s="111"/>
      <c r="BH943" s="110" t="e">
        <f t="shared" si="352"/>
        <v>#VALUE!</v>
      </c>
    </row>
    <row r="944" spans="1:60">
      <c r="A944" s="3">
        <f t="shared" si="356"/>
        <v>0</v>
      </c>
      <c r="B944" s="3">
        <f t="shared" si="356"/>
        <v>0</v>
      </c>
      <c r="C944" s="3">
        <f t="shared" si="356"/>
        <v>0</v>
      </c>
      <c r="D944" s="3">
        <f t="shared" si="355"/>
        <v>0</v>
      </c>
      <c r="E944" s="3">
        <f t="shared" si="355"/>
        <v>0</v>
      </c>
      <c r="F944" s="4">
        <f t="shared" si="355"/>
        <v>0</v>
      </c>
      <c r="G944" s="4">
        <f t="shared" si="344"/>
        <v>0</v>
      </c>
      <c r="H944" s="3">
        <f t="shared" si="344"/>
        <v>0</v>
      </c>
      <c r="I944" s="3">
        <f t="shared" si="344"/>
        <v>0</v>
      </c>
      <c r="J944" s="3" t="e">
        <f>IF(VLOOKUP(A944,產品AR!A:B,2,0)&lt;65,"A",IF(VLOOKUP(A944,產品AR!A:B,2,0)&lt;80,"B",IF(VLOOKUP(A944,產品AR!A:B,2,0)&lt;100,"C","D")))</f>
        <v>#N/A</v>
      </c>
      <c r="K944" s="5" t="e">
        <f t="shared" si="346"/>
        <v>#DIV/0!</v>
      </c>
      <c r="L944" s="6">
        <f t="shared" si="347"/>
        <v>0</v>
      </c>
      <c r="M944" s="5">
        <f t="shared" si="348"/>
        <v>0</v>
      </c>
      <c r="N944" s="49" t="e">
        <f t="shared" si="349"/>
        <v>#DIV/0!</v>
      </c>
      <c r="O944" s="49" t="e">
        <f t="shared" si="353"/>
        <v>#N/A</v>
      </c>
      <c r="P944" s="49" t="e">
        <f t="shared" si="354"/>
        <v>#N/A</v>
      </c>
      <c r="Q944" s="50" t="e">
        <f t="shared" si="350"/>
        <v>#N/A</v>
      </c>
      <c r="S944" s="110" t="e">
        <f>VLOOKUP(V944,'WSD 產品'!B:B,1,0)</f>
        <v>#N/A</v>
      </c>
      <c r="T944" s="110" t="e">
        <f t="shared" si="351"/>
        <v>#DIV/0!</v>
      </c>
      <c r="AA944" s="112"/>
      <c r="AB944" s="112"/>
      <c r="AK944" s="111"/>
      <c r="AL944" s="111"/>
      <c r="AM944" s="111"/>
      <c r="BH944" s="110" t="e">
        <f t="shared" si="352"/>
        <v>#VALUE!</v>
      </c>
    </row>
    <row r="945" spans="1:60">
      <c r="A945" s="3">
        <f t="shared" si="356"/>
        <v>0</v>
      </c>
      <c r="B945" s="3">
        <f t="shared" si="356"/>
        <v>0</v>
      </c>
      <c r="C945" s="3">
        <f t="shared" si="356"/>
        <v>0</v>
      </c>
      <c r="D945" s="3">
        <f t="shared" si="355"/>
        <v>0</v>
      </c>
      <c r="E945" s="3">
        <f t="shared" si="355"/>
        <v>0</v>
      </c>
      <c r="F945" s="4">
        <f t="shared" si="355"/>
        <v>0</v>
      </c>
      <c r="G945" s="4">
        <f t="shared" si="344"/>
        <v>0</v>
      </c>
      <c r="H945" s="3">
        <f t="shared" si="344"/>
        <v>0</v>
      </c>
      <c r="I945" s="3">
        <f t="shared" si="344"/>
        <v>0</v>
      </c>
      <c r="J945" s="3" t="e">
        <f>IF(VLOOKUP(A945,產品AR!A:B,2,0)&lt;65,"A",IF(VLOOKUP(A945,產品AR!A:B,2,0)&lt;80,"B",IF(VLOOKUP(A945,產品AR!A:B,2,0)&lt;100,"C","D")))</f>
        <v>#N/A</v>
      </c>
      <c r="K945" s="5" t="e">
        <f t="shared" si="346"/>
        <v>#DIV/0!</v>
      </c>
      <c r="L945" s="6">
        <f t="shared" si="347"/>
        <v>0</v>
      </c>
      <c r="M945" s="5">
        <f t="shared" si="348"/>
        <v>0</v>
      </c>
      <c r="N945" s="49" t="e">
        <f t="shared" si="349"/>
        <v>#DIV/0!</v>
      </c>
      <c r="O945" s="49" t="e">
        <f t="shared" si="353"/>
        <v>#N/A</v>
      </c>
      <c r="P945" s="49" t="e">
        <f t="shared" si="354"/>
        <v>#N/A</v>
      </c>
      <c r="Q945" s="50" t="e">
        <f t="shared" si="350"/>
        <v>#N/A</v>
      </c>
      <c r="S945" s="110" t="e">
        <f>VLOOKUP(V945,'WSD 產品'!B:B,1,0)</f>
        <v>#N/A</v>
      </c>
      <c r="T945" s="110" t="e">
        <f t="shared" si="351"/>
        <v>#DIV/0!</v>
      </c>
      <c r="AA945" s="112"/>
      <c r="AB945" s="112"/>
      <c r="AK945" s="111"/>
      <c r="AL945" s="111"/>
      <c r="AM945" s="111"/>
      <c r="BH945" s="110" t="e">
        <f t="shared" si="352"/>
        <v>#VALUE!</v>
      </c>
    </row>
    <row r="946" spans="1:60">
      <c r="A946" s="3">
        <f t="shared" si="356"/>
        <v>0</v>
      </c>
      <c r="B946" s="3">
        <f t="shared" si="356"/>
        <v>0</v>
      </c>
      <c r="C946" s="3">
        <f t="shared" si="356"/>
        <v>0</v>
      </c>
      <c r="D946" s="3">
        <f t="shared" si="355"/>
        <v>0</v>
      </c>
      <c r="E946" s="3">
        <f t="shared" si="355"/>
        <v>0</v>
      </c>
      <c r="F946" s="4">
        <f t="shared" si="355"/>
        <v>0</v>
      </c>
      <c r="G946" s="4">
        <f t="shared" si="344"/>
        <v>0</v>
      </c>
      <c r="H946" s="3">
        <f t="shared" si="344"/>
        <v>0</v>
      </c>
      <c r="I946" s="3">
        <f t="shared" si="344"/>
        <v>0</v>
      </c>
      <c r="J946" s="3" t="e">
        <f>IF(VLOOKUP(A946,產品AR!A:B,2,0)&lt;65,"A",IF(VLOOKUP(A946,產品AR!A:B,2,0)&lt;80,"B",IF(VLOOKUP(A946,產品AR!A:B,2,0)&lt;100,"C","D")))</f>
        <v>#N/A</v>
      </c>
      <c r="K946" s="5" t="e">
        <f t="shared" si="346"/>
        <v>#DIV/0!</v>
      </c>
      <c r="L946" s="6">
        <f t="shared" si="347"/>
        <v>0</v>
      </c>
      <c r="M946" s="5">
        <f t="shared" si="348"/>
        <v>0</v>
      </c>
      <c r="N946" s="49" t="e">
        <f t="shared" si="349"/>
        <v>#DIV/0!</v>
      </c>
      <c r="O946" s="49" t="e">
        <f t="shared" si="353"/>
        <v>#N/A</v>
      </c>
      <c r="P946" s="49" t="e">
        <f t="shared" si="354"/>
        <v>#N/A</v>
      </c>
      <c r="Q946" s="50" t="e">
        <f t="shared" si="350"/>
        <v>#N/A</v>
      </c>
      <c r="S946" s="110" t="e">
        <f>VLOOKUP(V946,'WSD 產品'!B:B,1,0)</f>
        <v>#N/A</v>
      </c>
      <c r="T946" s="110" t="e">
        <f t="shared" si="351"/>
        <v>#DIV/0!</v>
      </c>
      <c r="AA946" s="112"/>
      <c r="AB946" s="112"/>
      <c r="AK946" s="111"/>
      <c r="AL946" s="111"/>
      <c r="AM946" s="111"/>
      <c r="BH946" s="110" t="e">
        <f t="shared" si="352"/>
        <v>#VALUE!</v>
      </c>
    </row>
    <row r="947" spans="1:60">
      <c r="A947" s="3">
        <f t="shared" si="356"/>
        <v>0</v>
      </c>
      <c r="B947" s="3">
        <f t="shared" si="356"/>
        <v>0</v>
      </c>
      <c r="C947" s="3">
        <f t="shared" si="356"/>
        <v>0</v>
      </c>
      <c r="D947" s="3">
        <f t="shared" si="355"/>
        <v>0</v>
      </c>
      <c r="E947" s="3">
        <f t="shared" si="355"/>
        <v>0</v>
      </c>
      <c r="F947" s="4">
        <f t="shared" si="355"/>
        <v>0</v>
      </c>
      <c r="G947" s="4">
        <f t="shared" si="344"/>
        <v>0</v>
      </c>
      <c r="H947" s="3">
        <f t="shared" si="344"/>
        <v>0</v>
      </c>
      <c r="I947" s="3">
        <f t="shared" si="344"/>
        <v>0</v>
      </c>
      <c r="J947" s="3" t="e">
        <f>IF(VLOOKUP(A947,產品AR!A:B,2,0)&lt;65,"A",IF(VLOOKUP(A947,產品AR!A:B,2,0)&lt;80,"B",IF(VLOOKUP(A947,產品AR!A:B,2,0)&lt;100,"C","D")))</f>
        <v>#N/A</v>
      </c>
      <c r="K947" s="5" t="e">
        <f t="shared" si="346"/>
        <v>#DIV/0!</v>
      </c>
      <c r="L947" s="6">
        <f t="shared" si="347"/>
        <v>0</v>
      </c>
      <c r="M947" s="5">
        <f t="shared" si="348"/>
        <v>0</v>
      </c>
      <c r="N947" s="49" t="e">
        <f t="shared" si="349"/>
        <v>#DIV/0!</v>
      </c>
      <c r="O947" s="49" t="e">
        <f t="shared" si="353"/>
        <v>#N/A</v>
      </c>
      <c r="P947" s="49" t="e">
        <f t="shared" si="354"/>
        <v>#N/A</v>
      </c>
      <c r="Q947" s="50" t="e">
        <f t="shared" si="350"/>
        <v>#N/A</v>
      </c>
      <c r="S947" s="110" t="e">
        <f>VLOOKUP(V947,'WSD 產品'!B:B,1,0)</f>
        <v>#N/A</v>
      </c>
      <c r="T947" s="110" t="e">
        <f t="shared" si="351"/>
        <v>#DIV/0!</v>
      </c>
      <c r="AA947" s="112"/>
      <c r="AB947" s="112"/>
      <c r="AK947" s="111"/>
      <c r="AL947" s="111"/>
      <c r="AM947" s="111"/>
      <c r="BH947" s="110" t="e">
        <f t="shared" si="352"/>
        <v>#VALUE!</v>
      </c>
    </row>
    <row r="948" spans="1:60">
      <c r="A948" s="3">
        <f t="shared" si="356"/>
        <v>0</v>
      </c>
      <c r="B948" s="3">
        <f t="shared" si="356"/>
        <v>0</v>
      </c>
      <c r="C948" s="3">
        <f t="shared" si="356"/>
        <v>0</v>
      </c>
      <c r="D948" s="3">
        <f t="shared" si="355"/>
        <v>0</v>
      </c>
      <c r="E948" s="3">
        <f t="shared" si="355"/>
        <v>0</v>
      </c>
      <c r="F948" s="4">
        <f t="shared" si="355"/>
        <v>0</v>
      </c>
      <c r="G948" s="4">
        <f t="shared" si="344"/>
        <v>0</v>
      </c>
      <c r="H948" s="3">
        <f t="shared" si="344"/>
        <v>0</v>
      </c>
      <c r="I948" s="3">
        <f t="shared" si="344"/>
        <v>0</v>
      </c>
      <c r="J948" s="3" t="e">
        <f>IF(VLOOKUP(A948,產品AR!A:B,2,0)&lt;65,"A",IF(VLOOKUP(A948,產品AR!A:B,2,0)&lt;80,"B",IF(VLOOKUP(A948,產品AR!A:B,2,0)&lt;100,"C","D")))</f>
        <v>#N/A</v>
      </c>
      <c r="K948" s="5" t="e">
        <f t="shared" si="346"/>
        <v>#DIV/0!</v>
      </c>
      <c r="L948" s="6">
        <f t="shared" si="347"/>
        <v>0</v>
      </c>
      <c r="M948" s="5">
        <f t="shared" si="348"/>
        <v>0</v>
      </c>
      <c r="N948" s="49" t="e">
        <f t="shared" si="349"/>
        <v>#DIV/0!</v>
      </c>
      <c r="O948" s="49" t="e">
        <f t="shared" si="353"/>
        <v>#N/A</v>
      </c>
      <c r="P948" s="49" t="e">
        <f t="shared" si="354"/>
        <v>#N/A</v>
      </c>
      <c r="Q948" s="50" t="e">
        <f t="shared" si="350"/>
        <v>#N/A</v>
      </c>
      <c r="S948" s="110" t="e">
        <f>VLOOKUP(V948,'WSD 產品'!B:B,1,0)</f>
        <v>#N/A</v>
      </c>
      <c r="T948" s="110" t="e">
        <f t="shared" si="351"/>
        <v>#DIV/0!</v>
      </c>
      <c r="AA948" s="112"/>
      <c r="AB948" s="112"/>
      <c r="AK948" s="111"/>
      <c r="AL948" s="111"/>
      <c r="AM948" s="111"/>
      <c r="BH948" s="110" t="e">
        <f t="shared" si="352"/>
        <v>#VALUE!</v>
      </c>
    </row>
    <row r="949" spans="1:60">
      <c r="A949" s="3">
        <f t="shared" si="356"/>
        <v>0</v>
      </c>
      <c r="B949" s="3">
        <f t="shared" si="356"/>
        <v>0</v>
      </c>
      <c r="C949" s="3">
        <f t="shared" si="356"/>
        <v>0</v>
      </c>
      <c r="D949" s="3">
        <f t="shared" si="355"/>
        <v>0</v>
      </c>
      <c r="E949" s="3">
        <f t="shared" si="355"/>
        <v>0</v>
      </c>
      <c r="F949" s="4">
        <f t="shared" si="355"/>
        <v>0</v>
      </c>
      <c r="G949" s="4">
        <f t="shared" si="344"/>
        <v>0</v>
      </c>
      <c r="H949" s="3">
        <f t="shared" si="344"/>
        <v>0</v>
      </c>
      <c r="I949" s="3">
        <f t="shared" si="344"/>
        <v>0</v>
      </c>
      <c r="J949" s="3" t="e">
        <f>IF(VLOOKUP(A949,產品AR!A:B,2,0)&lt;65,"A",IF(VLOOKUP(A949,產品AR!A:B,2,0)&lt;80,"B",IF(VLOOKUP(A949,產品AR!A:B,2,0)&lt;100,"C","D")))</f>
        <v>#N/A</v>
      </c>
      <c r="K949" s="5" t="e">
        <f t="shared" si="346"/>
        <v>#DIV/0!</v>
      </c>
      <c r="L949" s="6">
        <f t="shared" si="347"/>
        <v>0</v>
      </c>
      <c r="M949" s="5">
        <f t="shared" si="348"/>
        <v>0</v>
      </c>
      <c r="N949" s="49" t="e">
        <f t="shared" si="349"/>
        <v>#DIV/0!</v>
      </c>
      <c r="O949" s="49" t="e">
        <f t="shared" si="353"/>
        <v>#N/A</v>
      </c>
      <c r="P949" s="49" t="e">
        <f t="shared" si="354"/>
        <v>#N/A</v>
      </c>
      <c r="Q949" s="50" t="e">
        <f t="shared" si="350"/>
        <v>#N/A</v>
      </c>
      <c r="S949" s="110" t="e">
        <f>VLOOKUP(V949,'WSD 產品'!B:B,1,0)</f>
        <v>#N/A</v>
      </c>
      <c r="T949" s="110" t="e">
        <f t="shared" si="351"/>
        <v>#DIV/0!</v>
      </c>
      <c r="AA949" s="112"/>
      <c r="AB949" s="112"/>
      <c r="AK949" s="111"/>
      <c r="AL949" s="111"/>
      <c r="AM949" s="111"/>
      <c r="BH949" s="110" t="e">
        <f t="shared" si="352"/>
        <v>#VALUE!</v>
      </c>
    </row>
    <row r="950" spans="1:60">
      <c r="A950" s="3">
        <f t="shared" si="356"/>
        <v>0</v>
      </c>
      <c r="B950" s="3">
        <f t="shared" si="356"/>
        <v>0</v>
      </c>
      <c r="C950" s="3">
        <f t="shared" si="356"/>
        <v>0</v>
      </c>
      <c r="D950" s="3">
        <f t="shared" si="355"/>
        <v>0</v>
      </c>
      <c r="E950" s="3">
        <f t="shared" si="355"/>
        <v>0</v>
      </c>
      <c r="F950" s="4">
        <f t="shared" si="355"/>
        <v>0</v>
      </c>
      <c r="G950" s="4">
        <f t="shared" si="344"/>
        <v>0</v>
      </c>
      <c r="H950" s="3">
        <f t="shared" si="344"/>
        <v>0</v>
      </c>
      <c r="I950" s="3">
        <f t="shared" si="344"/>
        <v>0</v>
      </c>
      <c r="J950" s="3" t="e">
        <f>IF(VLOOKUP(A950,產品AR!A:B,2,0)&lt;65,"A",IF(VLOOKUP(A950,產品AR!A:B,2,0)&lt;80,"B",IF(VLOOKUP(A950,產品AR!A:B,2,0)&lt;100,"C","D")))</f>
        <v>#N/A</v>
      </c>
      <c r="K950" s="5" t="e">
        <f t="shared" si="346"/>
        <v>#DIV/0!</v>
      </c>
      <c r="L950" s="6">
        <f t="shared" si="347"/>
        <v>0</v>
      </c>
      <c r="M950" s="5">
        <f t="shared" si="348"/>
        <v>0</v>
      </c>
      <c r="N950" s="49" t="e">
        <f t="shared" si="349"/>
        <v>#DIV/0!</v>
      </c>
      <c r="O950" s="49" t="e">
        <f t="shared" si="353"/>
        <v>#N/A</v>
      </c>
      <c r="P950" s="49" t="e">
        <f t="shared" si="354"/>
        <v>#N/A</v>
      </c>
      <c r="Q950" s="50" t="e">
        <f t="shared" si="350"/>
        <v>#N/A</v>
      </c>
      <c r="S950" s="110" t="e">
        <f>VLOOKUP(V950,'WSD 產品'!B:B,1,0)</f>
        <v>#N/A</v>
      </c>
      <c r="T950" s="110" t="e">
        <f t="shared" si="351"/>
        <v>#DIV/0!</v>
      </c>
      <c r="AA950" s="112"/>
      <c r="AB950" s="112"/>
      <c r="AK950" s="111"/>
      <c r="AL950" s="111"/>
      <c r="AM950" s="111"/>
      <c r="BH950" s="110" t="e">
        <f t="shared" si="352"/>
        <v>#VALUE!</v>
      </c>
    </row>
    <row r="951" spans="1:60">
      <c r="A951" s="3">
        <f t="shared" si="356"/>
        <v>0</v>
      </c>
      <c r="B951" s="3">
        <f t="shared" si="356"/>
        <v>0</v>
      </c>
      <c r="C951" s="3">
        <f t="shared" si="356"/>
        <v>0</v>
      </c>
      <c r="D951" s="3">
        <f t="shared" si="355"/>
        <v>0</v>
      </c>
      <c r="E951" s="3">
        <f t="shared" si="355"/>
        <v>0</v>
      </c>
      <c r="F951" s="4">
        <f t="shared" si="355"/>
        <v>0</v>
      </c>
      <c r="G951" s="4">
        <f t="shared" si="344"/>
        <v>0</v>
      </c>
      <c r="H951" s="3">
        <f t="shared" si="344"/>
        <v>0</v>
      </c>
      <c r="I951" s="3">
        <f t="shared" si="344"/>
        <v>0</v>
      </c>
      <c r="J951" s="3" t="e">
        <f>IF(VLOOKUP(A951,產品AR!A:B,2,0)&lt;65,"A",IF(VLOOKUP(A951,產品AR!A:B,2,0)&lt;80,"B",IF(VLOOKUP(A951,產品AR!A:B,2,0)&lt;100,"C","D")))</f>
        <v>#N/A</v>
      </c>
      <c r="K951" s="5" t="e">
        <f t="shared" si="346"/>
        <v>#DIV/0!</v>
      </c>
      <c r="L951" s="6">
        <f t="shared" si="347"/>
        <v>0</v>
      </c>
      <c r="M951" s="5">
        <f t="shared" si="348"/>
        <v>0</v>
      </c>
      <c r="N951" s="49" t="e">
        <f t="shared" si="349"/>
        <v>#DIV/0!</v>
      </c>
      <c r="O951" s="49" t="e">
        <f t="shared" si="353"/>
        <v>#N/A</v>
      </c>
      <c r="P951" s="49" t="e">
        <f t="shared" si="354"/>
        <v>#N/A</v>
      </c>
      <c r="Q951" s="50" t="e">
        <f t="shared" si="350"/>
        <v>#N/A</v>
      </c>
      <c r="S951" s="110" t="e">
        <f>VLOOKUP(V951,'WSD 產品'!B:B,1,0)</f>
        <v>#N/A</v>
      </c>
      <c r="T951" s="110" t="e">
        <f t="shared" si="351"/>
        <v>#DIV/0!</v>
      </c>
      <c r="AA951" s="112"/>
      <c r="AB951" s="112"/>
      <c r="AK951" s="111"/>
      <c r="AL951" s="111"/>
      <c r="AM951" s="111"/>
      <c r="BH951" s="110" t="e">
        <f t="shared" si="352"/>
        <v>#VALUE!</v>
      </c>
    </row>
    <row r="952" spans="1:60">
      <c r="A952" s="3">
        <f t="shared" si="356"/>
        <v>0</v>
      </c>
      <c r="B952" s="3">
        <f t="shared" si="356"/>
        <v>0</v>
      </c>
      <c r="C952" s="3">
        <f t="shared" si="356"/>
        <v>0</v>
      </c>
      <c r="D952" s="3">
        <f t="shared" si="355"/>
        <v>0</v>
      </c>
      <c r="E952" s="3">
        <f t="shared" si="355"/>
        <v>0</v>
      </c>
      <c r="F952" s="4">
        <f t="shared" si="355"/>
        <v>0</v>
      </c>
      <c r="G952" s="4">
        <f t="shared" si="344"/>
        <v>0</v>
      </c>
      <c r="H952" s="3">
        <f t="shared" si="344"/>
        <v>0</v>
      </c>
      <c r="I952" s="3">
        <f t="shared" si="344"/>
        <v>0</v>
      </c>
      <c r="J952" s="3" t="e">
        <f>IF(VLOOKUP(A952,產品AR!A:B,2,0)&lt;65,"A",IF(VLOOKUP(A952,產品AR!A:B,2,0)&lt;80,"B",IF(VLOOKUP(A952,產品AR!A:B,2,0)&lt;100,"C","D")))</f>
        <v>#N/A</v>
      </c>
      <c r="K952" s="5" t="e">
        <f t="shared" si="346"/>
        <v>#DIV/0!</v>
      </c>
      <c r="L952" s="6">
        <f t="shared" si="347"/>
        <v>0</v>
      </c>
      <c r="M952" s="5">
        <f t="shared" si="348"/>
        <v>0</v>
      </c>
      <c r="N952" s="49" t="e">
        <f t="shared" si="349"/>
        <v>#DIV/0!</v>
      </c>
      <c r="O952" s="49" t="e">
        <f t="shared" si="353"/>
        <v>#N/A</v>
      </c>
      <c r="P952" s="49" t="e">
        <f t="shared" si="354"/>
        <v>#N/A</v>
      </c>
      <c r="Q952" s="50" t="e">
        <f t="shared" si="350"/>
        <v>#N/A</v>
      </c>
      <c r="S952" s="110" t="e">
        <f>VLOOKUP(V952,'WSD 產品'!B:B,1,0)</f>
        <v>#N/A</v>
      </c>
      <c r="T952" s="110" t="e">
        <f t="shared" si="351"/>
        <v>#DIV/0!</v>
      </c>
      <c r="AA952" s="112"/>
      <c r="AB952" s="112"/>
      <c r="AK952" s="111"/>
      <c r="AL952" s="111"/>
      <c r="AM952" s="111"/>
      <c r="BH952" s="110" t="e">
        <f t="shared" si="352"/>
        <v>#VALUE!</v>
      </c>
    </row>
    <row r="953" spans="1:60">
      <c r="A953" s="3">
        <f t="shared" si="356"/>
        <v>0</v>
      </c>
      <c r="B953" s="3">
        <f t="shared" si="356"/>
        <v>0</v>
      </c>
      <c r="C953" s="3">
        <f t="shared" si="356"/>
        <v>0</v>
      </c>
      <c r="D953" s="3">
        <f t="shared" si="355"/>
        <v>0</v>
      </c>
      <c r="E953" s="3">
        <f t="shared" si="355"/>
        <v>0</v>
      </c>
      <c r="F953" s="4">
        <f t="shared" si="355"/>
        <v>0</v>
      </c>
      <c r="G953" s="4">
        <f t="shared" si="355"/>
        <v>0</v>
      </c>
      <c r="H953" s="3">
        <f t="shared" si="355"/>
        <v>0</v>
      </c>
      <c r="I953" s="3">
        <f t="shared" si="355"/>
        <v>0</v>
      </c>
      <c r="J953" s="3" t="e">
        <f>IF(VLOOKUP(A953,產品AR!A:B,2,0)&lt;65,"A",IF(VLOOKUP(A953,產品AR!A:B,2,0)&lt;80,"B",IF(VLOOKUP(A953,產品AR!A:B,2,0)&lt;100,"C","D")))</f>
        <v>#N/A</v>
      </c>
      <c r="K953" s="5" t="e">
        <f t="shared" si="346"/>
        <v>#DIV/0!</v>
      </c>
      <c r="L953" s="6">
        <f t="shared" si="347"/>
        <v>0</v>
      </c>
      <c r="M953" s="5">
        <f t="shared" si="348"/>
        <v>0</v>
      </c>
      <c r="N953" s="49" t="e">
        <f t="shared" si="349"/>
        <v>#DIV/0!</v>
      </c>
      <c r="O953" s="49" t="e">
        <f t="shared" si="353"/>
        <v>#N/A</v>
      </c>
      <c r="P953" s="49" t="e">
        <f t="shared" si="354"/>
        <v>#N/A</v>
      </c>
      <c r="Q953" s="50" t="e">
        <f t="shared" si="350"/>
        <v>#N/A</v>
      </c>
      <c r="S953" s="110" t="e">
        <f>VLOOKUP(V953,'WSD 產品'!B:B,1,0)</f>
        <v>#N/A</v>
      </c>
      <c r="T953" s="110" t="e">
        <f t="shared" si="351"/>
        <v>#DIV/0!</v>
      </c>
      <c r="AA953" s="112"/>
      <c r="AB953" s="112"/>
      <c r="AK953" s="111"/>
      <c r="AL953" s="111"/>
      <c r="AM953" s="111"/>
      <c r="BH953" s="110" t="e">
        <f t="shared" si="352"/>
        <v>#VALUE!</v>
      </c>
    </row>
    <row r="954" spans="1:60">
      <c r="A954" s="3">
        <f t="shared" si="356"/>
        <v>0</v>
      </c>
      <c r="B954" s="3">
        <f t="shared" si="356"/>
        <v>0</v>
      </c>
      <c r="C954" s="3">
        <f t="shared" si="356"/>
        <v>0</v>
      </c>
      <c r="D954" s="3">
        <f t="shared" si="355"/>
        <v>0</v>
      </c>
      <c r="E954" s="3">
        <f t="shared" si="355"/>
        <v>0</v>
      </c>
      <c r="F954" s="4">
        <f t="shared" si="355"/>
        <v>0</v>
      </c>
      <c r="G954" s="4">
        <f t="shared" si="355"/>
        <v>0</v>
      </c>
      <c r="H954" s="3">
        <f t="shared" si="355"/>
        <v>0</v>
      </c>
      <c r="I954" s="3">
        <f t="shared" si="355"/>
        <v>0</v>
      </c>
      <c r="J954" s="3" t="e">
        <f>IF(VLOOKUP(A954,產品AR!A:B,2,0)&lt;65,"A",IF(VLOOKUP(A954,產品AR!A:B,2,0)&lt;80,"B",IF(VLOOKUP(A954,產品AR!A:B,2,0)&lt;100,"C","D")))</f>
        <v>#N/A</v>
      </c>
      <c r="K954" s="5" t="e">
        <f t="shared" si="346"/>
        <v>#DIV/0!</v>
      </c>
      <c r="L954" s="6">
        <f t="shared" si="347"/>
        <v>0</v>
      </c>
      <c r="M954" s="5">
        <f t="shared" si="348"/>
        <v>0</v>
      </c>
      <c r="N954" s="49" t="e">
        <f t="shared" si="349"/>
        <v>#DIV/0!</v>
      </c>
      <c r="O954" s="49" t="e">
        <f t="shared" si="353"/>
        <v>#N/A</v>
      </c>
      <c r="P954" s="49" t="e">
        <f t="shared" si="354"/>
        <v>#N/A</v>
      </c>
      <c r="Q954" s="50" t="e">
        <f t="shared" si="350"/>
        <v>#N/A</v>
      </c>
      <c r="S954" s="110" t="e">
        <f>VLOOKUP(V954,'WSD 產品'!B:B,1,0)</f>
        <v>#N/A</v>
      </c>
      <c r="T954" s="110" t="e">
        <f t="shared" si="351"/>
        <v>#DIV/0!</v>
      </c>
      <c r="AA954" s="112"/>
      <c r="AB954" s="112"/>
      <c r="AK954" s="111"/>
      <c r="AL954" s="111"/>
      <c r="AM954" s="111"/>
      <c r="BH954" s="110" t="e">
        <f t="shared" si="352"/>
        <v>#VALUE!</v>
      </c>
    </row>
    <row r="955" spans="1:60">
      <c r="A955" s="3">
        <f t="shared" si="356"/>
        <v>0</v>
      </c>
      <c r="B955" s="3">
        <f t="shared" si="356"/>
        <v>0</v>
      </c>
      <c r="C955" s="3">
        <f t="shared" si="356"/>
        <v>0</v>
      </c>
      <c r="D955" s="3">
        <f t="shared" si="355"/>
        <v>0</v>
      </c>
      <c r="E955" s="3">
        <f t="shared" si="355"/>
        <v>0</v>
      </c>
      <c r="F955" s="4">
        <f t="shared" si="355"/>
        <v>0</v>
      </c>
      <c r="G955" s="4">
        <f t="shared" si="355"/>
        <v>0</v>
      </c>
      <c r="H955" s="3">
        <f t="shared" si="355"/>
        <v>0</v>
      </c>
      <c r="I955" s="3">
        <f t="shared" si="355"/>
        <v>0</v>
      </c>
      <c r="J955" s="3" t="e">
        <f>IF(VLOOKUP(A955,產品AR!A:B,2,0)&lt;65,"A",IF(VLOOKUP(A955,產品AR!A:B,2,0)&lt;80,"B",IF(VLOOKUP(A955,產品AR!A:B,2,0)&lt;100,"C","D")))</f>
        <v>#N/A</v>
      </c>
      <c r="K955" s="5" t="e">
        <f t="shared" si="346"/>
        <v>#DIV/0!</v>
      </c>
      <c r="L955" s="6">
        <f t="shared" si="347"/>
        <v>0</v>
      </c>
      <c r="M955" s="5">
        <f t="shared" si="348"/>
        <v>0</v>
      </c>
      <c r="N955" s="49" t="e">
        <f t="shared" si="349"/>
        <v>#DIV/0!</v>
      </c>
      <c r="O955" s="49" t="e">
        <f t="shared" si="353"/>
        <v>#N/A</v>
      </c>
      <c r="P955" s="49" t="e">
        <f t="shared" si="354"/>
        <v>#N/A</v>
      </c>
      <c r="Q955" s="50" t="e">
        <f t="shared" si="350"/>
        <v>#N/A</v>
      </c>
      <c r="S955" s="110" t="e">
        <f>VLOOKUP(V955,'WSD 產品'!B:B,1,0)</f>
        <v>#N/A</v>
      </c>
      <c r="T955" s="110" t="e">
        <f t="shared" si="351"/>
        <v>#DIV/0!</v>
      </c>
      <c r="AA955" s="112"/>
      <c r="AB955" s="112"/>
      <c r="AK955" s="111"/>
      <c r="AL955" s="111"/>
      <c r="AM955" s="111"/>
      <c r="BH955" s="110" t="e">
        <f t="shared" si="352"/>
        <v>#VALUE!</v>
      </c>
    </row>
    <row r="956" spans="1:60">
      <c r="A956" s="3">
        <f t="shared" si="356"/>
        <v>0</v>
      </c>
      <c r="B956" s="3">
        <f t="shared" si="356"/>
        <v>0</v>
      </c>
      <c r="C956" s="3">
        <f t="shared" si="356"/>
        <v>0</v>
      </c>
      <c r="D956" s="3">
        <f t="shared" si="355"/>
        <v>0</v>
      </c>
      <c r="E956" s="3">
        <f t="shared" si="355"/>
        <v>0</v>
      </c>
      <c r="F956" s="4">
        <f t="shared" si="355"/>
        <v>0</v>
      </c>
      <c r="G956" s="4">
        <f t="shared" si="355"/>
        <v>0</v>
      </c>
      <c r="H956" s="3">
        <f t="shared" si="355"/>
        <v>0</v>
      </c>
      <c r="I956" s="3">
        <f t="shared" si="355"/>
        <v>0</v>
      </c>
      <c r="J956" s="3" t="e">
        <f>IF(VLOOKUP(A956,產品AR!A:B,2,0)&lt;65,"A",IF(VLOOKUP(A956,產品AR!A:B,2,0)&lt;80,"B",IF(VLOOKUP(A956,產品AR!A:B,2,0)&lt;100,"C","D")))</f>
        <v>#N/A</v>
      </c>
      <c r="K956" s="5" t="e">
        <f t="shared" si="346"/>
        <v>#DIV/0!</v>
      </c>
      <c r="L956" s="6">
        <f t="shared" si="347"/>
        <v>0</v>
      </c>
      <c r="M956" s="5">
        <f t="shared" si="348"/>
        <v>0</v>
      </c>
      <c r="N956" s="49" t="e">
        <f t="shared" si="349"/>
        <v>#DIV/0!</v>
      </c>
      <c r="O956" s="49" t="e">
        <f t="shared" si="353"/>
        <v>#N/A</v>
      </c>
      <c r="P956" s="49" t="e">
        <f t="shared" si="354"/>
        <v>#N/A</v>
      </c>
      <c r="Q956" s="50" t="e">
        <f t="shared" si="350"/>
        <v>#N/A</v>
      </c>
      <c r="S956" s="110" t="e">
        <f>VLOOKUP(V956,'WSD 產品'!B:B,1,0)</f>
        <v>#N/A</v>
      </c>
      <c r="T956" s="110" t="e">
        <f t="shared" si="351"/>
        <v>#DIV/0!</v>
      </c>
      <c r="AA956" s="112"/>
      <c r="AB956" s="112"/>
      <c r="AK956" s="111"/>
      <c r="AL956" s="111"/>
      <c r="AM956" s="111"/>
      <c r="BH956" s="110" t="e">
        <f t="shared" si="352"/>
        <v>#VALUE!</v>
      </c>
    </row>
    <row r="957" spans="1:60">
      <c r="A957" s="3">
        <f t="shared" si="356"/>
        <v>0</v>
      </c>
      <c r="B957" s="3">
        <f t="shared" si="356"/>
        <v>0</v>
      </c>
      <c r="C957" s="3">
        <f t="shared" si="356"/>
        <v>0</v>
      </c>
      <c r="D957" s="3">
        <f t="shared" si="355"/>
        <v>0</v>
      </c>
      <c r="E957" s="3">
        <f t="shared" si="355"/>
        <v>0</v>
      </c>
      <c r="F957" s="4">
        <f t="shared" si="355"/>
        <v>0</v>
      </c>
      <c r="G957" s="4">
        <f t="shared" si="355"/>
        <v>0</v>
      </c>
      <c r="H957" s="3">
        <f t="shared" si="355"/>
        <v>0</v>
      </c>
      <c r="I957" s="3">
        <f t="shared" si="355"/>
        <v>0</v>
      </c>
      <c r="J957" s="3" t="e">
        <f>IF(VLOOKUP(A957,產品AR!A:B,2,0)&lt;65,"A",IF(VLOOKUP(A957,產品AR!A:B,2,0)&lt;80,"B",IF(VLOOKUP(A957,產品AR!A:B,2,0)&lt;100,"C","D")))</f>
        <v>#N/A</v>
      </c>
      <c r="K957" s="5" t="e">
        <f t="shared" si="346"/>
        <v>#DIV/0!</v>
      </c>
      <c r="L957" s="6">
        <f t="shared" si="347"/>
        <v>0</v>
      </c>
      <c r="M957" s="5">
        <f t="shared" si="348"/>
        <v>0</v>
      </c>
      <c r="N957" s="49" t="e">
        <f t="shared" si="349"/>
        <v>#DIV/0!</v>
      </c>
      <c r="O957" s="49" t="e">
        <f t="shared" si="353"/>
        <v>#N/A</v>
      </c>
      <c r="P957" s="49" t="e">
        <f t="shared" si="354"/>
        <v>#N/A</v>
      </c>
      <c r="Q957" s="50" t="e">
        <f t="shared" si="350"/>
        <v>#N/A</v>
      </c>
      <c r="S957" s="110" t="e">
        <f>VLOOKUP(V957,'WSD 產品'!B:B,1,0)</f>
        <v>#N/A</v>
      </c>
      <c r="T957" s="110" t="e">
        <f t="shared" si="351"/>
        <v>#DIV/0!</v>
      </c>
      <c r="AA957" s="112"/>
      <c r="AB957" s="112"/>
      <c r="AK957" s="111"/>
      <c r="AL957" s="111"/>
      <c r="AM957" s="111"/>
      <c r="BH957" s="110" t="e">
        <f t="shared" si="352"/>
        <v>#VALUE!</v>
      </c>
    </row>
    <row r="958" spans="1:60">
      <c r="A958" s="3">
        <f t="shared" si="356"/>
        <v>0</v>
      </c>
      <c r="B958" s="3">
        <f t="shared" si="356"/>
        <v>0</v>
      </c>
      <c r="C958" s="3">
        <f t="shared" si="356"/>
        <v>0</v>
      </c>
      <c r="D958" s="3">
        <f t="shared" si="355"/>
        <v>0</v>
      </c>
      <c r="E958" s="3">
        <f t="shared" si="355"/>
        <v>0</v>
      </c>
      <c r="F958" s="4">
        <f t="shared" si="355"/>
        <v>0</v>
      </c>
      <c r="G958" s="4">
        <f t="shared" si="355"/>
        <v>0</v>
      </c>
      <c r="H958" s="3">
        <f t="shared" si="355"/>
        <v>0</v>
      </c>
      <c r="I958" s="3">
        <f t="shared" si="355"/>
        <v>0</v>
      </c>
      <c r="J958" s="3" t="e">
        <f>IF(VLOOKUP(A958,產品AR!A:B,2,0)&lt;65,"A",IF(VLOOKUP(A958,產品AR!A:B,2,0)&lt;80,"B",IF(VLOOKUP(A958,產品AR!A:B,2,0)&lt;100,"C","D")))</f>
        <v>#N/A</v>
      </c>
      <c r="K958" s="5" t="e">
        <f t="shared" si="346"/>
        <v>#DIV/0!</v>
      </c>
      <c r="L958" s="6">
        <f t="shared" si="347"/>
        <v>0</v>
      </c>
      <c r="M958" s="5">
        <f t="shared" si="348"/>
        <v>0</v>
      </c>
      <c r="N958" s="49" t="e">
        <f t="shared" si="349"/>
        <v>#DIV/0!</v>
      </c>
      <c r="O958" s="49" t="e">
        <f t="shared" si="353"/>
        <v>#N/A</v>
      </c>
      <c r="P958" s="49" t="e">
        <f t="shared" si="354"/>
        <v>#N/A</v>
      </c>
      <c r="Q958" s="50" t="e">
        <f t="shared" si="350"/>
        <v>#N/A</v>
      </c>
      <c r="S958" s="110" t="e">
        <f>VLOOKUP(V958,'WSD 產品'!B:B,1,0)</f>
        <v>#N/A</v>
      </c>
      <c r="T958" s="110" t="e">
        <f t="shared" si="351"/>
        <v>#DIV/0!</v>
      </c>
      <c r="AA958" s="112"/>
      <c r="AB958" s="112"/>
      <c r="AK958" s="111"/>
      <c r="AL958" s="111"/>
      <c r="AM958" s="111"/>
      <c r="BH958" s="110" t="e">
        <f t="shared" si="352"/>
        <v>#VALUE!</v>
      </c>
    </row>
    <row r="959" spans="1:60">
      <c r="A959" s="3">
        <f t="shared" si="356"/>
        <v>0</v>
      </c>
      <c r="B959" s="3">
        <f t="shared" si="356"/>
        <v>0</v>
      </c>
      <c r="C959" s="3">
        <f t="shared" si="356"/>
        <v>0</v>
      </c>
      <c r="D959" s="3">
        <f t="shared" si="355"/>
        <v>0</v>
      </c>
      <c r="E959" s="3">
        <f t="shared" si="355"/>
        <v>0</v>
      </c>
      <c r="F959" s="4">
        <f t="shared" si="355"/>
        <v>0</v>
      </c>
      <c r="G959" s="4">
        <f t="shared" si="355"/>
        <v>0</v>
      </c>
      <c r="H959" s="3">
        <f t="shared" si="355"/>
        <v>0</v>
      </c>
      <c r="I959" s="3">
        <f t="shared" si="355"/>
        <v>0</v>
      </c>
      <c r="J959" s="3" t="e">
        <f>IF(VLOOKUP(A959,產品AR!A:B,2,0)&lt;65,"A",IF(VLOOKUP(A959,產品AR!A:B,2,0)&lt;80,"B",IF(VLOOKUP(A959,產品AR!A:B,2,0)&lt;100,"C","D")))</f>
        <v>#N/A</v>
      </c>
      <c r="K959" s="5" t="e">
        <f t="shared" si="346"/>
        <v>#DIV/0!</v>
      </c>
      <c r="L959" s="6">
        <f t="shared" si="347"/>
        <v>0</v>
      </c>
      <c r="M959" s="5">
        <f t="shared" si="348"/>
        <v>0</v>
      </c>
      <c r="N959" s="49" t="e">
        <f t="shared" si="349"/>
        <v>#DIV/0!</v>
      </c>
      <c r="O959" s="49" t="e">
        <f t="shared" si="353"/>
        <v>#N/A</v>
      </c>
      <c r="P959" s="49" t="e">
        <f t="shared" si="354"/>
        <v>#N/A</v>
      </c>
      <c r="Q959" s="50" t="e">
        <f t="shared" si="350"/>
        <v>#N/A</v>
      </c>
      <c r="S959" s="110" t="e">
        <f>VLOOKUP(V959,'WSD 產品'!B:B,1,0)</f>
        <v>#N/A</v>
      </c>
      <c r="T959" s="110" t="e">
        <f t="shared" si="351"/>
        <v>#DIV/0!</v>
      </c>
      <c r="AA959" s="112"/>
      <c r="AB959" s="112"/>
      <c r="AK959" s="111"/>
      <c r="AL959" s="111"/>
      <c r="AM959" s="111"/>
      <c r="BH959" s="110" t="e">
        <f t="shared" si="352"/>
        <v>#VALUE!</v>
      </c>
    </row>
    <row r="960" spans="1:60">
      <c r="A960" s="3">
        <f t="shared" si="356"/>
        <v>0</v>
      </c>
      <c r="B960" s="3">
        <f t="shared" si="356"/>
        <v>0</v>
      </c>
      <c r="C960" s="3">
        <f t="shared" si="356"/>
        <v>0</v>
      </c>
      <c r="D960" s="3">
        <f t="shared" si="355"/>
        <v>0</v>
      </c>
      <c r="E960" s="3">
        <f t="shared" si="355"/>
        <v>0</v>
      </c>
      <c r="F960" s="4">
        <f t="shared" si="355"/>
        <v>0</v>
      </c>
      <c r="G960" s="4">
        <f t="shared" si="355"/>
        <v>0</v>
      </c>
      <c r="H960" s="3">
        <f t="shared" si="355"/>
        <v>0</v>
      </c>
      <c r="I960" s="3">
        <f t="shared" si="355"/>
        <v>0</v>
      </c>
      <c r="J960" s="3" t="e">
        <f>IF(VLOOKUP(A960,產品AR!A:B,2,0)&lt;65,"A",IF(VLOOKUP(A960,產品AR!A:B,2,0)&lt;80,"B",IF(VLOOKUP(A960,產品AR!A:B,2,0)&lt;100,"C","D")))</f>
        <v>#N/A</v>
      </c>
      <c r="K960" s="5" t="e">
        <f t="shared" si="346"/>
        <v>#DIV/0!</v>
      </c>
      <c r="L960" s="6">
        <f t="shared" si="347"/>
        <v>0</v>
      </c>
      <c r="M960" s="5">
        <f t="shared" si="348"/>
        <v>0</v>
      </c>
      <c r="N960" s="49" t="e">
        <f t="shared" si="349"/>
        <v>#DIV/0!</v>
      </c>
      <c r="O960" s="49" t="e">
        <f t="shared" si="353"/>
        <v>#N/A</v>
      </c>
      <c r="P960" s="49" t="e">
        <f t="shared" si="354"/>
        <v>#N/A</v>
      </c>
      <c r="Q960" s="50" t="e">
        <f t="shared" si="350"/>
        <v>#N/A</v>
      </c>
      <c r="S960" s="110" t="e">
        <f>VLOOKUP(V960,'WSD 產品'!B:B,1,0)</f>
        <v>#N/A</v>
      </c>
      <c r="T960" s="110" t="e">
        <f t="shared" si="351"/>
        <v>#DIV/0!</v>
      </c>
      <c r="AA960" s="112"/>
      <c r="AB960" s="112"/>
      <c r="AK960" s="111"/>
      <c r="AL960" s="111"/>
      <c r="AM960" s="111"/>
      <c r="BH960" s="110" t="e">
        <f t="shared" si="352"/>
        <v>#VALUE!</v>
      </c>
    </row>
    <row r="961" spans="1:60">
      <c r="A961" s="3">
        <f t="shared" si="356"/>
        <v>0</v>
      </c>
      <c r="B961" s="3">
        <f t="shared" si="356"/>
        <v>0</v>
      </c>
      <c r="C961" s="3">
        <f t="shared" si="356"/>
        <v>0</v>
      </c>
      <c r="D961" s="3">
        <f t="shared" si="355"/>
        <v>0</v>
      </c>
      <c r="E961" s="3">
        <f t="shared" si="355"/>
        <v>0</v>
      </c>
      <c r="F961" s="4">
        <f t="shared" si="355"/>
        <v>0</v>
      </c>
      <c r="G961" s="4">
        <f t="shared" si="355"/>
        <v>0</v>
      </c>
      <c r="H961" s="3">
        <f t="shared" si="355"/>
        <v>0</v>
      </c>
      <c r="I961" s="3">
        <f t="shared" si="355"/>
        <v>0</v>
      </c>
      <c r="J961" s="3" t="e">
        <f>IF(VLOOKUP(A961,產品AR!A:B,2,0)&lt;65,"A",IF(VLOOKUP(A961,產品AR!A:B,2,0)&lt;80,"B",IF(VLOOKUP(A961,產品AR!A:B,2,0)&lt;100,"C","D")))</f>
        <v>#N/A</v>
      </c>
      <c r="K961" s="5" t="e">
        <f t="shared" si="346"/>
        <v>#DIV/0!</v>
      </c>
      <c r="L961" s="6">
        <f t="shared" si="347"/>
        <v>0</v>
      </c>
      <c r="M961" s="5">
        <f t="shared" si="348"/>
        <v>0</v>
      </c>
      <c r="N961" s="49" t="e">
        <f t="shared" si="349"/>
        <v>#DIV/0!</v>
      </c>
      <c r="O961" s="49" t="e">
        <f t="shared" si="353"/>
        <v>#N/A</v>
      </c>
      <c r="P961" s="49" t="e">
        <f t="shared" si="354"/>
        <v>#N/A</v>
      </c>
      <c r="Q961" s="50" t="e">
        <f t="shared" si="350"/>
        <v>#N/A</v>
      </c>
      <c r="S961" s="110" t="e">
        <f>VLOOKUP(V961,'WSD 產品'!B:B,1,0)</f>
        <v>#N/A</v>
      </c>
      <c r="T961" s="110" t="e">
        <f t="shared" si="351"/>
        <v>#DIV/0!</v>
      </c>
      <c r="AA961" s="112"/>
      <c r="AB961" s="112"/>
      <c r="AK961" s="111"/>
      <c r="AL961" s="111"/>
      <c r="AM961" s="111"/>
      <c r="BH961" s="110" t="e">
        <f t="shared" si="352"/>
        <v>#VALUE!</v>
      </c>
    </row>
    <row r="962" spans="1:60">
      <c r="A962" s="3">
        <f t="shared" si="356"/>
        <v>0</v>
      </c>
      <c r="B962" s="3">
        <f t="shared" si="356"/>
        <v>0</v>
      </c>
      <c r="C962" s="3">
        <f t="shared" si="356"/>
        <v>0</v>
      </c>
      <c r="D962" s="3">
        <f t="shared" si="355"/>
        <v>0</v>
      </c>
      <c r="E962" s="3">
        <f t="shared" si="355"/>
        <v>0</v>
      </c>
      <c r="F962" s="4">
        <f t="shared" si="355"/>
        <v>0</v>
      </c>
      <c r="G962" s="4">
        <f t="shared" si="355"/>
        <v>0</v>
      </c>
      <c r="H962" s="3">
        <f t="shared" si="355"/>
        <v>0</v>
      </c>
      <c r="I962" s="3">
        <f t="shared" si="355"/>
        <v>0</v>
      </c>
      <c r="J962" s="3" t="e">
        <f>IF(VLOOKUP(A962,產品AR!A:B,2,0)&lt;65,"A",IF(VLOOKUP(A962,產品AR!A:B,2,0)&lt;80,"B",IF(VLOOKUP(A962,產品AR!A:B,2,0)&lt;100,"C","D")))</f>
        <v>#N/A</v>
      </c>
      <c r="K962" s="5" t="e">
        <f t="shared" ref="K962:K1025" si="357">T962</f>
        <v>#DIV/0!</v>
      </c>
      <c r="L962" s="6">
        <f t="shared" ref="L962:L1025" si="358">AM962</f>
        <v>0</v>
      </c>
      <c r="M962" s="5">
        <f t="shared" ref="M962:M1025" si="359">AP962</f>
        <v>0</v>
      </c>
      <c r="N962" s="49" t="e">
        <f t="shared" ref="N962:N1025" si="360">IF(K962&gt;=1.67,"A",IF(K962&gt;=1.33,"B",IF(K962&gt;=1,"C",IF(K962&gt;=0.67,"D","F"))))</f>
        <v>#DIV/0!</v>
      </c>
      <c r="O962" s="49" t="e">
        <f t="shared" si="353"/>
        <v>#N/A</v>
      </c>
      <c r="P962" s="49" t="e">
        <f t="shared" si="354"/>
        <v>#N/A</v>
      </c>
      <c r="Q962" s="50" t="e">
        <f t="shared" ref="Q962:Q1025" si="361">IF(CONCATENATE(J962,N962)="AA","A",IF(CONCATENATE(J962,N962)="AB","W",IF(CONCATENATE(J962,N962)="AC","W",IF(CONCATENATE(J962,N962)="AD","W",IF(CONCATENATE(J962,N962)="AF","W",IF(CONCATENATE(J962,N962)="BB","B",IF(CONCATENATE(J962,N962)="BA","B",IF(CONCATENATE(J962,N962)="BC","X",IF(CONCATENATE(J962,N962)="BD","X",IF(CONCATENATE(J962,N962)="BF","X",IF(CONCATENATE(J962,N962)="CA","C",IF(CONCATENATE(J962,N962)="CB","C",IF(CONCATENATE(J962,N962)="CC","C",IF(CONCATENATE(J962,N962)="CD","Y",IF(CONCATENATE(J962,N962)="CF","Y",IF(CONCATENATE(J962,N962)="DA","D",IF(CONCATENATE(J962,N962)="DB","D",IF(CONCATENATE(J962,N962)="DC","D",IF(CONCATENATE(J962,N962)="DD","D",IF(CONCATENATE(J962,N962)="DF","Z"))))))))))))))))))))</f>
        <v>#N/A</v>
      </c>
      <c r="S962" s="110" t="e">
        <f>VLOOKUP(V962,'WSD 產品'!B:B,1,0)</f>
        <v>#N/A</v>
      </c>
      <c r="T962" s="110" t="e">
        <f t="shared" ref="T962:T1025" si="362">((35-(AE962^2+AF962^2)^0.5))/AV962</f>
        <v>#DIV/0!</v>
      </c>
      <c r="AA962" s="112"/>
      <c r="AB962" s="112"/>
      <c r="AK962" s="111"/>
      <c r="AL962" s="111"/>
      <c r="AM962" s="111"/>
      <c r="BH962" s="110" t="e">
        <f t="shared" ref="BH962:BH979" si="363">LEFT(RIGHT(BF962,LEN(BF962)-LEN(MID(BF962,1,SEARCH("L",BF962,1)-1))),FIND("_",RIGHT(BF962,LEN(BF962)-LEN(MID(BF962,1,SEARCH("L",BF962,1)-1))))-1)</f>
        <v>#VALUE!</v>
      </c>
    </row>
    <row r="963" spans="1:60">
      <c r="A963" s="3">
        <f t="shared" si="356"/>
        <v>0</v>
      </c>
      <c r="B963" s="3">
        <f t="shared" si="356"/>
        <v>0</v>
      </c>
      <c r="C963" s="3">
        <f t="shared" si="356"/>
        <v>0</v>
      </c>
      <c r="D963" s="3">
        <f t="shared" si="355"/>
        <v>0</v>
      </c>
      <c r="E963" s="3">
        <f t="shared" si="355"/>
        <v>0</v>
      </c>
      <c r="F963" s="4">
        <f t="shared" si="355"/>
        <v>0</v>
      </c>
      <c r="G963" s="4">
        <f t="shared" si="355"/>
        <v>0</v>
      </c>
      <c r="H963" s="3">
        <f t="shared" si="355"/>
        <v>0</v>
      </c>
      <c r="I963" s="3">
        <f t="shared" si="355"/>
        <v>0</v>
      </c>
      <c r="J963" s="3" t="e">
        <f>IF(VLOOKUP(A963,產品AR!A:B,2,0)&lt;65,"A",IF(VLOOKUP(A963,產品AR!A:B,2,0)&lt;80,"B",IF(VLOOKUP(A963,產品AR!A:B,2,0)&lt;100,"C","D")))</f>
        <v>#N/A</v>
      </c>
      <c r="K963" s="5" t="e">
        <f t="shared" si="357"/>
        <v>#DIV/0!</v>
      </c>
      <c r="L963" s="6">
        <f t="shared" si="358"/>
        <v>0</v>
      </c>
      <c r="M963" s="5">
        <f t="shared" si="359"/>
        <v>0</v>
      </c>
      <c r="N963" s="49" t="e">
        <f t="shared" si="360"/>
        <v>#DIV/0!</v>
      </c>
      <c r="O963" s="49" t="e">
        <f t="shared" ref="O963:O1026" si="364">J963&amp;N963</f>
        <v>#N/A</v>
      </c>
      <c r="P963" s="49" t="e">
        <f t="shared" ref="P963:P1026" si="365">IF(O963="AB","A")</f>
        <v>#N/A</v>
      </c>
      <c r="Q963" s="50" t="e">
        <f t="shared" si="361"/>
        <v>#N/A</v>
      </c>
      <c r="S963" s="110" t="e">
        <f>VLOOKUP(V963,'WSD 產品'!B:B,1,0)</f>
        <v>#N/A</v>
      </c>
      <c r="T963" s="110" t="e">
        <f t="shared" si="362"/>
        <v>#DIV/0!</v>
      </c>
      <c r="AA963" s="112"/>
      <c r="AB963" s="112"/>
      <c r="AK963" s="111"/>
      <c r="AL963" s="111"/>
      <c r="AM963" s="111"/>
      <c r="BH963" s="110" t="e">
        <f t="shared" si="363"/>
        <v>#VALUE!</v>
      </c>
    </row>
    <row r="964" spans="1:60">
      <c r="A964" s="3">
        <f t="shared" si="356"/>
        <v>0</v>
      </c>
      <c r="B964" s="3">
        <f t="shared" si="356"/>
        <v>0</v>
      </c>
      <c r="C964" s="3">
        <f t="shared" si="356"/>
        <v>0</v>
      </c>
      <c r="D964" s="3">
        <f t="shared" si="355"/>
        <v>0</v>
      </c>
      <c r="E964" s="3">
        <f t="shared" si="355"/>
        <v>0</v>
      </c>
      <c r="F964" s="4">
        <f t="shared" si="355"/>
        <v>0</v>
      </c>
      <c r="G964" s="4">
        <f t="shared" si="355"/>
        <v>0</v>
      </c>
      <c r="H964" s="3">
        <f t="shared" si="355"/>
        <v>0</v>
      </c>
      <c r="I964" s="3">
        <f t="shared" si="355"/>
        <v>0</v>
      </c>
      <c r="J964" s="3" t="e">
        <f>IF(VLOOKUP(A964,產品AR!A:B,2,0)&lt;65,"A",IF(VLOOKUP(A964,產品AR!A:B,2,0)&lt;80,"B",IF(VLOOKUP(A964,產品AR!A:B,2,0)&lt;100,"C","D")))</f>
        <v>#N/A</v>
      </c>
      <c r="K964" s="5" t="e">
        <f t="shared" si="357"/>
        <v>#DIV/0!</v>
      </c>
      <c r="L964" s="6">
        <f t="shared" si="358"/>
        <v>0</v>
      </c>
      <c r="M964" s="5">
        <f t="shared" si="359"/>
        <v>0</v>
      </c>
      <c r="N964" s="49" t="e">
        <f t="shared" si="360"/>
        <v>#DIV/0!</v>
      </c>
      <c r="O964" s="49" t="e">
        <f t="shared" si="364"/>
        <v>#N/A</v>
      </c>
      <c r="P964" s="49" t="e">
        <f t="shared" si="365"/>
        <v>#N/A</v>
      </c>
      <c r="Q964" s="50" t="e">
        <f t="shared" si="361"/>
        <v>#N/A</v>
      </c>
      <c r="S964" s="110" t="e">
        <f>VLOOKUP(V964,'WSD 產品'!B:B,1,0)</f>
        <v>#N/A</v>
      </c>
      <c r="T964" s="110" t="e">
        <f t="shared" si="362"/>
        <v>#DIV/0!</v>
      </c>
      <c r="AA964" s="112"/>
      <c r="AB964" s="112"/>
      <c r="AK964" s="111"/>
      <c r="AL964" s="111"/>
      <c r="AM964" s="111"/>
      <c r="BH964" s="110" t="e">
        <f t="shared" si="363"/>
        <v>#VALUE!</v>
      </c>
    </row>
    <row r="965" spans="1:60">
      <c r="A965" s="3">
        <f t="shared" si="356"/>
        <v>0</v>
      </c>
      <c r="B965" s="3">
        <f t="shared" si="356"/>
        <v>0</v>
      </c>
      <c r="C965" s="3">
        <f t="shared" si="356"/>
        <v>0</v>
      </c>
      <c r="D965" s="3">
        <f t="shared" si="355"/>
        <v>0</v>
      </c>
      <c r="E965" s="3">
        <f t="shared" si="355"/>
        <v>0</v>
      </c>
      <c r="F965" s="4">
        <f t="shared" si="355"/>
        <v>0</v>
      </c>
      <c r="G965" s="4">
        <f t="shared" si="355"/>
        <v>0</v>
      </c>
      <c r="H965" s="3">
        <f t="shared" si="355"/>
        <v>0</v>
      </c>
      <c r="I965" s="3">
        <f t="shared" si="355"/>
        <v>0</v>
      </c>
      <c r="J965" s="3" t="e">
        <f>IF(VLOOKUP(A965,產品AR!A:B,2,0)&lt;65,"A",IF(VLOOKUP(A965,產品AR!A:B,2,0)&lt;80,"B",IF(VLOOKUP(A965,產品AR!A:B,2,0)&lt;100,"C","D")))</f>
        <v>#N/A</v>
      </c>
      <c r="K965" s="5" t="e">
        <f t="shared" si="357"/>
        <v>#DIV/0!</v>
      </c>
      <c r="L965" s="6">
        <f t="shared" si="358"/>
        <v>0</v>
      </c>
      <c r="M965" s="5">
        <f t="shared" si="359"/>
        <v>0</v>
      </c>
      <c r="N965" s="49" t="e">
        <f t="shared" si="360"/>
        <v>#DIV/0!</v>
      </c>
      <c r="O965" s="49" t="e">
        <f t="shared" si="364"/>
        <v>#N/A</v>
      </c>
      <c r="P965" s="49" t="e">
        <f t="shared" si="365"/>
        <v>#N/A</v>
      </c>
      <c r="Q965" s="50" t="e">
        <f t="shared" si="361"/>
        <v>#N/A</v>
      </c>
      <c r="S965" s="110" t="e">
        <f>VLOOKUP(V965,'WSD 產品'!B:B,1,0)</f>
        <v>#N/A</v>
      </c>
      <c r="T965" s="110" t="e">
        <f t="shared" si="362"/>
        <v>#DIV/0!</v>
      </c>
      <c r="AA965" s="112"/>
      <c r="AB965" s="112"/>
      <c r="AK965" s="111"/>
      <c r="AL965" s="111"/>
      <c r="AM965" s="111"/>
      <c r="BH965" s="110" t="e">
        <f t="shared" si="363"/>
        <v>#VALUE!</v>
      </c>
    </row>
    <row r="966" spans="1:60">
      <c r="A966" s="3">
        <f t="shared" si="356"/>
        <v>0</v>
      </c>
      <c r="B966" s="3">
        <f t="shared" si="356"/>
        <v>0</v>
      </c>
      <c r="C966" s="3">
        <f t="shared" si="356"/>
        <v>0</v>
      </c>
      <c r="D966" s="3">
        <f t="shared" si="355"/>
        <v>0</v>
      </c>
      <c r="E966" s="3">
        <f t="shared" si="355"/>
        <v>0</v>
      </c>
      <c r="F966" s="4">
        <f t="shared" si="355"/>
        <v>0</v>
      </c>
      <c r="G966" s="4">
        <f t="shared" si="355"/>
        <v>0</v>
      </c>
      <c r="H966" s="3">
        <f t="shared" si="355"/>
        <v>0</v>
      </c>
      <c r="I966" s="3">
        <f t="shared" si="355"/>
        <v>0</v>
      </c>
      <c r="J966" s="3" t="e">
        <f>IF(VLOOKUP(A966,產品AR!A:B,2,0)&lt;65,"A",IF(VLOOKUP(A966,產品AR!A:B,2,0)&lt;80,"B",IF(VLOOKUP(A966,產品AR!A:B,2,0)&lt;100,"C","D")))</f>
        <v>#N/A</v>
      </c>
      <c r="K966" s="5" t="e">
        <f t="shared" si="357"/>
        <v>#DIV/0!</v>
      </c>
      <c r="L966" s="6">
        <f t="shared" si="358"/>
        <v>0</v>
      </c>
      <c r="M966" s="5">
        <f t="shared" si="359"/>
        <v>0</v>
      </c>
      <c r="N966" s="49" t="e">
        <f t="shared" si="360"/>
        <v>#DIV/0!</v>
      </c>
      <c r="O966" s="49" t="e">
        <f t="shared" si="364"/>
        <v>#N/A</v>
      </c>
      <c r="P966" s="49" t="e">
        <f t="shared" si="365"/>
        <v>#N/A</v>
      </c>
      <c r="Q966" s="50" t="e">
        <f t="shared" si="361"/>
        <v>#N/A</v>
      </c>
      <c r="S966" s="110" t="e">
        <f>VLOOKUP(V966,'WSD 產品'!B:B,1,0)</f>
        <v>#N/A</v>
      </c>
      <c r="T966" s="110" t="e">
        <f t="shared" si="362"/>
        <v>#DIV/0!</v>
      </c>
      <c r="AA966" s="112"/>
      <c r="AB966" s="112"/>
      <c r="AK966" s="111"/>
      <c r="AL966" s="111"/>
      <c r="AM966" s="111"/>
      <c r="BH966" s="110" t="e">
        <f t="shared" si="363"/>
        <v>#VALUE!</v>
      </c>
    </row>
    <row r="967" spans="1:60">
      <c r="A967" s="3">
        <f t="shared" si="356"/>
        <v>0</v>
      </c>
      <c r="B967" s="3">
        <f t="shared" si="356"/>
        <v>0</v>
      </c>
      <c r="C967" s="3">
        <f t="shared" si="356"/>
        <v>0</v>
      </c>
      <c r="D967" s="3">
        <f t="shared" si="355"/>
        <v>0</v>
      </c>
      <c r="E967" s="3">
        <f t="shared" si="355"/>
        <v>0</v>
      </c>
      <c r="F967" s="4">
        <f t="shared" si="355"/>
        <v>0</v>
      </c>
      <c r="G967" s="4">
        <f t="shared" si="355"/>
        <v>0</v>
      </c>
      <c r="H967" s="3">
        <f t="shared" si="355"/>
        <v>0</v>
      </c>
      <c r="I967" s="3">
        <f t="shared" si="355"/>
        <v>0</v>
      </c>
      <c r="J967" s="3" t="e">
        <f>IF(VLOOKUP(A967,產品AR!A:B,2,0)&lt;65,"A",IF(VLOOKUP(A967,產品AR!A:B,2,0)&lt;80,"B",IF(VLOOKUP(A967,產品AR!A:B,2,0)&lt;100,"C","D")))</f>
        <v>#N/A</v>
      </c>
      <c r="K967" s="5" t="e">
        <f t="shared" si="357"/>
        <v>#DIV/0!</v>
      </c>
      <c r="L967" s="6">
        <f t="shared" si="358"/>
        <v>0</v>
      </c>
      <c r="M967" s="5">
        <f t="shared" si="359"/>
        <v>0</v>
      </c>
      <c r="N967" s="49" t="e">
        <f t="shared" si="360"/>
        <v>#DIV/0!</v>
      </c>
      <c r="O967" s="49" t="e">
        <f t="shared" si="364"/>
        <v>#N/A</v>
      </c>
      <c r="P967" s="49" t="e">
        <f t="shared" si="365"/>
        <v>#N/A</v>
      </c>
      <c r="Q967" s="50" t="e">
        <f t="shared" si="361"/>
        <v>#N/A</v>
      </c>
      <c r="S967" s="110" t="e">
        <f>VLOOKUP(V967,'WSD 產品'!B:B,1,0)</f>
        <v>#N/A</v>
      </c>
      <c r="T967" s="110" t="e">
        <f t="shared" si="362"/>
        <v>#DIV/0!</v>
      </c>
      <c r="AA967" s="112"/>
      <c r="AB967" s="112"/>
      <c r="AK967" s="111"/>
      <c r="AL967" s="111"/>
      <c r="AM967" s="111"/>
      <c r="BH967" s="110" t="e">
        <f t="shared" si="363"/>
        <v>#VALUE!</v>
      </c>
    </row>
    <row r="968" spans="1:60">
      <c r="A968" s="3">
        <f t="shared" si="356"/>
        <v>0</v>
      </c>
      <c r="B968" s="3">
        <f t="shared" si="356"/>
        <v>0</v>
      </c>
      <c r="C968" s="3">
        <f t="shared" si="356"/>
        <v>0</v>
      </c>
      <c r="D968" s="3">
        <f t="shared" si="355"/>
        <v>0</v>
      </c>
      <c r="E968" s="3">
        <f t="shared" si="355"/>
        <v>0</v>
      </c>
      <c r="F968" s="4">
        <f t="shared" si="355"/>
        <v>0</v>
      </c>
      <c r="G968" s="4">
        <f t="shared" si="355"/>
        <v>0</v>
      </c>
      <c r="H968" s="3">
        <f t="shared" si="355"/>
        <v>0</v>
      </c>
      <c r="I968" s="3">
        <f t="shared" si="355"/>
        <v>0</v>
      </c>
      <c r="J968" s="3" t="e">
        <f>IF(VLOOKUP(A968,產品AR!A:B,2,0)&lt;65,"A",IF(VLOOKUP(A968,產品AR!A:B,2,0)&lt;80,"B",IF(VLOOKUP(A968,產品AR!A:B,2,0)&lt;100,"C","D")))</f>
        <v>#N/A</v>
      </c>
      <c r="K968" s="5" t="e">
        <f t="shared" si="357"/>
        <v>#DIV/0!</v>
      </c>
      <c r="L968" s="6">
        <f t="shared" si="358"/>
        <v>0</v>
      </c>
      <c r="M968" s="5">
        <f t="shared" si="359"/>
        <v>0</v>
      </c>
      <c r="N968" s="49" t="e">
        <f t="shared" si="360"/>
        <v>#DIV/0!</v>
      </c>
      <c r="O968" s="49" t="e">
        <f t="shared" si="364"/>
        <v>#N/A</v>
      </c>
      <c r="P968" s="49" t="e">
        <f t="shared" si="365"/>
        <v>#N/A</v>
      </c>
      <c r="Q968" s="50" t="e">
        <f t="shared" si="361"/>
        <v>#N/A</v>
      </c>
      <c r="S968" s="110" t="e">
        <f>VLOOKUP(V968,'WSD 產品'!B:B,1,0)</f>
        <v>#N/A</v>
      </c>
      <c r="T968" s="110" t="e">
        <f t="shared" si="362"/>
        <v>#DIV/0!</v>
      </c>
      <c r="AA968" s="112"/>
      <c r="AB968" s="112"/>
      <c r="AK968" s="111"/>
      <c r="AL968" s="111"/>
      <c r="AM968" s="111"/>
      <c r="BH968" s="110" t="e">
        <f t="shared" si="363"/>
        <v>#VALUE!</v>
      </c>
    </row>
    <row r="969" spans="1:60">
      <c r="A969" s="3">
        <f t="shared" si="356"/>
        <v>0</v>
      </c>
      <c r="B969" s="3">
        <f t="shared" si="356"/>
        <v>0</v>
      </c>
      <c r="C969" s="3">
        <f t="shared" si="356"/>
        <v>0</v>
      </c>
      <c r="D969" s="3">
        <f t="shared" si="355"/>
        <v>0</v>
      </c>
      <c r="E969" s="3">
        <f t="shared" si="355"/>
        <v>0</v>
      </c>
      <c r="F969" s="4">
        <f t="shared" si="355"/>
        <v>0</v>
      </c>
      <c r="G969" s="4">
        <f t="shared" si="355"/>
        <v>0</v>
      </c>
      <c r="H969" s="3">
        <f t="shared" si="355"/>
        <v>0</v>
      </c>
      <c r="I969" s="3">
        <f t="shared" si="355"/>
        <v>0</v>
      </c>
      <c r="J969" s="3" t="e">
        <f>IF(VLOOKUP(A969,產品AR!A:B,2,0)&lt;65,"A",IF(VLOOKUP(A969,產品AR!A:B,2,0)&lt;80,"B",IF(VLOOKUP(A969,產品AR!A:B,2,0)&lt;100,"C","D")))</f>
        <v>#N/A</v>
      </c>
      <c r="K969" s="5" t="e">
        <f t="shared" si="357"/>
        <v>#DIV/0!</v>
      </c>
      <c r="L969" s="6">
        <f t="shared" si="358"/>
        <v>0</v>
      </c>
      <c r="M969" s="5">
        <f t="shared" si="359"/>
        <v>0</v>
      </c>
      <c r="N969" s="49" t="e">
        <f t="shared" si="360"/>
        <v>#DIV/0!</v>
      </c>
      <c r="O969" s="49" t="e">
        <f t="shared" si="364"/>
        <v>#N/A</v>
      </c>
      <c r="P969" s="49" t="e">
        <f t="shared" si="365"/>
        <v>#N/A</v>
      </c>
      <c r="Q969" s="50" t="e">
        <f t="shared" si="361"/>
        <v>#N/A</v>
      </c>
      <c r="S969" s="110" t="e">
        <f>VLOOKUP(V969,'WSD 產品'!B:B,1,0)</f>
        <v>#N/A</v>
      </c>
      <c r="T969" s="110" t="e">
        <f t="shared" si="362"/>
        <v>#DIV/0!</v>
      </c>
      <c r="AA969" s="112"/>
      <c r="AB969" s="112"/>
      <c r="AK969" s="111"/>
      <c r="AL969" s="111"/>
      <c r="AM969" s="111"/>
      <c r="BH969" s="110" t="e">
        <f t="shared" si="363"/>
        <v>#VALUE!</v>
      </c>
    </row>
    <row r="970" spans="1:60">
      <c r="A970" s="3">
        <f t="shared" si="356"/>
        <v>0</v>
      </c>
      <c r="B970" s="3">
        <f t="shared" si="356"/>
        <v>0</v>
      </c>
      <c r="C970" s="3">
        <f t="shared" si="356"/>
        <v>0</v>
      </c>
      <c r="D970" s="3">
        <f t="shared" si="355"/>
        <v>0</v>
      </c>
      <c r="E970" s="3">
        <f t="shared" si="355"/>
        <v>0</v>
      </c>
      <c r="F970" s="4">
        <f t="shared" si="355"/>
        <v>0</v>
      </c>
      <c r="G970" s="4">
        <f t="shared" si="355"/>
        <v>0</v>
      </c>
      <c r="H970" s="3">
        <f t="shared" si="355"/>
        <v>0</v>
      </c>
      <c r="I970" s="3">
        <f t="shared" si="355"/>
        <v>0</v>
      </c>
      <c r="J970" s="3" t="e">
        <f>IF(VLOOKUP(A970,產品AR!A:B,2,0)&lt;65,"A",IF(VLOOKUP(A970,產品AR!A:B,2,0)&lt;80,"B",IF(VLOOKUP(A970,產品AR!A:B,2,0)&lt;100,"C","D")))</f>
        <v>#N/A</v>
      </c>
      <c r="K970" s="5" t="e">
        <f t="shared" si="357"/>
        <v>#DIV/0!</v>
      </c>
      <c r="L970" s="6">
        <f t="shared" si="358"/>
        <v>0</v>
      </c>
      <c r="M970" s="5">
        <f t="shared" si="359"/>
        <v>0</v>
      </c>
      <c r="N970" s="49" t="e">
        <f t="shared" si="360"/>
        <v>#DIV/0!</v>
      </c>
      <c r="O970" s="49" t="e">
        <f t="shared" si="364"/>
        <v>#N/A</v>
      </c>
      <c r="P970" s="49" t="e">
        <f t="shared" si="365"/>
        <v>#N/A</v>
      </c>
      <c r="Q970" s="50" t="e">
        <f t="shared" si="361"/>
        <v>#N/A</v>
      </c>
      <c r="S970" s="110" t="e">
        <f>VLOOKUP(V970,'WSD 產品'!B:B,1,0)</f>
        <v>#N/A</v>
      </c>
      <c r="T970" s="110" t="e">
        <f t="shared" si="362"/>
        <v>#DIV/0!</v>
      </c>
      <c r="AA970" s="112"/>
      <c r="AB970" s="112"/>
      <c r="AK970" s="111"/>
      <c r="AL970" s="111"/>
      <c r="AM970" s="111"/>
      <c r="BH970" s="110" t="e">
        <f t="shared" si="363"/>
        <v>#VALUE!</v>
      </c>
    </row>
    <row r="971" spans="1:60">
      <c r="A971" s="3">
        <f t="shared" si="356"/>
        <v>0</v>
      </c>
      <c r="B971" s="3">
        <f t="shared" si="356"/>
        <v>0</v>
      </c>
      <c r="C971" s="3">
        <f t="shared" si="356"/>
        <v>0</v>
      </c>
      <c r="D971" s="3">
        <f t="shared" si="355"/>
        <v>0</v>
      </c>
      <c r="E971" s="3">
        <f t="shared" si="355"/>
        <v>0</v>
      </c>
      <c r="F971" s="4">
        <f t="shared" si="355"/>
        <v>0</v>
      </c>
      <c r="G971" s="4">
        <f t="shared" si="355"/>
        <v>0</v>
      </c>
      <c r="H971" s="3">
        <f t="shared" si="355"/>
        <v>0</v>
      </c>
      <c r="I971" s="3">
        <f t="shared" si="355"/>
        <v>0</v>
      </c>
      <c r="J971" s="3" t="e">
        <f>IF(VLOOKUP(A971,產品AR!A:B,2,0)&lt;65,"A",IF(VLOOKUP(A971,產品AR!A:B,2,0)&lt;80,"B",IF(VLOOKUP(A971,產品AR!A:B,2,0)&lt;100,"C","D")))</f>
        <v>#N/A</v>
      </c>
      <c r="K971" s="5" t="e">
        <f t="shared" si="357"/>
        <v>#DIV/0!</v>
      </c>
      <c r="L971" s="6">
        <f t="shared" si="358"/>
        <v>0</v>
      </c>
      <c r="M971" s="5">
        <f t="shared" si="359"/>
        <v>0</v>
      </c>
      <c r="N971" s="49" t="e">
        <f t="shared" si="360"/>
        <v>#DIV/0!</v>
      </c>
      <c r="O971" s="49" t="e">
        <f t="shared" si="364"/>
        <v>#N/A</v>
      </c>
      <c r="P971" s="49" t="e">
        <f t="shared" si="365"/>
        <v>#N/A</v>
      </c>
      <c r="Q971" s="50" t="e">
        <f t="shared" si="361"/>
        <v>#N/A</v>
      </c>
      <c r="S971" s="110" t="e">
        <f>VLOOKUP(V971,'WSD 產品'!B:B,1,0)</f>
        <v>#N/A</v>
      </c>
      <c r="T971" s="110" t="e">
        <f t="shared" si="362"/>
        <v>#DIV/0!</v>
      </c>
      <c r="AA971" s="112"/>
      <c r="AB971" s="112"/>
      <c r="AK971" s="111"/>
      <c r="AL971" s="111"/>
      <c r="AM971" s="111"/>
      <c r="BH971" s="110" t="e">
        <f t="shared" si="363"/>
        <v>#VALUE!</v>
      </c>
    </row>
    <row r="972" spans="1:60">
      <c r="A972" s="3">
        <f t="shared" si="356"/>
        <v>0</v>
      </c>
      <c r="B972" s="3">
        <f t="shared" si="356"/>
        <v>0</v>
      </c>
      <c r="C972" s="3">
        <f t="shared" si="356"/>
        <v>0</v>
      </c>
      <c r="D972" s="3">
        <f t="shared" si="355"/>
        <v>0</v>
      </c>
      <c r="E972" s="3">
        <f t="shared" si="355"/>
        <v>0</v>
      </c>
      <c r="F972" s="4">
        <f t="shared" si="355"/>
        <v>0</v>
      </c>
      <c r="G972" s="4">
        <f t="shared" si="355"/>
        <v>0</v>
      </c>
      <c r="H972" s="3">
        <f t="shared" si="355"/>
        <v>0</v>
      </c>
      <c r="I972" s="3">
        <f t="shared" si="355"/>
        <v>0</v>
      </c>
      <c r="J972" s="3" t="e">
        <f>IF(VLOOKUP(A972,產品AR!A:B,2,0)&lt;65,"A",IF(VLOOKUP(A972,產品AR!A:B,2,0)&lt;80,"B",IF(VLOOKUP(A972,產品AR!A:B,2,0)&lt;100,"C","D")))</f>
        <v>#N/A</v>
      </c>
      <c r="K972" s="5" t="e">
        <f t="shared" si="357"/>
        <v>#DIV/0!</v>
      </c>
      <c r="L972" s="6">
        <f t="shared" si="358"/>
        <v>0</v>
      </c>
      <c r="M972" s="5">
        <f t="shared" si="359"/>
        <v>0</v>
      </c>
      <c r="N972" s="49" t="e">
        <f t="shared" si="360"/>
        <v>#DIV/0!</v>
      </c>
      <c r="O972" s="49" t="e">
        <f t="shared" si="364"/>
        <v>#N/A</v>
      </c>
      <c r="P972" s="49" t="e">
        <f t="shared" si="365"/>
        <v>#N/A</v>
      </c>
      <c r="Q972" s="50" t="e">
        <f t="shared" si="361"/>
        <v>#N/A</v>
      </c>
      <c r="S972" s="110" t="e">
        <f>VLOOKUP(V972,'WSD 產品'!B:B,1,0)</f>
        <v>#N/A</v>
      </c>
      <c r="T972" s="110" t="e">
        <f t="shared" si="362"/>
        <v>#DIV/0!</v>
      </c>
      <c r="AA972" s="112"/>
      <c r="AB972" s="112"/>
      <c r="AK972" s="111"/>
      <c r="AL972" s="111"/>
      <c r="AM972" s="111"/>
      <c r="BH972" s="110" t="e">
        <f t="shared" si="363"/>
        <v>#VALUE!</v>
      </c>
    </row>
    <row r="973" spans="1:60">
      <c r="A973" s="3">
        <f t="shared" si="356"/>
        <v>0</v>
      </c>
      <c r="B973" s="3">
        <f t="shared" si="356"/>
        <v>0</v>
      </c>
      <c r="C973" s="3">
        <f t="shared" si="356"/>
        <v>0</v>
      </c>
      <c r="D973" s="3">
        <f t="shared" si="355"/>
        <v>0</v>
      </c>
      <c r="E973" s="3">
        <f t="shared" si="355"/>
        <v>0</v>
      </c>
      <c r="F973" s="4">
        <f t="shared" si="355"/>
        <v>0</v>
      </c>
      <c r="G973" s="4">
        <f t="shared" si="355"/>
        <v>0</v>
      </c>
      <c r="H973" s="3">
        <f t="shared" si="355"/>
        <v>0</v>
      </c>
      <c r="I973" s="3">
        <f t="shared" si="355"/>
        <v>0</v>
      </c>
      <c r="J973" s="3" t="e">
        <f>IF(VLOOKUP(A973,產品AR!A:B,2,0)&lt;65,"A",IF(VLOOKUP(A973,產品AR!A:B,2,0)&lt;80,"B",IF(VLOOKUP(A973,產品AR!A:B,2,0)&lt;100,"C","D")))</f>
        <v>#N/A</v>
      </c>
      <c r="K973" s="5" t="e">
        <f t="shared" si="357"/>
        <v>#DIV/0!</v>
      </c>
      <c r="L973" s="6">
        <f t="shared" si="358"/>
        <v>0</v>
      </c>
      <c r="M973" s="5">
        <f t="shared" si="359"/>
        <v>0</v>
      </c>
      <c r="N973" s="49" t="e">
        <f t="shared" si="360"/>
        <v>#DIV/0!</v>
      </c>
      <c r="O973" s="49" t="e">
        <f t="shared" si="364"/>
        <v>#N/A</v>
      </c>
      <c r="P973" s="49" t="e">
        <f t="shared" si="365"/>
        <v>#N/A</v>
      </c>
      <c r="Q973" s="50" t="e">
        <f t="shared" si="361"/>
        <v>#N/A</v>
      </c>
      <c r="S973" s="110" t="e">
        <f>VLOOKUP(V973,'WSD 產品'!B:B,1,0)</f>
        <v>#N/A</v>
      </c>
      <c r="T973" s="110" t="e">
        <f t="shared" si="362"/>
        <v>#DIV/0!</v>
      </c>
      <c r="AA973" s="112"/>
      <c r="AB973" s="112"/>
      <c r="AK973" s="111"/>
      <c r="AL973" s="111"/>
      <c r="AM973" s="111"/>
      <c r="BH973" s="110" t="e">
        <f t="shared" si="363"/>
        <v>#VALUE!</v>
      </c>
    </row>
    <row r="974" spans="1:60">
      <c r="A974" s="3">
        <f t="shared" si="356"/>
        <v>0</v>
      </c>
      <c r="B974" s="3">
        <f t="shared" si="356"/>
        <v>0</v>
      </c>
      <c r="C974" s="3">
        <f t="shared" si="356"/>
        <v>0</v>
      </c>
      <c r="D974" s="3">
        <f t="shared" si="355"/>
        <v>0</v>
      </c>
      <c r="E974" s="3">
        <f t="shared" si="355"/>
        <v>0</v>
      </c>
      <c r="F974" s="4">
        <f t="shared" si="355"/>
        <v>0</v>
      </c>
      <c r="G974" s="4">
        <f t="shared" si="355"/>
        <v>0</v>
      </c>
      <c r="H974" s="3">
        <f t="shared" si="355"/>
        <v>0</v>
      </c>
      <c r="I974" s="3">
        <f t="shared" si="355"/>
        <v>0</v>
      </c>
      <c r="J974" s="3" t="e">
        <f>IF(VLOOKUP(A974,產品AR!A:B,2,0)&lt;65,"A",IF(VLOOKUP(A974,產品AR!A:B,2,0)&lt;80,"B",IF(VLOOKUP(A974,產品AR!A:B,2,0)&lt;100,"C","D")))</f>
        <v>#N/A</v>
      </c>
      <c r="K974" s="5" t="e">
        <f t="shared" si="357"/>
        <v>#DIV/0!</v>
      </c>
      <c r="L974" s="6">
        <f t="shared" si="358"/>
        <v>0</v>
      </c>
      <c r="M974" s="5">
        <f t="shared" si="359"/>
        <v>0</v>
      </c>
      <c r="N974" s="49" t="e">
        <f t="shared" si="360"/>
        <v>#DIV/0!</v>
      </c>
      <c r="O974" s="49" t="e">
        <f t="shared" si="364"/>
        <v>#N/A</v>
      </c>
      <c r="P974" s="49" t="e">
        <f t="shared" si="365"/>
        <v>#N/A</v>
      </c>
      <c r="Q974" s="50" t="e">
        <f t="shared" si="361"/>
        <v>#N/A</v>
      </c>
      <c r="S974" s="110" t="e">
        <f>VLOOKUP(V974,'WSD 產品'!B:B,1,0)</f>
        <v>#N/A</v>
      </c>
      <c r="T974" s="110" t="e">
        <f t="shared" si="362"/>
        <v>#DIV/0!</v>
      </c>
      <c r="AA974" s="112"/>
      <c r="AB974" s="112"/>
      <c r="AK974" s="111"/>
      <c r="AL974" s="111"/>
      <c r="AM974" s="111"/>
      <c r="BH974" s="110" t="e">
        <f t="shared" si="363"/>
        <v>#VALUE!</v>
      </c>
    </row>
    <row r="975" spans="1:60">
      <c r="A975" s="3">
        <f t="shared" si="356"/>
        <v>0</v>
      </c>
      <c r="B975" s="3">
        <f t="shared" si="356"/>
        <v>0</v>
      </c>
      <c r="C975" s="3">
        <f t="shared" si="356"/>
        <v>0</v>
      </c>
      <c r="D975" s="3">
        <f t="shared" si="355"/>
        <v>0</v>
      </c>
      <c r="E975" s="3">
        <f t="shared" si="355"/>
        <v>0</v>
      </c>
      <c r="F975" s="4">
        <f t="shared" si="355"/>
        <v>0</v>
      </c>
      <c r="G975" s="4">
        <f t="shared" si="355"/>
        <v>0</v>
      </c>
      <c r="H975" s="3">
        <f t="shared" si="355"/>
        <v>0</v>
      </c>
      <c r="I975" s="3">
        <f t="shared" si="355"/>
        <v>0</v>
      </c>
      <c r="J975" s="3" t="e">
        <f>IF(VLOOKUP(A975,產品AR!A:B,2,0)&lt;65,"A",IF(VLOOKUP(A975,產品AR!A:B,2,0)&lt;80,"B",IF(VLOOKUP(A975,產品AR!A:B,2,0)&lt;100,"C","D")))</f>
        <v>#N/A</v>
      </c>
      <c r="K975" s="5" t="e">
        <f t="shared" si="357"/>
        <v>#DIV/0!</v>
      </c>
      <c r="L975" s="6">
        <f t="shared" si="358"/>
        <v>0</v>
      </c>
      <c r="M975" s="5">
        <f t="shared" si="359"/>
        <v>0</v>
      </c>
      <c r="N975" s="49" t="e">
        <f t="shared" si="360"/>
        <v>#DIV/0!</v>
      </c>
      <c r="O975" s="49" t="e">
        <f t="shared" si="364"/>
        <v>#N/A</v>
      </c>
      <c r="P975" s="49" t="e">
        <f t="shared" si="365"/>
        <v>#N/A</v>
      </c>
      <c r="Q975" s="50" t="e">
        <f t="shared" si="361"/>
        <v>#N/A</v>
      </c>
      <c r="S975" s="110" t="e">
        <f>VLOOKUP(V975,'WSD 產品'!B:B,1,0)</f>
        <v>#N/A</v>
      </c>
      <c r="T975" s="110" t="e">
        <f t="shared" si="362"/>
        <v>#DIV/0!</v>
      </c>
      <c r="AA975" s="112"/>
      <c r="AB975" s="112"/>
      <c r="AK975" s="111"/>
      <c r="AL975" s="111"/>
      <c r="AM975" s="111"/>
      <c r="BH975" s="110" t="e">
        <f t="shared" si="363"/>
        <v>#VALUE!</v>
      </c>
    </row>
    <row r="976" spans="1:60">
      <c r="A976" s="3">
        <f t="shared" si="356"/>
        <v>0</v>
      </c>
      <c r="B976" s="3">
        <f t="shared" si="356"/>
        <v>0</v>
      </c>
      <c r="C976" s="3">
        <f t="shared" si="356"/>
        <v>0</v>
      </c>
      <c r="D976" s="3">
        <f t="shared" si="355"/>
        <v>0</v>
      </c>
      <c r="E976" s="3">
        <f t="shared" si="355"/>
        <v>0</v>
      </c>
      <c r="F976" s="4">
        <f t="shared" si="355"/>
        <v>0</v>
      </c>
      <c r="G976" s="4">
        <f t="shared" si="355"/>
        <v>0</v>
      </c>
      <c r="H976" s="3">
        <f t="shared" si="355"/>
        <v>0</v>
      </c>
      <c r="I976" s="3">
        <f t="shared" si="355"/>
        <v>0</v>
      </c>
      <c r="J976" s="3" t="e">
        <f>IF(VLOOKUP(A976,產品AR!A:B,2,0)&lt;65,"A",IF(VLOOKUP(A976,產品AR!A:B,2,0)&lt;80,"B",IF(VLOOKUP(A976,產品AR!A:B,2,0)&lt;100,"C","D")))</f>
        <v>#N/A</v>
      </c>
      <c r="K976" s="5" t="e">
        <f t="shared" si="357"/>
        <v>#DIV/0!</v>
      </c>
      <c r="L976" s="6">
        <f t="shared" si="358"/>
        <v>0</v>
      </c>
      <c r="M976" s="5">
        <f t="shared" si="359"/>
        <v>0</v>
      </c>
      <c r="N976" s="49" t="e">
        <f t="shared" si="360"/>
        <v>#DIV/0!</v>
      </c>
      <c r="O976" s="49" t="e">
        <f t="shared" si="364"/>
        <v>#N/A</v>
      </c>
      <c r="P976" s="49" t="e">
        <f t="shared" si="365"/>
        <v>#N/A</v>
      </c>
      <c r="Q976" s="50" t="e">
        <f t="shared" si="361"/>
        <v>#N/A</v>
      </c>
      <c r="S976" s="110" t="e">
        <f>VLOOKUP(V976,'WSD 產品'!B:B,1,0)</f>
        <v>#N/A</v>
      </c>
      <c r="T976" s="110" t="e">
        <f t="shared" si="362"/>
        <v>#DIV/0!</v>
      </c>
      <c r="AA976" s="112"/>
      <c r="AB976" s="112"/>
      <c r="AK976" s="111"/>
      <c r="AL976" s="111"/>
      <c r="AM976" s="111"/>
      <c r="BH976" s="110" t="e">
        <f t="shared" si="363"/>
        <v>#VALUE!</v>
      </c>
    </row>
    <row r="977" spans="1:60">
      <c r="A977" s="3">
        <f t="shared" si="356"/>
        <v>0</v>
      </c>
      <c r="B977" s="3">
        <f t="shared" si="356"/>
        <v>0</v>
      </c>
      <c r="C977" s="3">
        <f t="shared" si="356"/>
        <v>0</v>
      </c>
      <c r="D977" s="3">
        <f t="shared" si="355"/>
        <v>0</v>
      </c>
      <c r="E977" s="3">
        <f t="shared" si="355"/>
        <v>0</v>
      </c>
      <c r="F977" s="4">
        <f t="shared" si="355"/>
        <v>0</v>
      </c>
      <c r="G977" s="4">
        <f t="shared" si="355"/>
        <v>0</v>
      </c>
      <c r="H977" s="3">
        <f t="shared" si="355"/>
        <v>0</v>
      </c>
      <c r="I977" s="3">
        <f t="shared" si="355"/>
        <v>0</v>
      </c>
      <c r="J977" s="3" t="e">
        <f>IF(VLOOKUP(A977,產品AR!A:B,2,0)&lt;65,"A",IF(VLOOKUP(A977,產品AR!A:B,2,0)&lt;80,"B",IF(VLOOKUP(A977,產品AR!A:B,2,0)&lt;100,"C","D")))</f>
        <v>#N/A</v>
      </c>
      <c r="K977" s="5" t="e">
        <f t="shared" si="357"/>
        <v>#DIV/0!</v>
      </c>
      <c r="L977" s="6">
        <f t="shared" si="358"/>
        <v>0</v>
      </c>
      <c r="M977" s="5">
        <f t="shared" si="359"/>
        <v>0</v>
      </c>
      <c r="N977" s="49" t="e">
        <f t="shared" si="360"/>
        <v>#DIV/0!</v>
      </c>
      <c r="O977" s="49" t="e">
        <f t="shared" si="364"/>
        <v>#N/A</v>
      </c>
      <c r="P977" s="49" t="e">
        <f t="shared" si="365"/>
        <v>#N/A</v>
      </c>
      <c r="Q977" s="50" t="e">
        <f t="shared" si="361"/>
        <v>#N/A</v>
      </c>
      <c r="S977" s="110" t="e">
        <f>VLOOKUP(V977,'WSD 產品'!B:B,1,0)</f>
        <v>#N/A</v>
      </c>
      <c r="T977" s="110" t="e">
        <f t="shared" si="362"/>
        <v>#DIV/0!</v>
      </c>
      <c r="AA977" s="112"/>
      <c r="AB977" s="112"/>
      <c r="AK977" s="111"/>
      <c r="AL977" s="111"/>
      <c r="AM977" s="111"/>
      <c r="BH977" s="110" t="e">
        <f t="shared" si="363"/>
        <v>#VALUE!</v>
      </c>
    </row>
    <row r="978" spans="1:60">
      <c r="A978" s="3">
        <f t="shared" si="356"/>
        <v>0</v>
      </c>
      <c r="B978" s="3">
        <f t="shared" si="356"/>
        <v>0</v>
      </c>
      <c r="C978" s="3">
        <f t="shared" si="356"/>
        <v>0</v>
      </c>
      <c r="D978" s="3">
        <f t="shared" si="355"/>
        <v>0</v>
      </c>
      <c r="E978" s="3">
        <f t="shared" si="355"/>
        <v>0</v>
      </c>
      <c r="F978" s="4">
        <f t="shared" si="355"/>
        <v>0</v>
      </c>
      <c r="G978" s="4">
        <f t="shared" si="355"/>
        <v>0</v>
      </c>
      <c r="H978" s="3">
        <f t="shared" si="355"/>
        <v>0</v>
      </c>
      <c r="I978" s="3">
        <f t="shared" si="355"/>
        <v>0</v>
      </c>
      <c r="J978" s="3" t="e">
        <f>IF(VLOOKUP(A978,產品AR!A:B,2,0)&lt;65,"A",IF(VLOOKUP(A978,產品AR!A:B,2,0)&lt;80,"B",IF(VLOOKUP(A978,產品AR!A:B,2,0)&lt;100,"C","D")))</f>
        <v>#N/A</v>
      </c>
      <c r="K978" s="5" t="e">
        <f t="shared" si="357"/>
        <v>#DIV/0!</v>
      </c>
      <c r="L978" s="6">
        <f t="shared" si="358"/>
        <v>0</v>
      </c>
      <c r="M978" s="5">
        <f t="shared" si="359"/>
        <v>0</v>
      </c>
      <c r="N978" s="49" t="e">
        <f t="shared" si="360"/>
        <v>#DIV/0!</v>
      </c>
      <c r="O978" s="49" t="e">
        <f t="shared" si="364"/>
        <v>#N/A</v>
      </c>
      <c r="P978" s="49" t="e">
        <f t="shared" si="365"/>
        <v>#N/A</v>
      </c>
      <c r="Q978" s="50" t="e">
        <f t="shared" si="361"/>
        <v>#N/A</v>
      </c>
      <c r="S978" s="110" t="e">
        <f>VLOOKUP(V978,'WSD 產品'!B:B,1,0)</f>
        <v>#N/A</v>
      </c>
      <c r="T978" s="110" t="e">
        <f t="shared" si="362"/>
        <v>#DIV/0!</v>
      </c>
      <c r="AA978" s="112"/>
      <c r="AB978" s="112"/>
      <c r="AK978" s="111"/>
      <c r="AL978" s="111"/>
      <c r="AM978" s="111"/>
      <c r="BH978" s="110" t="e">
        <f t="shared" si="363"/>
        <v>#VALUE!</v>
      </c>
    </row>
    <row r="979" spans="1:60">
      <c r="A979" s="3">
        <f t="shared" si="356"/>
        <v>0</v>
      </c>
      <c r="B979" s="3">
        <f t="shared" si="356"/>
        <v>0</v>
      </c>
      <c r="C979" s="3">
        <f t="shared" si="356"/>
        <v>0</v>
      </c>
      <c r="D979" s="3">
        <f t="shared" si="355"/>
        <v>0</v>
      </c>
      <c r="E979" s="3">
        <f t="shared" si="355"/>
        <v>0</v>
      </c>
      <c r="F979" s="4">
        <f t="shared" si="355"/>
        <v>0</v>
      </c>
      <c r="G979" s="4">
        <f t="shared" si="355"/>
        <v>0</v>
      </c>
      <c r="H979" s="3">
        <f t="shared" si="355"/>
        <v>0</v>
      </c>
      <c r="I979" s="3">
        <f t="shared" si="355"/>
        <v>0</v>
      </c>
      <c r="J979" s="3" t="e">
        <f>IF(VLOOKUP(A979,產品AR!A:B,2,0)&lt;65,"A",IF(VLOOKUP(A979,產品AR!A:B,2,0)&lt;80,"B",IF(VLOOKUP(A979,產品AR!A:B,2,0)&lt;100,"C","D")))</f>
        <v>#N/A</v>
      </c>
      <c r="K979" s="5" t="e">
        <f t="shared" si="357"/>
        <v>#DIV/0!</v>
      </c>
      <c r="L979" s="6">
        <f t="shared" si="358"/>
        <v>0</v>
      </c>
      <c r="M979" s="5">
        <f t="shared" si="359"/>
        <v>0</v>
      </c>
      <c r="N979" s="49" t="e">
        <f t="shared" si="360"/>
        <v>#DIV/0!</v>
      </c>
      <c r="O979" s="49" t="e">
        <f t="shared" si="364"/>
        <v>#N/A</v>
      </c>
      <c r="P979" s="49" t="e">
        <f t="shared" si="365"/>
        <v>#N/A</v>
      </c>
      <c r="Q979" s="50" t="e">
        <f t="shared" si="361"/>
        <v>#N/A</v>
      </c>
      <c r="S979" s="110" t="e">
        <f>VLOOKUP(V979,'WSD 產品'!B:B,1,0)</f>
        <v>#N/A</v>
      </c>
      <c r="T979" s="110" t="e">
        <f t="shared" si="362"/>
        <v>#DIV/0!</v>
      </c>
      <c r="AA979" s="112"/>
      <c r="AB979" s="112"/>
      <c r="AK979" s="111"/>
      <c r="AL979" s="111"/>
      <c r="AM979" s="111"/>
      <c r="BH979" s="110" t="e">
        <f t="shared" si="363"/>
        <v>#VALUE!</v>
      </c>
    </row>
    <row r="980" spans="1:60">
      <c r="A980" s="3">
        <f t="shared" si="356"/>
        <v>0</v>
      </c>
      <c r="B980" s="3">
        <f t="shared" si="356"/>
        <v>0</v>
      </c>
      <c r="C980" s="3">
        <f t="shared" si="356"/>
        <v>0</v>
      </c>
      <c r="D980" s="3">
        <f t="shared" si="355"/>
        <v>0</v>
      </c>
      <c r="E980" s="3">
        <f t="shared" si="355"/>
        <v>0</v>
      </c>
      <c r="F980" s="4">
        <f t="shared" si="355"/>
        <v>0</v>
      </c>
      <c r="G980" s="4">
        <f t="shared" si="355"/>
        <v>0</v>
      </c>
      <c r="H980" s="3">
        <f t="shared" si="355"/>
        <v>0</v>
      </c>
      <c r="I980" s="3">
        <f t="shared" si="355"/>
        <v>0</v>
      </c>
      <c r="J980" s="3" t="e">
        <f>IF(VLOOKUP(A980,產品AR!A:B,2,0)&lt;65,"A",IF(VLOOKUP(A980,產品AR!A:B,2,0)&lt;80,"B",IF(VLOOKUP(A980,產品AR!A:B,2,0)&lt;100,"C","D")))</f>
        <v>#N/A</v>
      </c>
      <c r="K980" s="5" t="e">
        <f t="shared" si="357"/>
        <v>#DIV/0!</v>
      </c>
      <c r="L980" s="6">
        <f t="shared" si="358"/>
        <v>0</v>
      </c>
      <c r="M980" s="5">
        <f t="shared" si="359"/>
        <v>0</v>
      </c>
      <c r="N980" s="49" t="e">
        <f t="shared" si="360"/>
        <v>#DIV/0!</v>
      </c>
      <c r="O980" s="49" t="e">
        <f t="shared" si="364"/>
        <v>#N/A</v>
      </c>
      <c r="P980" s="49" t="e">
        <f t="shared" si="365"/>
        <v>#N/A</v>
      </c>
      <c r="Q980" s="50" t="e">
        <f t="shared" si="361"/>
        <v>#N/A</v>
      </c>
      <c r="S980" s="110" t="e">
        <f>VLOOKUP(V980,'WSD 產品'!B:B,1,0)</f>
        <v>#N/A</v>
      </c>
      <c r="T980" s="110" t="e">
        <f t="shared" si="362"/>
        <v>#DIV/0!</v>
      </c>
      <c r="AA980" s="112"/>
      <c r="AB980" s="112"/>
      <c r="AK980" s="111"/>
      <c r="AL980" s="111"/>
      <c r="AM980" s="111"/>
    </row>
    <row r="981" spans="1:60">
      <c r="A981" s="3">
        <f t="shared" si="356"/>
        <v>0</v>
      </c>
      <c r="B981" s="3">
        <f t="shared" si="356"/>
        <v>0</v>
      </c>
      <c r="C981" s="3">
        <f t="shared" si="356"/>
        <v>0</v>
      </c>
      <c r="D981" s="3">
        <f t="shared" si="355"/>
        <v>0</v>
      </c>
      <c r="E981" s="3">
        <f t="shared" si="355"/>
        <v>0</v>
      </c>
      <c r="F981" s="4">
        <f t="shared" si="355"/>
        <v>0</v>
      </c>
      <c r="G981" s="4">
        <f t="shared" si="355"/>
        <v>0</v>
      </c>
      <c r="H981" s="3">
        <f t="shared" si="355"/>
        <v>0</v>
      </c>
      <c r="I981" s="3">
        <f t="shared" si="355"/>
        <v>0</v>
      </c>
      <c r="J981" s="3" t="e">
        <f>IF(VLOOKUP(A981,產品AR!A:B,2,0)&lt;65,"A",IF(VLOOKUP(A981,產品AR!A:B,2,0)&lt;80,"B",IF(VLOOKUP(A981,產品AR!A:B,2,0)&lt;100,"C","D")))</f>
        <v>#N/A</v>
      </c>
      <c r="K981" s="5" t="e">
        <f t="shared" si="357"/>
        <v>#DIV/0!</v>
      </c>
      <c r="L981" s="6">
        <f t="shared" si="358"/>
        <v>0</v>
      </c>
      <c r="M981" s="5">
        <f t="shared" si="359"/>
        <v>0</v>
      </c>
      <c r="N981" s="49" t="e">
        <f t="shared" si="360"/>
        <v>#DIV/0!</v>
      </c>
      <c r="O981" s="49" t="e">
        <f t="shared" si="364"/>
        <v>#N/A</v>
      </c>
      <c r="P981" s="49" t="e">
        <f t="shared" si="365"/>
        <v>#N/A</v>
      </c>
      <c r="Q981" s="50" t="e">
        <f t="shared" si="361"/>
        <v>#N/A</v>
      </c>
      <c r="S981" s="110" t="e">
        <f>VLOOKUP(V981,'WSD 產品'!B:B,1,0)</f>
        <v>#N/A</v>
      </c>
      <c r="T981" s="110" t="e">
        <f t="shared" si="362"/>
        <v>#DIV/0!</v>
      </c>
      <c r="AA981" s="112"/>
      <c r="AB981" s="112"/>
      <c r="AK981" s="111"/>
      <c r="AL981" s="111"/>
      <c r="AM981" s="111"/>
    </row>
    <row r="982" spans="1:60">
      <c r="A982" s="3">
        <f t="shared" si="356"/>
        <v>0</v>
      </c>
      <c r="B982" s="3">
        <f t="shared" si="356"/>
        <v>0</v>
      </c>
      <c r="C982" s="3">
        <f t="shared" si="356"/>
        <v>0</v>
      </c>
      <c r="D982" s="3">
        <f t="shared" si="355"/>
        <v>0</v>
      </c>
      <c r="E982" s="3">
        <f t="shared" si="355"/>
        <v>0</v>
      </c>
      <c r="F982" s="4">
        <f t="shared" si="355"/>
        <v>0</v>
      </c>
      <c r="G982" s="4">
        <f t="shared" si="355"/>
        <v>0</v>
      </c>
      <c r="H982" s="3">
        <f t="shared" si="355"/>
        <v>0</v>
      </c>
      <c r="I982" s="3">
        <f t="shared" si="355"/>
        <v>0</v>
      </c>
      <c r="J982" s="3" t="e">
        <f>IF(VLOOKUP(A982,產品AR!A:B,2,0)&lt;65,"A",IF(VLOOKUP(A982,產品AR!A:B,2,0)&lt;80,"B",IF(VLOOKUP(A982,產品AR!A:B,2,0)&lt;100,"C","D")))</f>
        <v>#N/A</v>
      </c>
      <c r="K982" s="5" t="e">
        <f t="shared" si="357"/>
        <v>#DIV/0!</v>
      </c>
      <c r="L982" s="6">
        <f t="shared" si="358"/>
        <v>0</v>
      </c>
      <c r="M982" s="5">
        <f t="shared" si="359"/>
        <v>0</v>
      </c>
      <c r="N982" s="49" t="e">
        <f t="shared" si="360"/>
        <v>#DIV/0!</v>
      </c>
      <c r="O982" s="49" t="e">
        <f t="shared" si="364"/>
        <v>#N/A</v>
      </c>
      <c r="P982" s="49" t="e">
        <f t="shared" si="365"/>
        <v>#N/A</v>
      </c>
      <c r="Q982" s="50" t="e">
        <f t="shared" si="361"/>
        <v>#N/A</v>
      </c>
      <c r="S982" s="110" t="e">
        <f>VLOOKUP(V982,'WSD 產品'!B:B,1,0)</f>
        <v>#N/A</v>
      </c>
      <c r="T982" s="110" t="e">
        <f t="shared" si="362"/>
        <v>#DIV/0!</v>
      </c>
      <c r="AA982" s="112"/>
      <c r="AB982" s="112"/>
      <c r="AK982" s="111"/>
      <c r="AL982" s="111"/>
      <c r="AM982" s="111"/>
    </row>
    <row r="983" spans="1:60">
      <c r="A983" s="3">
        <f t="shared" si="356"/>
        <v>0</v>
      </c>
      <c r="B983" s="3">
        <f t="shared" si="356"/>
        <v>0</v>
      </c>
      <c r="C983" s="3">
        <f t="shared" si="356"/>
        <v>0</v>
      </c>
      <c r="D983" s="3">
        <f t="shared" si="355"/>
        <v>0</v>
      </c>
      <c r="E983" s="3">
        <f t="shared" si="355"/>
        <v>0</v>
      </c>
      <c r="F983" s="4">
        <f t="shared" si="355"/>
        <v>0</v>
      </c>
      <c r="G983" s="4">
        <f t="shared" si="355"/>
        <v>0</v>
      </c>
      <c r="H983" s="3">
        <f t="shared" si="355"/>
        <v>0</v>
      </c>
      <c r="I983" s="3">
        <f t="shared" si="355"/>
        <v>0</v>
      </c>
      <c r="J983" s="3" t="e">
        <f>IF(VLOOKUP(A983,產品AR!A:B,2,0)&lt;65,"A",IF(VLOOKUP(A983,產品AR!A:B,2,0)&lt;80,"B",IF(VLOOKUP(A983,產品AR!A:B,2,0)&lt;100,"C","D")))</f>
        <v>#N/A</v>
      </c>
      <c r="K983" s="5" t="e">
        <f t="shared" si="357"/>
        <v>#DIV/0!</v>
      </c>
      <c r="L983" s="6">
        <f t="shared" si="358"/>
        <v>0</v>
      </c>
      <c r="M983" s="5">
        <f t="shared" si="359"/>
        <v>0</v>
      </c>
      <c r="N983" s="49" t="e">
        <f t="shared" si="360"/>
        <v>#DIV/0!</v>
      </c>
      <c r="O983" s="49" t="e">
        <f t="shared" si="364"/>
        <v>#N/A</v>
      </c>
      <c r="P983" s="49" t="e">
        <f t="shared" si="365"/>
        <v>#N/A</v>
      </c>
      <c r="Q983" s="50" t="e">
        <f t="shared" si="361"/>
        <v>#N/A</v>
      </c>
      <c r="S983" s="110" t="e">
        <f>VLOOKUP(V983,'WSD 產品'!B:B,1,0)</f>
        <v>#N/A</v>
      </c>
      <c r="T983" s="110" t="e">
        <f t="shared" si="362"/>
        <v>#DIV/0!</v>
      </c>
      <c r="AA983" s="112"/>
      <c r="AB983" s="112"/>
      <c r="AK983" s="111"/>
      <c r="AL983" s="111"/>
      <c r="AM983" s="111"/>
    </row>
    <row r="984" spans="1:60">
      <c r="A984" s="3">
        <f t="shared" si="356"/>
        <v>0</v>
      </c>
      <c r="B984" s="3">
        <f t="shared" si="356"/>
        <v>0</v>
      </c>
      <c r="C984" s="3">
        <f t="shared" si="356"/>
        <v>0</v>
      </c>
      <c r="D984" s="3">
        <f t="shared" si="355"/>
        <v>0</v>
      </c>
      <c r="E984" s="3">
        <f t="shared" si="355"/>
        <v>0</v>
      </c>
      <c r="F984" s="4">
        <f t="shared" si="355"/>
        <v>0</v>
      </c>
      <c r="G984" s="4">
        <f t="shared" si="355"/>
        <v>0</v>
      </c>
      <c r="H984" s="3">
        <f t="shared" si="355"/>
        <v>0</v>
      </c>
      <c r="I984" s="3">
        <f t="shared" si="355"/>
        <v>0</v>
      </c>
      <c r="J984" s="3" t="e">
        <f>IF(VLOOKUP(A984,產品AR!A:B,2,0)&lt;65,"A",IF(VLOOKUP(A984,產品AR!A:B,2,0)&lt;80,"B",IF(VLOOKUP(A984,產品AR!A:B,2,0)&lt;100,"C","D")))</f>
        <v>#N/A</v>
      </c>
      <c r="K984" s="5" t="e">
        <f t="shared" si="357"/>
        <v>#DIV/0!</v>
      </c>
      <c r="L984" s="6">
        <f t="shared" si="358"/>
        <v>0</v>
      </c>
      <c r="M984" s="5">
        <f t="shared" si="359"/>
        <v>0</v>
      </c>
      <c r="N984" s="49" t="e">
        <f t="shared" si="360"/>
        <v>#DIV/0!</v>
      </c>
      <c r="O984" s="49" t="e">
        <f t="shared" si="364"/>
        <v>#N/A</v>
      </c>
      <c r="P984" s="49" t="e">
        <f t="shared" si="365"/>
        <v>#N/A</v>
      </c>
      <c r="Q984" s="50" t="e">
        <f t="shared" si="361"/>
        <v>#N/A</v>
      </c>
      <c r="S984" s="110" t="e">
        <f>VLOOKUP(V984,'WSD 產品'!B:B,1,0)</f>
        <v>#N/A</v>
      </c>
      <c r="T984" s="110" t="e">
        <f t="shared" si="362"/>
        <v>#DIV/0!</v>
      </c>
      <c r="AA984" s="112"/>
      <c r="AB984" s="112"/>
      <c r="AK984" s="111"/>
      <c r="AL984" s="111"/>
      <c r="AM984" s="111"/>
    </row>
    <row r="985" spans="1:60">
      <c r="A985" s="3">
        <f t="shared" si="356"/>
        <v>0</v>
      </c>
      <c r="B985" s="3">
        <f t="shared" si="356"/>
        <v>0</v>
      </c>
      <c r="C985" s="3">
        <f t="shared" si="356"/>
        <v>0</v>
      </c>
      <c r="D985" s="3">
        <f t="shared" si="355"/>
        <v>0</v>
      </c>
      <c r="E985" s="3">
        <f t="shared" si="355"/>
        <v>0</v>
      </c>
      <c r="F985" s="4">
        <f t="shared" si="355"/>
        <v>0</v>
      </c>
      <c r="G985" s="4">
        <f t="shared" ref="G985:I1048" si="366">AB985</f>
        <v>0</v>
      </c>
      <c r="H985" s="3">
        <f t="shared" si="366"/>
        <v>0</v>
      </c>
      <c r="I985" s="3">
        <f t="shared" si="366"/>
        <v>0</v>
      </c>
      <c r="J985" s="3" t="e">
        <f>IF(VLOOKUP(A985,產品AR!A:B,2,0)&lt;65,"A",IF(VLOOKUP(A985,產品AR!A:B,2,0)&lt;80,"B",IF(VLOOKUP(A985,產品AR!A:B,2,0)&lt;100,"C","D")))</f>
        <v>#N/A</v>
      </c>
      <c r="K985" s="5" t="e">
        <f t="shared" si="357"/>
        <v>#DIV/0!</v>
      </c>
      <c r="L985" s="6">
        <f t="shared" si="358"/>
        <v>0</v>
      </c>
      <c r="M985" s="5">
        <f t="shared" si="359"/>
        <v>0</v>
      </c>
      <c r="N985" s="49" t="e">
        <f t="shared" si="360"/>
        <v>#DIV/0!</v>
      </c>
      <c r="O985" s="49" t="e">
        <f t="shared" si="364"/>
        <v>#N/A</v>
      </c>
      <c r="P985" s="49" t="e">
        <f t="shared" si="365"/>
        <v>#N/A</v>
      </c>
      <c r="Q985" s="50" t="e">
        <f t="shared" si="361"/>
        <v>#N/A</v>
      </c>
      <c r="S985" s="110" t="e">
        <f>VLOOKUP(V985,'WSD 產品'!B:B,1,0)</f>
        <v>#N/A</v>
      </c>
      <c r="T985" s="110" t="e">
        <f t="shared" si="362"/>
        <v>#DIV/0!</v>
      </c>
      <c r="AA985" s="112"/>
      <c r="AB985" s="112"/>
      <c r="AK985" s="111"/>
      <c r="AL985" s="111"/>
      <c r="AM985" s="111"/>
    </row>
    <row r="986" spans="1:60">
      <c r="A986" s="3">
        <f t="shared" si="356"/>
        <v>0</v>
      </c>
      <c r="B986" s="3">
        <f t="shared" si="356"/>
        <v>0</v>
      </c>
      <c r="C986" s="3">
        <f t="shared" si="356"/>
        <v>0</v>
      </c>
      <c r="D986" s="3">
        <f t="shared" si="356"/>
        <v>0</v>
      </c>
      <c r="E986" s="3">
        <f t="shared" si="356"/>
        <v>0</v>
      </c>
      <c r="F986" s="4">
        <f t="shared" si="356"/>
        <v>0</v>
      </c>
      <c r="G986" s="4">
        <f t="shared" si="366"/>
        <v>0</v>
      </c>
      <c r="H986" s="3">
        <f t="shared" si="366"/>
        <v>0</v>
      </c>
      <c r="I986" s="3">
        <f t="shared" si="366"/>
        <v>0</v>
      </c>
      <c r="J986" s="3" t="e">
        <f>IF(VLOOKUP(A986,產品AR!A:B,2,0)&lt;65,"A",IF(VLOOKUP(A986,產品AR!A:B,2,0)&lt;80,"B",IF(VLOOKUP(A986,產品AR!A:B,2,0)&lt;100,"C","D")))</f>
        <v>#N/A</v>
      </c>
      <c r="K986" s="5" t="e">
        <f t="shared" si="357"/>
        <v>#DIV/0!</v>
      </c>
      <c r="L986" s="6">
        <f t="shared" si="358"/>
        <v>0</v>
      </c>
      <c r="M986" s="5">
        <f t="shared" si="359"/>
        <v>0</v>
      </c>
      <c r="N986" s="49" t="e">
        <f t="shared" si="360"/>
        <v>#DIV/0!</v>
      </c>
      <c r="O986" s="49" t="e">
        <f t="shared" si="364"/>
        <v>#N/A</v>
      </c>
      <c r="P986" s="49" t="e">
        <f t="shared" si="365"/>
        <v>#N/A</v>
      </c>
      <c r="Q986" s="50" t="e">
        <f t="shared" si="361"/>
        <v>#N/A</v>
      </c>
      <c r="S986" s="110" t="e">
        <f>VLOOKUP(V986,'WSD 產品'!B:B,1,0)</f>
        <v>#N/A</v>
      </c>
      <c r="T986" s="110" t="e">
        <f t="shared" si="362"/>
        <v>#DIV/0!</v>
      </c>
      <c r="AA986" s="112"/>
      <c r="AB986" s="112"/>
      <c r="AK986" s="111"/>
      <c r="AL986" s="111"/>
      <c r="AM986" s="111"/>
    </row>
    <row r="987" spans="1:60">
      <c r="A987" s="3">
        <f t="shared" si="356"/>
        <v>0</v>
      </c>
      <c r="B987" s="3">
        <f t="shared" si="356"/>
        <v>0</v>
      </c>
      <c r="C987" s="3">
        <f t="shared" si="356"/>
        <v>0</v>
      </c>
      <c r="D987" s="3">
        <f t="shared" si="356"/>
        <v>0</v>
      </c>
      <c r="E987" s="3">
        <f t="shared" si="356"/>
        <v>0</v>
      </c>
      <c r="F987" s="4">
        <f t="shared" si="356"/>
        <v>0</v>
      </c>
      <c r="G987" s="4">
        <f t="shared" si="366"/>
        <v>0</v>
      </c>
      <c r="H987" s="3">
        <f t="shared" si="366"/>
        <v>0</v>
      </c>
      <c r="I987" s="3">
        <f t="shared" si="366"/>
        <v>0</v>
      </c>
      <c r="J987" s="3" t="e">
        <f>IF(VLOOKUP(A987,產品AR!A:B,2,0)&lt;65,"A",IF(VLOOKUP(A987,產品AR!A:B,2,0)&lt;80,"B",IF(VLOOKUP(A987,產品AR!A:B,2,0)&lt;100,"C","D")))</f>
        <v>#N/A</v>
      </c>
      <c r="K987" s="5" t="e">
        <f t="shared" si="357"/>
        <v>#DIV/0!</v>
      </c>
      <c r="L987" s="6">
        <f t="shared" si="358"/>
        <v>0</v>
      </c>
      <c r="M987" s="5">
        <f t="shared" si="359"/>
        <v>0</v>
      </c>
      <c r="N987" s="49" t="e">
        <f t="shared" si="360"/>
        <v>#DIV/0!</v>
      </c>
      <c r="O987" s="49" t="e">
        <f t="shared" si="364"/>
        <v>#N/A</v>
      </c>
      <c r="P987" s="49" t="e">
        <f t="shared" si="365"/>
        <v>#N/A</v>
      </c>
      <c r="Q987" s="50" t="e">
        <f t="shared" si="361"/>
        <v>#N/A</v>
      </c>
      <c r="S987" s="110" t="e">
        <f>VLOOKUP(V987,'WSD 產品'!B:B,1,0)</f>
        <v>#N/A</v>
      </c>
      <c r="T987" s="110" t="e">
        <f t="shared" si="362"/>
        <v>#DIV/0!</v>
      </c>
      <c r="AA987" s="112"/>
      <c r="AB987" s="112"/>
      <c r="AK987" s="111"/>
      <c r="AL987" s="111"/>
      <c r="AM987" s="111"/>
    </row>
    <row r="988" spans="1:60">
      <c r="A988" s="3">
        <f t="shared" si="356"/>
        <v>0</v>
      </c>
      <c r="B988" s="3">
        <f t="shared" si="356"/>
        <v>0</v>
      </c>
      <c r="C988" s="3">
        <f t="shared" si="356"/>
        <v>0</v>
      </c>
      <c r="D988" s="3">
        <f t="shared" si="356"/>
        <v>0</v>
      </c>
      <c r="E988" s="3">
        <f t="shared" si="356"/>
        <v>0</v>
      </c>
      <c r="F988" s="4">
        <f t="shared" si="356"/>
        <v>0</v>
      </c>
      <c r="G988" s="4">
        <f t="shared" si="366"/>
        <v>0</v>
      </c>
      <c r="H988" s="3">
        <f t="shared" si="366"/>
        <v>0</v>
      </c>
      <c r="I988" s="3">
        <f t="shared" si="366"/>
        <v>0</v>
      </c>
      <c r="J988" s="3" t="e">
        <f>IF(VLOOKUP(A988,產品AR!A:B,2,0)&lt;65,"A",IF(VLOOKUP(A988,產品AR!A:B,2,0)&lt;80,"B",IF(VLOOKUP(A988,產品AR!A:B,2,0)&lt;100,"C","D")))</f>
        <v>#N/A</v>
      </c>
      <c r="K988" s="5" t="e">
        <f t="shared" si="357"/>
        <v>#DIV/0!</v>
      </c>
      <c r="L988" s="6">
        <f t="shared" si="358"/>
        <v>0</v>
      </c>
      <c r="M988" s="5">
        <f t="shared" si="359"/>
        <v>0</v>
      </c>
      <c r="N988" s="49" t="e">
        <f t="shared" si="360"/>
        <v>#DIV/0!</v>
      </c>
      <c r="O988" s="49" t="e">
        <f t="shared" si="364"/>
        <v>#N/A</v>
      </c>
      <c r="P988" s="49" t="e">
        <f t="shared" si="365"/>
        <v>#N/A</v>
      </c>
      <c r="Q988" s="50" t="e">
        <f t="shared" si="361"/>
        <v>#N/A</v>
      </c>
      <c r="S988" s="110" t="e">
        <f>VLOOKUP(V988,'WSD 產品'!B:B,1,0)</f>
        <v>#N/A</v>
      </c>
      <c r="T988" s="110" t="e">
        <f t="shared" si="362"/>
        <v>#DIV/0!</v>
      </c>
      <c r="AA988" s="112"/>
      <c r="AB988" s="112"/>
      <c r="AK988" s="111"/>
      <c r="AL988" s="111"/>
      <c r="AM988" s="111"/>
    </row>
    <row r="989" spans="1:60">
      <c r="A989" s="3">
        <f t="shared" si="356"/>
        <v>0</v>
      </c>
      <c r="B989" s="3">
        <f t="shared" si="356"/>
        <v>0</v>
      </c>
      <c r="C989" s="3">
        <f t="shared" si="356"/>
        <v>0</v>
      </c>
      <c r="D989" s="3">
        <f t="shared" si="356"/>
        <v>0</v>
      </c>
      <c r="E989" s="3">
        <f t="shared" si="356"/>
        <v>0</v>
      </c>
      <c r="F989" s="4">
        <f t="shared" si="356"/>
        <v>0</v>
      </c>
      <c r="G989" s="4">
        <f t="shared" si="366"/>
        <v>0</v>
      </c>
      <c r="H989" s="3">
        <f t="shared" si="366"/>
        <v>0</v>
      </c>
      <c r="I989" s="3">
        <f t="shared" si="366"/>
        <v>0</v>
      </c>
      <c r="J989" s="3" t="e">
        <f>IF(VLOOKUP(A989,產品AR!A:B,2,0)&lt;65,"A",IF(VLOOKUP(A989,產品AR!A:B,2,0)&lt;80,"B",IF(VLOOKUP(A989,產品AR!A:B,2,0)&lt;100,"C","D")))</f>
        <v>#N/A</v>
      </c>
      <c r="K989" s="5" t="e">
        <f t="shared" si="357"/>
        <v>#DIV/0!</v>
      </c>
      <c r="L989" s="6">
        <f t="shared" si="358"/>
        <v>0</v>
      </c>
      <c r="M989" s="5">
        <f t="shared" si="359"/>
        <v>0</v>
      </c>
      <c r="N989" s="49" t="e">
        <f t="shared" si="360"/>
        <v>#DIV/0!</v>
      </c>
      <c r="O989" s="49" t="e">
        <f t="shared" si="364"/>
        <v>#N/A</v>
      </c>
      <c r="P989" s="49" t="e">
        <f t="shared" si="365"/>
        <v>#N/A</v>
      </c>
      <c r="Q989" s="50" t="e">
        <f t="shared" si="361"/>
        <v>#N/A</v>
      </c>
      <c r="S989" s="110" t="e">
        <f>VLOOKUP(V989,'WSD 產品'!B:B,1,0)</f>
        <v>#N/A</v>
      </c>
      <c r="T989" s="110" t="e">
        <f t="shared" si="362"/>
        <v>#DIV/0!</v>
      </c>
      <c r="AA989" s="112"/>
      <c r="AB989" s="112"/>
      <c r="AK989" s="111"/>
      <c r="AL989" s="111"/>
      <c r="AM989" s="111"/>
    </row>
    <row r="990" spans="1:60">
      <c r="A990" s="3">
        <f t="shared" si="356"/>
        <v>0</v>
      </c>
      <c r="B990" s="3">
        <f t="shared" si="356"/>
        <v>0</v>
      </c>
      <c r="C990" s="3">
        <f t="shared" si="356"/>
        <v>0</v>
      </c>
      <c r="D990" s="3">
        <f t="shared" si="356"/>
        <v>0</v>
      </c>
      <c r="E990" s="3">
        <f t="shared" si="356"/>
        <v>0</v>
      </c>
      <c r="F990" s="4">
        <f t="shared" si="356"/>
        <v>0</v>
      </c>
      <c r="G990" s="4">
        <f t="shared" si="366"/>
        <v>0</v>
      </c>
      <c r="H990" s="3">
        <f t="shared" si="366"/>
        <v>0</v>
      </c>
      <c r="I990" s="3">
        <f t="shared" si="366"/>
        <v>0</v>
      </c>
      <c r="J990" s="3" t="e">
        <f>IF(VLOOKUP(A990,產品AR!A:B,2,0)&lt;65,"A",IF(VLOOKUP(A990,產品AR!A:B,2,0)&lt;80,"B",IF(VLOOKUP(A990,產品AR!A:B,2,0)&lt;100,"C","D")))</f>
        <v>#N/A</v>
      </c>
      <c r="K990" s="5" t="e">
        <f t="shared" si="357"/>
        <v>#DIV/0!</v>
      </c>
      <c r="L990" s="6">
        <f t="shared" si="358"/>
        <v>0</v>
      </c>
      <c r="M990" s="5">
        <f t="shared" si="359"/>
        <v>0</v>
      </c>
      <c r="N990" s="49" t="e">
        <f t="shared" si="360"/>
        <v>#DIV/0!</v>
      </c>
      <c r="O990" s="49" t="e">
        <f t="shared" si="364"/>
        <v>#N/A</v>
      </c>
      <c r="P990" s="49" t="e">
        <f t="shared" si="365"/>
        <v>#N/A</v>
      </c>
      <c r="Q990" s="50" t="e">
        <f t="shared" si="361"/>
        <v>#N/A</v>
      </c>
      <c r="S990" s="110" t="e">
        <f>VLOOKUP(V990,'WSD 產品'!B:B,1,0)</f>
        <v>#N/A</v>
      </c>
      <c r="T990" s="110" t="e">
        <f t="shared" si="362"/>
        <v>#DIV/0!</v>
      </c>
      <c r="AA990" s="112"/>
      <c r="AB990" s="112"/>
      <c r="AK990" s="111"/>
      <c r="AL990" s="111"/>
      <c r="AM990" s="111"/>
    </row>
    <row r="991" spans="1:60">
      <c r="A991" s="3">
        <f t="shared" si="356"/>
        <v>0</v>
      </c>
      <c r="B991" s="3">
        <f t="shared" si="356"/>
        <v>0</v>
      </c>
      <c r="C991" s="3">
        <f t="shared" si="356"/>
        <v>0</v>
      </c>
      <c r="D991" s="3">
        <f t="shared" si="356"/>
        <v>0</v>
      </c>
      <c r="E991" s="3">
        <f t="shared" si="356"/>
        <v>0</v>
      </c>
      <c r="F991" s="4">
        <f t="shared" si="356"/>
        <v>0</v>
      </c>
      <c r="G991" s="4">
        <f t="shared" si="366"/>
        <v>0</v>
      </c>
      <c r="H991" s="3">
        <f t="shared" si="366"/>
        <v>0</v>
      </c>
      <c r="I991" s="3">
        <f t="shared" si="366"/>
        <v>0</v>
      </c>
      <c r="J991" s="3" t="e">
        <f>IF(VLOOKUP(A991,產品AR!A:B,2,0)&lt;65,"A",IF(VLOOKUP(A991,產品AR!A:B,2,0)&lt;80,"B",IF(VLOOKUP(A991,產品AR!A:B,2,0)&lt;100,"C","D")))</f>
        <v>#N/A</v>
      </c>
      <c r="K991" s="5" t="e">
        <f t="shared" si="357"/>
        <v>#DIV/0!</v>
      </c>
      <c r="L991" s="6">
        <f t="shared" si="358"/>
        <v>0</v>
      </c>
      <c r="M991" s="5">
        <f t="shared" si="359"/>
        <v>0</v>
      </c>
      <c r="N991" s="49" t="e">
        <f t="shared" si="360"/>
        <v>#DIV/0!</v>
      </c>
      <c r="O991" s="49" t="e">
        <f t="shared" si="364"/>
        <v>#N/A</v>
      </c>
      <c r="P991" s="49" t="e">
        <f t="shared" si="365"/>
        <v>#N/A</v>
      </c>
      <c r="Q991" s="50" t="e">
        <f t="shared" si="361"/>
        <v>#N/A</v>
      </c>
      <c r="S991" s="110" t="e">
        <f>VLOOKUP(V991,'WSD 產品'!B:B,1,0)</f>
        <v>#N/A</v>
      </c>
      <c r="T991" s="110" t="e">
        <f t="shared" si="362"/>
        <v>#DIV/0!</v>
      </c>
      <c r="AA991" s="112"/>
      <c r="AB991" s="112"/>
      <c r="AK991" s="111"/>
      <c r="AL991" s="111"/>
      <c r="AM991" s="111"/>
    </row>
    <row r="992" spans="1:60">
      <c r="A992" s="3">
        <f t="shared" si="356"/>
        <v>0</v>
      </c>
      <c r="B992" s="3">
        <f t="shared" si="356"/>
        <v>0</v>
      </c>
      <c r="C992" s="3">
        <f t="shared" si="356"/>
        <v>0</v>
      </c>
      <c r="D992" s="3">
        <f t="shared" si="356"/>
        <v>0</v>
      </c>
      <c r="E992" s="3">
        <f t="shared" si="356"/>
        <v>0</v>
      </c>
      <c r="F992" s="4">
        <f t="shared" si="356"/>
        <v>0</v>
      </c>
      <c r="G992" s="4">
        <f t="shared" si="366"/>
        <v>0</v>
      </c>
      <c r="H992" s="3">
        <f t="shared" si="366"/>
        <v>0</v>
      </c>
      <c r="I992" s="3">
        <f t="shared" si="366"/>
        <v>0</v>
      </c>
      <c r="J992" s="3" t="e">
        <f>IF(VLOOKUP(A992,產品AR!A:B,2,0)&lt;65,"A",IF(VLOOKUP(A992,產品AR!A:B,2,0)&lt;80,"B",IF(VLOOKUP(A992,產品AR!A:B,2,0)&lt;100,"C","D")))</f>
        <v>#N/A</v>
      </c>
      <c r="K992" s="5" t="e">
        <f t="shared" si="357"/>
        <v>#DIV/0!</v>
      </c>
      <c r="L992" s="6">
        <f t="shared" si="358"/>
        <v>0</v>
      </c>
      <c r="M992" s="5">
        <f t="shared" si="359"/>
        <v>0</v>
      </c>
      <c r="N992" s="49" t="e">
        <f t="shared" si="360"/>
        <v>#DIV/0!</v>
      </c>
      <c r="O992" s="49" t="e">
        <f t="shared" si="364"/>
        <v>#N/A</v>
      </c>
      <c r="P992" s="49" t="e">
        <f t="shared" si="365"/>
        <v>#N/A</v>
      </c>
      <c r="Q992" s="50" t="e">
        <f t="shared" si="361"/>
        <v>#N/A</v>
      </c>
      <c r="S992" s="110" t="e">
        <f>VLOOKUP(V992,'WSD 產品'!B:B,1,0)</f>
        <v>#N/A</v>
      </c>
      <c r="T992" s="110" t="e">
        <f t="shared" si="362"/>
        <v>#DIV/0!</v>
      </c>
      <c r="AA992" s="112"/>
      <c r="AB992" s="112"/>
      <c r="AK992" s="111"/>
      <c r="AL992" s="111"/>
      <c r="AM992" s="111"/>
    </row>
    <row r="993" spans="1:39">
      <c r="A993" s="3">
        <f t="shared" si="356"/>
        <v>0</v>
      </c>
      <c r="B993" s="3">
        <f t="shared" si="356"/>
        <v>0</v>
      </c>
      <c r="C993" s="3">
        <f t="shared" si="356"/>
        <v>0</v>
      </c>
      <c r="D993" s="3">
        <f t="shared" si="356"/>
        <v>0</v>
      </c>
      <c r="E993" s="3">
        <f t="shared" si="356"/>
        <v>0</v>
      </c>
      <c r="F993" s="4">
        <f t="shared" si="356"/>
        <v>0</v>
      </c>
      <c r="G993" s="4">
        <f t="shared" si="366"/>
        <v>0</v>
      </c>
      <c r="H993" s="3">
        <f t="shared" si="366"/>
        <v>0</v>
      </c>
      <c r="I993" s="3">
        <f t="shared" si="366"/>
        <v>0</v>
      </c>
      <c r="J993" s="3" t="e">
        <f>IF(VLOOKUP(A993,產品AR!A:B,2,0)&lt;65,"A",IF(VLOOKUP(A993,產品AR!A:B,2,0)&lt;80,"B",IF(VLOOKUP(A993,產品AR!A:B,2,0)&lt;100,"C","D")))</f>
        <v>#N/A</v>
      </c>
      <c r="K993" s="5" t="e">
        <f t="shared" si="357"/>
        <v>#DIV/0!</v>
      </c>
      <c r="L993" s="6">
        <f t="shared" si="358"/>
        <v>0</v>
      </c>
      <c r="M993" s="5">
        <f t="shared" si="359"/>
        <v>0</v>
      </c>
      <c r="N993" s="49" t="e">
        <f t="shared" si="360"/>
        <v>#DIV/0!</v>
      </c>
      <c r="O993" s="49" t="e">
        <f t="shared" si="364"/>
        <v>#N/A</v>
      </c>
      <c r="P993" s="49" t="e">
        <f t="shared" si="365"/>
        <v>#N/A</v>
      </c>
      <c r="Q993" s="50" t="e">
        <f t="shared" si="361"/>
        <v>#N/A</v>
      </c>
      <c r="S993" s="110" t="e">
        <f>VLOOKUP(V993,'WSD 產品'!B:B,1,0)</f>
        <v>#N/A</v>
      </c>
      <c r="T993" s="110" t="e">
        <f t="shared" si="362"/>
        <v>#DIV/0!</v>
      </c>
      <c r="AA993" s="112"/>
      <c r="AB993" s="112"/>
      <c r="AK993" s="111"/>
      <c r="AL993" s="111"/>
      <c r="AM993" s="111"/>
    </row>
    <row r="994" spans="1:39">
      <c r="A994" s="3">
        <f t="shared" si="356"/>
        <v>0</v>
      </c>
      <c r="B994" s="3">
        <f t="shared" si="356"/>
        <v>0</v>
      </c>
      <c r="C994" s="3">
        <f t="shared" si="356"/>
        <v>0</v>
      </c>
      <c r="D994" s="3">
        <f t="shared" si="356"/>
        <v>0</v>
      </c>
      <c r="E994" s="3">
        <f t="shared" si="356"/>
        <v>0</v>
      </c>
      <c r="F994" s="4">
        <f t="shared" si="356"/>
        <v>0</v>
      </c>
      <c r="G994" s="4">
        <f t="shared" si="366"/>
        <v>0</v>
      </c>
      <c r="H994" s="3">
        <f t="shared" si="366"/>
        <v>0</v>
      </c>
      <c r="I994" s="3">
        <f t="shared" si="366"/>
        <v>0</v>
      </c>
      <c r="J994" s="3" t="e">
        <f>IF(VLOOKUP(A994,產品AR!A:B,2,0)&lt;65,"A",IF(VLOOKUP(A994,產品AR!A:B,2,0)&lt;80,"B",IF(VLOOKUP(A994,產品AR!A:B,2,0)&lt;100,"C","D")))</f>
        <v>#N/A</v>
      </c>
      <c r="K994" s="5" t="e">
        <f t="shared" si="357"/>
        <v>#DIV/0!</v>
      </c>
      <c r="L994" s="6">
        <f t="shared" si="358"/>
        <v>0</v>
      </c>
      <c r="M994" s="5">
        <f t="shared" si="359"/>
        <v>0</v>
      </c>
      <c r="N994" s="49" t="e">
        <f t="shared" si="360"/>
        <v>#DIV/0!</v>
      </c>
      <c r="O994" s="49" t="e">
        <f t="shared" si="364"/>
        <v>#N/A</v>
      </c>
      <c r="P994" s="49" t="e">
        <f t="shared" si="365"/>
        <v>#N/A</v>
      </c>
      <c r="Q994" s="50" t="e">
        <f t="shared" si="361"/>
        <v>#N/A</v>
      </c>
      <c r="S994" s="110" t="e">
        <f>VLOOKUP(V994,'WSD 產品'!B:B,1,0)</f>
        <v>#N/A</v>
      </c>
      <c r="T994" s="110" t="e">
        <f t="shared" si="362"/>
        <v>#DIV/0!</v>
      </c>
      <c r="AA994" s="112"/>
      <c r="AB994" s="112"/>
      <c r="AK994" s="111"/>
      <c r="AL994" s="111"/>
      <c r="AM994" s="111"/>
    </row>
    <row r="995" spans="1:39">
      <c r="A995" s="3">
        <f t="shared" si="356"/>
        <v>0</v>
      </c>
      <c r="B995" s="3">
        <f t="shared" si="356"/>
        <v>0</v>
      </c>
      <c r="C995" s="3">
        <f t="shared" si="356"/>
        <v>0</v>
      </c>
      <c r="D995" s="3">
        <f t="shared" si="356"/>
        <v>0</v>
      </c>
      <c r="E995" s="3">
        <f t="shared" si="356"/>
        <v>0</v>
      </c>
      <c r="F995" s="4">
        <f t="shared" si="356"/>
        <v>0</v>
      </c>
      <c r="G995" s="4">
        <f t="shared" si="366"/>
        <v>0</v>
      </c>
      <c r="H995" s="3">
        <f t="shared" si="366"/>
        <v>0</v>
      </c>
      <c r="I995" s="3">
        <f t="shared" si="366"/>
        <v>0</v>
      </c>
      <c r="J995" s="3" t="e">
        <f>IF(VLOOKUP(A995,產品AR!A:B,2,0)&lt;65,"A",IF(VLOOKUP(A995,產品AR!A:B,2,0)&lt;80,"B",IF(VLOOKUP(A995,產品AR!A:B,2,0)&lt;100,"C","D")))</f>
        <v>#N/A</v>
      </c>
      <c r="K995" s="5" t="e">
        <f t="shared" si="357"/>
        <v>#DIV/0!</v>
      </c>
      <c r="L995" s="6">
        <f t="shared" si="358"/>
        <v>0</v>
      </c>
      <c r="M995" s="5">
        <f t="shared" si="359"/>
        <v>0</v>
      </c>
      <c r="N995" s="49" t="e">
        <f t="shared" si="360"/>
        <v>#DIV/0!</v>
      </c>
      <c r="O995" s="49" t="e">
        <f t="shared" si="364"/>
        <v>#N/A</v>
      </c>
      <c r="P995" s="49" t="e">
        <f t="shared" si="365"/>
        <v>#N/A</v>
      </c>
      <c r="Q995" s="50" t="e">
        <f t="shared" si="361"/>
        <v>#N/A</v>
      </c>
      <c r="S995" s="110" t="e">
        <f>VLOOKUP(V995,'WSD 產品'!B:B,1,0)</f>
        <v>#N/A</v>
      </c>
      <c r="T995" s="110" t="e">
        <f t="shared" si="362"/>
        <v>#DIV/0!</v>
      </c>
      <c r="AA995" s="112"/>
      <c r="AB995" s="112"/>
      <c r="AK995" s="111"/>
      <c r="AL995" s="111"/>
      <c r="AM995" s="111"/>
    </row>
    <row r="996" spans="1:39">
      <c r="A996" s="3">
        <f t="shared" si="356"/>
        <v>0</v>
      </c>
      <c r="B996" s="3">
        <f t="shared" si="356"/>
        <v>0</v>
      </c>
      <c r="C996" s="3">
        <f t="shared" si="356"/>
        <v>0</v>
      </c>
      <c r="D996" s="3">
        <f t="shared" si="356"/>
        <v>0</v>
      </c>
      <c r="E996" s="3">
        <f t="shared" si="356"/>
        <v>0</v>
      </c>
      <c r="F996" s="4">
        <f t="shared" si="356"/>
        <v>0</v>
      </c>
      <c r="G996" s="4">
        <f t="shared" si="366"/>
        <v>0</v>
      </c>
      <c r="H996" s="3">
        <f t="shared" si="366"/>
        <v>0</v>
      </c>
      <c r="I996" s="3">
        <f t="shared" si="366"/>
        <v>0</v>
      </c>
      <c r="J996" s="3" t="e">
        <f>IF(VLOOKUP(A996,產品AR!A:B,2,0)&lt;65,"A",IF(VLOOKUP(A996,產品AR!A:B,2,0)&lt;80,"B",IF(VLOOKUP(A996,產品AR!A:B,2,0)&lt;100,"C","D")))</f>
        <v>#N/A</v>
      </c>
      <c r="K996" s="5" t="e">
        <f t="shared" si="357"/>
        <v>#DIV/0!</v>
      </c>
      <c r="L996" s="6">
        <f t="shared" si="358"/>
        <v>0</v>
      </c>
      <c r="M996" s="5">
        <f t="shared" si="359"/>
        <v>0</v>
      </c>
      <c r="N996" s="49" t="e">
        <f t="shared" si="360"/>
        <v>#DIV/0!</v>
      </c>
      <c r="O996" s="49" t="e">
        <f t="shared" si="364"/>
        <v>#N/A</v>
      </c>
      <c r="P996" s="49" t="e">
        <f t="shared" si="365"/>
        <v>#N/A</v>
      </c>
      <c r="Q996" s="50" t="e">
        <f t="shared" si="361"/>
        <v>#N/A</v>
      </c>
      <c r="S996" s="110" t="e">
        <f>VLOOKUP(V996,'WSD 產品'!B:B,1,0)</f>
        <v>#N/A</v>
      </c>
      <c r="T996" s="110" t="e">
        <f t="shared" si="362"/>
        <v>#DIV/0!</v>
      </c>
      <c r="AA996" s="112"/>
      <c r="AB996" s="112"/>
      <c r="AK996" s="111"/>
      <c r="AL996" s="111"/>
      <c r="AM996" s="111"/>
    </row>
    <row r="997" spans="1:39">
      <c r="A997" s="3">
        <f t="shared" si="356"/>
        <v>0</v>
      </c>
      <c r="B997" s="3">
        <f t="shared" si="356"/>
        <v>0</v>
      </c>
      <c r="C997" s="3">
        <f t="shared" si="356"/>
        <v>0</v>
      </c>
      <c r="D997" s="3">
        <f t="shared" si="356"/>
        <v>0</v>
      </c>
      <c r="E997" s="3">
        <f t="shared" si="356"/>
        <v>0</v>
      </c>
      <c r="F997" s="4">
        <f t="shared" si="356"/>
        <v>0</v>
      </c>
      <c r="G997" s="4">
        <f t="shared" si="366"/>
        <v>0</v>
      </c>
      <c r="H997" s="3">
        <f t="shared" si="366"/>
        <v>0</v>
      </c>
      <c r="I997" s="3">
        <f t="shared" si="366"/>
        <v>0</v>
      </c>
      <c r="J997" s="3" t="e">
        <f>IF(VLOOKUP(A997,產品AR!A:B,2,0)&lt;65,"A",IF(VLOOKUP(A997,產品AR!A:B,2,0)&lt;80,"B",IF(VLOOKUP(A997,產品AR!A:B,2,0)&lt;100,"C","D")))</f>
        <v>#N/A</v>
      </c>
      <c r="K997" s="5" t="e">
        <f t="shared" si="357"/>
        <v>#DIV/0!</v>
      </c>
      <c r="L997" s="6">
        <f t="shared" si="358"/>
        <v>0</v>
      </c>
      <c r="M997" s="5">
        <f t="shared" si="359"/>
        <v>0</v>
      </c>
      <c r="N997" s="49" t="e">
        <f t="shared" si="360"/>
        <v>#DIV/0!</v>
      </c>
      <c r="O997" s="49" t="e">
        <f t="shared" si="364"/>
        <v>#N/A</v>
      </c>
      <c r="P997" s="49" t="e">
        <f t="shared" si="365"/>
        <v>#N/A</v>
      </c>
      <c r="Q997" s="50" t="e">
        <f t="shared" si="361"/>
        <v>#N/A</v>
      </c>
      <c r="S997" s="110" t="e">
        <f>VLOOKUP(V997,'WSD 產品'!B:B,1,0)</f>
        <v>#N/A</v>
      </c>
      <c r="T997" s="110" t="e">
        <f t="shared" si="362"/>
        <v>#DIV/0!</v>
      </c>
      <c r="AA997" s="112"/>
      <c r="AB997" s="112"/>
      <c r="AK997" s="111"/>
      <c r="AL997" s="111"/>
      <c r="AM997" s="111"/>
    </row>
    <row r="998" spans="1:39">
      <c r="A998" s="3">
        <f t="shared" ref="A998:F1040" si="367">V998</f>
        <v>0</v>
      </c>
      <c r="B998" s="3">
        <f t="shared" si="367"/>
        <v>0</v>
      </c>
      <c r="C998" s="3">
        <f t="shared" si="367"/>
        <v>0</v>
      </c>
      <c r="D998" s="3">
        <f t="shared" si="367"/>
        <v>0</v>
      </c>
      <c r="E998" s="3">
        <f t="shared" si="367"/>
        <v>0</v>
      </c>
      <c r="F998" s="4">
        <f t="shared" si="367"/>
        <v>0</v>
      </c>
      <c r="G998" s="4">
        <f t="shared" si="366"/>
        <v>0</v>
      </c>
      <c r="H998" s="3">
        <f t="shared" si="366"/>
        <v>0</v>
      </c>
      <c r="I998" s="3">
        <f t="shared" si="366"/>
        <v>0</v>
      </c>
      <c r="J998" s="3" t="e">
        <f>IF(VLOOKUP(A998,產品AR!A:B,2,0)&lt;65,"A",IF(VLOOKUP(A998,產品AR!A:B,2,0)&lt;80,"B",IF(VLOOKUP(A998,產品AR!A:B,2,0)&lt;100,"C","D")))</f>
        <v>#N/A</v>
      </c>
      <c r="K998" s="5" t="e">
        <f t="shared" si="357"/>
        <v>#DIV/0!</v>
      </c>
      <c r="L998" s="6">
        <f t="shared" si="358"/>
        <v>0</v>
      </c>
      <c r="M998" s="5">
        <f t="shared" si="359"/>
        <v>0</v>
      </c>
      <c r="N998" s="49" t="e">
        <f t="shared" si="360"/>
        <v>#DIV/0!</v>
      </c>
      <c r="O998" s="49" t="e">
        <f t="shared" si="364"/>
        <v>#N/A</v>
      </c>
      <c r="P998" s="49" t="e">
        <f t="shared" si="365"/>
        <v>#N/A</v>
      </c>
      <c r="Q998" s="50" t="e">
        <f t="shared" si="361"/>
        <v>#N/A</v>
      </c>
      <c r="S998" s="110" t="e">
        <f>VLOOKUP(V998,'WSD 產品'!B:B,1,0)</f>
        <v>#N/A</v>
      </c>
      <c r="T998" s="110" t="e">
        <f t="shared" si="362"/>
        <v>#DIV/0!</v>
      </c>
      <c r="AA998" s="112"/>
      <c r="AB998" s="112"/>
      <c r="AK998" s="111"/>
      <c r="AL998" s="111"/>
      <c r="AM998" s="111"/>
    </row>
    <row r="999" spans="1:39">
      <c r="A999" s="3">
        <f t="shared" si="367"/>
        <v>0</v>
      </c>
      <c r="B999" s="3">
        <f t="shared" si="367"/>
        <v>0</v>
      </c>
      <c r="C999" s="3">
        <f t="shared" si="367"/>
        <v>0</v>
      </c>
      <c r="D999" s="3">
        <f t="shared" si="367"/>
        <v>0</v>
      </c>
      <c r="E999" s="3">
        <f t="shared" si="367"/>
        <v>0</v>
      </c>
      <c r="F999" s="4">
        <f t="shared" si="367"/>
        <v>0</v>
      </c>
      <c r="G999" s="4">
        <f t="shared" si="366"/>
        <v>0</v>
      </c>
      <c r="H999" s="3">
        <f t="shared" si="366"/>
        <v>0</v>
      </c>
      <c r="I999" s="3">
        <f t="shared" si="366"/>
        <v>0</v>
      </c>
      <c r="J999" s="3" t="e">
        <f>IF(VLOOKUP(A999,產品AR!A:B,2,0)&lt;65,"A",IF(VLOOKUP(A999,產品AR!A:B,2,0)&lt;80,"B",IF(VLOOKUP(A999,產品AR!A:B,2,0)&lt;100,"C","D")))</f>
        <v>#N/A</v>
      </c>
      <c r="K999" s="5" t="e">
        <f t="shared" si="357"/>
        <v>#DIV/0!</v>
      </c>
      <c r="L999" s="6">
        <f t="shared" si="358"/>
        <v>0</v>
      </c>
      <c r="M999" s="5">
        <f t="shared" si="359"/>
        <v>0</v>
      </c>
      <c r="N999" s="49" t="e">
        <f t="shared" si="360"/>
        <v>#DIV/0!</v>
      </c>
      <c r="O999" s="49" t="e">
        <f t="shared" si="364"/>
        <v>#N/A</v>
      </c>
      <c r="P999" s="49" t="e">
        <f t="shared" si="365"/>
        <v>#N/A</v>
      </c>
      <c r="Q999" s="50" t="e">
        <f t="shared" si="361"/>
        <v>#N/A</v>
      </c>
      <c r="S999" s="110" t="e">
        <f>VLOOKUP(V999,'WSD 產品'!B:B,1,0)</f>
        <v>#N/A</v>
      </c>
      <c r="T999" s="110" t="e">
        <f t="shared" si="362"/>
        <v>#DIV/0!</v>
      </c>
      <c r="AA999" s="112"/>
      <c r="AB999" s="112"/>
      <c r="AK999" s="111"/>
      <c r="AL999" s="111"/>
      <c r="AM999" s="111"/>
    </row>
    <row r="1000" spans="1:39">
      <c r="A1000" s="3">
        <f t="shared" si="367"/>
        <v>0</v>
      </c>
      <c r="B1000" s="3">
        <f t="shared" si="367"/>
        <v>0</v>
      </c>
      <c r="C1000" s="3">
        <f t="shared" si="367"/>
        <v>0</v>
      </c>
      <c r="D1000" s="3">
        <f t="shared" si="367"/>
        <v>0</v>
      </c>
      <c r="E1000" s="3">
        <f t="shared" si="367"/>
        <v>0</v>
      </c>
      <c r="F1000" s="4">
        <f t="shared" si="367"/>
        <v>0</v>
      </c>
      <c r="G1000" s="4">
        <f t="shared" si="366"/>
        <v>0</v>
      </c>
      <c r="H1000" s="3">
        <f t="shared" si="366"/>
        <v>0</v>
      </c>
      <c r="I1000" s="3">
        <f t="shared" si="366"/>
        <v>0</v>
      </c>
      <c r="J1000" s="3" t="e">
        <f>IF(VLOOKUP(A1000,產品AR!A:B,2,0)&lt;65,"A",IF(VLOOKUP(A1000,產品AR!A:B,2,0)&lt;80,"B",IF(VLOOKUP(A1000,產品AR!A:B,2,0)&lt;100,"C","D")))</f>
        <v>#N/A</v>
      </c>
      <c r="K1000" s="5" t="e">
        <f t="shared" si="357"/>
        <v>#DIV/0!</v>
      </c>
      <c r="L1000" s="6">
        <f t="shared" si="358"/>
        <v>0</v>
      </c>
      <c r="M1000" s="5">
        <f t="shared" si="359"/>
        <v>0</v>
      </c>
      <c r="N1000" s="49" t="e">
        <f t="shared" si="360"/>
        <v>#DIV/0!</v>
      </c>
      <c r="O1000" s="49" t="e">
        <f t="shared" si="364"/>
        <v>#N/A</v>
      </c>
      <c r="P1000" s="49" t="e">
        <f t="shared" si="365"/>
        <v>#N/A</v>
      </c>
      <c r="Q1000" s="50" t="e">
        <f t="shared" si="361"/>
        <v>#N/A</v>
      </c>
      <c r="S1000" s="110" t="e">
        <f>VLOOKUP(V1000,'WSD 產品'!B:B,1,0)</f>
        <v>#N/A</v>
      </c>
      <c r="T1000" s="110" t="e">
        <f t="shared" si="362"/>
        <v>#DIV/0!</v>
      </c>
      <c r="AA1000" s="112"/>
      <c r="AB1000" s="112"/>
      <c r="AK1000" s="111"/>
      <c r="AL1000" s="111"/>
      <c r="AM1000" s="111"/>
    </row>
    <row r="1001" spans="1:39">
      <c r="A1001" s="3">
        <f t="shared" si="367"/>
        <v>0</v>
      </c>
      <c r="B1001" s="3">
        <f t="shared" si="367"/>
        <v>0</v>
      </c>
      <c r="C1001" s="3">
        <f t="shared" si="367"/>
        <v>0</v>
      </c>
      <c r="D1001" s="3">
        <f t="shared" si="367"/>
        <v>0</v>
      </c>
      <c r="E1001" s="3">
        <f t="shared" si="367"/>
        <v>0</v>
      </c>
      <c r="F1001" s="4">
        <f t="shared" si="367"/>
        <v>0</v>
      </c>
      <c r="G1001" s="4">
        <f t="shared" si="366"/>
        <v>0</v>
      </c>
      <c r="H1001" s="3">
        <f t="shared" si="366"/>
        <v>0</v>
      </c>
      <c r="I1001" s="3">
        <f t="shared" si="366"/>
        <v>0</v>
      </c>
      <c r="J1001" s="3" t="e">
        <f>IF(VLOOKUP(A1001,產品AR!A:B,2,0)&lt;65,"A",IF(VLOOKUP(A1001,產品AR!A:B,2,0)&lt;80,"B",IF(VLOOKUP(A1001,產品AR!A:B,2,0)&lt;100,"C","D")))</f>
        <v>#N/A</v>
      </c>
      <c r="K1001" s="5" t="e">
        <f t="shared" si="357"/>
        <v>#DIV/0!</v>
      </c>
      <c r="L1001" s="6">
        <f t="shared" si="358"/>
        <v>0</v>
      </c>
      <c r="M1001" s="5">
        <f t="shared" si="359"/>
        <v>0</v>
      </c>
      <c r="N1001" s="49" t="e">
        <f t="shared" si="360"/>
        <v>#DIV/0!</v>
      </c>
      <c r="O1001" s="49" t="e">
        <f t="shared" si="364"/>
        <v>#N/A</v>
      </c>
      <c r="P1001" s="49" t="e">
        <f t="shared" si="365"/>
        <v>#N/A</v>
      </c>
      <c r="Q1001" s="50" t="e">
        <f t="shared" si="361"/>
        <v>#N/A</v>
      </c>
      <c r="S1001" s="110" t="e">
        <f>VLOOKUP(V1001,'WSD 產品'!B:B,1,0)</f>
        <v>#N/A</v>
      </c>
      <c r="T1001" s="110" t="e">
        <f t="shared" si="362"/>
        <v>#DIV/0!</v>
      </c>
      <c r="AA1001" s="112"/>
      <c r="AB1001" s="112"/>
      <c r="AK1001" s="111"/>
      <c r="AL1001" s="111"/>
      <c r="AM1001" s="111"/>
    </row>
    <row r="1002" spans="1:39">
      <c r="A1002" s="3">
        <f t="shared" si="367"/>
        <v>0</v>
      </c>
      <c r="B1002" s="3">
        <f t="shared" si="367"/>
        <v>0</v>
      </c>
      <c r="C1002" s="3">
        <f t="shared" si="367"/>
        <v>0</v>
      </c>
      <c r="D1002" s="3">
        <f t="shared" si="367"/>
        <v>0</v>
      </c>
      <c r="E1002" s="3">
        <f t="shared" si="367"/>
        <v>0</v>
      </c>
      <c r="F1002" s="4">
        <f t="shared" si="367"/>
        <v>0</v>
      </c>
      <c r="G1002" s="4">
        <f t="shared" si="366"/>
        <v>0</v>
      </c>
      <c r="H1002" s="3">
        <f t="shared" si="366"/>
        <v>0</v>
      </c>
      <c r="I1002" s="3">
        <f t="shared" si="366"/>
        <v>0</v>
      </c>
      <c r="J1002" s="3" t="e">
        <f>IF(VLOOKUP(A1002,產品AR!A:B,2,0)&lt;65,"A",IF(VLOOKUP(A1002,產品AR!A:B,2,0)&lt;80,"B",IF(VLOOKUP(A1002,產品AR!A:B,2,0)&lt;100,"C","D")))</f>
        <v>#N/A</v>
      </c>
      <c r="K1002" s="5" t="e">
        <f t="shared" si="357"/>
        <v>#DIV/0!</v>
      </c>
      <c r="L1002" s="6">
        <f t="shared" si="358"/>
        <v>0</v>
      </c>
      <c r="M1002" s="5">
        <f t="shared" si="359"/>
        <v>0</v>
      </c>
      <c r="N1002" s="49" t="e">
        <f t="shared" si="360"/>
        <v>#DIV/0!</v>
      </c>
      <c r="O1002" s="49" t="e">
        <f t="shared" si="364"/>
        <v>#N/A</v>
      </c>
      <c r="P1002" s="49" t="e">
        <f t="shared" si="365"/>
        <v>#N/A</v>
      </c>
      <c r="Q1002" s="50" t="e">
        <f t="shared" si="361"/>
        <v>#N/A</v>
      </c>
      <c r="S1002" s="110" t="e">
        <f>VLOOKUP(V1002,'WSD 產品'!B:B,1,0)</f>
        <v>#N/A</v>
      </c>
      <c r="T1002" s="110" t="e">
        <f t="shared" si="362"/>
        <v>#DIV/0!</v>
      </c>
      <c r="AA1002" s="112"/>
      <c r="AB1002" s="112"/>
      <c r="AK1002" s="111"/>
      <c r="AL1002" s="111"/>
      <c r="AM1002" s="111"/>
    </row>
    <row r="1003" spans="1:39">
      <c r="A1003" s="3">
        <f t="shared" si="367"/>
        <v>0</v>
      </c>
      <c r="B1003" s="3">
        <f t="shared" si="367"/>
        <v>0</v>
      </c>
      <c r="C1003" s="3">
        <f t="shared" si="367"/>
        <v>0</v>
      </c>
      <c r="D1003" s="3">
        <f t="shared" si="367"/>
        <v>0</v>
      </c>
      <c r="E1003" s="3">
        <f t="shared" si="367"/>
        <v>0</v>
      </c>
      <c r="F1003" s="4">
        <f t="shared" si="367"/>
        <v>0</v>
      </c>
      <c r="G1003" s="4">
        <f t="shared" si="366"/>
        <v>0</v>
      </c>
      <c r="H1003" s="3">
        <f t="shared" si="366"/>
        <v>0</v>
      </c>
      <c r="I1003" s="3">
        <f t="shared" si="366"/>
        <v>0</v>
      </c>
      <c r="J1003" s="3" t="e">
        <f>IF(VLOOKUP(A1003,產品AR!A:B,2,0)&lt;65,"A",IF(VLOOKUP(A1003,產品AR!A:B,2,0)&lt;80,"B",IF(VLOOKUP(A1003,產品AR!A:B,2,0)&lt;100,"C","D")))</f>
        <v>#N/A</v>
      </c>
      <c r="K1003" s="5" t="e">
        <f t="shared" si="357"/>
        <v>#DIV/0!</v>
      </c>
      <c r="L1003" s="6">
        <f t="shared" si="358"/>
        <v>0</v>
      </c>
      <c r="M1003" s="5">
        <f t="shared" si="359"/>
        <v>0</v>
      </c>
      <c r="N1003" s="49" t="e">
        <f t="shared" si="360"/>
        <v>#DIV/0!</v>
      </c>
      <c r="O1003" s="49" t="e">
        <f t="shared" si="364"/>
        <v>#N/A</v>
      </c>
      <c r="P1003" s="49" t="e">
        <f t="shared" si="365"/>
        <v>#N/A</v>
      </c>
      <c r="Q1003" s="50" t="e">
        <f t="shared" si="361"/>
        <v>#N/A</v>
      </c>
      <c r="S1003" s="110" t="e">
        <f>VLOOKUP(V1003,'WSD 產品'!B:B,1,0)</f>
        <v>#N/A</v>
      </c>
      <c r="T1003" s="110" t="e">
        <f t="shared" si="362"/>
        <v>#DIV/0!</v>
      </c>
      <c r="AA1003" s="112"/>
      <c r="AB1003" s="112"/>
      <c r="AK1003" s="111"/>
      <c r="AL1003" s="111"/>
      <c r="AM1003" s="111"/>
    </row>
    <row r="1004" spans="1:39">
      <c r="A1004" s="3">
        <f t="shared" si="367"/>
        <v>0</v>
      </c>
      <c r="B1004" s="3">
        <f t="shared" si="367"/>
        <v>0</v>
      </c>
      <c r="C1004" s="3">
        <f t="shared" si="367"/>
        <v>0</v>
      </c>
      <c r="D1004" s="3">
        <f t="shared" si="367"/>
        <v>0</v>
      </c>
      <c r="E1004" s="3">
        <f t="shared" si="367"/>
        <v>0</v>
      </c>
      <c r="F1004" s="4">
        <f t="shared" si="367"/>
        <v>0</v>
      </c>
      <c r="G1004" s="4">
        <f t="shared" si="366"/>
        <v>0</v>
      </c>
      <c r="H1004" s="3">
        <f t="shared" si="366"/>
        <v>0</v>
      </c>
      <c r="I1004" s="3">
        <f t="shared" si="366"/>
        <v>0</v>
      </c>
      <c r="J1004" s="3" t="e">
        <f>IF(VLOOKUP(A1004,產品AR!A:B,2,0)&lt;65,"A",IF(VLOOKUP(A1004,產品AR!A:B,2,0)&lt;80,"B",IF(VLOOKUP(A1004,產品AR!A:B,2,0)&lt;100,"C","D")))</f>
        <v>#N/A</v>
      </c>
      <c r="K1004" s="5" t="e">
        <f t="shared" si="357"/>
        <v>#DIV/0!</v>
      </c>
      <c r="L1004" s="6">
        <f t="shared" si="358"/>
        <v>0</v>
      </c>
      <c r="M1004" s="5">
        <f t="shared" si="359"/>
        <v>0</v>
      </c>
      <c r="N1004" s="49" t="e">
        <f t="shared" si="360"/>
        <v>#DIV/0!</v>
      </c>
      <c r="O1004" s="49" t="e">
        <f t="shared" si="364"/>
        <v>#N/A</v>
      </c>
      <c r="P1004" s="49" t="e">
        <f t="shared" si="365"/>
        <v>#N/A</v>
      </c>
      <c r="Q1004" s="50" t="e">
        <f t="shared" si="361"/>
        <v>#N/A</v>
      </c>
      <c r="S1004" s="110" t="e">
        <f>VLOOKUP(V1004,'WSD 產品'!B:B,1,0)</f>
        <v>#N/A</v>
      </c>
      <c r="T1004" s="110" t="e">
        <f t="shared" si="362"/>
        <v>#DIV/0!</v>
      </c>
      <c r="AA1004" s="112"/>
      <c r="AB1004" s="112"/>
      <c r="AK1004" s="111"/>
      <c r="AL1004" s="111"/>
      <c r="AM1004" s="111"/>
    </row>
    <row r="1005" spans="1:39">
      <c r="A1005" s="3">
        <f t="shared" si="367"/>
        <v>0</v>
      </c>
      <c r="B1005" s="3">
        <f t="shared" si="367"/>
        <v>0</v>
      </c>
      <c r="C1005" s="3">
        <f t="shared" si="367"/>
        <v>0</v>
      </c>
      <c r="D1005" s="3">
        <f t="shared" si="367"/>
        <v>0</v>
      </c>
      <c r="E1005" s="3">
        <f t="shared" si="367"/>
        <v>0</v>
      </c>
      <c r="F1005" s="4">
        <f t="shared" si="367"/>
        <v>0</v>
      </c>
      <c r="G1005" s="4">
        <f t="shared" si="366"/>
        <v>0</v>
      </c>
      <c r="H1005" s="3">
        <f t="shared" si="366"/>
        <v>0</v>
      </c>
      <c r="I1005" s="3">
        <f t="shared" si="366"/>
        <v>0</v>
      </c>
      <c r="J1005" s="3" t="e">
        <f>IF(VLOOKUP(A1005,產品AR!A:B,2,0)&lt;65,"A",IF(VLOOKUP(A1005,產品AR!A:B,2,0)&lt;80,"B",IF(VLOOKUP(A1005,產品AR!A:B,2,0)&lt;100,"C","D")))</f>
        <v>#N/A</v>
      </c>
      <c r="K1005" s="5" t="e">
        <f t="shared" si="357"/>
        <v>#DIV/0!</v>
      </c>
      <c r="L1005" s="6">
        <f t="shared" si="358"/>
        <v>0</v>
      </c>
      <c r="M1005" s="5">
        <f t="shared" si="359"/>
        <v>0</v>
      </c>
      <c r="N1005" s="49" t="e">
        <f t="shared" si="360"/>
        <v>#DIV/0!</v>
      </c>
      <c r="O1005" s="49" t="e">
        <f t="shared" si="364"/>
        <v>#N/A</v>
      </c>
      <c r="P1005" s="49" t="e">
        <f t="shared" si="365"/>
        <v>#N/A</v>
      </c>
      <c r="Q1005" s="50" t="e">
        <f t="shared" si="361"/>
        <v>#N/A</v>
      </c>
      <c r="S1005" s="110" t="e">
        <f>VLOOKUP(V1005,'WSD 產品'!B:B,1,0)</f>
        <v>#N/A</v>
      </c>
      <c r="T1005" s="110" t="e">
        <f t="shared" si="362"/>
        <v>#DIV/0!</v>
      </c>
      <c r="AA1005" s="112"/>
      <c r="AB1005" s="112"/>
      <c r="AK1005" s="111"/>
      <c r="AL1005" s="111"/>
      <c r="AM1005" s="111"/>
    </row>
    <row r="1006" spans="1:39">
      <c r="A1006" s="3">
        <f t="shared" si="367"/>
        <v>0</v>
      </c>
      <c r="B1006" s="3">
        <f t="shared" si="367"/>
        <v>0</v>
      </c>
      <c r="C1006" s="3">
        <f t="shared" si="367"/>
        <v>0</v>
      </c>
      <c r="D1006" s="3">
        <f t="shared" si="367"/>
        <v>0</v>
      </c>
      <c r="E1006" s="3">
        <f t="shared" si="367"/>
        <v>0</v>
      </c>
      <c r="F1006" s="4">
        <f t="shared" si="367"/>
        <v>0</v>
      </c>
      <c r="G1006" s="4">
        <f t="shared" si="366"/>
        <v>0</v>
      </c>
      <c r="H1006" s="3">
        <f t="shared" si="366"/>
        <v>0</v>
      </c>
      <c r="I1006" s="3">
        <f t="shared" si="366"/>
        <v>0</v>
      </c>
      <c r="J1006" s="3" t="e">
        <f>IF(VLOOKUP(A1006,產品AR!A:B,2,0)&lt;65,"A",IF(VLOOKUP(A1006,產品AR!A:B,2,0)&lt;80,"B",IF(VLOOKUP(A1006,產品AR!A:B,2,0)&lt;100,"C","D")))</f>
        <v>#N/A</v>
      </c>
      <c r="K1006" s="5" t="e">
        <f t="shared" si="357"/>
        <v>#DIV/0!</v>
      </c>
      <c r="L1006" s="6">
        <f t="shared" si="358"/>
        <v>0</v>
      </c>
      <c r="M1006" s="5">
        <f t="shared" si="359"/>
        <v>0</v>
      </c>
      <c r="N1006" s="49" t="e">
        <f t="shared" si="360"/>
        <v>#DIV/0!</v>
      </c>
      <c r="O1006" s="49" t="e">
        <f t="shared" si="364"/>
        <v>#N/A</v>
      </c>
      <c r="P1006" s="49" t="e">
        <f t="shared" si="365"/>
        <v>#N/A</v>
      </c>
      <c r="Q1006" s="50" t="e">
        <f t="shared" si="361"/>
        <v>#N/A</v>
      </c>
      <c r="S1006" s="110" t="e">
        <f>VLOOKUP(V1006,'WSD 產品'!B:B,1,0)</f>
        <v>#N/A</v>
      </c>
      <c r="T1006" s="110" t="e">
        <f t="shared" si="362"/>
        <v>#DIV/0!</v>
      </c>
      <c r="AA1006" s="112"/>
      <c r="AB1006" s="112"/>
      <c r="AK1006" s="111"/>
      <c r="AL1006" s="111"/>
      <c r="AM1006" s="111"/>
    </row>
    <row r="1007" spans="1:39">
      <c r="A1007" s="3">
        <f t="shared" si="367"/>
        <v>0</v>
      </c>
      <c r="B1007" s="3">
        <f t="shared" si="367"/>
        <v>0</v>
      </c>
      <c r="C1007" s="3">
        <f t="shared" si="367"/>
        <v>0</v>
      </c>
      <c r="D1007" s="3">
        <f t="shared" si="367"/>
        <v>0</v>
      </c>
      <c r="E1007" s="3">
        <f t="shared" si="367"/>
        <v>0</v>
      </c>
      <c r="F1007" s="4">
        <f t="shared" si="367"/>
        <v>0</v>
      </c>
      <c r="G1007" s="4">
        <f t="shared" si="366"/>
        <v>0</v>
      </c>
      <c r="H1007" s="3">
        <f t="shared" si="366"/>
        <v>0</v>
      </c>
      <c r="I1007" s="3">
        <f t="shared" si="366"/>
        <v>0</v>
      </c>
      <c r="J1007" s="3" t="e">
        <f>IF(VLOOKUP(A1007,產品AR!A:B,2,0)&lt;65,"A",IF(VLOOKUP(A1007,產品AR!A:B,2,0)&lt;80,"B",IF(VLOOKUP(A1007,產品AR!A:B,2,0)&lt;100,"C","D")))</f>
        <v>#N/A</v>
      </c>
      <c r="K1007" s="5" t="e">
        <f t="shared" si="357"/>
        <v>#DIV/0!</v>
      </c>
      <c r="L1007" s="6">
        <f t="shared" si="358"/>
        <v>0</v>
      </c>
      <c r="M1007" s="5">
        <f t="shared" si="359"/>
        <v>0</v>
      </c>
      <c r="N1007" s="49" t="e">
        <f t="shared" si="360"/>
        <v>#DIV/0!</v>
      </c>
      <c r="O1007" s="49" t="e">
        <f t="shared" si="364"/>
        <v>#N/A</v>
      </c>
      <c r="P1007" s="49" t="e">
        <f t="shared" si="365"/>
        <v>#N/A</v>
      </c>
      <c r="Q1007" s="50" t="e">
        <f t="shared" si="361"/>
        <v>#N/A</v>
      </c>
      <c r="S1007" s="110" t="e">
        <f>VLOOKUP(V1007,'WSD 產品'!B:B,1,0)</f>
        <v>#N/A</v>
      </c>
      <c r="T1007" s="110" t="e">
        <f t="shared" si="362"/>
        <v>#DIV/0!</v>
      </c>
      <c r="AA1007" s="112"/>
      <c r="AB1007" s="112"/>
      <c r="AK1007" s="111"/>
      <c r="AL1007" s="111"/>
      <c r="AM1007" s="111"/>
    </row>
    <row r="1008" spans="1:39">
      <c r="A1008" s="3">
        <f t="shared" si="367"/>
        <v>0</v>
      </c>
      <c r="B1008" s="3">
        <f t="shared" si="367"/>
        <v>0</v>
      </c>
      <c r="C1008" s="3">
        <f t="shared" si="367"/>
        <v>0</v>
      </c>
      <c r="D1008" s="3">
        <f t="shared" si="367"/>
        <v>0</v>
      </c>
      <c r="E1008" s="3">
        <f t="shared" si="367"/>
        <v>0</v>
      </c>
      <c r="F1008" s="4">
        <f t="shared" si="367"/>
        <v>0</v>
      </c>
      <c r="G1008" s="4">
        <f t="shared" si="366"/>
        <v>0</v>
      </c>
      <c r="H1008" s="3">
        <f t="shared" si="366"/>
        <v>0</v>
      </c>
      <c r="I1008" s="3">
        <f t="shared" si="366"/>
        <v>0</v>
      </c>
      <c r="J1008" s="3" t="e">
        <f>IF(VLOOKUP(A1008,產品AR!A:B,2,0)&lt;65,"A",IF(VLOOKUP(A1008,產品AR!A:B,2,0)&lt;80,"B",IF(VLOOKUP(A1008,產品AR!A:B,2,0)&lt;100,"C","D")))</f>
        <v>#N/A</v>
      </c>
      <c r="K1008" s="5" t="e">
        <f t="shared" si="357"/>
        <v>#DIV/0!</v>
      </c>
      <c r="L1008" s="6">
        <f t="shared" si="358"/>
        <v>0</v>
      </c>
      <c r="M1008" s="5">
        <f t="shared" si="359"/>
        <v>0</v>
      </c>
      <c r="N1008" s="49" t="e">
        <f t="shared" si="360"/>
        <v>#DIV/0!</v>
      </c>
      <c r="O1008" s="49" t="e">
        <f t="shared" si="364"/>
        <v>#N/A</v>
      </c>
      <c r="P1008" s="49" t="e">
        <f t="shared" si="365"/>
        <v>#N/A</v>
      </c>
      <c r="Q1008" s="50" t="e">
        <f t="shared" si="361"/>
        <v>#N/A</v>
      </c>
      <c r="S1008" s="110" t="e">
        <f>VLOOKUP(V1008,'WSD 產品'!B:B,1,0)</f>
        <v>#N/A</v>
      </c>
      <c r="T1008" s="110" t="e">
        <f t="shared" si="362"/>
        <v>#DIV/0!</v>
      </c>
      <c r="AA1008" s="112"/>
      <c r="AB1008" s="112"/>
      <c r="AK1008" s="111"/>
      <c r="AL1008" s="111"/>
      <c r="AM1008" s="111"/>
    </row>
    <row r="1009" spans="1:39">
      <c r="A1009" s="3">
        <f t="shared" si="367"/>
        <v>0</v>
      </c>
      <c r="B1009" s="3">
        <f t="shared" si="367"/>
        <v>0</v>
      </c>
      <c r="C1009" s="3">
        <f t="shared" si="367"/>
        <v>0</v>
      </c>
      <c r="D1009" s="3">
        <f t="shared" si="367"/>
        <v>0</v>
      </c>
      <c r="E1009" s="3">
        <f t="shared" si="367"/>
        <v>0</v>
      </c>
      <c r="F1009" s="4">
        <f t="shared" si="367"/>
        <v>0</v>
      </c>
      <c r="G1009" s="4">
        <f t="shared" si="366"/>
        <v>0</v>
      </c>
      <c r="H1009" s="3">
        <f t="shared" si="366"/>
        <v>0</v>
      </c>
      <c r="I1009" s="3">
        <f t="shared" si="366"/>
        <v>0</v>
      </c>
      <c r="J1009" s="3" t="e">
        <f>IF(VLOOKUP(A1009,產品AR!A:B,2,0)&lt;65,"A",IF(VLOOKUP(A1009,產品AR!A:B,2,0)&lt;80,"B",IF(VLOOKUP(A1009,產品AR!A:B,2,0)&lt;100,"C","D")))</f>
        <v>#N/A</v>
      </c>
      <c r="K1009" s="5" t="e">
        <f t="shared" si="357"/>
        <v>#DIV/0!</v>
      </c>
      <c r="L1009" s="6">
        <f t="shared" si="358"/>
        <v>0</v>
      </c>
      <c r="M1009" s="5">
        <f t="shared" si="359"/>
        <v>0</v>
      </c>
      <c r="N1009" s="49" t="e">
        <f t="shared" si="360"/>
        <v>#DIV/0!</v>
      </c>
      <c r="O1009" s="49" t="e">
        <f t="shared" si="364"/>
        <v>#N/A</v>
      </c>
      <c r="P1009" s="49" t="e">
        <f t="shared" si="365"/>
        <v>#N/A</v>
      </c>
      <c r="Q1009" s="50" t="e">
        <f t="shared" si="361"/>
        <v>#N/A</v>
      </c>
      <c r="S1009" s="110" t="e">
        <f>VLOOKUP(V1009,'WSD 產品'!B:B,1,0)</f>
        <v>#N/A</v>
      </c>
      <c r="T1009" s="110" t="e">
        <f t="shared" si="362"/>
        <v>#DIV/0!</v>
      </c>
      <c r="AA1009" s="112"/>
      <c r="AB1009" s="112"/>
      <c r="AK1009" s="111"/>
      <c r="AL1009" s="111"/>
      <c r="AM1009" s="111"/>
    </row>
    <row r="1010" spans="1:39">
      <c r="A1010" s="3">
        <f t="shared" si="367"/>
        <v>0</v>
      </c>
      <c r="B1010" s="3">
        <f t="shared" si="367"/>
        <v>0</v>
      </c>
      <c r="C1010" s="3">
        <f t="shared" si="367"/>
        <v>0</v>
      </c>
      <c r="D1010" s="3">
        <f t="shared" si="367"/>
        <v>0</v>
      </c>
      <c r="E1010" s="3">
        <f t="shared" si="367"/>
        <v>0</v>
      </c>
      <c r="F1010" s="4">
        <f t="shared" si="367"/>
        <v>0</v>
      </c>
      <c r="G1010" s="4">
        <f t="shared" si="366"/>
        <v>0</v>
      </c>
      <c r="H1010" s="3">
        <f t="shared" si="366"/>
        <v>0</v>
      </c>
      <c r="I1010" s="3">
        <f t="shared" si="366"/>
        <v>0</v>
      </c>
      <c r="J1010" s="3" t="e">
        <f>IF(VLOOKUP(A1010,產品AR!A:B,2,0)&lt;65,"A",IF(VLOOKUP(A1010,產品AR!A:B,2,0)&lt;80,"B",IF(VLOOKUP(A1010,產品AR!A:B,2,0)&lt;100,"C","D")))</f>
        <v>#N/A</v>
      </c>
      <c r="K1010" s="5" t="e">
        <f t="shared" si="357"/>
        <v>#DIV/0!</v>
      </c>
      <c r="L1010" s="6">
        <f t="shared" si="358"/>
        <v>0</v>
      </c>
      <c r="M1010" s="5">
        <f t="shared" si="359"/>
        <v>0</v>
      </c>
      <c r="N1010" s="49" t="e">
        <f t="shared" si="360"/>
        <v>#DIV/0!</v>
      </c>
      <c r="O1010" s="49" t="e">
        <f t="shared" si="364"/>
        <v>#N/A</v>
      </c>
      <c r="P1010" s="49" t="e">
        <f t="shared" si="365"/>
        <v>#N/A</v>
      </c>
      <c r="Q1010" s="50" t="e">
        <f t="shared" si="361"/>
        <v>#N/A</v>
      </c>
      <c r="S1010" s="110" t="e">
        <f>VLOOKUP(V1010,'WSD 產品'!B:B,1,0)</f>
        <v>#N/A</v>
      </c>
      <c r="T1010" s="110" t="e">
        <f t="shared" si="362"/>
        <v>#DIV/0!</v>
      </c>
      <c r="AA1010" s="112"/>
      <c r="AB1010" s="112"/>
      <c r="AK1010" s="111"/>
      <c r="AL1010" s="111"/>
      <c r="AM1010" s="111"/>
    </row>
    <row r="1011" spans="1:39">
      <c r="A1011" s="3">
        <f t="shared" si="367"/>
        <v>0</v>
      </c>
      <c r="B1011" s="3">
        <f t="shared" si="367"/>
        <v>0</v>
      </c>
      <c r="C1011" s="3">
        <f t="shared" si="367"/>
        <v>0</v>
      </c>
      <c r="D1011" s="3">
        <f t="shared" si="367"/>
        <v>0</v>
      </c>
      <c r="E1011" s="3">
        <f t="shared" si="367"/>
        <v>0</v>
      </c>
      <c r="F1011" s="4">
        <f t="shared" si="367"/>
        <v>0</v>
      </c>
      <c r="G1011" s="4">
        <f t="shared" si="366"/>
        <v>0</v>
      </c>
      <c r="H1011" s="3">
        <f t="shared" si="366"/>
        <v>0</v>
      </c>
      <c r="I1011" s="3">
        <f t="shared" si="366"/>
        <v>0</v>
      </c>
      <c r="J1011" s="3" t="e">
        <f>IF(VLOOKUP(A1011,產品AR!A:B,2,0)&lt;65,"A",IF(VLOOKUP(A1011,產品AR!A:B,2,0)&lt;80,"B",IF(VLOOKUP(A1011,產品AR!A:B,2,0)&lt;100,"C","D")))</f>
        <v>#N/A</v>
      </c>
      <c r="K1011" s="5" t="e">
        <f t="shared" si="357"/>
        <v>#DIV/0!</v>
      </c>
      <c r="L1011" s="6">
        <f t="shared" si="358"/>
        <v>0</v>
      </c>
      <c r="M1011" s="5">
        <f t="shared" si="359"/>
        <v>0</v>
      </c>
      <c r="N1011" s="49" t="e">
        <f t="shared" si="360"/>
        <v>#DIV/0!</v>
      </c>
      <c r="O1011" s="49" t="e">
        <f t="shared" si="364"/>
        <v>#N/A</v>
      </c>
      <c r="P1011" s="49" t="e">
        <f t="shared" si="365"/>
        <v>#N/A</v>
      </c>
      <c r="Q1011" s="50" t="e">
        <f t="shared" si="361"/>
        <v>#N/A</v>
      </c>
      <c r="S1011" s="110" t="e">
        <f>VLOOKUP(V1011,'WSD 產品'!B:B,1,0)</f>
        <v>#N/A</v>
      </c>
      <c r="T1011" s="110" t="e">
        <f t="shared" si="362"/>
        <v>#DIV/0!</v>
      </c>
      <c r="AA1011" s="112"/>
      <c r="AB1011" s="112"/>
      <c r="AK1011" s="111"/>
      <c r="AL1011" s="111"/>
      <c r="AM1011" s="111"/>
    </row>
    <row r="1012" spans="1:39">
      <c r="A1012" s="3">
        <f t="shared" si="367"/>
        <v>0</v>
      </c>
      <c r="B1012" s="3">
        <f t="shared" si="367"/>
        <v>0</v>
      </c>
      <c r="C1012" s="3">
        <f t="shared" si="367"/>
        <v>0</v>
      </c>
      <c r="D1012" s="3">
        <f t="shared" si="367"/>
        <v>0</v>
      </c>
      <c r="E1012" s="3">
        <f t="shared" si="367"/>
        <v>0</v>
      </c>
      <c r="F1012" s="4">
        <f t="shared" si="367"/>
        <v>0</v>
      </c>
      <c r="G1012" s="4">
        <f t="shared" si="366"/>
        <v>0</v>
      </c>
      <c r="H1012" s="3">
        <f t="shared" si="366"/>
        <v>0</v>
      </c>
      <c r="I1012" s="3">
        <f t="shared" si="366"/>
        <v>0</v>
      </c>
      <c r="J1012" s="3" t="e">
        <f>IF(VLOOKUP(A1012,產品AR!A:B,2,0)&lt;65,"A",IF(VLOOKUP(A1012,產品AR!A:B,2,0)&lt;80,"B",IF(VLOOKUP(A1012,產品AR!A:B,2,0)&lt;100,"C","D")))</f>
        <v>#N/A</v>
      </c>
      <c r="K1012" s="5" t="e">
        <f t="shared" si="357"/>
        <v>#DIV/0!</v>
      </c>
      <c r="L1012" s="6">
        <f t="shared" si="358"/>
        <v>0</v>
      </c>
      <c r="M1012" s="5">
        <f t="shared" si="359"/>
        <v>0</v>
      </c>
      <c r="N1012" s="49" t="e">
        <f t="shared" si="360"/>
        <v>#DIV/0!</v>
      </c>
      <c r="O1012" s="49" t="e">
        <f t="shared" si="364"/>
        <v>#N/A</v>
      </c>
      <c r="P1012" s="49" t="e">
        <f t="shared" si="365"/>
        <v>#N/A</v>
      </c>
      <c r="Q1012" s="50" t="e">
        <f t="shared" si="361"/>
        <v>#N/A</v>
      </c>
      <c r="S1012" s="110" t="e">
        <f>VLOOKUP(V1012,'WSD 產品'!B:B,1,0)</f>
        <v>#N/A</v>
      </c>
      <c r="T1012" s="110" t="e">
        <f t="shared" si="362"/>
        <v>#DIV/0!</v>
      </c>
      <c r="AA1012" s="112"/>
      <c r="AB1012" s="112"/>
      <c r="AK1012" s="111"/>
      <c r="AL1012" s="111"/>
      <c r="AM1012" s="111"/>
    </row>
    <row r="1013" spans="1:39">
      <c r="A1013" s="3">
        <f t="shared" si="367"/>
        <v>0</v>
      </c>
      <c r="B1013" s="3">
        <f t="shared" si="367"/>
        <v>0</v>
      </c>
      <c r="C1013" s="3">
        <f t="shared" si="367"/>
        <v>0</v>
      </c>
      <c r="D1013" s="3">
        <f t="shared" si="367"/>
        <v>0</v>
      </c>
      <c r="E1013" s="3">
        <f t="shared" si="367"/>
        <v>0</v>
      </c>
      <c r="F1013" s="4">
        <f t="shared" si="367"/>
        <v>0</v>
      </c>
      <c r="G1013" s="4">
        <f t="shared" si="366"/>
        <v>0</v>
      </c>
      <c r="H1013" s="3">
        <f t="shared" si="366"/>
        <v>0</v>
      </c>
      <c r="I1013" s="3">
        <f t="shared" si="366"/>
        <v>0</v>
      </c>
      <c r="J1013" s="3" t="e">
        <f>IF(VLOOKUP(A1013,產品AR!A:B,2,0)&lt;65,"A",IF(VLOOKUP(A1013,產品AR!A:B,2,0)&lt;80,"B",IF(VLOOKUP(A1013,產品AR!A:B,2,0)&lt;100,"C","D")))</f>
        <v>#N/A</v>
      </c>
      <c r="K1013" s="5" t="e">
        <f t="shared" si="357"/>
        <v>#DIV/0!</v>
      </c>
      <c r="L1013" s="6">
        <f t="shared" si="358"/>
        <v>0</v>
      </c>
      <c r="M1013" s="5">
        <f t="shared" si="359"/>
        <v>0</v>
      </c>
      <c r="N1013" s="49" t="e">
        <f t="shared" si="360"/>
        <v>#DIV/0!</v>
      </c>
      <c r="O1013" s="49" t="e">
        <f t="shared" si="364"/>
        <v>#N/A</v>
      </c>
      <c r="P1013" s="49" t="e">
        <f t="shared" si="365"/>
        <v>#N/A</v>
      </c>
      <c r="Q1013" s="50" t="e">
        <f t="shared" si="361"/>
        <v>#N/A</v>
      </c>
      <c r="S1013" s="110" t="e">
        <f>VLOOKUP(V1013,'WSD 產品'!B:B,1,0)</f>
        <v>#N/A</v>
      </c>
      <c r="T1013" s="110" t="e">
        <f t="shared" si="362"/>
        <v>#DIV/0!</v>
      </c>
      <c r="AA1013" s="112"/>
      <c r="AB1013" s="112"/>
      <c r="AK1013" s="111"/>
      <c r="AL1013" s="111"/>
      <c r="AM1013" s="111"/>
    </row>
    <row r="1014" spans="1:39">
      <c r="A1014" s="3">
        <f t="shared" si="367"/>
        <v>0</v>
      </c>
      <c r="B1014" s="3">
        <f t="shared" si="367"/>
        <v>0</v>
      </c>
      <c r="C1014" s="3">
        <f t="shared" si="367"/>
        <v>0</v>
      </c>
      <c r="D1014" s="3">
        <f t="shared" si="367"/>
        <v>0</v>
      </c>
      <c r="E1014" s="3">
        <f t="shared" si="367"/>
        <v>0</v>
      </c>
      <c r="F1014" s="4">
        <f t="shared" si="367"/>
        <v>0</v>
      </c>
      <c r="G1014" s="4">
        <f t="shared" si="366"/>
        <v>0</v>
      </c>
      <c r="H1014" s="3">
        <f t="shared" si="366"/>
        <v>0</v>
      </c>
      <c r="I1014" s="3">
        <f t="shared" si="366"/>
        <v>0</v>
      </c>
      <c r="J1014" s="3" t="e">
        <f>IF(VLOOKUP(A1014,產品AR!A:B,2,0)&lt;65,"A",IF(VLOOKUP(A1014,產品AR!A:B,2,0)&lt;80,"B",IF(VLOOKUP(A1014,產品AR!A:B,2,0)&lt;100,"C","D")))</f>
        <v>#N/A</v>
      </c>
      <c r="K1014" s="5" t="e">
        <f t="shared" si="357"/>
        <v>#DIV/0!</v>
      </c>
      <c r="L1014" s="6">
        <f t="shared" si="358"/>
        <v>0</v>
      </c>
      <c r="M1014" s="5">
        <f t="shared" si="359"/>
        <v>0</v>
      </c>
      <c r="N1014" s="49" t="e">
        <f t="shared" si="360"/>
        <v>#DIV/0!</v>
      </c>
      <c r="O1014" s="49" t="e">
        <f t="shared" si="364"/>
        <v>#N/A</v>
      </c>
      <c r="P1014" s="49" t="e">
        <f t="shared" si="365"/>
        <v>#N/A</v>
      </c>
      <c r="Q1014" s="50" t="e">
        <f t="shared" si="361"/>
        <v>#N/A</v>
      </c>
      <c r="S1014" s="110" t="e">
        <f>VLOOKUP(V1014,'WSD 產品'!B:B,1,0)</f>
        <v>#N/A</v>
      </c>
      <c r="T1014" s="110" t="e">
        <f t="shared" si="362"/>
        <v>#DIV/0!</v>
      </c>
      <c r="AA1014" s="112"/>
      <c r="AB1014" s="112"/>
      <c r="AK1014" s="111"/>
      <c r="AL1014" s="111"/>
      <c r="AM1014" s="111"/>
    </row>
    <row r="1015" spans="1:39">
      <c r="A1015" s="3">
        <f t="shared" si="367"/>
        <v>0</v>
      </c>
      <c r="B1015" s="3">
        <f t="shared" si="367"/>
        <v>0</v>
      </c>
      <c r="C1015" s="3">
        <f t="shared" si="367"/>
        <v>0</v>
      </c>
      <c r="D1015" s="3">
        <f t="shared" si="367"/>
        <v>0</v>
      </c>
      <c r="E1015" s="3">
        <f t="shared" si="367"/>
        <v>0</v>
      </c>
      <c r="F1015" s="4">
        <f t="shared" si="367"/>
        <v>0</v>
      </c>
      <c r="G1015" s="4">
        <f t="shared" si="366"/>
        <v>0</v>
      </c>
      <c r="H1015" s="3">
        <f t="shared" si="366"/>
        <v>0</v>
      </c>
      <c r="I1015" s="3">
        <f t="shared" si="366"/>
        <v>0</v>
      </c>
      <c r="J1015" s="3" t="e">
        <f>IF(VLOOKUP(A1015,產品AR!A:B,2,0)&lt;65,"A",IF(VLOOKUP(A1015,產品AR!A:B,2,0)&lt;80,"B",IF(VLOOKUP(A1015,產品AR!A:B,2,0)&lt;100,"C","D")))</f>
        <v>#N/A</v>
      </c>
      <c r="K1015" s="5" t="e">
        <f t="shared" si="357"/>
        <v>#DIV/0!</v>
      </c>
      <c r="L1015" s="6">
        <f t="shared" si="358"/>
        <v>0</v>
      </c>
      <c r="M1015" s="5">
        <f t="shared" si="359"/>
        <v>0</v>
      </c>
      <c r="N1015" s="49" t="e">
        <f t="shared" si="360"/>
        <v>#DIV/0!</v>
      </c>
      <c r="O1015" s="49" t="e">
        <f t="shared" si="364"/>
        <v>#N/A</v>
      </c>
      <c r="P1015" s="49" t="e">
        <f t="shared" si="365"/>
        <v>#N/A</v>
      </c>
      <c r="Q1015" s="50" t="e">
        <f t="shared" si="361"/>
        <v>#N/A</v>
      </c>
      <c r="S1015" s="110" t="e">
        <f>VLOOKUP(V1015,'WSD 產品'!B:B,1,0)</f>
        <v>#N/A</v>
      </c>
      <c r="T1015" s="110" t="e">
        <f t="shared" si="362"/>
        <v>#DIV/0!</v>
      </c>
      <c r="AA1015" s="112"/>
      <c r="AB1015" s="112"/>
      <c r="AK1015" s="111"/>
      <c r="AL1015" s="111"/>
      <c r="AM1015" s="111"/>
    </row>
    <row r="1016" spans="1:39">
      <c r="A1016" s="3">
        <f t="shared" si="367"/>
        <v>0</v>
      </c>
      <c r="B1016" s="3">
        <f t="shared" si="367"/>
        <v>0</v>
      </c>
      <c r="C1016" s="3">
        <f t="shared" si="367"/>
        <v>0</v>
      </c>
      <c r="D1016" s="3">
        <f t="shared" si="367"/>
        <v>0</v>
      </c>
      <c r="E1016" s="3">
        <f t="shared" si="367"/>
        <v>0</v>
      </c>
      <c r="F1016" s="4">
        <f t="shared" si="367"/>
        <v>0</v>
      </c>
      <c r="G1016" s="4">
        <f t="shared" si="366"/>
        <v>0</v>
      </c>
      <c r="H1016" s="3">
        <f t="shared" si="366"/>
        <v>0</v>
      </c>
      <c r="I1016" s="3">
        <f t="shared" si="366"/>
        <v>0</v>
      </c>
      <c r="J1016" s="3" t="e">
        <f>IF(VLOOKUP(A1016,產品AR!A:B,2,0)&lt;65,"A",IF(VLOOKUP(A1016,產品AR!A:B,2,0)&lt;80,"B",IF(VLOOKUP(A1016,產品AR!A:B,2,0)&lt;100,"C","D")))</f>
        <v>#N/A</v>
      </c>
      <c r="K1016" s="5" t="e">
        <f t="shared" si="357"/>
        <v>#DIV/0!</v>
      </c>
      <c r="L1016" s="6">
        <f t="shared" si="358"/>
        <v>0</v>
      </c>
      <c r="M1016" s="5">
        <f t="shared" si="359"/>
        <v>0</v>
      </c>
      <c r="N1016" s="49" t="e">
        <f t="shared" si="360"/>
        <v>#DIV/0!</v>
      </c>
      <c r="O1016" s="49" t="e">
        <f t="shared" si="364"/>
        <v>#N/A</v>
      </c>
      <c r="P1016" s="49" t="e">
        <f t="shared" si="365"/>
        <v>#N/A</v>
      </c>
      <c r="Q1016" s="50" t="e">
        <f t="shared" si="361"/>
        <v>#N/A</v>
      </c>
      <c r="S1016" s="110" t="e">
        <f>VLOOKUP(V1016,'WSD 產品'!B:B,1,0)</f>
        <v>#N/A</v>
      </c>
      <c r="T1016" s="110" t="e">
        <f t="shared" si="362"/>
        <v>#DIV/0!</v>
      </c>
      <c r="AA1016" s="112"/>
      <c r="AB1016" s="112"/>
      <c r="AK1016" s="111"/>
      <c r="AL1016" s="111"/>
      <c r="AM1016" s="111"/>
    </row>
    <row r="1017" spans="1:39">
      <c r="A1017" s="3">
        <f t="shared" si="367"/>
        <v>0</v>
      </c>
      <c r="B1017" s="3">
        <f t="shared" si="367"/>
        <v>0</v>
      </c>
      <c r="C1017" s="3">
        <f t="shared" si="367"/>
        <v>0</v>
      </c>
      <c r="D1017" s="3">
        <f t="shared" si="367"/>
        <v>0</v>
      </c>
      <c r="E1017" s="3">
        <f t="shared" si="367"/>
        <v>0</v>
      </c>
      <c r="F1017" s="4">
        <f t="shared" si="367"/>
        <v>0</v>
      </c>
      <c r="G1017" s="4">
        <f t="shared" si="366"/>
        <v>0</v>
      </c>
      <c r="H1017" s="3">
        <f t="shared" si="366"/>
        <v>0</v>
      </c>
      <c r="I1017" s="3">
        <f t="shared" si="366"/>
        <v>0</v>
      </c>
      <c r="J1017" s="3" t="e">
        <f>IF(VLOOKUP(A1017,產品AR!A:B,2,0)&lt;65,"A",IF(VLOOKUP(A1017,產品AR!A:B,2,0)&lt;80,"B",IF(VLOOKUP(A1017,產品AR!A:B,2,0)&lt;100,"C","D")))</f>
        <v>#N/A</v>
      </c>
      <c r="K1017" s="5" t="e">
        <f t="shared" si="357"/>
        <v>#DIV/0!</v>
      </c>
      <c r="L1017" s="6">
        <f t="shared" si="358"/>
        <v>0</v>
      </c>
      <c r="M1017" s="5">
        <f t="shared" si="359"/>
        <v>0</v>
      </c>
      <c r="N1017" s="49" t="e">
        <f t="shared" si="360"/>
        <v>#DIV/0!</v>
      </c>
      <c r="O1017" s="49" t="e">
        <f t="shared" si="364"/>
        <v>#N/A</v>
      </c>
      <c r="P1017" s="49" t="e">
        <f t="shared" si="365"/>
        <v>#N/A</v>
      </c>
      <c r="Q1017" s="50" t="e">
        <f t="shared" si="361"/>
        <v>#N/A</v>
      </c>
      <c r="S1017" s="110" t="e">
        <f>VLOOKUP(V1017,'WSD 產品'!B:B,1,0)</f>
        <v>#N/A</v>
      </c>
      <c r="T1017" s="110" t="e">
        <f t="shared" si="362"/>
        <v>#DIV/0!</v>
      </c>
      <c r="AA1017" s="112"/>
      <c r="AB1017" s="112"/>
      <c r="AK1017" s="111"/>
      <c r="AL1017" s="111"/>
      <c r="AM1017" s="111"/>
    </row>
    <row r="1018" spans="1:39">
      <c r="A1018" s="3">
        <f t="shared" si="367"/>
        <v>0</v>
      </c>
      <c r="B1018" s="3">
        <f t="shared" si="367"/>
        <v>0</v>
      </c>
      <c r="C1018" s="3">
        <f t="shared" si="367"/>
        <v>0</v>
      </c>
      <c r="D1018" s="3">
        <f t="shared" si="367"/>
        <v>0</v>
      </c>
      <c r="E1018" s="3">
        <f t="shared" si="367"/>
        <v>0</v>
      </c>
      <c r="F1018" s="4">
        <f t="shared" si="367"/>
        <v>0</v>
      </c>
      <c r="G1018" s="4">
        <f t="shared" si="366"/>
        <v>0</v>
      </c>
      <c r="H1018" s="3">
        <f t="shared" si="366"/>
        <v>0</v>
      </c>
      <c r="I1018" s="3">
        <f t="shared" si="366"/>
        <v>0</v>
      </c>
      <c r="J1018" s="3" t="e">
        <f>IF(VLOOKUP(A1018,產品AR!A:B,2,0)&lt;65,"A",IF(VLOOKUP(A1018,產品AR!A:B,2,0)&lt;80,"B",IF(VLOOKUP(A1018,產品AR!A:B,2,0)&lt;100,"C","D")))</f>
        <v>#N/A</v>
      </c>
      <c r="K1018" s="5" t="e">
        <f t="shared" si="357"/>
        <v>#DIV/0!</v>
      </c>
      <c r="L1018" s="6">
        <f t="shared" si="358"/>
        <v>0</v>
      </c>
      <c r="M1018" s="5">
        <f t="shared" si="359"/>
        <v>0</v>
      </c>
      <c r="N1018" s="49" t="e">
        <f t="shared" si="360"/>
        <v>#DIV/0!</v>
      </c>
      <c r="O1018" s="49" t="e">
        <f t="shared" si="364"/>
        <v>#N/A</v>
      </c>
      <c r="P1018" s="49" t="e">
        <f t="shared" si="365"/>
        <v>#N/A</v>
      </c>
      <c r="Q1018" s="50" t="e">
        <f t="shared" si="361"/>
        <v>#N/A</v>
      </c>
      <c r="S1018" s="110" t="e">
        <f>VLOOKUP(V1018,'WSD 產品'!B:B,1,0)</f>
        <v>#N/A</v>
      </c>
      <c r="T1018" s="110" t="e">
        <f t="shared" si="362"/>
        <v>#DIV/0!</v>
      </c>
      <c r="AA1018" s="112"/>
      <c r="AB1018" s="112"/>
      <c r="AK1018" s="111"/>
      <c r="AL1018" s="111"/>
      <c r="AM1018" s="111"/>
    </row>
    <row r="1019" spans="1:39">
      <c r="A1019" s="3">
        <f t="shared" si="367"/>
        <v>0</v>
      </c>
      <c r="B1019" s="3">
        <f t="shared" si="367"/>
        <v>0</v>
      </c>
      <c r="C1019" s="3">
        <f t="shared" si="367"/>
        <v>0</v>
      </c>
      <c r="D1019" s="3">
        <f t="shared" si="367"/>
        <v>0</v>
      </c>
      <c r="E1019" s="3">
        <f t="shared" si="367"/>
        <v>0</v>
      </c>
      <c r="F1019" s="4">
        <f t="shared" si="367"/>
        <v>0</v>
      </c>
      <c r="G1019" s="4">
        <f t="shared" si="366"/>
        <v>0</v>
      </c>
      <c r="H1019" s="3">
        <f t="shared" si="366"/>
        <v>0</v>
      </c>
      <c r="I1019" s="3">
        <f t="shared" si="366"/>
        <v>0</v>
      </c>
      <c r="J1019" s="3" t="e">
        <f>IF(VLOOKUP(A1019,產品AR!A:B,2,0)&lt;65,"A",IF(VLOOKUP(A1019,產品AR!A:B,2,0)&lt;80,"B",IF(VLOOKUP(A1019,產品AR!A:B,2,0)&lt;100,"C","D")))</f>
        <v>#N/A</v>
      </c>
      <c r="K1019" s="5" t="e">
        <f t="shared" si="357"/>
        <v>#DIV/0!</v>
      </c>
      <c r="L1019" s="6">
        <f t="shared" si="358"/>
        <v>0</v>
      </c>
      <c r="M1019" s="5">
        <f t="shared" si="359"/>
        <v>0</v>
      </c>
      <c r="N1019" s="49" t="e">
        <f t="shared" si="360"/>
        <v>#DIV/0!</v>
      </c>
      <c r="O1019" s="49" t="e">
        <f t="shared" si="364"/>
        <v>#N/A</v>
      </c>
      <c r="P1019" s="49" t="e">
        <f t="shared" si="365"/>
        <v>#N/A</v>
      </c>
      <c r="Q1019" s="50" t="e">
        <f t="shared" si="361"/>
        <v>#N/A</v>
      </c>
      <c r="S1019" s="110" t="e">
        <f>VLOOKUP(V1019,'WSD 產品'!B:B,1,0)</f>
        <v>#N/A</v>
      </c>
      <c r="T1019" s="110" t="e">
        <f t="shared" si="362"/>
        <v>#DIV/0!</v>
      </c>
      <c r="AA1019" s="112"/>
      <c r="AB1019" s="112"/>
      <c r="AK1019" s="111"/>
      <c r="AL1019" s="111"/>
      <c r="AM1019" s="111"/>
    </row>
    <row r="1020" spans="1:39">
      <c r="A1020" s="3">
        <f t="shared" si="367"/>
        <v>0</v>
      </c>
      <c r="B1020" s="3">
        <f t="shared" si="367"/>
        <v>0</v>
      </c>
      <c r="C1020" s="3">
        <f t="shared" si="367"/>
        <v>0</v>
      </c>
      <c r="D1020" s="3">
        <f t="shared" si="367"/>
        <v>0</v>
      </c>
      <c r="E1020" s="3">
        <f t="shared" si="367"/>
        <v>0</v>
      </c>
      <c r="F1020" s="4">
        <f t="shared" si="367"/>
        <v>0</v>
      </c>
      <c r="G1020" s="4">
        <f t="shared" si="366"/>
        <v>0</v>
      </c>
      <c r="H1020" s="3">
        <f t="shared" si="366"/>
        <v>0</v>
      </c>
      <c r="I1020" s="3">
        <f t="shared" si="366"/>
        <v>0</v>
      </c>
      <c r="J1020" s="3" t="e">
        <f>IF(VLOOKUP(A1020,產品AR!A:B,2,0)&lt;65,"A",IF(VLOOKUP(A1020,產品AR!A:B,2,0)&lt;80,"B",IF(VLOOKUP(A1020,產品AR!A:B,2,0)&lt;100,"C","D")))</f>
        <v>#N/A</v>
      </c>
      <c r="K1020" s="5" t="e">
        <f t="shared" si="357"/>
        <v>#DIV/0!</v>
      </c>
      <c r="L1020" s="6">
        <f t="shared" si="358"/>
        <v>0</v>
      </c>
      <c r="M1020" s="5">
        <f t="shared" si="359"/>
        <v>0</v>
      </c>
      <c r="N1020" s="49" t="e">
        <f t="shared" si="360"/>
        <v>#DIV/0!</v>
      </c>
      <c r="O1020" s="49" t="e">
        <f t="shared" si="364"/>
        <v>#N/A</v>
      </c>
      <c r="P1020" s="49" t="e">
        <f t="shared" si="365"/>
        <v>#N/A</v>
      </c>
      <c r="Q1020" s="50" t="e">
        <f t="shared" si="361"/>
        <v>#N/A</v>
      </c>
      <c r="S1020" s="110" t="e">
        <f>VLOOKUP(V1020,'WSD 產品'!B:B,1,0)</f>
        <v>#N/A</v>
      </c>
      <c r="T1020" s="110" t="e">
        <f t="shared" si="362"/>
        <v>#DIV/0!</v>
      </c>
      <c r="AA1020" s="112"/>
      <c r="AB1020" s="112"/>
      <c r="AK1020" s="111"/>
      <c r="AL1020" s="111"/>
      <c r="AM1020" s="111"/>
    </row>
    <row r="1021" spans="1:39">
      <c r="A1021" s="3">
        <f t="shared" si="367"/>
        <v>0</v>
      </c>
      <c r="B1021" s="3">
        <f t="shared" si="367"/>
        <v>0</v>
      </c>
      <c r="C1021" s="3">
        <f t="shared" si="367"/>
        <v>0</v>
      </c>
      <c r="D1021" s="3">
        <f t="shared" si="367"/>
        <v>0</v>
      </c>
      <c r="E1021" s="3">
        <f t="shared" si="367"/>
        <v>0</v>
      </c>
      <c r="F1021" s="4">
        <f t="shared" si="367"/>
        <v>0</v>
      </c>
      <c r="G1021" s="4">
        <f t="shared" si="366"/>
        <v>0</v>
      </c>
      <c r="H1021" s="3">
        <f t="shared" si="366"/>
        <v>0</v>
      </c>
      <c r="I1021" s="3">
        <f t="shared" si="366"/>
        <v>0</v>
      </c>
      <c r="J1021" s="3" t="e">
        <f>IF(VLOOKUP(A1021,產品AR!A:B,2,0)&lt;65,"A",IF(VLOOKUP(A1021,產品AR!A:B,2,0)&lt;80,"B",IF(VLOOKUP(A1021,產品AR!A:B,2,0)&lt;100,"C","D")))</f>
        <v>#N/A</v>
      </c>
      <c r="K1021" s="5" t="e">
        <f t="shared" si="357"/>
        <v>#DIV/0!</v>
      </c>
      <c r="L1021" s="6">
        <f t="shared" si="358"/>
        <v>0</v>
      </c>
      <c r="M1021" s="5">
        <f t="shared" si="359"/>
        <v>0</v>
      </c>
      <c r="N1021" s="49" t="e">
        <f t="shared" si="360"/>
        <v>#DIV/0!</v>
      </c>
      <c r="O1021" s="49" t="e">
        <f t="shared" si="364"/>
        <v>#N/A</v>
      </c>
      <c r="P1021" s="49" t="e">
        <f t="shared" si="365"/>
        <v>#N/A</v>
      </c>
      <c r="Q1021" s="50" t="e">
        <f t="shared" si="361"/>
        <v>#N/A</v>
      </c>
      <c r="S1021" s="110" t="e">
        <f>VLOOKUP(V1021,'WSD 產品'!B:B,1,0)</f>
        <v>#N/A</v>
      </c>
      <c r="T1021" s="110" t="e">
        <f t="shared" si="362"/>
        <v>#DIV/0!</v>
      </c>
      <c r="AA1021" s="112"/>
      <c r="AB1021" s="112"/>
      <c r="AK1021" s="111"/>
      <c r="AL1021" s="111"/>
      <c r="AM1021" s="111"/>
    </row>
    <row r="1022" spans="1:39">
      <c r="A1022" s="3">
        <f t="shared" si="367"/>
        <v>0</v>
      </c>
      <c r="B1022" s="3">
        <f t="shared" si="367"/>
        <v>0</v>
      </c>
      <c r="C1022" s="3">
        <f t="shared" si="367"/>
        <v>0</v>
      </c>
      <c r="D1022" s="3">
        <f t="shared" si="367"/>
        <v>0</v>
      </c>
      <c r="E1022" s="3">
        <f t="shared" si="367"/>
        <v>0</v>
      </c>
      <c r="F1022" s="4">
        <f t="shared" si="367"/>
        <v>0</v>
      </c>
      <c r="G1022" s="4">
        <f t="shared" si="366"/>
        <v>0</v>
      </c>
      <c r="H1022" s="3">
        <f t="shared" si="366"/>
        <v>0</v>
      </c>
      <c r="I1022" s="3">
        <f t="shared" si="366"/>
        <v>0</v>
      </c>
      <c r="J1022" s="3" t="e">
        <f>IF(VLOOKUP(A1022,產品AR!A:B,2,0)&lt;65,"A",IF(VLOOKUP(A1022,產品AR!A:B,2,0)&lt;80,"B",IF(VLOOKUP(A1022,產品AR!A:B,2,0)&lt;100,"C","D")))</f>
        <v>#N/A</v>
      </c>
      <c r="K1022" s="5" t="e">
        <f t="shared" si="357"/>
        <v>#DIV/0!</v>
      </c>
      <c r="L1022" s="6">
        <f t="shared" si="358"/>
        <v>0</v>
      </c>
      <c r="M1022" s="5">
        <f t="shared" si="359"/>
        <v>0</v>
      </c>
      <c r="N1022" s="49" t="e">
        <f t="shared" si="360"/>
        <v>#DIV/0!</v>
      </c>
      <c r="O1022" s="49" t="e">
        <f t="shared" si="364"/>
        <v>#N/A</v>
      </c>
      <c r="P1022" s="49" t="e">
        <f t="shared" si="365"/>
        <v>#N/A</v>
      </c>
      <c r="Q1022" s="50" t="e">
        <f t="shared" si="361"/>
        <v>#N/A</v>
      </c>
      <c r="S1022" s="110" t="e">
        <f>VLOOKUP(V1022,'WSD 產品'!B:B,1,0)</f>
        <v>#N/A</v>
      </c>
      <c r="T1022" s="110" t="e">
        <f t="shared" si="362"/>
        <v>#DIV/0!</v>
      </c>
      <c r="AA1022" s="112"/>
      <c r="AB1022" s="112"/>
      <c r="AK1022" s="111"/>
      <c r="AL1022" s="111"/>
      <c r="AM1022" s="111"/>
    </row>
    <row r="1023" spans="1:39">
      <c r="A1023" s="3">
        <f t="shared" si="367"/>
        <v>0</v>
      </c>
      <c r="B1023" s="3">
        <f t="shared" si="367"/>
        <v>0</v>
      </c>
      <c r="C1023" s="3">
        <f t="shared" si="367"/>
        <v>0</v>
      </c>
      <c r="D1023" s="3">
        <f t="shared" si="367"/>
        <v>0</v>
      </c>
      <c r="E1023" s="3">
        <f t="shared" si="367"/>
        <v>0</v>
      </c>
      <c r="F1023" s="4">
        <f t="shared" si="367"/>
        <v>0</v>
      </c>
      <c r="G1023" s="4">
        <f t="shared" si="366"/>
        <v>0</v>
      </c>
      <c r="H1023" s="3">
        <f t="shared" si="366"/>
        <v>0</v>
      </c>
      <c r="I1023" s="3">
        <f t="shared" si="366"/>
        <v>0</v>
      </c>
      <c r="J1023" s="3" t="e">
        <f>IF(VLOOKUP(A1023,產品AR!A:B,2,0)&lt;65,"A",IF(VLOOKUP(A1023,產品AR!A:B,2,0)&lt;80,"B",IF(VLOOKUP(A1023,產品AR!A:B,2,0)&lt;100,"C","D")))</f>
        <v>#N/A</v>
      </c>
      <c r="K1023" s="5" t="e">
        <f t="shared" si="357"/>
        <v>#DIV/0!</v>
      </c>
      <c r="L1023" s="6">
        <f t="shared" si="358"/>
        <v>0</v>
      </c>
      <c r="M1023" s="5">
        <f t="shared" si="359"/>
        <v>0</v>
      </c>
      <c r="N1023" s="49" t="e">
        <f t="shared" si="360"/>
        <v>#DIV/0!</v>
      </c>
      <c r="O1023" s="49" t="e">
        <f t="shared" si="364"/>
        <v>#N/A</v>
      </c>
      <c r="P1023" s="49" t="e">
        <f t="shared" si="365"/>
        <v>#N/A</v>
      </c>
      <c r="Q1023" s="50" t="e">
        <f t="shared" si="361"/>
        <v>#N/A</v>
      </c>
      <c r="S1023" s="110" t="e">
        <f>VLOOKUP(V1023,'WSD 產品'!B:B,1,0)</f>
        <v>#N/A</v>
      </c>
      <c r="T1023" s="110" t="e">
        <f t="shared" si="362"/>
        <v>#DIV/0!</v>
      </c>
      <c r="AA1023" s="112"/>
      <c r="AB1023" s="112"/>
      <c r="AK1023" s="111"/>
      <c r="AL1023" s="111"/>
      <c r="AM1023" s="111"/>
    </row>
    <row r="1024" spans="1:39">
      <c r="A1024" s="3">
        <f t="shared" si="367"/>
        <v>0</v>
      </c>
      <c r="B1024" s="3">
        <f t="shared" si="367"/>
        <v>0</v>
      </c>
      <c r="C1024" s="3">
        <f t="shared" si="367"/>
        <v>0</v>
      </c>
      <c r="D1024" s="3">
        <f t="shared" si="367"/>
        <v>0</v>
      </c>
      <c r="E1024" s="3">
        <f t="shared" si="367"/>
        <v>0</v>
      </c>
      <c r="F1024" s="4">
        <f t="shared" si="367"/>
        <v>0</v>
      </c>
      <c r="G1024" s="4">
        <f t="shared" si="366"/>
        <v>0</v>
      </c>
      <c r="H1024" s="3">
        <f t="shared" si="366"/>
        <v>0</v>
      </c>
      <c r="I1024" s="3">
        <f t="shared" si="366"/>
        <v>0</v>
      </c>
      <c r="J1024" s="3" t="e">
        <f>IF(VLOOKUP(A1024,產品AR!A:B,2,0)&lt;65,"A",IF(VLOOKUP(A1024,產品AR!A:B,2,0)&lt;80,"B",IF(VLOOKUP(A1024,產品AR!A:B,2,0)&lt;100,"C","D")))</f>
        <v>#N/A</v>
      </c>
      <c r="K1024" s="5" t="e">
        <f t="shared" si="357"/>
        <v>#DIV/0!</v>
      </c>
      <c r="L1024" s="6">
        <f t="shared" si="358"/>
        <v>0</v>
      </c>
      <c r="M1024" s="5">
        <f t="shared" si="359"/>
        <v>0</v>
      </c>
      <c r="N1024" s="49" t="e">
        <f t="shared" si="360"/>
        <v>#DIV/0!</v>
      </c>
      <c r="O1024" s="49" t="e">
        <f t="shared" si="364"/>
        <v>#N/A</v>
      </c>
      <c r="P1024" s="49" t="e">
        <f t="shared" si="365"/>
        <v>#N/A</v>
      </c>
      <c r="Q1024" s="50" t="e">
        <f t="shared" si="361"/>
        <v>#N/A</v>
      </c>
      <c r="S1024" s="110" t="e">
        <f>VLOOKUP(V1024,'WSD 產品'!B:B,1,0)</f>
        <v>#N/A</v>
      </c>
      <c r="T1024" s="110" t="e">
        <f t="shared" si="362"/>
        <v>#DIV/0!</v>
      </c>
      <c r="AA1024" s="112"/>
      <c r="AB1024" s="112"/>
      <c r="AK1024" s="111"/>
      <c r="AL1024" s="111"/>
      <c r="AM1024" s="111"/>
    </row>
    <row r="1025" spans="1:39">
      <c r="A1025" s="3">
        <f t="shared" si="367"/>
        <v>0</v>
      </c>
      <c r="B1025" s="3">
        <f t="shared" si="367"/>
        <v>0</v>
      </c>
      <c r="C1025" s="3">
        <f t="shared" si="367"/>
        <v>0</v>
      </c>
      <c r="D1025" s="3">
        <f t="shared" si="367"/>
        <v>0</v>
      </c>
      <c r="E1025" s="3">
        <f t="shared" si="367"/>
        <v>0</v>
      </c>
      <c r="F1025" s="4">
        <f t="shared" si="367"/>
        <v>0</v>
      </c>
      <c r="G1025" s="4">
        <f t="shared" si="366"/>
        <v>0</v>
      </c>
      <c r="H1025" s="3">
        <f t="shared" si="366"/>
        <v>0</v>
      </c>
      <c r="I1025" s="3">
        <f t="shared" si="366"/>
        <v>0</v>
      </c>
      <c r="J1025" s="3" t="e">
        <f>IF(VLOOKUP(A1025,產品AR!A:B,2,0)&lt;65,"A",IF(VLOOKUP(A1025,產品AR!A:B,2,0)&lt;80,"B",IF(VLOOKUP(A1025,產品AR!A:B,2,0)&lt;100,"C","D")))</f>
        <v>#N/A</v>
      </c>
      <c r="K1025" s="5" t="e">
        <f t="shared" si="357"/>
        <v>#DIV/0!</v>
      </c>
      <c r="L1025" s="6">
        <f t="shared" si="358"/>
        <v>0</v>
      </c>
      <c r="M1025" s="5">
        <f t="shared" si="359"/>
        <v>0</v>
      </c>
      <c r="N1025" s="49" t="e">
        <f t="shared" si="360"/>
        <v>#DIV/0!</v>
      </c>
      <c r="O1025" s="49" t="e">
        <f t="shared" si="364"/>
        <v>#N/A</v>
      </c>
      <c r="P1025" s="49" t="e">
        <f t="shared" si="365"/>
        <v>#N/A</v>
      </c>
      <c r="Q1025" s="50" t="e">
        <f t="shared" si="361"/>
        <v>#N/A</v>
      </c>
      <c r="S1025" s="110" t="e">
        <f>VLOOKUP(V1025,'WSD 產品'!B:B,1,0)</f>
        <v>#N/A</v>
      </c>
      <c r="T1025" s="110" t="e">
        <f t="shared" si="362"/>
        <v>#DIV/0!</v>
      </c>
      <c r="AA1025" s="112"/>
      <c r="AB1025" s="112"/>
      <c r="AK1025" s="111"/>
      <c r="AL1025" s="111"/>
      <c r="AM1025" s="111"/>
    </row>
    <row r="1026" spans="1:39">
      <c r="A1026" s="3">
        <f t="shared" si="367"/>
        <v>0</v>
      </c>
      <c r="B1026" s="3">
        <f t="shared" si="367"/>
        <v>0</v>
      </c>
      <c r="C1026" s="3">
        <f t="shared" si="367"/>
        <v>0</v>
      </c>
      <c r="D1026" s="3">
        <f t="shared" si="367"/>
        <v>0</v>
      </c>
      <c r="E1026" s="3">
        <f t="shared" si="367"/>
        <v>0</v>
      </c>
      <c r="F1026" s="4">
        <f t="shared" si="367"/>
        <v>0</v>
      </c>
      <c r="G1026" s="4">
        <f t="shared" si="366"/>
        <v>0</v>
      </c>
      <c r="H1026" s="3">
        <f t="shared" si="366"/>
        <v>0</v>
      </c>
      <c r="I1026" s="3">
        <f t="shared" si="366"/>
        <v>0</v>
      </c>
      <c r="J1026" s="3" t="e">
        <f>IF(VLOOKUP(A1026,產品AR!A:B,2,0)&lt;65,"A",IF(VLOOKUP(A1026,產品AR!A:B,2,0)&lt;80,"B",IF(VLOOKUP(A1026,產品AR!A:B,2,0)&lt;100,"C","D")))</f>
        <v>#N/A</v>
      </c>
      <c r="K1026" s="5" t="e">
        <f t="shared" ref="K1026:K1089" si="368">T1026</f>
        <v>#DIV/0!</v>
      </c>
      <c r="L1026" s="6">
        <f t="shared" ref="L1026:L1089" si="369">AM1026</f>
        <v>0</v>
      </c>
      <c r="M1026" s="5">
        <f t="shared" ref="M1026:M1089" si="370">AP1026</f>
        <v>0</v>
      </c>
      <c r="N1026" s="49" t="e">
        <f t="shared" ref="N1026:N1089" si="371">IF(K1026&gt;=1.67,"A",IF(K1026&gt;=1.33,"B",IF(K1026&gt;=1,"C",IF(K1026&gt;=0.67,"D","F"))))</f>
        <v>#DIV/0!</v>
      </c>
      <c r="O1026" s="49" t="e">
        <f t="shared" si="364"/>
        <v>#N/A</v>
      </c>
      <c r="P1026" s="49" t="e">
        <f t="shared" si="365"/>
        <v>#N/A</v>
      </c>
      <c r="Q1026" s="50" t="e">
        <f t="shared" ref="Q1026:Q1089" si="372">IF(CONCATENATE(J1026,N1026)="AA","A",IF(CONCATENATE(J1026,N1026)="AB","W",IF(CONCATENATE(J1026,N1026)="AC","W",IF(CONCATENATE(J1026,N1026)="AD","W",IF(CONCATENATE(J1026,N1026)="AF","W",IF(CONCATENATE(J1026,N1026)="BB","B",IF(CONCATENATE(J1026,N1026)="BA","B",IF(CONCATENATE(J1026,N1026)="BC","X",IF(CONCATENATE(J1026,N1026)="BD","X",IF(CONCATENATE(J1026,N1026)="BF","X",IF(CONCATENATE(J1026,N1026)="CA","C",IF(CONCATENATE(J1026,N1026)="CB","C",IF(CONCATENATE(J1026,N1026)="CC","C",IF(CONCATENATE(J1026,N1026)="CD","Y",IF(CONCATENATE(J1026,N1026)="CF","Y",IF(CONCATENATE(J1026,N1026)="DA","D",IF(CONCATENATE(J1026,N1026)="DB","D",IF(CONCATENATE(J1026,N1026)="DC","D",IF(CONCATENATE(J1026,N1026)="DD","D",IF(CONCATENATE(J1026,N1026)="DF","Z"))))))))))))))))))))</f>
        <v>#N/A</v>
      </c>
      <c r="S1026" s="110" t="e">
        <f>VLOOKUP(V1026,'WSD 產品'!B:B,1,0)</f>
        <v>#N/A</v>
      </c>
      <c r="T1026" s="110" t="e">
        <f t="shared" ref="T1026:T1089" si="373">((35-(AE1026^2+AF1026^2)^0.5))/AV1026</f>
        <v>#DIV/0!</v>
      </c>
      <c r="AA1026" s="112"/>
      <c r="AB1026" s="112"/>
      <c r="AK1026" s="111"/>
      <c r="AL1026" s="111"/>
      <c r="AM1026" s="111"/>
    </row>
    <row r="1027" spans="1:39">
      <c r="A1027" s="3">
        <f t="shared" si="367"/>
        <v>0</v>
      </c>
      <c r="B1027" s="3">
        <f t="shared" si="367"/>
        <v>0</v>
      </c>
      <c r="C1027" s="3">
        <f t="shared" si="367"/>
        <v>0</v>
      </c>
      <c r="D1027" s="3">
        <f t="shared" si="367"/>
        <v>0</v>
      </c>
      <c r="E1027" s="3">
        <f t="shared" si="367"/>
        <v>0</v>
      </c>
      <c r="F1027" s="4">
        <f t="shared" si="367"/>
        <v>0</v>
      </c>
      <c r="G1027" s="4">
        <f t="shared" si="366"/>
        <v>0</v>
      </c>
      <c r="H1027" s="3">
        <f t="shared" si="366"/>
        <v>0</v>
      </c>
      <c r="I1027" s="3">
        <f t="shared" si="366"/>
        <v>0</v>
      </c>
      <c r="J1027" s="3" t="e">
        <f>IF(VLOOKUP(A1027,產品AR!A:B,2,0)&lt;65,"A",IF(VLOOKUP(A1027,產品AR!A:B,2,0)&lt;80,"B",IF(VLOOKUP(A1027,產品AR!A:B,2,0)&lt;100,"C","D")))</f>
        <v>#N/A</v>
      </c>
      <c r="K1027" s="5" t="e">
        <f t="shared" si="368"/>
        <v>#DIV/0!</v>
      </c>
      <c r="L1027" s="6">
        <f t="shared" si="369"/>
        <v>0</v>
      </c>
      <c r="M1027" s="5">
        <f t="shared" si="370"/>
        <v>0</v>
      </c>
      <c r="N1027" s="49" t="e">
        <f t="shared" si="371"/>
        <v>#DIV/0!</v>
      </c>
      <c r="O1027" s="49" t="e">
        <f t="shared" ref="O1027:O1090" si="374">J1027&amp;N1027</f>
        <v>#N/A</v>
      </c>
      <c r="P1027" s="49" t="e">
        <f t="shared" ref="P1027:P1090" si="375">IF(O1027="AB","A")</f>
        <v>#N/A</v>
      </c>
      <c r="Q1027" s="50" t="e">
        <f t="shared" si="372"/>
        <v>#N/A</v>
      </c>
      <c r="S1027" s="110" t="e">
        <f>VLOOKUP(V1027,'WSD 產品'!B:B,1,0)</f>
        <v>#N/A</v>
      </c>
      <c r="T1027" s="110" t="e">
        <f t="shared" si="373"/>
        <v>#DIV/0!</v>
      </c>
      <c r="AA1027" s="112"/>
      <c r="AB1027" s="112"/>
      <c r="AK1027" s="111"/>
      <c r="AL1027" s="111"/>
      <c r="AM1027" s="111"/>
    </row>
    <row r="1028" spans="1:39">
      <c r="A1028" s="3">
        <f t="shared" si="367"/>
        <v>0</v>
      </c>
      <c r="B1028" s="3">
        <f t="shared" si="367"/>
        <v>0</v>
      </c>
      <c r="C1028" s="3">
        <f t="shared" si="367"/>
        <v>0</v>
      </c>
      <c r="D1028" s="3">
        <f t="shared" si="367"/>
        <v>0</v>
      </c>
      <c r="E1028" s="3">
        <f t="shared" si="367"/>
        <v>0</v>
      </c>
      <c r="F1028" s="4">
        <f t="shared" si="367"/>
        <v>0</v>
      </c>
      <c r="G1028" s="4">
        <f t="shared" si="366"/>
        <v>0</v>
      </c>
      <c r="H1028" s="3">
        <f t="shared" si="366"/>
        <v>0</v>
      </c>
      <c r="I1028" s="3">
        <f t="shared" si="366"/>
        <v>0</v>
      </c>
      <c r="J1028" s="3" t="e">
        <f>IF(VLOOKUP(A1028,產品AR!A:B,2,0)&lt;65,"A",IF(VLOOKUP(A1028,產品AR!A:B,2,0)&lt;80,"B",IF(VLOOKUP(A1028,產品AR!A:B,2,0)&lt;100,"C","D")))</f>
        <v>#N/A</v>
      </c>
      <c r="K1028" s="5" t="e">
        <f t="shared" si="368"/>
        <v>#DIV/0!</v>
      </c>
      <c r="L1028" s="6">
        <f t="shared" si="369"/>
        <v>0</v>
      </c>
      <c r="M1028" s="5">
        <f t="shared" si="370"/>
        <v>0</v>
      </c>
      <c r="N1028" s="49" t="e">
        <f t="shared" si="371"/>
        <v>#DIV/0!</v>
      </c>
      <c r="O1028" s="49" t="e">
        <f t="shared" si="374"/>
        <v>#N/A</v>
      </c>
      <c r="P1028" s="49" t="e">
        <f t="shared" si="375"/>
        <v>#N/A</v>
      </c>
      <c r="Q1028" s="50" t="e">
        <f t="shared" si="372"/>
        <v>#N/A</v>
      </c>
      <c r="S1028" s="110" t="e">
        <f>VLOOKUP(V1028,'WSD 產品'!B:B,1,0)</f>
        <v>#N/A</v>
      </c>
      <c r="T1028" s="110" t="e">
        <f t="shared" si="373"/>
        <v>#DIV/0!</v>
      </c>
      <c r="AA1028" s="112"/>
      <c r="AB1028" s="112"/>
      <c r="AK1028" s="111"/>
      <c r="AL1028" s="111"/>
      <c r="AM1028" s="111"/>
    </row>
    <row r="1029" spans="1:39">
      <c r="A1029" s="3">
        <f t="shared" si="367"/>
        <v>0</v>
      </c>
      <c r="B1029" s="3">
        <f t="shared" si="367"/>
        <v>0</v>
      </c>
      <c r="C1029" s="3">
        <f t="shared" si="367"/>
        <v>0</v>
      </c>
      <c r="D1029" s="3">
        <f t="shared" si="367"/>
        <v>0</v>
      </c>
      <c r="E1029" s="3">
        <f t="shared" si="367"/>
        <v>0</v>
      </c>
      <c r="F1029" s="4">
        <f t="shared" si="367"/>
        <v>0</v>
      </c>
      <c r="G1029" s="4">
        <f t="shared" si="366"/>
        <v>0</v>
      </c>
      <c r="H1029" s="3">
        <f t="shared" si="366"/>
        <v>0</v>
      </c>
      <c r="I1029" s="3">
        <f t="shared" si="366"/>
        <v>0</v>
      </c>
      <c r="J1029" s="3" t="e">
        <f>IF(VLOOKUP(A1029,產品AR!A:B,2,0)&lt;65,"A",IF(VLOOKUP(A1029,產品AR!A:B,2,0)&lt;80,"B",IF(VLOOKUP(A1029,產品AR!A:B,2,0)&lt;100,"C","D")))</f>
        <v>#N/A</v>
      </c>
      <c r="K1029" s="5" t="e">
        <f t="shared" si="368"/>
        <v>#DIV/0!</v>
      </c>
      <c r="L1029" s="6">
        <f t="shared" si="369"/>
        <v>0</v>
      </c>
      <c r="M1029" s="5">
        <f t="shared" si="370"/>
        <v>0</v>
      </c>
      <c r="N1029" s="49" t="e">
        <f t="shared" si="371"/>
        <v>#DIV/0!</v>
      </c>
      <c r="O1029" s="49" t="e">
        <f t="shared" si="374"/>
        <v>#N/A</v>
      </c>
      <c r="P1029" s="49" t="e">
        <f t="shared" si="375"/>
        <v>#N/A</v>
      </c>
      <c r="Q1029" s="50" t="e">
        <f t="shared" si="372"/>
        <v>#N/A</v>
      </c>
      <c r="S1029" s="110" t="e">
        <f>VLOOKUP(V1029,'WSD 產品'!B:B,1,0)</f>
        <v>#N/A</v>
      </c>
      <c r="T1029" s="110" t="e">
        <f t="shared" si="373"/>
        <v>#DIV/0!</v>
      </c>
      <c r="AA1029" s="112"/>
      <c r="AB1029" s="112"/>
      <c r="AK1029" s="111"/>
      <c r="AL1029" s="111"/>
      <c r="AM1029" s="111"/>
    </row>
    <row r="1030" spans="1:39">
      <c r="A1030" s="3">
        <f t="shared" si="367"/>
        <v>0</v>
      </c>
      <c r="B1030" s="3">
        <f t="shared" si="367"/>
        <v>0</v>
      </c>
      <c r="C1030" s="3">
        <f t="shared" si="367"/>
        <v>0</v>
      </c>
      <c r="D1030" s="3">
        <f t="shared" si="367"/>
        <v>0</v>
      </c>
      <c r="E1030" s="3">
        <f t="shared" si="367"/>
        <v>0</v>
      </c>
      <c r="F1030" s="4">
        <f t="shared" si="367"/>
        <v>0</v>
      </c>
      <c r="G1030" s="4">
        <f t="shared" si="366"/>
        <v>0</v>
      </c>
      <c r="H1030" s="3">
        <f t="shared" si="366"/>
        <v>0</v>
      </c>
      <c r="I1030" s="3">
        <f t="shared" si="366"/>
        <v>0</v>
      </c>
      <c r="J1030" s="3" t="e">
        <f>IF(VLOOKUP(A1030,產品AR!A:B,2,0)&lt;65,"A",IF(VLOOKUP(A1030,產品AR!A:B,2,0)&lt;80,"B",IF(VLOOKUP(A1030,產品AR!A:B,2,0)&lt;100,"C","D")))</f>
        <v>#N/A</v>
      </c>
      <c r="K1030" s="5" t="e">
        <f t="shared" si="368"/>
        <v>#DIV/0!</v>
      </c>
      <c r="L1030" s="6">
        <f t="shared" si="369"/>
        <v>0</v>
      </c>
      <c r="M1030" s="5">
        <f t="shared" si="370"/>
        <v>0</v>
      </c>
      <c r="N1030" s="49" t="e">
        <f t="shared" si="371"/>
        <v>#DIV/0!</v>
      </c>
      <c r="O1030" s="49" t="e">
        <f t="shared" si="374"/>
        <v>#N/A</v>
      </c>
      <c r="P1030" s="49" t="e">
        <f t="shared" si="375"/>
        <v>#N/A</v>
      </c>
      <c r="Q1030" s="50" t="e">
        <f t="shared" si="372"/>
        <v>#N/A</v>
      </c>
      <c r="S1030" s="110" t="e">
        <f>VLOOKUP(V1030,'WSD 產品'!B:B,1,0)</f>
        <v>#N/A</v>
      </c>
      <c r="T1030" s="110" t="e">
        <f t="shared" si="373"/>
        <v>#DIV/0!</v>
      </c>
      <c r="AA1030" s="112"/>
      <c r="AB1030" s="112"/>
      <c r="AK1030" s="111"/>
      <c r="AL1030" s="111"/>
      <c r="AM1030" s="111"/>
    </row>
    <row r="1031" spans="1:39">
      <c r="A1031" s="3">
        <f t="shared" si="367"/>
        <v>0</v>
      </c>
      <c r="B1031" s="3">
        <f t="shared" si="367"/>
        <v>0</v>
      </c>
      <c r="C1031" s="3">
        <f t="shared" si="367"/>
        <v>0</v>
      </c>
      <c r="D1031" s="3">
        <f t="shared" si="367"/>
        <v>0</v>
      </c>
      <c r="E1031" s="3">
        <f t="shared" si="367"/>
        <v>0</v>
      </c>
      <c r="F1031" s="4">
        <f t="shared" si="367"/>
        <v>0</v>
      </c>
      <c r="G1031" s="4">
        <f t="shared" si="366"/>
        <v>0</v>
      </c>
      <c r="H1031" s="3">
        <f t="shared" si="366"/>
        <v>0</v>
      </c>
      <c r="I1031" s="3">
        <f t="shared" si="366"/>
        <v>0</v>
      </c>
      <c r="J1031" s="3" t="e">
        <f>IF(VLOOKUP(A1031,產品AR!A:B,2,0)&lt;65,"A",IF(VLOOKUP(A1031,產品AR!A:B,2,0)&lt;80,"B",IF(VLOOKUP(A1031,產品AR!A:B,2,0)&lt;100,"C","D")))</f>
        <v>#N/A</v>
      </c>
      <c r="K1031" s="5" t="e">
        <f t="shared" si="368"/>
        <v>#DIV/0!</v>
      </c>
      <c r="L1031" s="6">
        <f t="shared" si="369"/>
        <v>0</v>
      </c>
      <c r="M1031" s="5">
        <f t="shared" si="370"/>
        <v>0</v>
      </c>
      <c r="N1031" s="49" t="e">
        <f t="shared" si="371"/>
        <v>#DIV/0!</v>
      </c>
      <c r="O1031" s="49" t="e">
        <f t="shared" si="374"/>
        <v>#N/A</v>
      </c>
      <c r="P1031" s="49" t="e">
        <f t="shared" si="375"/>
        <v>#N/A</v>
      </c>
      <c r="Q1031" s="50" t="e">
        <f t="shared" si="372"/>
        <v>#N/A</v>
      </c>
      <c r="S1031" s="110" t="e">
        <f>VLOOKUP(V1031,'WSD 產品'!B:B,1,0)</f>
        <v>#N/A</v>
      </c>
      <c r="T1031" s="110" t="e">
        <f t="shared" si="373"/>
        <v>#DIV/0!</v>
      </c>
      <c r="AA1031" s="112"/>
      <c r="AB1031" s="112"/>
      <c r="AK1031" s="111"/>
      <c r="AL1031" s="111"/>
      <c r="AM1031" s="111"/>
    </row>
    <row r="1032" spans="1:39">
      <c r="A1032" s="3">
        <f t="shared" si="367"/>
        <v>0</v>
      </c>
      <c r="B1032" s="3">
        <f t="shared" si="367"/>
        <v>0</v>
      </c>
      <c r="C1032" s="3">
        <f t="shared" si="367"/>
        <v>0</v>
      </c>
      <c r="D1032" s="3">
        <f t="shared" si="367"/>
        <v>0</v>
      </c>
      <c r="E1032" s="3">
        <f t="shared" si="367"/>
        <v>0</v>
      </c>
      <c r="F1032" s="4">
        <f t="shared" si="367"/>
        <v>0</v>
      </c>
      <c r="G1032" s="4">
        <f t="shared" si="366"/>
        <v>0</v>
      </c>
      <c r="H1032" s="3">
        <f t="shared" si="366"/>
        <v>0</v>
      </c>
      <c r="I1032" s="3">
        <f t="shared" si="366"/>
        <v>0</v>
      </c>
      <c r="J1032" s="3" t="e">
        <f>IF(VLOOKUP(A1032,產品AR!A:B,2,0)&lt;65,"A",IF(VLOOKUP(A1032,產品AR!A:B,2,0)&lt;80,"B",IF(VLOOKUP(A1032,產品AR!A:B,2,0)&lt;100,"C","D")))</f>
        <v>#N/A</v>
      </c>
      <c r="K1032" s="5" t="e">
        <f t="shared" si="368"/>
        <v>#DIV/0!</v>
      </c>
      <c r="L1032" s="6">
        <f t="shared" si="369"/>
        <v>0</v>
      </c>
      <c r="M1032" s="5">
        <f t="shared" si="370"/>
        <v>0</v>
      </c>
      <c r="N1032" s="49" t="e">
        <f t="shared" si="371"/>
        <v>#DIV/0!</v>
      </c>
      <c r="O1032" s="49" t="e">
        <f t="shared" si="374"/>
        <v>#N/A</v>
      </c>
      <c r="P1032" s="49" t="e">
        <f t="shared" si="375"/>
        <v>#N/A</v>
      </c>
      <c r="Q1032" s="50" t="e">
        <f t="shared" si="372"/>
        <v>#N/A</v>
      </c>
      <c r="S1032" s="110" t="e">
        <f>VLOOKUP(V1032,'WSD 產品'!B:B,1,0)</f>
        <v>#N/A</v>
      </c>
      <c r="T1032" s="110" t="e">
        <f t="shared" si="373"/>
        <v>#DIV/0!</v>
      </c>
      <c r="AA1032" s="112"/>
      <c r="AB1032" s="112"/>
      <c r="AK1032" s="111"/>
      <c r="AL1032" s="111"/>
      <c r="AM1032" s="111"/>
    </row>
    <row r="1033" spans="1:39">
      <c r="A1033" s="3">
        <f t="shared" si="367"/>
        <v>0</v>
      </c>
      <c r="B1033" s="3">
        <f t="shared" si="367"/>
        <v>0</v>
      </c>
      <c r="C1033" s="3">
        <f t="shared" si="367"/>
        <v>0</v>
      </c>
      <c r="D1033" s="3">
        <f t="shared" si="367"/>
        <v>0</v>
      </c>
      <c r="E1033" s="3">
        <f t="shared" si="367"/>
        <v>0</v>
      </c>
      <c r="F1033" s="4">
        <f t="shared" si="367"/>
        <v>0</v>
      </c>
      <c r="G1033" s="4">
        <f t="shared" si="366"/>
        <v>0</v>
      </c>
      <c r="H1033" s="3">
        <f t="shared" si="366"/>
        <v>0</v>
      </c>
      <c r="I1033" s="3">
        <f t="shared" si="366"/>
        <v>0</v>
      </c>
      <c r="J1033" s="3" t="e">
        <f>IF(VLOOKUP(A1033,產品AR!A:B,2,0)&lt;65,"A",IF(VLOOKUP(A1033,產品AR!A:B,2,0)&lt;80,"B",IF(VLOOKUP(A1033,產品AR!A:B,2,0)&lt;100,"C","D")))</f>
        <v>#N/A</v>
      </c>
      <c r="K1033" s="5" t="e">
        <f t="shared" si="368"/>
        <v>#DIV/0!</v>
      </c>
      <c r="L1033" s="6">
        <f t="shared" si="369"/>
        <v>0</v>
      </c>
      <c r="M1033" s="5">
        <f t="shared" si="370"/>
        <v>0</v>
      </c>
      <c r="N1033" s="49" t="e">
        <f t="shared" si="371"/>
        <v>#DIV/0!</v>
      </c>
      <c r="O1033" s="49" t="e">
        <f t="shared" si="374"/>
        <v>#N/A</v>
      </c>
      <c r="P1033" s="49" t="e">
        <f t="shared" si="375"/>
        <v>#N/A</v>
      </c>
      <c r="Q1033" s="50" t="e">
        <f t="shared" si="372"/>
        <v>#N/A</v>
      </c>
      <c r="S1033" s="110" t="e">
        <f>VLOOKUP(V1033,'WSD 產品'!B:B,1,0)</f>
        <v>#N/A</v>
      </c>
      <c r="T1033" s="110" t="e">
        <f t="shared" si="373"/>
        <v>#DIV/0!</v>
      </c>
      <c r="AA1033" s="112"/>
      <c r="AB1033" s="112"/>
      <c r="AK1033" s="111"/>
      <c r="AL1033" s="111"/>
      <c r="AM1033" s="111"/>
    </row>
    <row r="1034" spans="1:39">
      <c r="A1034" s="3">
        <f t="shared" si="367"/>
        <v>0</v>
      </c>
      <c r="B1034" s="3">
        <f t="shared" si="367"/>
        <v>0</v>
      </c>
      <c r="C1034" s="3">
        <f t="shared" si="367"/>
        <v>0</v>
      </c>
      <c r="D1034" s="3">
        <f t="shared" si="367"/>
        <v>0</v>
      </c>
      <c r="E1034" s="3">
        <f t="shared" si="367"/>
        <v>0</v>
      </c>
      <c r="F1034" s="4">
        <f t="shared" si="367"/>
        <v>0</v>
      </c>
      <c r="G1034" s="4">
        <f t="shared" si="366"/>
        <v>0</v>
      </c>
      <c r="H1034" s="3">
        <f t="shared" si="366"/>
        <v>0</v>
      </c>
      <c r="I1034" s="3">
        <f t="shared" si="366"/>
        <v>0</v>
      </c>
      <c r="J1034" s="3" t="e">
        <f>IF(VLOOKUP(A1034,產品AR!A:B,2,0)&lt;65,"A",IF(VLOOKUP(A1034,產品AR!A:B,2,0)&lt;80,"B",IF(VLOOKUP(A1034,產品AR!A:B,2,0)&lt;100,"C","D")))</f>
        <v>#N/A</v>
      </c>
      <c r="K1034" s="5" t="e">
        <f t="shared" si="368"/>
        <v>#DIV/0!</v>
      </c>
      <c r="L1034" s="6">
        <f t="shared" si="369"/>
        <v>0</v>
      </c>
      <c r="M1034" s="5">
        <f t="shared" si="370"/>
        <v>0</v>
      </c>
      <c r="N1034" s="49" t="e">
        <f t="shared" si="371"/>
        <v>#DIV/0!</v>
      </c>
      <c r="O1034" s="49" t="e">
        <f t="shared" si="374"/>
        <v>#N/A</v>
      </c>
      <c r="P1034" s="49" t="e">
        <f t="shared" si="375"/>
        <v>#N/A</v>
      </c>
      <c r="Q1034" s="50" t="e">
        <f t="shared" si="372"/>
        <v>#N/A</v>
      </c>
      <c r="S1034" s="110" t="e">
        <f>VLOOKUP(V1034,'WSD 產品'!B:B,1,0)</f>
        <v>#N/A</v>
      </c>
      <c r="T1034" s="110" t="e">
        <f t="shared" si="373"/>
        <v>#DIV/0!</v>
      </c>
      <c r="AA1034" s="112"/>
      <c r="AB1034" s="112"/>
      <c r="AK1034" s="111"/>
      <c r="AL1034" s="111"/>
      <c r="AM1034" s="111"/>
    </row>
    <row r="1035" spans="1:39">
      <c r="A1035" s="3">
        <f t="shared" si="367"/>
        <v>0</v>
      </c>
      <c r="B1035" s="3">
        <f t="shared" si="367"/>
        <v>0</v>
      </c>
      <c r="C1035" s="3">
        <f t="shared" si="367"/>
        <v>0</v>
      </c>
      <c r="D1035" s="3">
        <f t="shared" si="367"/>
        <v>0</v>
      </c>
      <c r="E1035" s="3">
        <f t="shared" si="367"/>
        <v>0</v>
      </c>
      <c r="F1035" s="4">
        <f t="shared" si="367"/>
        <v>0</v>
      </c>
      <c r="G1035" s="4">
        <f t="shared" si="366"/>
        <v>0</v>
      </c>
      <c r="H1035" s="3">
        <f t="shared" si="366"/>
        <v>0</v>
      </c>
      <c r="I1035" s="3">
        <f t="shared" si="366"/>
        <v>0</v>
      </c>
      <c r="J1035" s="3" t="e">
        <f>IF(VLOOKUP(A1035,產品AR!A:B,2,0)&lt;65,"A",IF(VLOOKUP(A1035,產品AR!A:B,2,0)&lt;80,"B",IF(VLOOKUP(A1035,產品AR!A:B,2,0)&lt;100,"C","D")))</f>
        <v>#N/A</v>
      </c>
      <c r="K1035" s="5" t="e">
        <f t="shared" si="368"/>
        <v>#DIV/0!</v>
      </c>
      <c r="L1035" s="6">
        <f t="shared" si="369"/>
        <v>0</v>
      </c>
      <c r="M1035" s="5">
        <f t="shared" si="370"/>
        <v>0</v>
      </c>
      <c r="N1035" s="49" t="e">
        <f t="shared" si="371"/>
        <v>#DIV/0!</v>
      </c>
      <c r="O1035" s="49" t="e">
        <f t="shared" si="374"/>
        <v>#N/A</v>
      </c>
      <c r="P1035" s="49" t="e">
        <f t="shared" si="375"/>
        <v>#N/A</v>
      </c>
      <c r="Q1035" s="50" t="e">
        <f t="shared" si="372"/>
        <v>#N/A</v>
      </c>
      <c r="S1035" s="110" t="e">
        <f>VLOOKUP(V1035,'WSD 產品'!B:B,1,0)</f>
        <v>#N/A</v>
      </c>
      <c r="T1035" s="110" t="e">
        <f t="shared" si="373"/>
        <v>#DIV/0!</v>
      </c>
      <c r="AA1035" s="112"/>
      <c r="AB1035" s="112"/>
      <c r="AK1035" s="111"/>
      <c r="AL1035" s="111"/>
      <c r="AM1035" s="111"/>
    </row>
    <row r="1036" spans="1:39">
      <c r="A1036" s="3">
        <f t="shared" si="367"/>
        <v>0</v>
      </c>
      <c r="B1036" s="3">
        <f t="shared" si="367"/>
        <v>0</v>
      </c>
      <c r="C1036" s="3">
        <f t="shared" si="367"/>
        <v>0</v>
      </c>
      <c r="D1036" s="3">
        <f t="shared" si="367"/>
        <v>0</v>
      </c>
      <c r="E1036" s="3">
        <f t="shared" si="367"/>
        <v>0</v>
      </c>
      <c r="F1036" s="4">
        <f t="shared" si="367"/>
        <v>0</v>
      </c>
      <c r="G1036" s="4">
        <f t="shared" si="366"/>
        <v>0</v>
      </c>
      <c r="H1036" s="3">
        <f t="shared" si="366"/>
        <v>0</v>
      </c>
      <c r="I1036" s="3">
        <f t="shared" si="366"/>
        <v>0</v>
      </c>
      <c r="J1036" s="3" t="e">
        <f>IF(VLOOKUP(A1036,產品AR!A:B,2,0)&lt;65,"A",IF(VLOOKUP(A1036,產品AR!A:B,2,0)&lt;80,"B",IF(VLOOKUP(A1036,產品AR!A:B,2,0)&lt;100,"C","D")))</f>
        <v>#N/A</v>
      </c>
      <c r="K1036" s="5" t="e">
        <f t="shared" si="368"/>
        <v>#DIV/0!</v>
      </c>
      <c r="L1036" s="6">
        <f t="shared" si="369"/>
        <v>0</v>
      </c>
      <c r="M1036" s="5">
        <f t="shared" si="370"/>
        <v>0</v>
      </c>
      <c r="N1036" s="49" t="e">
        <f t="shared" si="371"/>
        <v>#DIV/0!</v>
      </c>
      <c r="O1036" s="49" t="e">
        <f t="shared" si="374"/>
        <v>#N/A</v>
      </c>
      <c r="P1036" s="49" t="e">
        <f t="shared" si="375"/>
        <v>#N/A</v>
      </c>
      <c r="Q1036" s="50" t="e">
        <f t="shared" si="372"/>
        <v>#N/A</v>
      </c>
      <c r="S1036" s="110" t="e">
        <f>VLOOKUP(V1036,'WSD 產品'!B:B,1,0)</f>
        <v>#N/A</v>
      </c>
      <c r="T1036" s="110" t="e">
        <f t="shared" si="373"/>
        <v>#DIV/0!</v>
      </c>
      <c r="AA1036" s="112"/>
      <c r="AB1036" s="112"/>
      <c r="AK1036" s="111"/>
      <c r="AL1036" s="111"/>
      <c r="AM1036" s="111"/>
    </row>
    <row r="1037" spans="1:39">
      <c r="A1037" s="3">
        <f t="shared" si="367"/>
        <v>0</v>
      </c>
      <c r="B1037" s="3">
        <f t="shared" si="367"/>
        <v>0</v>
      </c>
      <c r="C1037" s="3">
        <f t="shared" si="367"/>
        <v>0</v>
      </c>
      <c r="D1037" s="3">
        <f t="shared" si="367"/>
        <v>0</v>
      </c>
      <c r="E1037" s="3">
        <f t="shared" si="367"/>
        <v>0</v>
      </c>
      <c r="F1037" s="4">
        <f t="shared" si="367"/>
        <v>0</v>
      </c>
      <c r="G1037" s="4">
        <f t="shared" si="366"/>
        <v>0</v>
      </c>
      <c r="H1037" s="3">
        <f t="shared" si="366"/>
        <v>0</v>
      </c>
      <c r="I1037" s="3">
        <f t="shared" si="366"/>
        <v>0</v>
      </c>
      <c r="J1037" s="3" t="e">
        <f>IF(VLOOKUP(A1037,產品AR!A:B,2,0)&lt;65,"A",IF(VLOOKUP(A1037,產品AR!A:B,2,0)&lt;80,"B",IF(VLOOKUP(A1037,產品AR!A:B,2,0)&lt;100,"C","D")))</f>
        <v>#N/A</v>
      </c>
      <c r="K1037" s="5" t="e">
        <f t="shared" si="368"/>
        <v>#DIV/0!</v>
      </c>
      <c r="L1037" s="6">
        <f t="shared" si="369"/>
        <v>0</v>
      </c>
      <c r="M1037" s="5">
        <f t="shared" si="370"/>
        <v>0</v>
      </c>
      <c r="N1037" s="49" t="e">
        <f t="shared" si="371"/>
        <v>#DIV/0!</v>
      </c>
      <c r="O1037" s="49" t="e">
        <f t="shared" si="374"/>
        <v>#N/A</v>
      </c>
      <c r="P1037" s="49" t="e">
        <f t="shared" si="375"/>
        <v>#N/A</v>
      </c>
      <c r="Q1037" s="50" t="e">
        <f t="shared" si="372"/>
        <v>#N/A</v>
      </c>
      <c r="S1037" s="110" t="e">
        <f>VLOOKUP(V1037,'WSD 產品'!B:B,1,0)</f>
        <v>#N/A</v>
      </c>
      <c r="T1037" s="110" t="e">
        <f t="shared" si="373"/>
        <v>#DIV/0!</v>
      </c>
      <c r="AA1037" s="112"/>
      <c r="AB1037" s="112"/>
      <c r="AK1037" s="111"/>
      <c r="AL1037" s="111"/>
      <c r="AM1037" s="111"/>
    </row>
    <row r="1038" spans="1:39">
      <c r="A1038" s="3">
        <f t="shared" si="367"/>
        <v>0</v>
      </c>
      <c r="B1038" s="3">
        <f t="shared" si="367"/>
        <v>0</v>
      </c>
      <c r="C1038" s="3">
        <f t="shared" si="367"/>
        <v>0</v>
      </c>
      <c r="D1038" s="3">
        <f t="shared" si="367"/>
        <v>0</v>
      </c>
      <c r="E1038" s="3">
        <f t="shared" si="367"/>
        <v>0</v>
      </c>
      <c r="F1038" s="4">
        <f t="shared" si="367"/>
        <v>0</v>
      </c>
      <c r="G1038" s="4">
        <f t="shared" si="366"/>
        <v>0</v>
      </c>
      <c r="H1038" s="3">
        <f t="shared" si="366"/>
        <v>0</v>
      </c>
      <c r="I1038" s="3">
        <f t="shared" si="366"/>
        <v>0</v>
      </c>
      <c r="J1038" s="3" t="e">
        <f>IF(VLOOKUP(A1038,產品AR!A:B,2,0)&lt;65,"A",IF(VLOOKUP(A1038,產品AR!A:B,2,0)&lt;80,"B",IF(VLOOKUP(A1038,產品AR!A:B,2,0)&lt;100,"C","D")))</f>
        <v>#N/A</v>
      </c>
      <c r="K1038" s="5" t="e">
        <f t="shared" si="368"/>
        <v>#DIV/0!</v>
      </c>
      <c r="L1038" s="6">
        <f t="shared" si="369"/>
        <v>0</v>
      </c>
      <c r="M1038" s="5">
        <f t="shared" si="370"/>
        <v>0</v>
      </c>
      <c r="N1038" s="49" t="e">
        <f t="shared" si="371"/>
        <v>#DIV/0!</v>
      </c>
      <c r="O1038" s="49" t="e">
        <f t="shared" si="374"/>
        <v>#N/A</v>
      </c>
      <c r="P1038" s="49" t="e">
        <f t="shared" si="375"/>
        <v>#N/A</v>
      </c>
      <c r="Q1038" s="50" t="e">
        <f t="shared" si="372"/>
        <v>#N/A</v>
      </c>
      <c r="S1038" s="110" t="e">
        <f>VLOOKUP(V1038,'WSD 產品'!B:B,1,0)</f>
        <v>#N/A</v>
      </c>
      <c r="T1038" s="110" t="e">
        <f t="shared" si="373"/>
        <v>#DIV/0!</v>
      </c>
      <c r="AA1038" s="112"/>
      <c r="AB1038" s="112"/>
      <c r="AK1038" s="111"/>
      <c r="AL1038" s="111"/>
      <c r="AM1038" s="111"/>
    </row>
    <row r="1039" spans="1:39">
      <c r="A1039" s="3">
        <f t="shared" si="367"/>
        <v>0</v>
      </c>
      <c r="B1039" s="3">
        <f t="shared" si="367"/>
        <v>0</v>
      </c>
      <c r="C1039" s="3">
        <f t="shared" si="367"/>
        <v>0</v>
      </c>
      <c r="D1039" s="3">
        <f t="shared" si="367"/>
        <v>0</v>
      </c>
      <c r="E1039" s="3">
        <f t="shared" si="367"/>
        <v>0</v>
      </c>
      <c r="F1039" s="4">
        <f t="shared" si="367"/>
        <v>0</v>
      </c>
      <c r="G1039" s="4">
        <f t="shared" si="366"/>
        <v>0</v>
      </c>
      <c r="H1039" s="3">
        <f t="shared" si="366"/>
        <v>0</v>
      </c>
      <c r="I1039" s="3">
        <f t="shared" si="366"/>
        <v>0</v>
      </c>
      <c r="J1039" s="3" t="e">
        <f>IF(VLOOKUP(A1039,產品AR!A:B,2,0)&lt;65,"A",IF(VLOOKUP(A1039,產品AR!A:B,2,0)&lt;80,"B",IF(VLOOKUP(A1039,產品AR!A:B,2,0)&lt;100,"C","D")))</f>
        <v>#N/A</v>
      </c>
      <c r="K1039" s="5" t="e">
        <f t="shared" si="368"/>
        <v>#DIV/0!</v>
      </c>
      <c r="L1039" s="6">
        <f t="shared" si="369"/>
        <v>0</v>
      </c>
      <c r="M1039" s="5">
        <f t="shared" si="370"/>
        <v>0</v>
      </c>
      <c r="N1039" s="49" t="e">
        <f t="shared" si="371"/>
        <v>#DIV/0!</v>
      </c>
      <c r="O1039" s="49" t="e">
        <f t="shared" si="374"/>
        <v>#N/A</v>
      </c>
      <c r="P1039" s="49" t="e">
        <f t="shared" si="375"/>
        <v>#N/A</v>
      </c>
      <c r="Q1039" s="50" t="e">
        <f t="shared" si="372"/>
        <v>#N/A</v>
      </c>
      <c r="S1039" s="110" t="e">
        <f>VLOOKUP(V1039,'WSD 產品'!B:B,1,0)</f>
        <v>#N/A</v>
      </c>
      <c r="T1039" s="110" t="e">
        <f t="shared" si="373"/>
        <v>#DIV/0!</v>
      </c>
      <c r="AA1039" s="112"/>
      <c r="AB1039" s="112"/>
      <c r="AK1039" s="111"/>
      <c r="AL1039" s="111"/>
      <c r="AM1039" s="111"/>
    </row>
    <row r="1040" spans="1:39">
      <c r="A1040" s="3">
        <f t="shared" si="367"/>
        <v>0</v>
      </c>
      <c r="B1040" s="3">
        <f t="shared" si="367"/>
        <v>0</v>
      </c>
      <c r="C1040" s="3">
        <f t="shared" si="367"/>
        <v>0</v>
      </c>
      <c r="D1040" s="3">
        <f t="shared" ref="D1040:I1086" si="376">Y1040</f>
        <v>0</v>
      </c>
      <c r="E1040" s="3">
        <f t="shared" si="376"/>
        <v>0</v>
      </c>
      <c r="F1040" s="4">
        <f t="shared" si="376"/>
        <v>0</v>
      </c>
      <c r="G1040" s="4">
        <f t="shared" si="366"/>
        <v>0</v>
      </c>
      <c r="H1040" s="3">
        <f t="shared" si="366"/>
        <v>0</v>
      </c>
      <c r="I1040" s="3">
        <f t="shared" si="366"/>
        <v>0</v>
      </c>
      <c r="J1040" s="3" t="e">
        <f>IF(VLOOKUP(A1040,產品AR!A:B,2,0)&lt;65,"A",IF(VLOOKUP(A1040,產品AR!A:B,2,0)&lt;80,"B",IF(VLOOKUP(A1040,產品AR!A:B,2,0)&lt;100,"C","D")))</f>
        <v>#N/A</v>
      </c>
      <c r="K1040" s="5" t="e">
        <f t="shared" si="368"/>
        <v>#DIV/0!</v>
      </c>
      <c r="L1040" s="6">
        <f t="shared" si="369"/>
        <v>0</v>
      </c>
      <c r="M1040" s="5">
        <f t="shared" si="370"/>
        <v>0</v>
      </c>
      <c r="N1040" s="49" t="e">
        <f t="shared" si="371"/>
        <v>#DIV/0!</v>
      </c>
      <c r="O1040" s="49" t="e">
        <f t="shared" si="374"/>
        <v>#N/A</v>
      </c>
      <c r="P1040" s="49" t="e">
        <f t="shared" si="375"/>
        <v>#N/A</v>
      </c>
      <c r="Q1040" s="50" t="e">
        <f t="shared" si="372"/>
        <v>#N/A</v>
      </c>
      <c r="S1040" s="110" t="e">
        <f>VLOOKUP(V1040,'WSD 產品'!B:B,1,0)</f>
        <v>#N/A</v>
      </c>
      <c r="T1040" s="110" t="e">
        <f t="shared" si="373"/>
        <v>#DIV/0!</v>
      </c>
      <c r="AA1040" s="112"/>
      <c r="AB1040" s="112"/>
      <c r="AK1040" s="111"/>
      <c r="AL1040" s="111"/>
      <c r="AM1040" s="111"/>
    </row>
    <row r="1041" spans="1:39">
      <c r="A1041" s="3">
        <f t="shared" ref="A1041:I1099" si="377">V1041</f>
        <v>0</v>
      </c>
      <c r="B1041" s="3">
        <f t="shared" si="377"/>
        <v>0</v>
      </c>
      <c r="C1041" s="3">
        <f t="shared" si="377"/>
        <v>0</v>
      </c>
      <c r="D1041" s="3">
        <f t="shared" si="376"/>
        <v>0</v>
      </c>
      <c r="E1041" s="3">
        <f t="shared" si="376"/>
        <v>0</v>
      </c>
      <c r="F1041" s="4">
        <f t="shared" si="376"/>
        <v>0</v>
      </c>
      <c r="G1041" s="4">
        <f t="shared" si="366"/>
        <v>0</v>
      </c>
      <c r="H1041" s="3">
        <f t="shared" si="366"/>
        <v>0</v>
      </c>
      <c r="I1041" s="3">
        <f t="shared" si="366"/>
        <v>0</v>
      </c>
      <c r="J1041" s="3" t="e">
        <f>IF(VLOOKUP(A1041,產品AR!A:B,2,0)&lt;65,"A",IF(VLOOKUP(A1041,產品AR!A:B,2,0)&lt;80,"B",IF(VLOOKUP(A1041,產品AR!A:B,2,0)&lt;100,"C","D")))</f>
        <v>#N/A</v>
      </c>
      <c r="K1041" s="5" t="e">
        <f t="shared" si="368"/>
        <v>#DIV/0!</v>
      </c>
      <c r="L1041" s="6">
        <f t="shared" si="369"/>
        <v>0</v>
      </c>
      <c r="M1041" s="5">
        <f t="shared" si="370"/>
        <v>0</v>
      </c>
      <c r="N1041" s="49" t="e">
        <f t="shared" si="371"/>
        <v>#DIV/0!</v>
      </c>
      <c r="O1041" s="49" t="e">
        <f t="shared" si="374"/>
        <v>#N/A</v>
      </c>
      <c r="P1041" s="49" t="e">
        <f t="shared" si="375"/>
        <v>#N/A</v>
      </c>
      <c r="Q1041" s="50" t="e">
        <f t="shared" si="372"/>
        <v>#N/A</v>
      </c>
      <c r="S1041" s="110" t="e">
        <f>VLOOKUP(V1041,'WSD 產品'!B:B,1,0)</f>
        <v>#N/A</v>
      </c>
      <c r="T1041" s="110" t="e">
        <f t="shared" si="373"/>
        <v>#DIV/0!</v>
      </c>
      <c r="AA1041" s="112"/>
      <c r="AB1041" s="112"/>
      <c r="AK1041" s="111"/>
      <c r="AL1041" s="111"/>
      <c r="AM1041" s="111"/>
    </row>
    <row r="1042" spans="1:39">
      <c r="A1042" s="3">
        <f t="shared" si="377"/>
        <v>0</v>
      </c>
      <c r="B1042" s="3">
        <f t="shared" si="377"/>
        <v>0</v>
      </c>
      <c r="C1042" s="3">
        <f t="shared" si="377"/>
        <v>0</v>
      </c>
      <c r="D1042" s="3">
        <f t="shared" si="376"/>
        <v>0</v>
      </c>
      <c r="E1042" s="3">
        <f t="shared" si="376"/>
        <v>0</v>
      </c>
      <c r="F1042" s="4">
        <f t="shared" si="376"/>
        <v>0</v>
      </c>
      <c r="G1042" s="4">
        <f t="shared" si="366"/>
        <v>0</v>
      </c>
      <c r="H1042" s="3">
        <f t="shared" si="366"/>
        <v>0</v>
      </c>
      <c r="I1042" s="3">
        <f t="shared" si="366"/>
        <v>0</v>
      </c>
      <c r="J1042" s="3" t="e">
        <f>IF(VLOOKUP(A1042,產品AR!A:B,2,0)&lt;65,"A",IF(VLOOKUP(A1042,產品AR!A:B,2,0)&lt;80,"B",IF(VLOOKUP(A1042,產品AR!A:B,2,0)&lt;100,"C","D")))</f>
        <v>#N/A</v>
      </c>
      <c r="K1042" s="5" t="e">
        <f t="shared" si="368"/>
        <v>#DIV/0!</v>
      </c>
      <c r="L1042" s="6">
        <f t="shared" si="369"/>
        <v>0</v>
      </c>
      <c r="M1042" s="5">
        <f t="shared" si="370"/>
        <v>0</v>
      </c>
      <c r="N1042" s="49" t="e">
        <f t="shared" si="371"/>
        <v>#DIV/0!</v>
      </c>
      <c r="O1042" s="49" t="e">
        <f t="shared" si="374"/>
        <v>#N/A</v>
      </c>
      <c r="P1042" s="49" t="e">
        <f t="shared" si="375"/>
        <v>#N/A</v>
      </c>
      <c r="Q1042" s="50" t="e">
        <f t="shared" si="372"/>
        <v>#N/A</v>
      </c>
      <c r="S1042" s="110" t="e">
        <f>VLOOKUP(V1042,'WSD 產品'!B:B,1,0)</f>
        <v>#N/A</v>
      </c>
      <c r="T1042" s="110" t="e">
        <f t="shared" si="373"/>
        <v>#DIV/0!</v>
      </c>
      <c r="AA1042" s="112"/>
      <c r="AB1042" s="112"/>
      <c r="AK1042" s="111"/>
      <c r="AL1042" s="111"/>
      <c r="AM1042" s="111"/>
    </row>
    <row r="1043" spans="1:39">
      <c r="A1043" s="3">
        <f t="shared" si="377"/>
        <v>0</v>
      </c>
      <c r="B1043" s="3">
        <f t="shared" si="377"/>
        <v>0</v>
      </c>
      <c r="C1043" s="3">
        <f t="shared" si="377"/>
        <v>0</v>
      </c>
      <c r="D1043" s="3">
        <f t="shared" si="376"/>
        <v>0</v>
      </c>
      <c r="E1043" s="3">
        <f t="shared" si="376"/>
        <v>0</v>
      </c>
      <c r="F1043" s="4">
        <f t="shared" si="376"/>
        <v>0</v>
      </c>
      <c r="G1043" s="4">
        <f t="shared" si="366"/>
        <v>0</v>
      </c>
      <c r="H1043" s="3">
        <f t="shared" si="366"/>
        <v>0</v>
      </c>
      <c r="I1043" s="3">
        <f t="shared" si="366"/>
        <v>0</v>
      </c>
      <c r="J1043" s="3" t="e">
        <f>IF(VLOOKUP(A1043,產品AR!A:B,2,0)&lt;65,"A",IF(VLOOKUP(A1043,產品AR!A:B,2,0)&lt;80,"B",IF(VLOOKUP(A1043,產品AR!A:B,2,0)&lt;100,"C","D")))</f>
        <v>#N/A</v>
      </c>
      <c r="K1043" s="5" t="e">
        <f t="shared" si="368"/>
        <v>#DIV/0!</v>
      </c>
      <c r="L1043" s="6">
        <f t="shared" si="369"/>
        <v>0</v>
      </c>
      <c r="M1043" s="5">
        <f t="shared" si="370"/>
        <v>0</v>
      </c>
      <c r="N1043" s="49" t="e">
        <f t="shared" si="371"/>
        <v>#DIV/0!</v>
      </c>
      <c r="O1043" s="49" t="e">
        <f t="shared" si="374"/>
        <v>#N/A</v>
      </c>
      <c r="P1043" s="49" t="e">
        <f t="shared" si="375"/>
        <v>#N/A</v>
      </c>
      <c r="Q1043" s="50" t="e">
        <f t="shared" si="372"/>
        <v>#N/A</v>
      </c>
      <c r="S1043" s="110" t="e">
        <f>VLOOKUP(V1043,'WSD 產品'!B:B,1,0)</f>
        <v>#N/A</v>
      </c>
      <c r="T1043" s="110" t="e">
        <f t="shared" si="373"/>
        <v>#DIV/0!</v>
      </c>
      <c r="AA1043" s="112"/>
      <c r="AB1043" s="112"/>
      <c r="AK1043" s="111"/>
      <c r="AL1043" s="111"/>
      <c r="AM1043" s="111"/>
    </row>
    <row r="1044" spans="1:39">
      <c r="A1044" s="3">
        <f t="shared" si="377"/>
        <v>0</v>
      </c>
      <c r="B1044" s="3">
        <f t="shared" si="377"/>
        <v>0</v>
      </c>
      <c r="C1044" s="3">
        <f t="shared" si="377"/>
        <v>0</v>
      </c>
      <c r="D1044" s="3">
        <f t="shared" si="376"/>
        <v>0</v>
      </c>
      <c r="E1044" s="3">
        <f t="shared" si="376"/>
        <v>0</v>
      </c>
      <c r="F1044" s="4">
        <f t="shared" si="376"/>
        <v>0</v>
      </c>
      <c r="G1044" s="4">
        <f t="shared" si="366"/>
        <v>0</v>
      </c>
      <c r="H1044" s="3">
        <f t="shared" si="366"/>
        <v>0</v>
      </c>
      <c r="I1044" s="3">
        <f t="shared" si="366"/>
        <v>0</v>
      </c>
      <c r="J1044" s="3" t="e">
        <f>IF(VLOOKUP(A1044,產品AR!A:B,2,0)&lt;65,"A",IF(VLOOKUP(A1044,產品AR!A:B,2,0)&lt;80,"B",IF(VLOOKUP(A1044,產品AR!A:B,2,0)&lt;100,"C","D")))</f>
        <v>#N/A</v>
      </c>
      <c r="K1044" s="5" t="e">
        <f t="shared" si="368"/>
        <v>#DIV/0!</v>
      </c>
      <c r="L1044" s="6">
        <f t="shared" si="369"/>
        <v>0</v>
      </c>
      <c r="M1044" s="5">
        <f t="shared" si="370"/>
        <v>0</v>
      </c>
      <c r="N1044" s="49" t="e">
        <f t="shared" si="371"/>
        <v>#DIV/0!</v>
      </c>
      <c r="O1044" s="49" t="e">
        <f t="shared" si="374"/>
        <v>#N/A</v>
      </c>
      <c r="P1044" s="49" t="e">
        <f t="shared" si="375"/>
        <v>#N/A</v>
      </c>
      <c r="Q1044" s="50" t="e">
        <f t="shared" si="372"/>
        <v>#N/A</v>
      </c>
      <c r="S1044" s="110" t="e">
        <f>VLOOKUP(V1044,'WSD 產品'!B:B,1,0)</f>
        <v>#N/A</v>
      </c>
      <c r="T1044" s="110" t="e">
        <f t="shared" si="373"/>
        <v>#DIV/0!</v>
      </c>
      <c r="AA1044" s="112"/>
      <c r="AB1044" s="112"/>
      <c r="AK1044" s="111"/>
      <c r="AL1044" s="111"/>
      <c r="AM1044" s="111"/>
    </row>
    <row r="1045" spans="1:39">
      <c r="A1045" s="3">
        <f t="shared" si="377"/>
        <v>0</v>
      </c>
      <c r="B1045" s="3">
        <f t="shared" si="377"/>
        <v>0</v>
      </c>
      <c r="C1045" s="3">
        <f t="shared" si="377"/>
        <v>0</v>
      </c>
      <c r="D1045" s="3">
        <f t="shared" si="376"/>
        <v>0</v>
      </c>
      <c r="E1045" s="3">
        <f t="shared" si="376"/>
        <v>0</v>
      </c>
      <c r="F1045" s="4">
        <f t="shared" si="376"/>
        <v>0</v>
      </c>
      <c r="G1045" s="4">
        <f t="shared" si="366"/>
        <v>0</v>
      </c>
      <c r="H1045" s="3">
        <f t="shared" si="366"/>
        <v>0</v>
      </c>
      <c r="I1045" s="3">
        <f t="shared" si="366"/>
        <v>0</v>
      </c>
      <c r="J1045" s="3" t="e">
        <f>IF(VLOOKUP(A1045,產品AR!A:B,2,0)&lt;65,"A",IF(VLOOKUP(A1045,產品AR!A:B,2,0)&lt;80,"B",IF(VLOOKUP(A1045,產品AR!A:B,2,0)&lt;100,"C","D")))</f>
        <v>#N/A</v>
      </c>
      <c r="K1045" s="5" t="e">
        <f t="shared" si="368"/>
        <v>#DIV/0!</v>
      </c>
      <c r="L1045" s="6">
        <f t="shared" si="369"/>
        <v>0</v>
      </c>
      <c r="M1045" s="5">
        <f t="shared" si="370"/>
        <v>0</v>
      </c>
      <c r="N1045" s="49" t="e">
        <f t="shared" si="371"/>
        <v>#DIV/0!</v>
      </c>
      <c r="O1045" s="49" t="e">
        <f t="shared" si="374"/>
        <v>#N/A</v>
      </c>
      <c r="P1045" s="49" t="e">
        <f t="shared" si="375"/>
        <v>#N/A</v>
      </c>
      <c r="Q1045" s="50" t="e">
        <f t="shared" si="372"/>
        <v>#N/A</v>
      </c>
      <c r="S1045" s="110" t="e">
        <f>VLOOKUP(V1045,'WSD 產品'!B:B,1,0)</f>
        <v>#N/A</v>
      </c>
      <c r="T1045" s="110" t="e">
        <f t="shared" si="373"/>
        <v>#DIV/0!</v>
      </c>
      <c r="AA1045" s="112"/>
      <c r="AB1045" s="112"/>
      <c r="AK1045" s="111"/>
      <c r="AL1045" s="111"/>
      <c r="AM1045" s="111"/>
    </row>
    <row r="1046" spans="1:39">
      <c r="A1046" s="3">
        <f t="shared" si="377"/>
        <v>0</v>
      </c>
      <c r="B1046" s="3">
        <f t="shared" si="377"/>
        <v>0</v>
      </c>
      <c r="C1046" s="3">
        <f t="shared" si="377"/>
        <v>0</v>
      </c>
      <c r="D1046" s="3">
        <f t="shared" si="376"/>
        <v>0</v>
      </c>
      <c r="E1046" s="3">
        <f t="shared" si="376"/>
        <v>0</v>
      </c>
      <c r="F1046" s="4">
        <f t="shared" si="376"/>
        <v>0</v>
      </c>
      <c r="G1046" s="4">
        <f t="shared" si="366"/>
        <v>0</v>
      </c>
      <c r="H1046" s="3">
        <f t="shared" si="366"/>
        <v>0</v>
      </c>
      <c r="I1046" s="3">
        <f t="shared" si="366"/>
        <v>0</v>
      </c>
      <c r="J1046" s="3" t="e">
        <f>IF(VLOOKUP(A1046,產品AR!A:B,2,0)&lt;65,"A",IF(VLOOKUP(A1046,產品AR!A:B,2,0)&lt;80,"B",IF(VLOOKUP(A1046,產品AR!A:B,2,0)&lt;100,"C","D")))</f>
        <v>#N/A</v>
      </c>
      <c r="K1046" s="5" t="e">
        <f t="shared" si="368"/>
        <v>#DIV/0!</v>
      </c>
      <c r="L1046" s="6">
        <f t="shared" si="369"/>
        <v>0</v>
      </c>
      <c r="M1046" s="5">
        <f t="shared" si="370"/>
        <v>0</v>
      </c>
      <c r="N1046" s="49" t="e">
        <f t="shared" si="371"/>
        <v>#DIV/0!</v>
      </c>
      <c r="O1046" s="49" t="e">
        <f t="shared" si="374"/>
        <v>#N/A</v>
      </c>
      <c r="P1046" s="49" t="e">
        <f t="shared" si="375"/>
        <v>#N/A</v>
      </c>
      <c r="Q1046" s="50" t="e">
        <f t="shared" si="372"/>
        <v>#N/A</v>
      </c>
      <c r="S1046" s="110" t="e">
        <f>VLOOKUP(V1046,'WSD 產品'!B:B,1,0)</f>
        <v>#N/A</v>
      </c>
      <c r="T1046" s="110" t="e">
        <f t="shared" si="373"/>
        <v>#DIV/0!</v>
      </c>
      <c r="AA1046" s="112"/>
      <c r="AB1046" s="112"/>
      <c r="AK1046" s="111"/>
      <c r="AL1046" s="111"/>
      <c r="AM1046" s="111"/>
    </row>
    <row r="1047" spans="1:39">
      <c r="A1047" s="3">
        <f t="shared" si="377"/>
        <v>0</v>
      </c>
      <c r="B1047" s="3">
        <f t="shared" si="377"/>
        <v>0</v>
      </c>
      <c r="C1047" s="3">
        <f t="shared" si="377"/>
        <v>0</v>
      </c>
      <c r="D1047" s="3">
        <f t="shared" si="376"/>
        <v>0</v>
      </c>
      <c r="E1047" s="3">
        <f t="shared" si="376"/>
        <v>0</v>
      </c>
      <c r="F1047" s="4">
        <f t="shared" si="376"/>
        <v>0</v>
      </c>
      <c r="G1047" s="4">
        <f t="shared" si="366"/>
        <v>0</v>
      </c>
      <c r="H1047" s="3">
        <f t="shared" si="366"/>
        <v>0</v>
      </c>
      <c r="I1047" s="3">
        <f t="shared" si="366"/>
        <v>0</v>
      </c>
      <c r="J1047" s="3" t="e">
        <f>IF(VLOOKUP(A1047,產品AR!A:B,2,0)&lt;65,"A",IF(VLOOKUP(A1047,產品AR!A:B,2,0)&lt;80,"B",IF(VLOOKUP(A1047,產品AR!A:B,2,0)&lt;100,"C","D")))</f>
        <v>#N/A</v>
      </c>
      <c r="K1047" s="5" t="e">
        <f t="shared" si="368"/>
        <v>#DIV/0!</v>
      </c>
      <c r="L1047" s="6">
        <f t="shared" si="369"/>
        <v>0</v>
      </c>
      <c r="M1047" s="5">
        <f t="shared" si="370"/>
        <v>0</v>
      </c>
      <c r="N1047" s="49" t="e">
        <f t="shared" si="371"/>
        <v>#DIV/0!</v>
      </c>
      <c r="O1047" s="49" t="e">
        <f t="shared" si="374"/>
        <v>#N/A</v>
      </c>
      <c r="P1047" s="49" t="e">
        <f t="shared" si="375"/>
        <v>#N/A</v>
      </c>
      <c r="Q1047" s="50" t="e">
        <f t="shared" si="372"/>
        <v>#N/A</v>
      </c>
      <c r="S1047" s="110" t="e">
        <f>VLOOKUP(V1047,'WSD 產品'!B:B,1,0)</f>
        <v>#N/A</v>
      </c>
      <c r="T1047" s="110" t="e">
        <f t="shared" si="373"/>
        <v>#DIV/0!</v>
      </c>
      <c r="AA1047" s="112"/>
      <c r="AB1047" s="112"/>
      <c r="AK1047" s="111"/>
      <c r="AL1047" s="111"/>
      <c r="AM1047" s="111"/>
    </row>
    <row r="1048" spans="1:39">
      <c r="A1048" s="3">
        <f t="shared" si="377"/>
        <v>0</v>
      </c>
      <c r="B1048" s="3">
        <f t="shared" si="377"/>
        <v>0</v>
      </c>
      <c r="C1048" s="3">
        <f t="shared" si="377"/>
        <v>0</v>
      </c>
      <c r="D1048" s="3">
        <f t="shared" si="376"/>
        <v>0</v>
      </c>
      <c r="E1048" s="3">
        <f t="shared" si="376"/>
        <v>0</v>
      </c>
      <c r="F1048" s="4">
        <f t="shared" si="376"/>
        <v>0</v>
      </c>
      <c r="G1048" s="4">
        <f t="shared" si="366"/>
        <v>0</v>
      </c>
      <c r="H1048" s="3">
        <f t="shared" si="366"/>
        <v>0</v>
      </c>
      <c r="I1048" s="3">
        <f t="shared" si="366"/>
        <v>0</v>
      </c>
      <c r="J1048" s="3" t="e">
        <f>IF(VLOOKUP(A1048,產品AR!A:B,2,0)&lt;65,"A",IF(VLOOKUP(A1048,產品AR!A:B,2,0)&lt;80,"B",IF(VLOOKUP(A1048,產品AR!A:B,2,0)&lt;100,"C","D")))</f>
        <v>#N/A</v>
      </c>
      <c r="K1048" s="5" t="e">
        <f t="shared" si="368"/>
        <v>#DIV/0!</v>
      </c>
      <c r="L1048" s="6">
        <f t="shared" si="369"/>
        <v>0</v>
      </c>
      <c r="M1048" s="5">
        <f t="shared" si="370"/>
        <v>0</v>
      </c>
      <c r="N1048" s="49" t="e">
        <f t="shared" si="371"/>
        <v>#DIV/0!</v>
      </c>
      <c r="O1048" s="49" t="e">
        <f t="shared" si="374"/>
        <v>#N/A</v>
      </c>
      <c r="P1048" s="49" t="e">
        <f t="shared" si="375"/>
        <v>#N/A</v>
      </c>
      <c r="Q1048" s="50" t="e">
        <f t="shared" si="372"/>
        <v>#N/A</v>
      </c>
      <c r="S1048" s="110" t="e">
        <f>VLOOKUP(V1048,'WSD 產品'!B:B,1,0)</f>
        <v>#N/A</v>
      </c>
      <c r="T1048" s="110" t="e">
        <f t="shared" si="373"/>
        <v>#DIV/0!</v>
      </c>
      <c r="AA1048" s="112"/>
      <c r="AB1048" s="112"/>
      <c r="AK1048" s="111"/>
      <c r="AL1048" s="111"/>
      <c r="AM1048" s="111"/>
    </row>
    <row r="1049" spans="1:39">
      <c r="A1049" s="3">
        <f t="shared" si="377"/>
        <v>0</v>
      </c>
      <c r="B1049" s="3">
        <f t="shared" si="377"/>
        <v>0</v>
      </c>
      <c r="C1049" s="3">
        <f t="shared" si="377"/>
        <v>0</v>
      </c>
      <c r="D1049" s="3">
        <f t="shared" si="376"/>
        <v>0</v>
      </c>
      <c r="E1049" s="3">
        <f t="shared" si="376"/>
        <v>0</v>
      </c>
      <c r="F1049" s="4">
        <f t="shared" si="376"/>
        <v>0</v>
      </c>
      <c r="G1049" s="4">
        <f t="shared" si="376"/>
        <v>0</v>
      </c>
      <c r="H1049" s="3">
        <f t="shared" si="376"/>
        <v>0</v>
      </c>
      <c r="I1049" s="3">
        <f t="shared" si="376"/>
        <v>0</v>
      </c>
      <c r="J1049" s="3" t="e">
        <f>IF(VLOOKUP(A1049,產品AR!A:B,2,0)&lt;65,"A",IF(VLOOKUP(A1049,產品AR!A:B,2,0)&lt;80,"B",IF(VLOOKUP(A1049,產品AR!A:B,2,0)&lt;100,"C","D")))</f>
        <v>#N/A</v>
      </c>
      <c r="K1049" s="5" t="e">
        <f t="shared" si="368"/>
        <v>#DIV/0!</v>
      </c>
      <c r="L1049" s="6">
        <f t="shared" si="369"/>
        <v>0</v>
      </c>
      <c r="M1049" s="5">
        <f t="shared" si="370"/>
        <v>0</v>
      </c>
      <c r="N1049" s="49" t="e">
        <f t="shared" si="371"/>
        <v>#DIV/0!</v>
      </c>
      <c r="O1049" s="49" t="e">
        <f t="shared" si="374"/>
        <v>#N/A</v>
      </c>
      <c r="P1049" s="49" t="e">
        <f t="shared" si="375"/>
        <v>#N/A</v>
      </c>
      <c r="Q1049" s="50" t="e">
        <f t="shared" si="372"/>
        <v>#N/A</v>
      </c>
      <c r="S1049" s="110" t="e">
        <f>VLOOKUP(V1049,'WSD 產品'!B:B,1,0)</f>
        <v>#N/A</v>
      </c>
      <c r="T1049" s="110" t="e">
        <f t="shared" si="373"/>
        <v>#DIV/0!</v>
      </c>
      <c r="AA1049" s="112"/>
      <c r="AB1049" s="112"/>
      <c r="AK1049" s="111"/>
      <c r="AL1049" s="111"/>
      <c r="AM1049" s="111"/>
    </row>
    <row r="1050" spans="1:39">
      <c r="A1050" s="3">
        <f t="shared" si="377"/>
        <v>0</v>
      </c>
      <c r="B1050" s="3">
        <f t="shared" si="377"/>
        <v>0</v>
      </c>
      <c r="C1050" s="3">
        <f t="shared" si="377"/>
        <v>0</v>
      </c>
      <c r="D1050" s="3">
        <f t="shared" si="376"/>
        <v>0</v>
      </c>
      <c r="E1050" s="3">
        <f t="shared" si="376"/>
        <v>0</v>
      </c>
      <c r="F1050" s="4">
        <f t="shared" si="376"/>
        <v>0</v>
      </c>
      <c r="G1050" s="4">
        <f t="shared" si="376"/>
        <v>0</v>
      </c>
      <c r="H1050" s="3">
        <f t="shared" si="376"/>
        <v>0</v>
      </c>
      <c r="I1050" s="3">
        <f t="shared" si="376"/>
        <v>0</v>
      </c>
      <c r="J1050" s="3" t="e">
        <f>IF(VLOOKUP(A1050,產品AR!A:B,2,0)&lt;65,"A",IF(VLOOKUP(A1050,產品AR!A:B,2,0)&lt;80,"B",IF(VLOOKUP(A1050,產品AR!A:B,2,0)&lt;100,"C","D")))</f>
        <v>#N/A</v>
      </c>
      <c r="K1050" s="5" t="e">
        <f t="shared" si="368"/>
        <v>#DIV/0!</v>
      </c>
      <c r="L1050" s="6">
        <f t="shared" si="369"/>
        <v>0</v>
      </c>
      <c r="M1050" s="5">
        <f t="shared" si="370"/>
        <v>0</v>
      </c>
      <c r="N1050" s="49" t="e">
        <f t="shared" si="371"/>
        <v>#DIV/0!</v>
      </c>
      <c r="O1050" s="49" t="e">
        <f t="shared" si="374"/>
        <v>#N/A</v>
      </c>
      <c r="P1050" s="49" t="e">
        <f t="shared" si="375"/>
        <v>#N/A</v>
      </c>
      <c r="Q1050" s="50" t="e">
        <f t="shared" si="372"/>
        <v>#N/A</v>
      </c>
      <c r="S1050" s="110" t="e">
        <f>VLOOKUP(V1050,'WSD 產品'!B:B,1,0)</f>
        <v>#N/A</v>
      </c>
      <c r="T1050" s="110" t="e">
        <f t="shared" si="373"/>
        <v>#DIV/0!</v>
      </c>
      <c r="AA1050" s="112"/>
      <c r="AB1050" s="112"/>
      <c r="AK1050" s="111"/>
      <c r="AL1050" s="111"/>
      <c r="AM1050" s="111"/>
    </row>
    <row r="1051" spans="1:39">
      <c r="A1051" s="3">
        <f t="shared" si="377"/>
        <v>0</v>
      </c>
      <c r="B1051" s="3">
        <f t="shared" si="377"/>
        <v>0</v>
      </c>
      <c r="C1051" s="3">
        <f t="shared" si="377"/>
        <v>0</v>
      </c>
      <c r="D1051" s="3">
        <f t="shared" si="376"/>
        <v>0</v>
      </c>
      <c r="E1051" s="3">
        <f t="shared" si="376"/>
        <v>0</v>
      </c>
      <c r="F1051" s="4">
        <f t="shared" si="376"/>
        <v>0</v>
      </c>
      <c r="G1051" s="4">
        <f t="shared" si="376"/>
        <v>0</v>
      </c>
      <c r="H1051" s="3">
        <f t="shared" si="376"/>
        <v>0</v>
      </c>
      <c r="I1051" s="3">
        <f t="shared" si="376"/>
        <v>0</v>
      </c>
      <c r="J1051" s="3" t="e">
        <f>IF(VLOOKUP(A1051,產品AR!A:B,2,0)&lt;65,"A",IF(VLOOKUP(A1051,產品AR!A:B,2,0)&lt;80,"B",IF(VLOOKUP(A1051,產品AR!A:B,2,0)&lt;100,"C","D")))</f>
        <v>#N/A</v>
      </c>
      <c r="K1051" s="5" t="e">
        <f t="shared" si="368"/>
        <v>#DIV/0!</v>
      </c>
      <c r="L1051" s="6">
        <f t="shared" si="369"/>
        <v>0</v>
      </c>
      <c r="M1051" s="5">
        <f t="shared" si="370"/>
        <v>0</v>
      </c>
      <c r="N1051" s="49" t="e">
        <f t="shared" si="371"/>
        <v>#DIV/0!</v>
      </c>
      <c r="O1051" s="49" t="e">
        <f t="shared" si="374"/>
        <v>#N/A</v>
      </c>
      <c r="P1051" s="49" t="e">
        <f t="shared" si="375"/>
        <v>#N/A</v>
      </c>
      <c r="Q1051" s="50" t="e">
        <f t="shared" si="372"/>
        <v>#N/A</v>
      </c>
      <c r="S1051" s="110" t="e">
        <f>VLOOKUP(V1051,'WSD 產品'!B:B,1,0)</f>
        <v>#N/A</v>
      </c>
      <c r="T1051" s="110" t="e">
        <f t="shared" si="373"/>
        <v>#DIV/0!</v>
      </c>
      <c r="AA1051" s="112"/>
      <c r="AB1051" s="112"/>
      <c r="AK1051" s="111"/>
      <c r="AL1051" s="111"/>
      <c r="AM1051" s="111"/>
    </row>
    <row r="1052" spans="1:39">
      <c r="A1052" s="3">
        <f t="shared" si="377"/>
        <v>0</v>
      </c>
      <c r="B1052" s="3">
        <f t="shared" si="377"/>
        <v>0</v>
      </c>
      <c r="C1052" s="3">
        <f t="shared" si="377"/>
        <v>0</v>
      </c>
      <c r="D1052" s="3">
        <f t="shared" si="376"/>
        <v>0</v>
      </c>
      <c r="E1052" s="3">
        <f t="shared" si="376"/>
        <v>0</v>
      </c>
      <c r="F1052" s="4">
        <f t="shared" si="376"/>
        <v>0</v>
      </c>
      <c r="G1052" s="4">
        <f t="shared" si="376"/>
        <v>0</v>
      </c>
      <c r="H1052" s="3">
        <f t="shared" si="376"/>
        <v>0</v>
      </c>
      <c r="I1052" s="3">
        <f t="shared" si="376"/>
        <v>0</v>
      </c>
      <c r="J1052" s="3" t="e">
        <f>IF(VLOOKUP(A1052,產品AR!A:B,2,0)&lt;65,"A",IF(VLOOKUP(A1052,產品AR!A:B,2,0)&lt;80,"B",IF(VLOOKUP(A1052,產品AR!A:B,2,0)&lt;100,"C","D")))</f>
        <v>#N/A</v>
      </c>
      <c r="K1052" s="5" t="e">
        <f t="shared" si="368"/>
        <v>#DIV/0!</v>
      </c>
      <c r="L1052" s="6">
        <f t="shared" si="369"/>
        <v>0</v>
      </c>
      <c r="M1052" s="5">
        <f t="shared" si="370"/>
        <v>0</v>
      </c>
      <c r="N1052" s="49" t="e">
        <f t="shared" si="371"/>
        <v>#DIV/0!</v>
      </c>
      <c r="O1052" s="49" t="e">
        <f t="shared" si="374"/>
        <v>#N/A</v>
      </c>
      <c r="P1052" s="49" t="e">
        <f t="shared" si="375"/>
        <v>#N/A</v>
      </c>
      <c r="Q1052" s="50" t="e">
        <f t="shared" si="372"/>
        <v>#N/A</v>
      </c>
      <c r="S1052" s="110" t="e">
        <f>VLOOKUP(V1052,'WSD 產品'!B:B,1,0)</f>
        <v>#N/A</v>
      </c>
      <c r="T1052" s="110" t="e">
        <f t="shared" si="373"/>
        <v>#DIV/0!</v>
      </c>
      <c r="AA1052" s="112"/>
      <c r="AB1052" s="112"/>
      <c r="AK1052" s="111"/>
      <c r="AL1052" s="111"/>
      <c r="AM1052" s="111"/>
    </row>
    <row r="1053" spans="1:39">
      <c r="A1053" s="3">
        <f t="shared" si="377"/>
        <v>0</v>
      </c>
      <c r="B1053" s="3">
        <f t="shared" si="377"/>
        <v>0</v>
      </c>
      <c r="C1053" s="3">
        <f t="shared" si="377"/>
        <v>0</v>
      </c>
      <c r="D1053" s="3">
        <f t="shared" si="376"/>
        <v>0</v>
      </c>
      <c r="E1053" s="3">
        <f t="shared" si="376"/>
        <v>0</v>
      </c>
      <c r="F1053" s="4">
        <f t="shared" si="376"/>
        <v>0</v>
      </c>
      <c r="G1053" s="4">
        <f t="shared" si="376"/>
        <v>0</v>
      </c>
      <c r="H1053" s="3">
        <f t="shared" si="376"/>
        <v>0</v>
      </c>
      <c r="I1053" s="3">
        <f t="shared" si="376"/>
        <v>0</v>
      </c>
      <c r="J1053" s="3" t="e">
        <f>IF(VLOOKUP(A1053,產品AR!A:B,2,0)&lt;65,"A",IF(VLOOKUP(A1053,產品AR!A:B,2,0)&lt;80,"B",IF(VLOOKUP(A1053,產品AR!A:B,2,0)&lt;100,"C","D")))</f>
        <v>#N/A</v>
      </c>
      <c r="K1053" s="5" t="e">
        <f t="shared" si="368"/>
        <v>#DIV/0!</v>
      </c>
      <c r="L1053" s="6">
        <f t="shared" si="369"/>
        <v>0</v>
      </c>
      <c r="M1053" s="5">
        <f t="shared" si="370"/>
        <v>0</v>
      </c>
      <c r="N1053" s="49" t="e">
        <f t="shared" si="371"/>
        <v>#DIV/0!</v>
      </c>
      <c r="O1053" s="49" t="e">
        <f t="shared" si="374"/>
        <v>#N/A</v>
      </c>
      <c r="P1053" s="49" t="e">
        <f t="shared" si="375"/>
        <v>#N/A</v>
      </c>
      <c r="Q1053" s="50" t="e">
        <f t="shared" si="372"/>
        <v>#N/A</v>
      </c>
      <c r="S1053" s="110" t="e">
        <f>VLOOKUP(V1053,'WSD 產品'!B:B,1,0)</f>
        <v>#N/A</v>
      </c>
      <c r="T1053" s="110" t="e">
        <f t="shared" si="373"/>
        <v>#DIV/0!</v>
      </c>
      <c r="AA1053" s="112"/>
      <c r="AB1053" s="112"/>
      <c r="AK1053" s="111"/>
      <c r="AL1053" s="111"/>
      <c r="AM1053" s="111"/>
    </row>
    <row r="1054" spans="1:39">
      <c r="A1054" s="3">
        <f t="shared" si="377"/>
        <v>0</v>
      </c>
      <c r="B1054" s="3">
        <f t="shared" si="377"/>
        <v>0</v>
      </c>
      <c r="C1054" s="3">
        <f t="shared" si="377"/>
        <v>0</v>
      </c>
      <c r="D1054" s="3">
        <f t="shared" si="376"/>
        <v>0</v>
      </c>
      <c r="E1054" s="3">
        <f t="shared" si="376"/>
        <v>0</v>
      </c>
      <c r="F1054" s="4">
        <f t="shared" si="376"/>
        <v>0</v>
      </c>
      <c r="G1054" s="4">
        <f t="shared" si="376"/>
        <v>0</v>
      </c>
      <c r="H1054" s="3">
        <f t="shared" si="376"/>
        <v>0</v>
      </c>
      <c r="I1054" s="3">
        <f t="shared" si="376"/>
        <v>0</v>
      </c>
      <c r="J1054" s="3" t="e">
        <f>IF(VLOOKUP(A1054,產品AR!A:B,2,0)&lt;65,"A",IF(VLOOKUP(A1054,產品AR!A:B,2,0)&lt;80,"B",IF(VLOOKUP(A1054,產品AR!A:B,2,0)&lt;100,"C","D")))</f>
        <v>#N/A</v>
      </c>
      <c r="K1054" s="5" t="e">
        <f t="shared" si="368"/>
        <v>#DIV/0!</v>
      </c>
      <c r="L1054" s="6">
        <f t="shared" si="369"/>
        <v>0</v>
      </c>
      <c r="M1054" s="5">
        <f t="shared" si="370"/>
        <v>0</v>
      </c>
      <c r="N1054" s="49" t="e">
        <f t="shared" si="371"/>
        <v>#DIV/0!</v>
      </c>
      <c r="O1054" s="49" t="e">
        <f t="shared" si="374"/>
        <v>#N/A</v>
      </c>
      <c r="P1054" s="49" t="e">
        <f t="shared" si="375"/>
        <v>#N/A</v>
      </c>
      <c r="Q1054" s="50" t="e">
        <f t="shared" si="372"/>
        <v>#N/A</v>
      </c>
      <c r="S1054" s="110" t="e">
        <f>VLOOKUP(V1054,'WSD 產品'!B:B,1,0)</f>
        <v>#N/A</v>
      </c>
      <c r="T1054" s="110" t="e">
        <f t="shared" si="373"/>
        <v>#DIV/0!</v>
      </c>
      <c r="AA1054" s="112"/>
      <c r="AB1054" s="112"/>
      <c r="AK1054" s="111"/>
      <c r="AL1054" s="111"/>
      <c r="AM1054" s="111"/>
    </row>
    <row r="1055" spans="1:39">
      <c r="A1055" s="3">
        <f t="shared" si="377"/>
        <v>0</v>
      </c>
      <c r="B1055" s="3">
        <f t="shared" si="377"/>
        <v>0</v>
      </c>
      <c r="C1055" s="3">
        <f t="shared" si="377"/>
        <v>0</v>
      </c>
      <c r="D1055" s="3">
        <f t="shared" si="376"/>
        <v>0</v>
      </c>
      <c r="E1055" s="3">
        <f t="shared" si="376"/>
        <v>0</v>
      </c>
      <c r="F1055" s="4">
        <f t="shared" si="376"/>
        <v>0</v>
      </c>
      <c r="G1055" s="4">
        <f t="shared" si="376"/>
        <v>0</v>
      </c>
      <c r="H1055" s="3">
        <f t="shared" si="376"/>
        <v>0</v>
      </c>
      <c r="I1055" s="3">
        <f t="shared" si="376"/>
        <v>0</v>
      </c>
      <c r="J1055" s="3" t="e">
        <f>IF(VLOOKUP(A1055,產品AR!A:B,2,0)&lt;65,"A",IF(VLOOKUP(A1055,產品AR!A:B,2,0)&lt;80,"B",IF(VLOOKUP(A1055,產品AR!A:B,2,0)&lt;100,"C","D")))</f>
        <v>#N/A</v>
      </c>
      <c r="K1055" s="5" t="e">
        <f t="shared" si="368"/>
        <v>#DIV/0!</v>
      </c>
      <c r="L1055" s="6">
        <f t="shared" si="369"/>
        <v>0</v>
      </c>
      <c r="M1055" s="5">
        <f t="shared" si="370"/>
        <v>0</v>
      </c>
      <c r="N1055" s="49" t="e">
        <f t="shared" si="371"/>
        <v>#DIV/0!</v>
      </c>
      <c r="O1055" s="49" t="e">
        <f t="shared" si="374"/>
        <v>#N/A</v>
      </c>
      <c r="P1055" s="49" t="e">
        <f t="shared" si="375"/>
        <v>#N/A</v>
      </c>
      <c r="Q1055" s="50" t="e">
        <f t="shared" si="372"/>
        <v>#N/A</v>
      </c>
      <c r="S1055" s="110" t="e">
        <f>VLOOKUP(V1055,'WSD 產品'!B:B,1,0)</f>
        <v>#N/A</v>
      </c>
      <c r="T1055" s="110" t="e">
        <f t="shared" si="373"/>
        <v>#DIV/0!</v>
      </c>
      <c r="AA1055" s="112"/>
      <c r="AB1055" s="112"/>
      <c r="AK1055" s="111"/>
      <c r="AL1055" s="111"/>
      <c r="AM1055" s="111"/>
    </row>
    <row r="1056" spans="1:39">
      <c r="A1056" s="3">
        <f t="shared" si="377"/>
        <v>0</v>
      </c>
      <c r="B1056" s="3">
        <f t="shared" si="377"/>
        <v>0</v>
      </c>
      <c r="C1056" s="3">
        <f t="shared" si="377"/>
        <v>0</v>
      </c>
      <c r="D1056" s="3">
        <f t="shared" si="376"/>
        <v>0</v>
      </c>
      <c r="E1056" s="3">
        <f t="shared" si="376"/>
        <v>0</v>
      </c>
      <c r="F1056" s="4">
        <f t="shared" si="376"/>
        <v>0</v>
      </c>
      <c r="G1056" s="4">
        <f t="shared" si="376"/>
        <v>0</v>
      </c>
      <c r="H1056" s="3">
        <f t="shared" si="376"/>
        <v>0</v>
      </c>
      <c r="I1056" s="3">
        <f t="shared" si="376"/>
        <v>0</v>
      </c>
      <c r="J1056" s="3" t="e">
        <f>IF(VLOOKUP(A1056,產品AR!A:B,2,0)&lt;65,"A",IF(VLOOKUP(A1056,產品AR!A:B,2,0)&lt;80,"B",IF(VLOOKUP(A1056,產品AR!A:B,2,0)&lt;100,"C","D")))</f>
        <v>#N/A</v>
      </c>
      <c r="K1056" s="5" t="e">
        <f t="shared" si="368"/>
        <v>#DIV/0!</v>
      </c>
      <c r="L1056" s="6">
        <f t="shared" si="369"/>
        <v>0</v>
      </c>
      <c r="M1056" s="5">
        <f t="shared" si="370"/>
        <v>0</v>
      </c>
      <c r="N1056" s="49" t="e">
        <f t="shared" si="371"/>
        <v>#DIV/0!</v>
      </c>
      <c r="O1056" s="49" t="e">
        <f t="shared" si="374"/>
        <v>#N/A</v>
      </c>
      <c r="P1056" s="49" t="e">
        <f t="shared" si="375"/>
        <v>#N/A</v>
      </c>
      <c r="Q1056" s="50" t="e">
        <f t="shared" si="372"/>
        <v>#N/A</v>
      </c>
      <c r="S1056" s="110" t="e">
        <f>VLOOKUP(V1056,'WSD 產品'!B:B,1,0)</f>
        <v>#N/A</v>
      </c>
      <c r="T1056" s="110" t="e">
        <f t="shared" si="373"/>
        <v>#DIV/0!</v>
      </c>
      <c r="AA1056" s="112"/>
      <c r="AB1056" s="112"/>
      <c r="AK1056" s="111"/>
      <c r="AL1056" s="111"/>
      <c r="AM1056" s="111"/>
    </row>
    <row r="1057" spans="1:39">
      <c r="A1057" s="3">
        <f t="shared" si="377"/>
        <v>0</v>
      </c>
      <c r="B1057" s="3">
        <f t="shared" si="377"/>
        <v>0</v>
      </c>
      <c r="C1057" s="3">
        <f t="shared" si="377"/>
        <v>0</v>
      </c>
      <c r="D1057" s="3">
        <f t="shared" si="376"/>
        <v>0</v>
      </c>
      <c r="E1057" s="3">
        <f t="shared" si="376"/>
        <v>0</v>
      </c>
      <c r="F1057" s="4">
        <f t="shared" si="376"/>
        <v>0</v>
      </c>
      <c r="G1057" s="4">
        <f t="shared" si="376"/>
        <v>0</v>
      </c>
      <c r="H1057" s="3">
        <f t="shared" si="376"/>
        <v>0</v>
      </c>
      <c r="I1057" s="3">
        <f t="shared" si="376"/>
        <v>0</v>
      </c>
      <c r="J1057" s="3" t="e">
        <f>IF(VLOOKUP(A1057,產品AR!A:B,2,0)&lt;65,"A",IF(VLOOKUP(A1057,產品AR!A:B,2,0)&lt;80,"B",IF(VLOOKUP(A1057,產品AR!A:B,2,0)&lt;100,"C","D")))</f>
        <v>#N/A</v>
      </c>
      <c r="K1057" s="5" t="e">
        <f t="shared" si="368"/>
        <v>#DIV/0!</v>
      </c>
      <c r="L1057" s="6">
        <f t="shared" si="369"/>
        <v>0</v>
      </c>
      <c r="M1057" s="5">
        <f t="shared" si="370"/>
        <v>0</v>
      </c>
      <c r="N1057" s="49" t="e">
        <f t="shared" si="371"/>
        <v>#DIV/0!</v>
      </c>
      <c r="O1057" s="49" t="e">
        <f t="shared" si="374"/>
        <v>#N/A</v>
      </c>
      <c r="P1057" s="49" t="e">
        <f t="shared" si="375"/>
        <v>#N/A</v>
      </c>
      <c r="Q1057" s="50" t="e">
        <f t="shared" si="372"/>
        <v>#N/A</v>
      </c>
      <c r="S1057" s="110" t="e">
        <f>VLOOKUP(V1057,'WSD 產品'!B:B,1,0)</f>
        <v>#N/A</v>
      </c>
      <c r="T1057" s="110" t="e">
        <f t="shared" si="373"/>
        <v>#DIV/0!</v>
      </c>
      <c r="AA1057" s="112"/>
      <c r="AB1057" s="112"/>
      <c r="AK1057" s="111"/>
      <c r="AL1057" s="111"/>
      <c r="AM1057" s="111"/>
    </row>
    <row r="1058" spans="1:39">
      <c r="A1058" s="3">
        <f t="shared" si="377"/>
        <v>0</v>
      </c>
      <c r="B1058" s="3">
        <f t="shared" si="377"/>
        <v>0</v>
      </c>
      <c r="C1058" s="3">
        <f t="shared" si="377"/>
        <v>0</v>
      </c>
      <c r="D1058" s="3">
        <f t="shared" si="376"/>
        <v>0</v>
      </c>
      <c r="E1058" s="3">
        <f t="shared" si="376"/>
        <v>0</v>
      </c>
      <c r="F1058" s="4">
        <f t="shared" si="376"/>
        <v>0</v>
      </c>
      <c r="G1058" s="4">
        <f t="shared" si="376"/>
        <v>0</v>
      </c>
      <c r="H1058" s="3">
        <f t="shared" si="376"/>
        <v>0</v>
      </c>
      <c r="I1058" s="3">
        <f t="shared" si="376"/>
        <v>0</v>
      </c>
      <c r="J1058" s="3" t="e">
        <f>IF(VLOOKUP(A1058,產品AR!A:B,2,0)&lt;65,"A",IF(VLOOKUP(A1058,產品AR!A:B,2,0)&lt;80,"B",IF(VLOOKUP(A1058,產品AR!A:B,2,0)&lt;100,"C","D")))</f>
        <v>#N/A</v>
      </c>
      <c r="K1058" s="5" t="e">
        <f t="shared" si="368"/>
        <v>#DIV/0!</v>
      </c>
      <c r="L1058" s="6">
        <f t="shared" si="369"/>
        <v>0</v>
      </c>
      <c r="M1058" s="5">
        <f t="shared" si="370"/>
        <v>0</v>
      </c>
      <c r="N1058" s="49" t="e">
        <f t="shared" si="371"/>
        <v>#DIV/0!</v>
      </c>
      <c r="O1058" s="49" t="e">
        <f t="shared" si="374"/>
        <v>#N/A</v>
      </c>
      <c r="P1058" s="49" t="e">
        <f t="shared" si="375"/>
        <v>#N/A</v>
      </c>
      <c r="Q1058" s="50" t="e">
        <f t="shared" si="372"/>
        <v>#N/A</v>
      </c>
      <c r="S1058" s="110" t="e">
        <f>VLOOKUP(V1058,'WSD 產品'!B:B,1,0)</f>
        <v>#N/A</v>
      </c>
      <c r="T1058" s="110" t="e">
        <f t="shared" si="373"/>
        <v>#DIV/0!</v>
      </c>
      <c r="AA1058" s="112"/>
      <c r="AB1058" s="112"/>
      <c r="AK1058" s="111"/>
      <c r="AL1058" s="111"/>
      <c r="AM1058" s="111"/>
    </row>
    <row r="1059" spans="1:39">
      <c r="A1059" s="3">
        <f t="shared" si="377"/>
        <v>0</v>
      </c>
      <c r="B1059" s="3">
        <f t="shared" si="377"/>
        <v>0</v>
      </c>
      <c r="C1059" s="3">
        <f t="shared" si="377"/>
        <v>0</v>
      </c>
      <c r="D1059" s="3">
        <f t="shared" si="376"/>
        <v>0</v>
      </c>
      <c r="E1059" s="3">
        <f t="shared" si="376"/>
        <v>0</v>
      </c>
      <c r="F1059" s="4">
        <f t="shared" si="376"/>
        <v>0</v>
      </c>
      <c r="G1059" s="4">
        <f t="shared" si="376"/>
        <v>0</v>
      </c>
      <c r="H1059" s="3">
        <f t="shared" si="376"/>
        <v>0</v>
      </c>
      <c r="I1059" s="3">
        <f t="shared" si="376"/>
        <v>0</v>
      </c>
      <c r="J1059" s="3" t="e">
        <f>IF(VLOOKUP(A1059,產品AR!A:B,2,0)&lt;65,"A",IF(VLOOKUP(A1059,產品AR!A:B,2,0)&lt;80,"B",IF(VLOOKUP(A1059,產品AR!A:B,2,0)&lt;100,"C","D")))</f>
        <v>#N/A</v>
      </c>
      <c r="K1059" s="5" t="e">
        <f t="shared" si="368"/>
        <v>#DIV/0!</v>
      </c>
      <c r="L1059" s="6">
        <f t="shared" si="369"/>
        <v>0</v>
      </c>
      <c r="M1059" s="5">
        <f t="shared" si="370"/>
        <v>0</v>
      </c>
      <c r="N1059" s="49" t="e">
        <f t="shared" si="371"/>
        <v>#DIV/0!</v>
      </c>
      <c r="O1059" s="49" t="e">
        <f t="shared" si="374"/>
        <v>#N/A</v>
      </c>
      <c r="P1059" s="49" t="e">
        <f t="shared" si="375"/>
        <v>#N/A</v>
      </c>
      <c r="Q1059" s="50" t="e">
        <f t="shared" si="372"/>
        <v>#N/A</v>
      </c>
      <c r="S1059" s="110" t="e">
        <f>VLOOKUP(V1059,'WSD 產品'!B:B,1,0)</f>
        <v>#N/A</v>
      </c>
      <c r="T1059" s="110" t="e">
        <f t="shared" si="373"/>
        <v>#DIV/0!</v>
      </c>
      <c r="AA1059" s="112"/>
      <c r="AB1059" s="112"/>
      <c r="AK1059" s="111"/>
      <c r="AL1059" s="111"/>
      <c r="AM1059" s="111"/>
    </row>
    <row r="1060" spans="1:39">
      <c r="A1060" s="3">
        <f t="shared" si="377"/>
        <v>0</v>
      </c>
      <c r="B1060" s="3">
        <f t="shared" si="377"/>
        <v>0</v>
      </c>
      <c r="C1060" s="3">
        <f t="shared" si="377"/>
        <v>0</v>
      </c>
      <c r="D1060" s="3">
        <f t="shared" si="376"/>
        <v>0</v>
      </c>
      <c r="E1060" s="3">
        <f t="shared" si="376"/>
        <v>0</v>
      </c>
      <c r="F1060" s="4">
        <f t="shared" si="376"/>
        <v>0</v>
      </c>
      <c r="G1060" s="4">
        <f t="shared" si="376"/>
        <v>0</v>
      </c>
      <c r="H1060" s="3">
        <f t="shared" si="376"/>
        <v>0</v>
      </c>
      <c r="I1060" s="3">
        <f t="shared" si="376"/>
        <v>0</v>
      </c>
      <c r="J1060" s="3" t="e">
        <f>IF(VLOOKUP(A1060,產品AR!A:B,2,0)&lt;65,"A",IF(VLOOKUP(A1060,產品AR!A:B,2,0)&lt;80,"B",IF(VLOOKUP(A1060,產品AR!A:B,2,0)&lt;100,"C","D")))</f>
        <v>#N/A</v>
      </c>
      <c r="K1060" s="5" t="e">
        <f t="shared" si="368"/>
        <v>#DIV/0!</v>
      </c>
      <c r="L1060" s="6">
        <f t="shared" si="369"/>
        <v>0</v>
      </c>
      <c r="M1060" s="5">
        <f t="shared" si="370"/>
        <v>0</v>
      </c>
      <c r="N1060" s="49" t="e">
        <f t="shared" si="371"/>
        <v>#DIV/0!</v>
      </c>
      <c r="O1060" s="49" t="e">
        <f t="shared" si="374"/>
        <v>#N/A</v>
      </c>
      <c r="P1060" s="49" t="e">
        <f t="shared" si="375"/>
        <v>#N/A</v>
      </c>
      <c r="Q1060" s="50" t="e">
        <f t="shared" si="372"/>
        <v>#N/A</v>
      </c>
      <c r="S1060" s="110" t="e">
        <f>VLOOKUP(V1060,'WSD 產品'!B:B,1,0)</f>
        <v>#N/A</v>
      </c>
      <c r="T1060" s="110" t="e">
        <f t="shared" si="373"/>
        <v>#DIV/0!</v>
      </c>
      <c r="AA1060" s="112"/>
      <c r="AB1060" s="112"/>
      <c r="AK1060" s="111"/>
      <c r="AL1060" s="111"/>
      <c r="AM1060" s="111"/>
    </row>
    <row r="1061" spans="1:39">
      <c r="A1061" s="3">
        <f t="shared" si="377"/>
        <v>0</v>
      </c>
      <c r="B1061" s="3">
        <f t="shared" si="377"/>
        <v>0</v>
      </c>
      <c r="C1061" s="3">
        <f t="shared" si="377"/>
        <v>0</v>
      </c>
      <c r="D1061" s="3">
        <f t="shared" si="376"/>
        <v>0</v>
      </c>
      <c r="E1061" s="3">
        <f t="shared" si="376"/>
        <v>0</v>
      </c>
      <c r="F1061" s="4">
        <f t="shared" si="376"/>
        <v>0</v>
      </c>
      <c r="G1061" s="4">
        <f t="shared" si="376"/>
        <v>0</v>
      </c>
      <c r="H1061" s="3">
        <f t="shared" si="376"/>
        <v>0</v>
      </c>
      <c r="I1061" s="3">
        <f t="shared" si="376"/>
        <v>0</v>
      </c>
      <c r="J1061" s="3" t="e">
        <f>IF(VLOOKUP(A1061,產品AR!A:B,2,0)&lt;65,"A",IF(VLOOKUP(A1061,產品AR!A:B,2,0)&lt;80,"B",IF(VLOOKUP(A1061,產品AR!A:B,2,0)&lt;100,"C","D")))</f>
        <v>#N/A</v>
      </c>
      <c r="K1061" s="5" t="e">
        <f t="shared" si="368"/>
        <v>#DIV/0!</v>
      </c>
      <c r="L1061" s="6">
        <f t="shared" si="369"/>
        <v>0</v>
      </c>
      <c r="M1061" s="5">
        <f t="shared" si="370"/>
        <v>0</v>
      </c>
      <c r="N1061" s="49" t="e">
        <f t="shared" si="371"/>
        <v>#DIV/0!</v>
      </c>
      <c r="O1061" s="49" t="e">
        <f t="shared" si="374"/>
        <v>#N/A</v>
      </c>
      <c r="P1061" s="49" t="e">
        <f t="shared" si="375"/>
        <v>#N/A</v>
      </c>
      <c r="Q1061" s="50" t="e">
        <f t="shared" si="372"/>
        <v>#N/A</v>
      </c>
      <c r="S1061" s="110" t="e">
        <f>VLOOKUP(V1061,'WSD 產品'!B:B,1,0)</f>
        <v>#N/A</v>
      </c>
      <c r="T1061" s="110" t="e">
        <f t="shared" si="373"/>
        <v>#DIV/0!</v>
      </c>
      <c r="AA1061" s="112"/>
      <c r="AB1061" s="112"/>
      <c r="AK1061" s="111"/>
      <c r="AL1061" s="111"/>
      <c r="AM1061" s="111"/>
    </row>
    <row r="1062" spans="1:39">
      <c r="A1062" s="3">
        <f t="shared" si="377"/>
        <v>0</v>
      </c>
      <c r="B1062" s="3">
        <f t="shared" si="377"/>
        <v>0</v>
      </c>
      <c r="C1062" s="3">
        <f t="shared" si="377"/>
        <v>0</v>
      </c>
      <c r="D1062" s="3">
        <f t="shared" si="376"/>
        <v>0</v>
      </c>
      <c r="E1062" s="3">
        <f t="shared" si="376"/>
        <v>0</v>
      </c>
      <c r="F1062" s="4">
        <f t="shared" si="376"/>
        <v>0</v>
      </c>
      <c r="G1062" s="4">
        <f t="shared" si="376"/>
        <v>0</v>
      </c>
      <c r="H1062" s="3">
        <f t="shared" si="376"/>
        <v>0</v>
      </c>
      <c r="I1062" s="3">
        <f t="shared" si="376"/>
        <v>0</v>
      </c>
      <c r="J1062" s="3" t="e">
        <f>IF(VLOOKUP(A1062,產品AR!A:B,2,0)&lt;65,"A",IF(VLOOKUP(A1062,產品AR!A:B,2,0)&lt;80,"B",IF(VLOOKUP(A1062,產品AR!A:B,2,0)&lt;100,"C","D")))</f>
        <v>#N/A</v>
      </c>
      <c r="K1062" s="5" t="e">
        <f t="shared" si="368"/>
        <v>#DIV/0!</v>
      </c>
      <c r="L1062" s="6">
        <f t="shared" si="369"/>
        <v>0</v>
      </c>
      <c r="M1062" s="5">
        <f t="shared" si="370"/>
        <v>0</v>
      </c>
      <c r="N1062" s="49" t="e">
        <f t="shared" si="371"/>
        <v>#DIV/0!</v>
      </c>
      <c r="O1062" s="49" t="e">
        <f t="shared" si="374"/>
        <v>#N/A</v>
      </c>
      <c r="P1062" s="49" t="e">
        <f t="shared" si="375"/>
        <v>#N/A</v>
      </c>
      <c r="Q1062" s="50" t="e">
        <f t="shared" si="372"/>
        <v>#N/A</v>
      </c>
      <c r="S1062" s="110" t="e">
        <f>VLOOKUP(V1062,'WSD 產品'!B:B,1,0)</f>
        <v>#N/A</v>
      </c>
      <c r="T1062" s="110" t="e">
        <f t="shared" si="373"/>
        <v>#DIV/0!</v>
      </c>
      <c r="AA1062" s="112"/>
      <c r="AB1062" s="112"/>
      <c r="AK1062" s="111"/>
      <c r="AL1062" s="111"/>
      <c r="AM1062" s="111"/>
    </row>
    <row r="1063" spans="1:39">
      <c r="A1063" s="3">
        <f t="shared" si="377"/>
        <v>0</v>
      </c>
      <c r="B1063" s="3">
        <f t="shared" si="377"/>
        <v>0</v>
      </c>
      <c r="C1063" s="3">
        <f t="shared" si="377"/>
        <v>0</v>
      </c>
      <c r="D1063" s="3">
        <f t="shared" si="376"/>
        <v>0</v>
      </c>
      <c r="E1063" s="3">
        <f t="shared" si="376"/>
        <v>0</v>
      </c>
      <c r="F1063" s="4">
        <f t="shared" si="376"/>
        <v>0</v>
      </c>
      <c r="G1063" s="4">
        <f t="shared" si="376"/>
        <v>0</v>
      </c>
      <c r="H1063" s="3">
        <f t="shared" si="376"/>
        <v>0</v>
      </c>
      <c r="I1063" s="3">
        <f t="shared" si="376"/>
        <v>0</v>
      </c>
      <c r="J1063" s="3" t="e">
        <f>IF(VLOOKUP(A1063,產品AR!A:B,2,0)&lt;65,"A",IF(VLOOKUP(A1063,產品AR!A:B,2,0)&lt;80,"B",IF(VLOOKUP(A1063,產品AR!A:B,2,0)&lt;100,"C","D")))</f>
        <v>#N/A</v>
      </c>
      <c r="K1063" s="5" t="e">
        <f t="shared" si="368"/>
        <v>#DIV/0!</v>
      </c>
      <c r="L1063" s="6">
        <f t="shared" si="369"/>
        <v>0</v>
      </c>
      <c r="M1063" s="5">
        <f t="shared" si="370"/>
        <v>0</v>
      </c>
      <c r="N1063" s="49" t="e">
        <f t="shared" si="371"/>
        <v>#DIV/0!</v>
      </c>
      <c r="O1063" s="49" t="e">
        <f t="shared" si="374"/>
        <v>#N/A</v>
      </c>
      <c r="P1063" s="49" t="e">
        <f t="shared" si="375"/>
        <v>#N/A</v>
      </c>
      <c r="Q1063" s="50" t="e">
        <f t="shared" si="372"/>
        <v>#N/A</v>
      </c>
      <c r="S1063" s="110" t="e">
        <f>VLOOKUP(V1063,'WSD 產品'!B:B,1,0)</f>
        <v>#N/A</v>
      </c>
      <c r="T1063" s="110" t="e">
        <f t="shared" si="373"/>
        <v>#DIV/0!</v>
      </c>
      <c r="AA1063" s="112"/>
      <c r="AB1063" s="112"/>
      <c r="AK1063" s="111"/>
      <c r="AL1063" s="111"/>
      <c r="AM1063" s="111"/>
    </row>
    <row r="1064" spans="1:39">
      <c r="A1064" s="3">
        <f t="shared" si="377"/>
        <v>0</v>
      </c>
      <c r="B1064" s="3">
        <f t="shared" si="377"/>
        <v>0</v>
      </c>
      <c r="C1064" s="3">
        <f t="shared" si="377"/>
        <v>0</v>
      </c>
      <c r="D1064" s="3">
        <f t="shared" si="376"/>
        <v>0</v>
      </c>
      <c r="E1064" s="3">
        <f t="shared" si="376"/>
        <v>0</v>
      </c>
      <c r="F1064" s="4">
        <f t="shared" si="376"/>
        <v>0</v>
      </c>
      <c r="G1064" s="4">
        <f t="shared" si="376"/>
        <v>0</v>
      </c>
      <c r="H1064" s="3">
        <f t="shared" si="376"/>
        <v>0</v>
      </c>
      <c r="I1064" s="3">
        <f t="shared" si="376"/>
        <v>0</v>
      </c>
      <c r="J1064" s="3" t="e">
        <f>IF(VLOOKUP(A1064,產品AR!A:B,2,0)&lt;65,"A",IF(VLOOKUP(A1064,產品AR!A:B,2,0)&lt;80,"B",IF(VLOOKUP(A1064,產品AR!A:B,2,0)&lt;100,"C","D")))</f>
        <v>#N/A</v>
      </c>
      <c r="K1064" s="5" t="e">
        <f t="shared" si="368"/>
        <v>#DIV/0!</v>
      </c>
      <c r="L1064" s="6">
        <f t="shared" si="369"/>
        <v>0</v>
      </c>
      <c r="M1064" s="5">
        <f t="shared" si="370"/>
        <v>0</v>
      </c>
      <c r="N1064" s="49" t="e">
        <f t="shared" si="371"/>
        <v>#DIV/0!</v>
      </c>
      <c r="O1064" s="49" t="e">
        <f t="shared" si="374"/>
        <v>#N/A</v>
      </c>
      <c r="P1064" s="49" t="e">
        <f t="shared" si="375"/>
        <v>#N/A</v>
      </c>
      <c r="Q1064" s="50" t="e">
        <f t="shared" si="372"/>
        <v>#N/A</v>
      </c>
      <c r="S1064" s="110" t="e">
        <f>VLOOKUP(V1064,'WSD 產品'!B:B,1,0)</f>
        <v>#N/A</v>
      </c>
      <c r="T1064" s="110" t="e">
        <f t="shared" si="373"/>
        <v>#DIV/0!</v>
      </c>
      <c r="AA1064" s="112"/>
      <c r="AB1064" s="112"/>
      <c r="AK1064" s="111"/>
      <c r="AL1064" s="111"/>
      <c r="AM1064" s="111"/>
    </row>
    <row r="1065" spans="1:39">
      <c r="A1065" s="3">
        <f t="shared" si="377"/>
        <v>0</v>
      </c>
      <c r="B1065" s="3">
        <f t="shared" si="377"/>
        <v>0</v>
      </c>
      <c r="C1065" s="3">
        <f t="shared" si="377"/>
        <v>0</v>
      </c>
      <c r="D1065" s="3">
        <f t="shared" si="376"/>
        <v>0</v>
      </c>
      <c r="E1065" s="3">
        <f t="shared" si="376"/>
        <v>0</v>
      </c>
      <c r="F1065" s="4">
        <f t="shared" si="376"/>
        <v>0</v>
      </c>
      <c r="G1065" s="4">
        <f t="shared" si="376"/>
        <v>0</v>
      </c>
      <c r="H1065" s="3">
        <f t="shared" si="376"/>
        <v>0</v>
      </c>
      <c r="I1065" s="3">
        <f t="shared" si="376"/>
        <v>0</v>
      </c>
      <c r="J1065" s="3" t="e">
        <f>IF(VLOOKUP(A1065,產品AR!A:B,2,0)&lt;65,"A",IF(VLOOKUP(A1065,產品AR!A:B,2,0)&lt;80,"B",IF(VLOOKUP(A1065,產品AR!A:B,2,0)&lt;100,"C","D")))</f>
        <v>#N/A</v>
      </c>
      <c r="K1065" s="5" t="e">
        <f t="shared" si="368"/>
        <v>#DIV/0!</v>
      </c>
      <c r="L1065" s="6">
        <f t="shared" si="369"/>
        <v>0</v>
      </c>
      <c r="M1065" s="5">
        <f t="shared" si="370"/>
        <v>0</v>
      </c>
      <c r="N1065" s="49" t="e">
        <f t="shared" si="371"/>
        <v>#DIV/0!</v>
      </c>
      <c r="O1065" s="49" t="e">
        <f t="shared" si="374"/>
        <v>#N/A</v>
      </c>
      <c r="P1065" s="49" t="e">
        <f t="shared" si="375"/>
        <v>#N/A</v>
      </c>
      <c r="Q1065" s="50" t="e">
        <f t="shared" si="372"/>
        <v>#N/A</v>
      </c>
      <c r="S1065" s="110" t="e">
        <f>VLOOKUP(V1065,'WSD 產品'!B:B,1,0)</f>
        <v>#N/A</v>
      </c>
      <c r="T1065" s="110" t="e">
        <f t="shared" si="373"/>
        <v>#DIV/0!</v>
      </c>
      <c r="AA1065" s="112"/>
      <c r="AB1065" s="112"/>
      <c r="AK1065" s="111"/>
      <c r="AL1065" s="111"/>
      <c r="AM1065" s="111"/>
    </row>
    <row r="1066" spans="1:39">
      <c r="A1066" s="3">
        <f t="shared" si="377"/>
        <v>0</v>
      </c>
      <c r="B1066" s="3">
        <f t="shared" si="377"/>
        <v>0</v>
      </c>
      <c r="C1066" s="3">
        <f t="shared" si="377"/>
        <v>0</v>
      </c>
      <c r="D1066" s="3">
        <f t="shared" si="376"/>
        <v>0</v>
      </c>
      <c r="E1066" s="3">
        <f t="shared" si="376"/>
        <v>0</v>
      </c>
      <c r="F1066" s="4">
        <f t="shared" si="376"/>
        <v>0</v>
      </c>
      <c r="G1066" s="4">
        <f t="shared" si="376"/>
        <v>0</v>
      </c>
      <c r="H1066" s="3">
        <f t="shared" si="376"/>
        <v>0</v>
      </c>
      <c r="I1066" s="3">
        <f t="shared" si="376"/>
        <v>0</v>
      </c>
      <c r="J1066" s="3" t="e">
        <f>IF(VLOOKUP(A1066,產品AR!A:B,2,0)&lt;65,"A",IF(VLOOKUP(A1066,產品AR!A:B,2,0)&lt;80,"B",IF(VLOOKUP(A1066,產品AR!A:B,2,0)&lt;100,"C","D")))</f>
        <v>#N/A</v>
      </c>
      <c r="K1066" s="5" t="e">
        <f t="shared" si="368"/>
        <v>#DIV/0!</v>
      </c>
      <c r="L1066" s="6">
        <f t="shared" si="369"/>
        <v>0</v>
      </c>
      <c r="M1066" s="5">
        <f t="shared" si="370"/>
        <v>0</v>
      </c>
      <c r="N1066" s="49" t="e">
        <f t="shared" si="371"/>
        <v>#DIV/0!</v>
      </c>
      <c r="O1066" s="49" t="e">
        <f t="shared" si="374"/>
        <v>#N/A</v>
      </c>
      <c r="P1066" s="49" t="e">
        <f t="shared" si="375"/>
        <v>#N/A</v>
      </c>
      <c r="Q1066" s="50" t="e">
        <f t="shared" si="372"/>
        <v>#N/A</v>
      </c>
      <c r="S1066" s="110" t="e">
        <f>VLOOKUP(V1066,'WSD 產品'!B:B,1,0)</f>
        <v>#N/A</v>
      </c>
      <c r="T1066" s="110" t="e">
        <f t="shared" si="373"/>
        <v>#DIV/0!</v>
      </c>
      <c r="AA1066" s="112"/>
      <c r="AB1066" s="112"/>
      <c r="AK1066" s="111"/>
      <c r="AL1066" s="111"/>
      <c r="AM1066" s="111"/>
    </row>
    <row r="1067" spans="1:39">
      <c r="A1067" s="3">
        <f t="shared" si="377"/>
        <v>0</v>
      </c>
      <c r="B1067" s="3">
        <f t="shared" si="377"/>
        <v>0</v>
      </c>
      <c r="C1067" s="3">
        <f t="shared" si="377"/>
        <v>0</v>
      </c>
      <c r="D1067" s="3">
        <f t="shared" si="376"/>
        <v>0</v>
      </c>
      <c r="E1067" s="3">
        <f t="shared" si="376"/>
        <v>0</v>
      </c>
      <c r="F1067" s="4">
        <f t="shared" si="376"/>
        <v>0</v>
      </c>
      <c r="G1067" s="4">
        <f t="shared" si="376"/>
        <v>0</v>
      </c>
      <c r="H1067" s="3">
        <f t="shared" si="376"/>
        <v>0</v>
      </c>
      <c r="I1067" s="3">
        <f t="shared" si="376"/>
        <v>0</v>
      </c>
      <c r="J1067" s="3" t="e">
        <f>IF(VLOOKUP(A1067,產品AR!A:B,2,0)&lt;65,"A",IF(VLOOKUP(A1067,產品AR!A:B,2,0)&lt;80,"B",IF(VLOOKUP(A1067,產品AR!A:B,2,0)&lt;100,"C","D")))</f>
        <v>#N/A</v>
      </c>
      <c r="K1067" s="5" t="e">
        <f t="shared" si="368"/>
        <v>#DIV/0!</v>
      </c>
      <c r="L1067" s="6">
        <f t="shared" si="369"/>
        <v>0</v>
      </c>
      <c r="M1067" s="5">
        <f t="shared" si="370"/>
        <v>0</v>
      </c>
      <c r="N1067" s="49" t="e">
        <f t="shared" si="371"/>
        <v>#DIV/0!</v>
      </c>
      <c r="O1067" s="49" t="e">
        <f t="shared" si="374"/>
        <v>#N/A</v>
      </c>
      <c r="P1067" s="49" t="e">
        <f t="shared" si="375"/>
        <v>#N/A</v>
      </c>
      <c r="Q1067" s="50" t="e">
        <f t="shared" si="372"/>
        <v>#N/A</v>
      </c>
      <c r="S1067" s="110" t="e">
        <f>VLOOKUP(V1067,'WSD 產品'!B:B,1,0)</f>
        <v>#N/A</v>
      </c>
      <c r="T1067" s="110" t="e">
        <f t="shared" si="373"/>
        <v>#DIV/0!</v>
      </c>
      <c r="AA1067" s="112"/>
      <c r="AB1067" s="112"/>
      <c r="AK1067" s="111"/>
      <c r="AL1067" s="111"/>
      <c r="AM1067" s="111"/>
    </row>
    <row r="1068" spans="1:39">
      <c r="A1068" s="3">
        <f t="shared" si="377"/>
        <v>0</v>
      </c>
      <c r="B1068" s="3">
        <f t="shared" si="377"/>
        <v>0</v>
      </c>
      <c r="C1068" s="3">
        <f t="shared" si="377"/>
        <v>0</v>
      </c>
      <c r="D1068" s="3">
        <f t="shared" si="376"/>
        <v>0</v>
      </c>
      <c r="E1068" s="3">
        <f t="shared" si="376"/>
        <v>0</v>
      </c>
      <c r="F1068" s="4">
        <f t="shared" si="376"/>
        <v>0</v>
      </c>
      <c r="G1068" s="4">
        <f t="shared" si="376"/>
        <v>0</v>
      </c>
      <c r="H1068" s="3">
        <f t="shared" si="376"/>
        <v>0</v>
      </c>
      <c r="I1068" s="3">
        <f t="shared" si="376"/>
        <v>0</v>
      </c>
      <c r="J1068" s="3" t="e">
        <f>IF(VLOOKUP(A1068,產品AR!A:B,2,0)&lt;65,"A",IF(VLOOKUP(A1068,產品AR!A:B,2,0)&lt;80,"B",IF(VLOOKUP(A1068,產品AR!A:B,2,0)&lt;100,"C","D")))</f>
        <v>#N/A</v>
      </c>
      <c r="K1068" s="5" t="e">
        <f t="shared" si="368"/>
        <v>#DIV/0!</v>
      </c>
      <c r="L1068" s="6">
        <f t="shared" si="369"/>
        <v>0</v>
      </c>
      <c r="M1068" s="5">
        <f t="shared" si="370"/>
        <v>0</v>
      </c>
      <c r="N1068" s="49" t="e">
        <f t="shared" si="371"/>
        <v>#DIV/0!</v>
      </c>
      <c r="O1068" s="49" t="e">
        <f t="shared" si="374"/>
        <v>#N/A</v>
      </c>
      <c r="P1068" s="49" t="e">
        <f t="shared" si="375"/>
        <v>#N/A</v>
      </c>
      <c r="Q1068" s="50" t="e">
        <f t="shared" si="372"/>
        <v>#N/A</v>
      </c>
      <c r="S1068" s="110" t="e">
        <f>VLOOKUP(V1068,'WSD 產品'!B:B,1,0)</f>
        <v>#N/A</v>
      </c>
      <c r="T1068" s="110" t="e">
        <f t="shared" si="373"/>
        <v>#DIV/0!</v>
      </c>
      <c r="AA1068" s="112"/>
      <c r="AB1068" s="112"/>
      <c r="AK1068" s="111"/>
      <c r="AL1068" s="111"/>
      <c r="AM1068" s="111"/>
    </row>
    <row r="1069" spans="1:39">
      <c r="A1069" s="3">
        <f t="shared" si="377"/>
        <v>0</v>
      </c>
      <c r="B1069" s="3">
        <f t="shared" si="377"/>
        <v>0</v>
      </c>
      <c r="C1069" s="3">
        <f t="shared" si="377"/>
        <v>0</v>
      </c>
      <c r="D1069" s="3">
        <f t="shared" si="376"/>
        <v>0</v>
      </c>
      <c r="E1069" s="3">
        <f t="shared" si="376"/>
        <v>0</v>
      </c>
      <c r="F1069" s="4">
        <f t="shared" si="376"/>
        <v>0</v>
      </c>
      <c r="G1069" s="4">
        <f t="shared" si="376"/>
        <v>0</v>
      </c>
      <c r="H1069" s="3">
        <f t="shared" si="376"/>
        <v>0</v>
      </c>
      <c r="I1069" s="3">
        <f t="shared" si="376"/>
        <v>0</v>
      </c>
      <c r="J1069" s="3" t="e">
        <f>IF(VLOOKUP(A1069,產品AR!A:B,2,0)&lt;65,"A",IF(VLOOKUP(A1069,產品AR!A:B,2,0)&lt;80,"B",IF(VLOOKUP(A1069,產品AR!A:B,2,0)&lt;100,"C","D")))</f>
        <v>#N/A</v>
      </c>
      <c r="K1069" s="5" t="e">
        <f t="shared" si="368"/>
        <v>#DIV/0!</v>
      </c>
      <c r="L1069" s="6">
        <f t="shared" si="369"/>
        <v>0</v>
      </c>
      <c r="M1069" s="5">
        <f t="shared" si="370"/>
        <v>0</v>
      </c>
      <c r="N1069" s="49" t="e">
        <f t="shared" si="371"/>
        <v>#DIV/0!</v>
      </c>
      <c r="O1069" s="49" t="e">
        <f t="shared" si="374"/>
        <v>#N/A</v>
      </c>
      <c r="P1069" s="49" t="e">
        <f t="shared" si="375"/>
        <v>#N/A</v>
      </c>
      <c r="Q1069" s="50" t="e">
        <f t="shared" si="372"/>
        <v>#N/A</v>
      </c>
      <c r="S1069" s="110" t="e">
        <f>VLOOKUP(V1069,'WSD 產品'!B:B,1,0)</f>
        <v>#N/A</v>
      </c>
      <c r="T1069" s="110" t="e">
        <f t="shared" si="373"/>
        <v>#DIV/0!</v>
      </c>
      <c r="AA1069" s="112"/>
      <c r="AB1069" s="112"/>
      <c r="AK1069" s="111"/>
      <c r="AL1069" s="111"/>
      <c r="AM1069" s="111"/>
    </row>
    <row r="1070" spans="1:39">
      <c r="A1070" s="3">
        <f t="shared" si="377"/>
        <v>0</v>
      </c>
      <c r="B1070" s="3">
        <f t="shared" si="377"/>
        <v>0</v>
      </c>
      <c r="C1070" s="3">
        <f t="shared" si="377"/>
        <v>0</v>
      </c>
      <c r="D1070" s="3">
        <f t="shared" si="376"/>
        <v>0</v>
      </c>
      <c r="E1070" s="3">
        <f t="shared" si="376"/>
        <v>0</v>
      </c>
      <c r="F1070" s="4">
        <f t="shared" si="376"/>
        <v>0</v>
      </c>
      <c r="G1070" s="4">
        <f t="shared" si="376"/>
        <v>0</v>
      </c>
      <c r="H1070" s="3">
        <f t="shared" si="376"/>
        <v>0</v>
      </c>
      <c r="I1070" s="3">
        <f t="shared" si="376"/>
        <v>0</v>
      </c>
      <c r="J1070" s="3" t="e">
        <f>IF(VLOOKUP(A1070,產品AR!A:B,2,0)&lt;65,"A",IF(VLOOKUP(A1070,產品AR!A:B,2,0)&lt;80,"B",IF(VLOOKUP(A1070,產品AR!A:B,2,0)&lt;100,"C","D")))</f>
        <v>#N/A</v>
      </c>
      <c r="K1070" s="5" t="e">
        <f t="shared" si="368"/>
        <v>#DIV/0!</v>
      </c>
      <c r="L1070" s="6">
        <f t="shared" si="369"/>
        <v>0</v>
      </c>
      <c r="M1070" s="5">
        <f t="shared" si="370"/>
        <v>0</v>
      </c>
      <c r="N1070" s="49" t="e">
        <f t="shared" si="371"/>
        <v>#DIV/0!</v>
      </c>
      <c r="O1070" s="49" t="e">
        <f t="shared" si="374"/>
        <v>#N/A</v>
      </c>
      <c r="P1070" s="49" t="e">
        <f t="shared" si="375"/>
        <v>#N/A</v>
      </c>
      <c r="Q1070" s="50" t="e">
        <f t="shared" si="372"/>
        <v>#N/A</v>
      </c>
      <c r="S1070" s="110" t="e">
        <f>VLOOKUP(V1070,'WSD 產品'!B:B,1,0)</f>
        <v>#N/A</v>
      </c>
      <c r="T1070" s="110" t="e">
        <f t="shared" si="373"/>
        <v>#DIV/0!</v>
      </c>
      <c r="AA1070" s="112"/>
      <c r="AB1070" s="112"/>
      <c r="AK1070" s="111"/>
      <c r="AL1070" s="111"/>
      <c r="AM1070" s="111"/>
    </row>
    <row r="1071" spans="1:39">
      <c r="A1071" s="3">
        <f t="shared" si="377"/>
        <v>0</v>
      </c>
      <c r="B1071" s="3">
        <f t="shared" si="377"/>
        <v>0</v>
      </c>
      <c r="C1071" s="3">
        <f t="shared" si="377"/>
        <v>0</v>
      </c>
      <c r="D1071" s="3">
        <f t="shared" si="376"/>
        <v>0</v>
      </c>
      <c r="E1071" s="3">
        <f t="shared" si="376"/>
        <v>0</v>
      </c>
      <c r="F1071" s="4">
        <f t="shared" si="376"/>
        <v>0</v>
      </c>
      <c r="G1071" s="4">
        <f t="shared" si="376"/>
        <v>0</v>
      </c>
      <c r="H1071" s="3">
        <f t="shared" si="376"/>
        <v>0</v>
      </c>
      <c r="I1071" s="3">
        <f t="shared" si="376"/>
        <v>0</v>
      </c>
      <c r="J1071" s="3" t="e">
        <f>IF(VLOOKUP(A1071,產品AR!A:B,2,0)&lt;65,"A",IF(VLOOKUP(A1071,產品AR!A:B,2,0)&lt;80,"B",IF(VLOOKUP(A1071,產品AR!A:B,2,0)&lt;100,"C","D")))</f>
        <v>#N/A</v>
      </c>
      <c r="K1071" s="5" t="e">
        <f t="shared" si="368"/>
        <v>#DIV/0!</v>
      </c>
      <c r="L1071" s="6">
        <f t="shared" si="369"/>
        <v>0</v>
      </c>
      <c r="M1071" s="5">
        <f t="shared" si="370"/>
        <v>0</v>
      </c>
      <c r="N1071" s="49" t="e">
        <f t="shared" si="371"/>
        <v>#DIV/0!</v>
      </c>
      <c r="O1071" s="49" t="e">
        <f t="shared" si="374"/>
        <v>#N/A</v>
      </c>
      <c r="P1071" s="49" t="e">
        <f t="shared" si="375"/>
        <v>#N/A</v>
      </c>
      <c r="Q1071" s="50" t="e">
        <f t="shared" si="372"/>
        <v>#N/A</v>
      </c>
      <c r="S1071" s="110" t="e">
        <f>VLOOKUP(V1071,'WSD 產品'!B:B,1,0)</f>
        <v>#N/A</v>
      </c>
      <c r="T1071" s="110" t="e">
        <f t="shared" si="373"/>
        <v>#DIV/0!</v>
      </c>
      <c r="AA1071" s="112"/>
      <c r="AB1071" s="112"/>
      <c r="AK1071" s="111"/>
      <c r="AL1071" s="111"/>
      <c r="AM1071" s="111"/>
    </row>
    <row r="1072" spans="1:39">
      <c r="A1072" s="3">
        <f t="shared" si="377"/>
        <v>0</v>
      </c>
      <c r="B1072" s="3">
        <f t="shared" si="377"/>
        <v>0</v>
      </c>
      <c r="C1072" s="3">
        <f t="shared" si="377"/>
        <v>0</v>
      </c>
      <c r="D1072" s="3">
        <f t="shared" si="376"/>
        <v>0</v>
      </c>
      <c r="E1072" s="3">
        <f t="shared" si="376"/>
        <v>0</v>
      </c>
      <c r="F1072" s="4">
        <f t="shared" si="376"/>
        <v>0</v>
      </c>
      <c r="G1072" s="4">
        <f t="shared" si="376"/>
        <v>0</v>
      </c>
      <c r="H1072" s="3">
        <f t="shared" si="376"/>
        <v>0</v>
      </c>
      <c r="I1072" s="3">
        <f t="shared" si="376"/>
        <v>0</v>
      </c>
      <c r="J1072" s="3" t="e">
        <f>IF(VLOOKUP(A1072,產品AR!A:B,2,0)&lt;65,"A",IF(VLOOKUP(A1072,產品AR!A:B,2,0)&lt;80,"B",IF(VLOOKUP(A1072,產品AR!A:B,2,0)&lt;100,"C","D")))</f>
        <v>#N/A</v>
      </c>
      <c r="K1072" s="5" t="e">
        <f t="shared" si="368"/>
        <v>#DIV/0!</v>
      </c>
      <c r="L1072" s="6">
        <f t="shared" si="369"/>
        <v>0</v>
      </c>
      <c r="M1072" s="5">
        <f t="shared" si="370"/>
        <v>0</v>
      </c>
      <c r="N1072" s="49" t="e">
        <f t="shared" si="371"/>
        <v>#DIV/0!</v>
      </c>
      <c r="O1072" s="49" t="e">
        <f t="shared" si="374"/>
        <v>#N/A</v>
      </c>
      <c r="P1072" s="49" t="e">
        <f t="shared" si="375"/>
        <v>#N/A</v>
      </c>
      <c r="Q1072" s="50" t="e">
        <f t="shared" si="372"/>
        <v>#N/A</v>
      </c>
      <c r="S1072" s="110" t="e">
        <f>VLOOKUP(V1072,'WSD 產品'!B:B,1,0)</f>
        <v>#N/A</v>
      </c>
      <c r="T1072" s="110" t="e">
        <f t="shared" si="373"/>
        <v>#DIV/0!</v>
      </c>
      <c r="AA1072" s="112"/>
      <c r="AB1072" s="112"/>
      <c r="AK1072" s="111"/>
      <c r="AL1072" s="111"/>
      <c r="AM1072" s="111"/>
    </row>
    <row r="1073" spans="1:39">
      <c r="A1073" s="3">
        <f t="shared" si="377"/>
        <v>0</v>
      </c>
      <c r="B1073" s="3">
        <f t="shared" si="377"/>
        <v>0</v>
      </c>
      <c r="C1073" s="3">
        <f t="shared" si="377"/>
        <v>0</v>
      </c>
      <c r="D1073" s="3">
        <f t="shared" si="376"/>
        <v>0</v>
      </c>
      <c r="E1073" s="3">
        <f t="shared" si="376"/>
        <v>0</v>
      </c>
      <c r="F1073" s="4">
        <f t="shared" si="376"/>
        <v>0</v>
      </c>
      <c r="G1073" s="4">
        <f t="shared" si="376"/>
        <v>0</v>
      </c>
      <c r="H1073" s="3">
        <f t="shared" si="376"/>
        <v>0</v>
      </c>
      <c r="I1073" s="3">
        <f t="shared" si="376"/>
        <v>0</v>
      </c>
      <c r="J1073" s="3" t="e">
        <f>IF(VLOOKUP(A1073,產品AR!A:B,2,0)&lt;65,"A",IF(VLOOKUP(A1073,產品AR!A:B,2,0)&lt;80,"B",IF(VLOOKUP(A1073,產品AR!A:B,2,0)&lt;100,"C","D")))</f>
        <v>#N/A</v>
      </c>
      <c r="K1073" s="5" t="e">
        <f t="shared" si="368"/>
        <v>#DIV/0!</v>
      </c>
      <c r="L1073" s="6">
        <f t="shared" si="369"/>
        <v>0</v>
      </c>
      <c r="M1073" s="5">
        <f t="shared" si="370"/>
        <v>0</v>
      </c>
      <c r="N1073" s="49" t="e">
        <f t="shared" si="371"/>
        <v>#DIV/0!</v>
      </c>
      <c r="O1073" s="49" t="e">
        <f t="shared" si="374"/>
        <v>#N/A</v>
      </c>
      <c r="P1073" s="49" t="e">
        <f t="shared" si="375"/>
        <v>#N/A</v>
      </c>
      <c r="Q1073" s="50" t="e">
        <f t="shared" si="372"/>
        <v>#N/A</v>
      </c>
      <c r="S1073" s="110" t="e">
        <f>VLOOKUP(V1073,'WSD 產品'!B:B,1,0)</f>
        <v>#N/A</v>
      </c>
      <c r="T1073" s="110" t="e">
        <f t="shared" si="373"/>
        <v>#DIV/0!</v>
      </c>
      <c r="AA1073" s="112"/>
      <c r="AB1073" s="112"/>
      <c r="AK1073" s="111"/>
      <c r="AL1073" s="111"/>
      <c r="AM1073" s="111"/>
    </row>
    <row r="1074" spans="1:39">
      <c r="A1074" s="3">
        <f t="shared" si="377"/>
        <v>0</v>
      </c>
      <c r="B1074" s="3">
        <f t="shared" si="377"/>
        <v>0</v>
      </c>
      <c r="C1074" s="3">
        <f t="shared" si="377"/>
        <v>0</v>
      </c>
      <c r="D1074" s="3">
        <f t="shared" si="376"/>
        <v>0</v>
      </c>
      <c r="E1074" s="3">
        <f t="shared" si="376"/>
        <v>0</v>
      </c>
      <c r="F1074" s="4">
        <f t="shared" si="376"/>
        <v>0</v>
      </c>
      <c r="G1074" s="4">
        <f t="shared" si="376"/>
        <v>0</v>
      </c>
      <c r="H1074" s="3">
        <f t="shared" si="376"/>
        <v>0</v>
      </c>
      <c r="I1074" s="3">
        <f t="shared" si="376"/>
        <v>0</v>
      </c>
      <c r="J1074" s="3" t="e">
        <f>IF(VLOOKUP(A1074,產品AR!A:B,2,0)&lt;65,"A",IF(VLOOKUP(A1074,產品AR!A:B,2,0)&lt;80,"B",IF(VLOOKUP(A1074,產品AR!A:B,2,0)&lt;100,"C","D")))</f>
        <v>#N/A</v>
      </c>
      <c r="K1074" s="5" t="e">
        <f t="shared" si="368"/>
        <v>#DIV/0!</v>
      </c>
      <c r="L1074" s="6">
        <f t="shared" si="369"/>
        <v>0</v>
      </c>
      <c r="M1074" s="5">
        <f t="shared" si="370"/>
        <v>0</v>
      </c>
      <c r="N1074" s="49" t="e">
        <f t="shared" si="371"/>
        <v>#DIV/0!</v>
      </c>
      <c r="O1074" s="49" t="e">
        <f t="shared" si="374"/>
        <v>#N/A</v>
      </c>
      <c r="P1074" s="49" t="e">
        <f t="shared" si="375"/>
        <v>#N/A</v>
      </c>
      <c r="Q1074" s="50" t="e">
        <f t="shared" si="372"/>
        <v>#N/A</v>
      </c>
      <c r="S1074" s="110" t="e">
        <f>VLOOKUP(V1074,'WSD 產品'!B:B,1,0)</f>
        <v>#N/A</v>
      </c>
      <c r="T1074" s="110" t="e">
        <f t="shared" si="373"/>
        <v>#DIV/0!</v>
      </c>
      <c r="AA1074" s="112"/>
      <c r="AB1074" s="112"/>
      <c r="AK1074" s="111"/>
      <c r="AL1074" s="111"/>
      <c r="AM1074" s="111"/>
    </row>
    <row r="1075" spans="1:39">
      <c r="A1075" s="3">
        <f t="shared" si="377"/>
        <v>0</v>
      </c>
      <c r="B1075" s="3">
        <f t="shared" si="377"/>
        <v>0</v>
      </c>
      <c r="C1075" s="3">
        <f t="shared" si="377"/>
        <v>0</v>
      </c>
      <c r="D1075" s="3">
        <f t="shared" si="376"/>
        <v>0</v>
      </c>
      <c r="E1075" s="3">
        <f t="shared" si="376"/>
        <v>0</v>
      </c>
      <c r="F1075" s="4">
        <f t="shared" si="376"/>
        <v>0</v>
      </c>
      <c r="G1075" s="4">
        <f t="shared" si="376"/>
        <v>0</v>
      </c>
      <c r="H1075" s="3">
        <f t="shared" si="376"/>
        <v>0</v>
      </c>
      <c r="I1075" s="3">
        <f t="shared" si="376"/>
        <v>0</v>
      </c>
      <c r="J1075" s="3" t="e">
        <f>IF(VLOOKUP(A1075,產品AR!A:B,2,0)&lt;65,"A",IF(VLOOKUP(A1075,產品AR!A:B,2,0)&lt;80,"B",IF(VLOOKUP(A1075,產品AR!A:B,2,0)&lt;100,"C","D")))</f>
        <v>#N/A</v>
      </c>
      <c r="K1075" s="5" t="e">
        <f t="shared" si="368"/>
        <v>#DIV/0!</v>
      </c>
      <c r="L1075" s="6">
        <f t="shared" si="369"/>
        <v>0</v>
      </c>
      <c r="M1075" s="5">
        <f t="shared" si="370"/>
        <v>0</v>
      </c>
      <c r="N1075" s="49" t="e">
        <f t="shared" si="371"/>
        <v>#DIV/0!</v>
      </c>
      <c r="O1075" s="49" t="e">
        <f t="shared" si="374"/>
        <v>#N/A</v>
      </c>
      <c r="P1075" s="49" t="e">
        <f t="shared" si="375"/>
        <v>#N/A</v>
      </c>
      <c r="Q1075" s="50" t="e">
        <f t="shared" si="372"/>
        <v>#N/A</v>
      </c>
      <c r="S1075" s="110" t="e">
        <f>VLOOKUP(V1075,'WSD 產品'!B:B,1,0)</f>
        <v>#N/A</v>
      </c>
      <c r="T1075" s="110" t="e">
        <f t="shared" si="373"/>
        <v>#DIV/0!</v>
      </c>
      <c r="AA1075" s="112"/>
      <c r="AB1075" s="112"/>
      <c r="AK1075" s="111"/>
      <c r="AL1075" s="111"/>
      <c r="AM1075" s="111"/>
    </row>
    <row r="1076" spans="1:39">
      <c r="A1076" s="3">
        <f t="shared" si="377"/>
        <v>0</v>
      </c>
      <c r="B1076" s="3">
        <f t="shared" si="377"/>
        <v>0</v>
      </c>
      <c r="C1076" s="3">
        <f t="shared" si="377"/>
        <v>0</v>
      </c>
      <c r="D1076" s="3">
        <f t="shared" si="376"/>
        <v>0</v>
      </c>
      <c r="E1076" s="3">
        <f t="shared" si="376"/>
        <v>0</v>
      </c>
      <c r="F1076" s="4">
        <f t="shared" si="376"/>
        <v>0</v>
      </c>
      <c r="G1076" s="4">
        <f t="shared" si="376"/>
        <v>0</v>
      </c>
      <c r="H1076" s="3">
        <f t="shared" si="376"/>
        <v>0</v>
      </c>
      <c r="I1076" s="3">
        <f t="shared" si="376"/>
        <v>0</v>
      </c>
      <c r="J1076" s="3" t="e">
        <f>IF(VLOOKUP(A1076,產品AR!A:B,2,0)&lt;65,"A",IF(VLOOKUP(A1076,產品AR!A:B,2,0)&lt;80,"B",IF(VLOOKUP(A1076,產品AR!A:B,2,0)&lt;100,"C","D")))</f>
        <v>#N/A</v>
      </c>
      <c r="K1076" s="5" t="e">
        <f t="shared" si="368"/>
        <v>#DIV/0!</v>
      </c>
      <c r="L1076" s="6">
        <f t="shared" si="369"/>
        <v>0</v>
      </c>
      <c r="M1076" s="5">
        <f t="shared" si="370"/>
        <v>0</v>
      </c>
      <c r="N1076" s="49" t="e">
        <f t="shared" si="371"/>
        <v>#DIV/0!</v>
      </c>
      <c r="O1076" s="49" t="e">
        <f t="shared" si="374"/>
        <v>#N/A</v>
      </c>
      <c r="P1076" s="49" t="e">
        <f t="shared" si="375"/>
        <v>#N/A</v>
      </c>
      <c r="Q1076" s="50" t="e">
        <f t="shared" si="372"/>
        <v>#N/A</v>
      </c>
      <c r="S1076" s="110" t="e">
        <f>VLOOKUP(V1076,'WSD 產品'!B:B,1,0)</f>
        <v>#N/A</v>
      </c>
      <c r="T1076" s="110" t="e">
        <f t="shared" si="373"/>
        <v>#DIV/0!</v>
      </c>
      <c r="AA1076" s="112"/>
      <c r="AB1076" s="112"/>
      <c r="AK1076" s="111"/>
      <c r="AL1076" s="111"/>
      <c r="AM1076" s="111"/>
    </row>
    <row r="1077" spans="1:39">
      <c r="A1077" s="3">
        <f t="shared" si="377"/>
        <v>0</v>
      </c>
      <c r="B1077" s="3">
        <f t="shared" si="377"/>
        <v>0</v>
      </c>
      <c r="C1077" s="3">
        <f t="shared" si="377"/>
        <v>0</v>
      </c>
      <c r="D1077" s="3">
        <f t="shared" si="376"/>
        <v>0</v>
      </c>
      <c r="E1077" s="3">
        <f t="shared" si="376"/>
        <v>0</v>
      </c>
      <c r="F1077" s="4">
        <f t="shared" si="376"/>
        <v>0</v>
      </c>
      <c r="G1077" s="4">
        <f t="shared" si="376"/>
        <v>0</v>
      </c>
      <c r="H1077" s="3">
        <f t="shared" si="376"/>
        <v>0</v>
      </c>
      <c r="I1077" s="3">
        <f t="shared" si="376"/>
        <v>0</v>
      </c>
      <c r="J1077" s="3" t="e">
        <f>IF(VLOOKUP(A1077,產品AR!A:B,2,0)&lt;65,"A",IF(VLOOKUP(A1077,產品AR!A:B,2,0)&lt;80,"B",IF(VLOOKUP(A1077,產品AR!A:B,2,0)&lt;100,"C","D")))</f>
        <v>#N/A</v>
      </c>
      <c r="K1077" s="5" t="e">
        <f t="shared" si="368"/>
        <v>#DIV/0!</v>
      </c>
      <c r="L1077" s="6">
        <f t="shared" si="369"/>
        <v>0</v>
      </c>
      <c r="M1077" s="5">
        <f t="shared" si="370"/>
        <v>0</v>
      </c>
      <c r="N1077" s="49" t="e">
        <f t="shared" si="371"/>
        <v>#DIV/0!</v>
      </c>
      <c r="O1077" s="49" t="e">
        <f t="shared" si="374"/>
        <v>#N/A</v>
      </c>
      <c r="P1077" s="49" t="e">
        <f t="shared" si="375"/>
        <v>#N/A</v>
      </c>
      <c r="Q1077" s="50" t="e">
        <f t="shared" si="372"/>
        <v>#N/A</v>
      </c>
      <c r="S1077" s="110" t="e">
        <f>VLOOKUP(V1077,'WSD 產品'!B:B,1,0)</f>
        <v>#N/A</v>
      </c>
      <c r="T1077" s="110" t="e">
        <f t="shared" si="373"/>
        <v>#DIV/0!</v>
      </c>
      <c r="AA1077" s="112"/>
      <c r="AB1077" s="112"/>
      <c r="AK1077" s="111"/>
      <c r="AL1077" s="111"/>
      <c r="AM1077" s="111"/>
    </row>
    <row r="1078" spans="1:39">
      <c r="A1078" s="3">
        <f t="shared" si="377"/>
        <v>0</v>
      </c>
      <c r="B1078" s="3">
        <f t="shared" si="377"/>
        <v>0</v>
      </c>
      <c r="C1078" s="3">
        <f t="shared" si="377"/>
        <v>0</v>
      </c>
      <c r="D1078" s="3">
        <f t="shared" si="376"/>
        <v>0</v>
      </c>
      <c r="E1078" s="3">
        <f t="shared" si="376"/>
        <v>0</v>
      </c>
      <c r="F1078" s="4">
        <f t="shared" si="376"/>
        <v>0</v>
      </c>
      <c r="G1078" s="4">
        <f t="shared" si="376"/>
        <v>0</v>
      </c>
      <c r="H1078" s="3">
        <f t="shared" si="376"/>
        <v>0</v>
      </c>
      <c r="I1078" s="3">
        <f t="shared" si="376"/>
        <v>0</v>
      </c>
      <c r="J1078" s="3" t="e">
        <f>IF(VLOOKUP(A1078,產品AR!A:B,2,0)&lt;65,"A",IF(VLOOKUP(A1078,產品AR!A:B,2,0)&lt;80,"B",IF(VLOOKUP(A1078,產品AR!A:B,2,0)&lt;100,"C","D")))</f>
        <v>#N/A</v>
      </c>
      <c r="K1078" s="5" t="e">
        <f t="shared" si="368"/>
        <v>#DIV/0!</v>
      </c>
      <c r="L1078" s="6">
        <f t="shared" si="369"/>
        <v>0</v>
      </c>
      <c r="M1078" s="5">
        <f t="shared" si="370"/>
        <v>0</v>
      </c>
      <c r="N1078" s="49" t="e">
        <f t="shared" si="371"/>
        <v>#DIV/0!</v>
      </c>
      <c r="O1078" s="49" t="e">
        <f t="shared" si="374"/>
        <v>#N/A</v>
      </c>
      <c r="P1078" s="49" t="e">
        <f t="shared" si="375"/>
        <v>#N/A</v>
      </c>
      <c r="Q1078" s="50" t="e">
        <f t="shared" si="372"/>
        <v>#N/A</v>
      </c>
      <c r="S1078" s="110" t="e">
        <f>VLOOKUP(V1078,'WSD 產品'!B:B,1,0)</f>
        <v>#N/A</v>
      </c>
      <c r="T1078" s="110" t="e">
        <f t="shared" si="373"/>
        <v>#DIV/0!</v>
      </c>
      <c r="AA1078" s="112"/>
      <c r="AB1078" s="112"/>
      <c r="AK1078" s="111"/>
      <c r="AL1078" s="111"/>
      <c r="AM1078" s="111"/>
    </row>
    <row r="1079" spans="1:39">
      <c r="A1079" s="3">
        <f t="shared" si="377"/>
        <v>0</v>
      </c>
      <c r="B1079" s="3">
        <f t="shared" si="377"/>
        <v>0</v>
      </c>
      <c r="C1079" s="3">
        <f t="shared" si="377"/>
        <v>0</v>
      </c>
      <c r="D1079" s="3">
        <f t="shared" si="376"/>
        <v>0</v>
      </c>
      <c r="E1079" s="3">
        <f t="shared" si="376"/>
        <v>0</v>
      </c>
      <c r="F1079" s="4">
        <f t="shared" si="376"/>
        <v>0</v>
      </c>
      <c r="G1079" s="4">
        <f t="shared" si="376"/>
        <v>0</v>
      </c>
      <c r="H1079" s="3">
        <f t="shared" si="376"/>
        <v>0</v>
      </c>
      <c r="I1079" s="3">
        <f t="shared" si="376"/>
        <v>0</v>
      </c>
      <c r="J1079" s="3" t="e">
        <f>IF(VLOOKUP(A1079,產品AR!A:B,2,0)&lt;65,"A",IF(VLOOKUP(A1079,產品AR!A:B,2,0)&lt;80,"B",IF(VLOOKUP(A1079,產品AR!A:B,2,0)&lt;100,"C","D")))</f>
        <v>#N/A</v>
      </c>
      <c r="K1079" s="5" t="e">
        <f t="shared" si="368"/>
        <v>#DIV/0!</v>
      </c>
      <c r="L1079" s="6">
        <f t="shared" si="369"/>
        <v>0</v>
      </c>
      <c r="M1079" s="5">
        <f t="shared" si="370"/>
        <v>0</v>
      </c>
      <c r="N1079" s="49" t="e">
        <f t="shared" si="371"/>
        <v>#DIV/0!</v>
      </c>
      <c r="O1079" s="49" t="e">
        <f t="shared" si="374"/>
        <v>#N/A</v>
      </c>
      <c r="P1079" s="49" t="e">
        <f t="shared" si="375"/>
        <v>#N/A</v>
      </c>
      <c r="Q1079" s="50" t="e">
        <f t="shared" si="372"/>
        <v>#N/A</v>
      </c>
      <c r="S1079" s="110" t="e">
        <f>VLOOKUP(V1079,'WSD 產品'!B:B,1,0)</f>
        <v>#N/A</v>
      </c>
      <c r="T1079" s="110" t="e">
        <f t="shared" si="373"/>
        <v>#DIV/0!</v>
      </c>
      <c r="AA1079" s="112"/>
      <c r="AB1079" s="112"/>
      <c r="AK1079" s="111"/>
      <c r="AL1079" s="111"/>
      <c r="AM1079" s="111"/>
    </row>
    <row r="1080" spans="1:39">
      <c r="A1080" s="3">
        <f t="shared" si="377"/>
        <v>0</v>
      </c>
      <c r="B1080" s="3">
        <f t="shared" si="377"/>
        <v>0</v>
      </c>
      <c r="C1080" s="3">
        <f t="shared" si="377"/>
        <v>0</v>
      </c>
      <c r="D1080" s="3">
        <f t="shared" si="376"/>
        <v>0</v>
      </c>
      <c r="E1080" s="3">
        <f t="shared" si="376"/>
        <v>0</v>
      </c>
      <c r="F1080" s="4">
        <f t="shared" si="376"/>
        <v>0</v>
      </c>
      <c r="G1080" s="4">
        <f t="shared" si="376"/>
        <v>0</v>
      </c>
      <c r="H1080" s="3">
        <f t="shared" si="376"/>
        <v>0</v>
      </c>
      <c r="I1080" s="3">
        <f t="shared" si="376"/>
        <v>0</v>
      </c>
      <c r="J1080" s="3" t="e">
        <f>IF(VLOOKUP(A1080,產品AR!A:B,2,0)&lt;65,"A",IF(VLOOKUP(A1080,產品AR!A:B,2,0)&lt;80,"B",IF(VLOOKUP(A1080,產品AR!A:B,2,0)&lt;100,"C","D")))</f>
        <v>#N/A</v>
      </c>
      <c r="K1080" s="5" t="e">
        <f t="shared" si="368"/>
        <v>#DIV/0!</v>
      </c>
      <c r="L1080" s="6">
        <f t="shared" si="369"/>
        <v>0</v>
      </c>
      <c r="M1080" s="5">
        <f t="shared" si="370"/>
        <v>0</v>
      </c>
      <c r="N1080" s="49" t="e">
        <f t="shared" si="371"/>
        <v>#DIV/0!</v>
      </c>
      <c r="O1080" s="49" t="e">
        <f t="shared" si="374"/>
        <v>#N/A</v>
      </c>
      <c r="P1080" s="49" t="e">
        <f t="shared" si="375"/>
        <v>#N/A</v>
      </c>
      <c r="Q1080" s="50" t="e">
        <f t="shared" si="372"/>
        <v>#N/A</v>
      </c>
      <c r="S1080" s="110" t="e">
        <f>VLOOKUP(V1080,'WSD 產品'!B:B,1,0)</f>
        <v>#N/A</v>
      </c>
      <c r="T1080" s="110" t="e">
        <f t="shared" si="373"/>
        <v>#DIV/0!</v>
      </c>
      <c r="AA1080" s="112"/>
      <c r="AB1080" s="112"/>
      <c r="AK1080" s="111"/>
      <c r="AL1080" s="111"/>
      <c r="AM1080" s="111"/>
    </row>
    <row r="1081" spans="1:39">
      <c r="A1081" s="3">
        <f t="shared" si="377"/>
        <v>0</v>
      </c>
      <c r="B1081" s="3">
        <f t="shared" si="377"/>
        <v>0</v>
      </c>
      <c r="C1081" s="3">
        <f t="shared" si="377"/>
        <v>0</v>
      </c>
      <c r="D1081" s="3">
        <f t="shared" si="376"/>
        <v>0</v>
      </c>
      <c r="E1081" s="3">
        <f t="shared" si="376"/>
        <v>0</v>
      </c>
      <c r="F1081" s="4">
        <f t="shared" si="376"/>
        <v>0</v>
      </c>
      <c r="G1081" s="4">
        <f t="shared" si="376"/>
        <v>0</v>
      </c>
      <c r="H1081" s="3">
        <f t="shared" si="376"/>
        <v>0</v>
      </c>
      <c r="I1081" s="3">
        <f t="shared" si="376"/>
        <v>0</v>
      </c>
      <c r="J1081" s="3" t="e">
        <f>IF(VLOOKUP(A1081,產品AR!A:B,2,0)&lt;65,"A",IF(VLOOKUP(A1081,產品AR!A:B,2,0)&lt;80,"B",IF(VLOOKUP(A1081,產品AR!A:B,2,0)&lt;100,"C","D")))</f>
        <v>#N/A</v>
      </c>
      <c r="K1081" s="5" t="e">
        <f t="shared" si="368"/>
        <v>#DIV/0!</v>
      </c>
      <c r="L1081" s="6">
        <f t="shared" si="369"/>
        <v>0</v>
      </c>
      <c r="M1081" s="5">
        <f t="shared" si="370"/>
        <v>0</v>
      </c>
      <c r="N1081" s="49" t="e">
        <f t="shared" si="371"/>
        <v>#DIV/0!</v>
      </c>
      <c r="O1081" s="49" t="e">
        <f t="shared" si="374"/>
        <v>#N/A</v>
      </c>
      <c r="P1081" s="49" t="e">
        <f t="shared" si="375"/>
        <v>#N/A</v>
      </c>
      <c r="Q1081" s="50" t="e">
        <f t="shared" si="372"/>
        <v>#N/A</v>
      </c>
      <c r="S1081" s="110" t="e">
        <f>VLOOKUP(V1081,'WSD 產品'!B:B,1,0)</f>
        <v>#N/A</v>
      </c>
      <c r="T1081" s="110" t="e">
        <f t="shared" si="373"/>
        <v>#DIV/0!</v>
      </c>
      <c r="AA1081" s="112"/>
      <c r="AB1081" s="112"/>
      <c r="AK1081" s="111"/>
      <c r="AL1081" s="111"/>
      <c r="AM1081" s="111"/>
    </row>
    <row r="1082" spans="1:39">
      <c r="A1082" s="3">
        <f t="shared" si="377"/>
        <v>0</v>
      </c>
      <c r="B1082" s="3">
        <f t="shared" si="377"/>
        <v>0</v>
      </c>
      <c r="C1082" s="3">
        <f t="shared" si="377"/>
        <v>0</v>
      </c>
      <c r="D1082" s="3">
        <f t="shared" si="376"/>
        <v>0</v>
      </c>
      <c r="E1082" s="3">
        <f t="shared" si="376"/>
        <v>0</v>
      </c>
      <c r="F1082" s="4">
        <f t="shared" si="376"/>
        <v>0</v>
      </c>
      <c r="G1082" s="4">
        <f t="shared" si="376"/>
        <v>0</v>
      </c>
      <c r="H1082" s="3">
        <f t="shared" si="376"/>
        <v>0</v>
      </c>
      <c r="I1082" s="3">
        <f t="shared" si="376"/>
        <v>0</v>
      </c>
      <c r="J1082" s="3" t="e">
        <f>IF(VLOOKUP(A1082,產品AR!A:B,2,0)&lt;65,"A",IF(VLOOKUP(A1082,產品AR!A:B,2,0)&lt;80,"B",IF(VLOOKUP(A1082,產品AR!A:B,2,0)&lt;100,"C","D")))</f>
        <v>#N/A</v>
      </c>
      <c r="K1082" s="5" t="e">
        <f t="shared" si="368"/>
        <v>#DIV/0!</v>
      </c>
      <c r="L1082" s="6">
        <f t="shared" si="369"/>
        <v>0</v>
      </c>
      <c r="M1082" s="5">
        <f t="shared" si="370"/>
        <v>0</v>
      </c>
      <c r="N1082" s="49" t="e">
        <f t="shared" si="371"/>
        <v>#DIV/0!</v>
      </c>
      <c r="O1082" s="49" t="e">
        <f t="shared" si="374"/>
        <v>#N/A</v>
      </c>
      <c r="P1082" s="49" t="e">
        <f t="shared" si="375"/>
        <v>#N/A</v>
      </c>
      <c r="Q1082" s="50" t="e">
        <f t="shared" si="372"/>
        <v>#N/A</v>
      </c>
      <c r="S1082" s="110" t="e">
        <f>VLOOKUP(V1082,'WSD 產品'!B:B,1,0)</f>
        <v>#N/A</v>
      </c>
      <c r="T1082" s="110" t="e">
        <f t="shared" si="373"/>
        <v>#DIV/0!</v>
      </c>
      <c r="AA1082" s="112"/>
      <c r="AB1082" s="112"/>
      <c r="AK1082" s="111"/>
      <c r="AL1082" s="111"/>
      <c r="AM1082" s="111"/>
    </row>
    <row r="1083" spans="1:39">
      <c r="A1083" s="3">
        <f t="shared" si="377"/>
        <v>0</v>
      </c>
      <c r="B1083" s="3">
        <f t="shared" si="377"/>
        <v>0</v>
      </c>
      <c r="C1083" s="3">
        <f t="shared" si="377"/>
        <v>0</v>
      </c>
      <c r="D1083" s="3">
        <f t="shared" si="376"/>
        <v>0</v>
      </c>
      <c r="E1083" s="3">
        <f t="shared" si="376"/>
        <v>0</v>
      </c>
      <c r="F1083" s="4">
        <f t="shared" si="376"/>
        <v>0</v>
      </c>
      <c r="G1083" s="4">
        <f t="shared" si="376"/>
        <v>0</v>
      </c>
      <c r="H1083" s="3">
        <f t="shared" si="376"/>
        <v>0</v>
      </c>
      <c r="I1083" s="3">
        <f t="shared" si="376"/>
        <v>0</v>
      </c>
      <c r="J1083" s="3" t="e">
        <f>IF(VLOOKUP(A1083,產品AR!A:B,2,0)&lt;65,"A",IF(VLOOKUP(A1083,產品AR!A:B,2,0)&lt;80,"B",IF(VLOOKUP(A1083,產品AR!A:B,2,0)&lt;100,"C","D")))</f>
        <v>#N/A</v>
      </c>
      <c r="K1083" s="5" t="e">
        <f t="shared" si="368"/>
        <v>#DIV/0!</v>
      </c>
      <c r="L1083" s="6">
        <f t="shared" si="369"/>
        <v>0</v>
      </c>
      <c r="M1083" s="5">
        <f t="shared" si="370"/>
        <v>0</v>
      </c>
      <c r="N1083" s="49" t="e">
        <f t="shared" si="371"/>
        <v>#DIV/0!</v>
      </c>
      <c r="O1083" s="49" t="e">
        <f t="shared" si="374"/>
        <v>#N/A</v>
      </c>
      <c r="P1083" s="49" t="e">
        <f t="shared" si="375"/>
        <v>#N/A</v>
      </c>
      <c r="Q1083" s="50" t="e">
        <f t="shared" si="372"/>
        <v>#N/A</v>
      </c>
      <c r="S1083" s="110" t="e">
        <f>VLOOKUP(V1083,'WSD 產品'!B:B,1,0)</f>
        <v>#N/A</v>
      </c>
      <c r="T1083" s="110" t="e">
        <f t="shared" si="373"/>
        <v>#DIV/0!</v>
      </c>
      <c r="AA1083" s="112"/>
      <c r="AB1083" s="112"/>
      <c r="AK1083" s="111"/>
      <c r="AL1083" s="111"/>
      <c r="AM1083" s="111"/>
    </row>
    <row r="1084" spans="1:39">
      <c r="A1084" s="3">
        <f t="shared" si="377"/>
        <v>0</v>
      </c>
      <c r="B1084" s="3">
        <f t="shared" si="377"/>
        <v>0</v>
      </c>
      <c r="C1084" s="3">
        <f t="shared" si="377"/>
        <v>0</v>
      </c>
      <c r="D1084" s="3">
        <f t="shared" si="376"/>
        <v>0</v>
      </c>
      <c r="E1084" s="3">
        <f t="shared" si="376"/>
        <v>0</v>
      </c>
      <c r="F1084" s="4">
        <f t="shared" si="376"/>
        <v>0</v>
      </c>
      <c r="G1084" s="4">
        <f t="shared" si="376"/>
        <v>0</v>
      </c>
      <c r="H1084" s="3">
        <f t="shared" si="376"/>
        <v>0</v>
      </c>
      <c r="I1084" s="3">
        <f t="shared" si="376"/>
        <v>0</v>
      </c>
      <c r="J1084" s="3" t="e">
        <f>IF(VLOOKUP(A1084,產品AR!A:B,2,0)&lt;65,"A",IF(VLOOKUP(A1084,產品AR!A:B,2,0)&lt;80,"B",IF(VLOOKUP(A1084,產品AR!A:B,2,0)&lt;100,"C","D")))</f>
        <v>#N/A</v>
      </c>
      <c r="K1084" s="5" t="e">
        <f t="shared" si="368"/>
        <v>#DIV/0!</v>
      </c>
      <c r="L1084" s="6">
        <f t="shared" si="369"/>
        <v>0</v>
      </c>
      <c r="M1084" s="5">
        <f t="shared" si="370"/>
        <v>0</v>
      </c>
      <c r="N1084" s="49" t="e">
        <f t="shared" si="371"/>
        <v>#DIV/0!</v>
      </c>
      <c r="O1084" s="49" t="e">
        <f t="shared" si="374"/>
        <v>#N/A</v>
      </c>
      <c r="P1084" s="49" t="e">
        <f t="shared" si="375"/>
        <v>#N/A</v>
      </c>
      <c r="Q1084" s="50" t="e">
        <f t="shared" si="372"/>
        <v>#N/A</v>
      </c>
      <c r="S1084" s="110" t="e">
        <f>VLOOKUP(V1084,'WSD 產品'!B:B,1,0)</f>
        <v>#N/A</v>
      </c>
      <c r="T1084" s="110" t="e">
        <f t="shared" si="373"/>
        <v>#DIV/0!</v>
      </c>
      <c r="AA1084" s="112"/>
      <c r="AB1084" s="112"/>
      <c r="AK1084" s="111"/>
      <c r="AL1084" s="111"/>
      <c r="AM1084" s="111"/>
    </row>
    <row r="1085" spans="1:39">
      <c r="A1085" s="3">
        <f t="shared" si="377"/>
        <v>0</v>
      </c>
      <c r="B1085" s="3">
        <f t="shared" si="377"/>
        <v>0</v>
      </c>
      <c r="C1085" s="3">
        <f t="shared" si="377"/>
        <v>0</v>
      </c>
      <c r="D1085" s="3">
        <f t="shared" si="376"/>
        <v>0</v>
      </c>
      <c r="E1085" s="3">
        <f t="shared" si="376"/>
        <v>0</v>
      </c>
      <c r="F1085" s="4">
        <f t="shared" si="376"/>
        <v>0</v>
      </c>
      <c r="G1085" s="4">
        <f t="shared" si="376"/>
        <v>0</v>
      </c>
      <c r="H1085" s="3">
        <f t="shared" si="376"/>
        <v>0</v>
      </c>
      <c r="I1085" s="3">
        <f t="shared" si="376"/>
        <v>0</v>
      </c>
      <c r="J1085" s="3" t="e">
        <f>IF(VLOOKUP(A1085,產品AR!A:B,2,0)&lt;65,"A",IF(VLOOKUP(A1085,產品AR!A:B,2,0)&lt;80,"B",IF(VLOOKUP(A1085,產品AR!A:B,2,0)&lt;100,"C","D")))</f>
        <v>#N/A</v>
      </c>
      <c r="K1085" s="5" t="e">
        <f t="shared" si="368"/>
        <v>#DIV/0!</v>
      </c>
      <c r="L1085" s="6">
        <f t="shared" si="369"/>
        <v>0</v>
      </c>
      <c r="M1085" s="5">
        <f t="shared" si="370"/>
        <v>0</v>
      </c>
      <c r="N1085" s="49" t="e">
        <f t="shared" si="371"/>
        <v>#DIV/0!</v>
      </c>
      <c r="O1085" s="49" t="e">
        <f t="shared" si="374"/>
        <v>#N/A</v>
      </c>
      <c r="P1085" s="49" t="e">
        <f t="shared" si="375"/>
        <v>#N/A</v>
      </c>
      <c r="Q1085" s="50" t="e">
        <f t="shared" si="372"/>
        <v>#N/A</v>
      </c>
      <c r="S1085" s="110" t="e">
        <f>VLOOKUP(V1085,'WSD 產品'!B:B,1,0)</f>
        <v>#N/A</v>
      </c>
      <c r="T1085" s="110" t="e">
        <f t="shared" si="373"/>
        <v>#DIV/0!</v>
      </c>
      <c r="AA1085" s="112"/>
      <c r="AB1085" s="112"/>
      <c r="AK1085" s="111"/>
      <c r="AL1085" s="111"/>
      <c r="AM1085" s="111"/>
    </row>
    <row r="1086" spans="1:39">
      <c r="A1086" s="3">
        <f t="shared" si="377"/>
        <v>0</v>
      </c>
      <c r="B1086" s="3">
        <f t="shared" si="377"/>
        <v>0</v>
      </c>
      <c r="C1086" s="3">
        <f t="shared" si="377"/>
        <v>0</v>
      </c>
      <c r="D1086" s="3">
        <f t="shared" si="376"/>
        <v>0</v>
      </c>
      <c r="E1086" s="3">
        <f t="shared" si="376"/>
        <v>0</v>
      </c>
      <c r="F1086" s="4">
        <f t="shared" si="376"/>
        <v>0</v>
      </c>
      <c r="G1086" s="4">
        <f t="shared" si="376"/>
        <v>0</v>
      </c>
      <c r="H1086" s="3">
        <f t="shared" si="376"/>
        <v>0</v>
      </c>
      <c r="I1086" s="3">
        <f t="shared" si="376"/>
        <v>0</v>
      </c>
      <c r="J1086" s="3" t="e">
        <f>IF(VLOOKUP(A1086,產品AR!A:B,2,0)&lt;65,"A",IF(VLOOKUP(A1086,產品AR!A:B,2,0)&lt;80,"B",IF(VLOOKUP(A1086,產品AR!A:B,2,0)&lt;100,"C","D")))</f>
        <v>#N/A</v>
      </c>
      <c r="K1086" s="5" t="e">
        <f t="shared" si="368"/>
        <v>#DIV/0!</v>
      </c>
      <c r="L1086" s="6">
        <f t="shared" si="369"/>
        <v>0</v>
      </c>
      <c r="M1086" s="5">
        <f t="shared" si="370"/>
        <v>0</v>
      </c>
      <c r="N1086" s="49" t="e">
        <f t="shared" si="371"/>
        <v>#DIV/0!</v>
      </c>
      <c r="O1086" s="49" t="e">
        <f t="shared" si="374"/>
        <v>#N/A</v>
      </c>
      <c r="P1086" s="49" t="e">
        <f t="shared" si="375"/>
        <v>#N/A</v>
      </c>
      <c r="Q1086" s="50" t="e">
        <f t="shared" si="372"/>
        <v>#N/A</v>
      </c>
      <c r="S1086" s="110" t="e">
        <f>VLOOKUP(V1086,'WSD 產品'!B:B,1,0)</f>
        <v>#N/A</v>
      </c>
      <c r="T1086" s="110" t="e">
        <f t="shared" si="373"/>
        <v>#DIV/0!</v>
      </c>
      <c r="AA1086" s="112"/>
      <c r="AB1086" s="112"/>
      <c r="AK1086" s="111"/>
      <c r="AL1086" s="111"/>
      <c r="AM1086" s="111"/>
    </row>
    <row r="1087" spans="1:39">
      <c r="A1087" s="3">
        <f t="shared" si="377"/>
        <v>0</v>
      </c>
      <c r="B1087" s="3">
        <f t="shared" si="377"/>
        <v>0</v>
      </c>
      <c r="C1087" s="3">
        <f t="shared" si="377"/>
        <v>0</v>
      </c>
      <c r="D1087" s="3">
        <f t="shared" si="377"/>
        <v>0</v>
      </c>
      <c r="E1087" s="3">
        <f t="shared" si="377"/>
        <v>0</v>
      </c>
      <c r="F1087" s="4">
        <f t="shared" si="377"/>
        <v>0</v>
      </c>
      <c r="G1087" s="4">
        <f t="shared" si="377"/>
        <v>0</v>
      </c>
      <c r="H1087" s="3">
        <f t="shared" si="377"/>
        <v>0</v>
      </c>
      <c r="I1087" s="3">
        <f t="shared" si="377"/>
        <v>0</v>
      </c>
      <c r="J1087" s="3" t="e">
        <f>IF(VLOOKUP(A1087,產品AR!A:B,2,0)&lt;65,"A",IF(VLOOKUP(A1087,產品AR!A:B,2,0)&lt;80,"B",IF(VLOOKUP(A1087,產品AR!A:B,2,0)&lt;100,"C","D")))</f>
        <v>#N/A</v>
      </c>
      <c r="K1087" s="5" t="e">
        <f t="shared" si="368"/>
        <v>#DIV/0!</v>
      </c>
      <c r="L1087" s="6">
        <f t="shared" si="369"/>
        <v>0</v>
      </c>
      <c r="M1087" s="5">
        <f t="shared" si="370"/>
        <v>0</v>
      </c>
      <c r="N1087" s="49" t="e">
        <f t="shared" si="371"/>
        <v>#DIV/0!</v>
      </c>
      <c r="O1087" s="49" t="e">
        <f t="shared" si="374"/>
        <v>#N/A</v>
      </c>
      <c r="P1087" s="49" t="e">
        <f t="shared" si="375"/>
        <v>#N/A</v>
      </c>
      <c r="Q1087" s="50" t="e">
        <f t="shared" si="372"/>
        <v>#N/A</v>
      </c>
      <c r="S1087" s="110" t="e">
        <f>VLOOKUP(V1087,'WSD 產品'!B:B,1,0)</f>
        <v>#N/A</v>
      </c>
      <c r="T1087" s="110" t="e">
        <f t="shared" si="373"/>
        <v>#DIV/0!</v>
      </c>
      <c r="AA1087" s="112"/>
      <c r="AB1087" s="112"/>
      <c r="AK1087" s="111"/>
      <c r="AL1087" s="111"/>
      <c r="AM1087" s="111"/>
    </row>
    <row r="1088" spans="1:39">
      <c r="A1088" s="3">
        <f t="shared" si="377"/>
        <v>0</v>
      </c>
      <c r="B1088" s="3">
        <f t="shared" si="377"/>
        <v>0</v>
      </c>
      <c r="C1088" s="3">
        <f t="shared" si="377"/>
        <v>0</v>
      </c>
      <c r="D1088" s="3">
        <f t="shared" si="377"/>
        <v>0</v>
      </c>
      <c r="E1088" s="3">
        <f t="shared" si="377"/>
        <v>0</v>
      </c>
      <c r="F1088" s="4">
        <f t="shared" si="377"/>
        <v>0</v>
      </c>
      <c r="G1088" s="4">
        <f t="shared" si="377"/>
        <v>0</v>
      </c>
      <c r="H1088" s="3">
        <f t="shared" si="377"/>
        <v>0</v>
      </c>
      <c r="I1088" s="3">
        <f t="shared" si="377"/>
        <v>0</v>
      </c>
      <c r="J1088" s="3" t="e">
        <f>IF(VLOOKUP(A1088,產品AR!A:B,2,0)&lt;65,"A",IF(VLOOKUP(A1088,產品AR!A:B,2,0)&lt;80,"B",IF(VLOOKUP(A1088,產品AR!A:B,2,0)&lt;100,"C","D")))</f>
        <v>#N/A</v>
      </c>
      <c r="K1088" s="5" t="e">
        <f t="shared" si="368"/>
        <v>#DIV/0!</v>
      </c>
      <c r="L1088" s="6">
        <f t="shared" si="369"/>
        <v>0</v>
      </c>
      <c r="M1088" s="5">
        <f t="shared" si="370"/>
        <v>0</v>
      </c>
      <c r="N1088" s="49" t="e">
        <f t="shared" si="371"/>
        <v>#DIV/0!</v>
      </c>
      <c r="O1088" s="49" t="e">
        <f t="shared" si="374"/>
        <v>#N/A</v>
      </c>
      <c r="P1088" s="49" t="e">
        <f t="shared" si="375"/>
        <v>#N/A</v>
      </c>
      <c r="Q1088" s="50" t="e">
        <f t="shared" si="372"/>
        <v>#N/A</v>
      </c>
      <c r="S1088" s="110" t="e">
        <f>VLOOKUP(V1088,'WSD 產品'!B:B,1,0)</f>
        <v>#N/A</v>
      </c>
      <c r="T1088" s="110" t="e">
        <f t="shared" si="373"/>
        <v>#DIV/0!</v>
      </c>
      <c r="AA1088" s="112"/>
      <c r="AB1088" s="112"/>
      <c r="AK1088" s="111"/>
      <c r="AL1088" s="111"/>
      <c r="AM1088" s="111"/>
    </row>
    <row r="1089" spans="1:39">
      <c r="A1089" s="3">
        <f t="shared" si="377"/>
        <v>0</v>
      </c>
      <c r="B1089" s="3">
        <f t="shared" si="377"/>
        <v>0</v>
      </c>
      <c r="C1089" s="3">
        <f t="shared" si="377"/>
        <v>0</v>
      </c>
      <c r="D1089" s="3">
        <f t="shared" si="377"/>
        <v>0</v>
      </c>
      <c r="E1089" s="3">
        <f t="shared" si="377"/>
        <v>0</v>
      </c>
      <c r="F1089" s="4">
        <f t="shared" si="377"/>
        <v>0</v>
      </c>
      <c r="G1089" s="4">
        <f t="shared" si="377"/>
        <v>0</v>
      </c>
      <c r="H1089" s="3">
        <f t="shared" si="377"/>
        <v>0</v>
      </c>
      <c r="I1089" s="3">
        <f t="shared" si="377"/>
        <v>0</v>
      </c>
      <c r="J1089" s="3" t="e">
        <f>IF(VLOOKUP(A1089,產品AR!A:B,2,0)&lt;65,"A",IF(VLOOKUP(A1089,產品AR!A:B,2,0)&lt;80,"B",IF(VLOOKUP(A1089,產品AR!A:B,2,0)&lt;100,"C","D")))</f>
        <v>#N/A</v>
      </c>
      <c r="K1089" s="5" t="e">
        <f t="shared" si="368"/>
        <v>#DIV/0!</v>
      </c>
      <c r="L1089" s="6">
        <f t="shared" si="369"/>
        <v>0</v>
      </c>
      <c r="M1089" s="5">
        <f t="shared" si="370"/>
        <v>0</v>
      </c>
      <c r="N1089" s="49" t="e">
        <f t="shared" si="371"/>
        <v>#DIV/0!</v>
      </c>
      <c r="O1089" s="49" t="e">
        <f t="shared" si="374"/>
        <v>#N/A</v>
      </c>
      <c r="P1089" s="49" t="e">
        <f t="shared" si="375"/>
        <v>#N/A</v>
      </c>
      <c r="Q1089" s="50" t="e">
        <f t="shared" si="372"/>
        <v>#N/A</v>
      </c>
      <c r="S1089" s="110" t="e">
        <f>VLOOKUP(V1089,'WSD 產品'!B:B,1,0)</f>
        <v>#N/A</v>
      </c>
      <c r="T1089" s="110" t="e">
        <f t="shared" si="373"/>
        <v>#DIV/0!</v>
      </c>
      <c r="AA1089" s="112"/>
      <c r="AB1089" s="112"/>
      <c r="AK1089" s="111"/>
      <c r="AL1089" s="111"/>
      <c r="AM1089" s="111"/>
    </row>
    <row r="1090" spans="1:39">
      <c r="A1090" s="3">
        <f t="shared" si="377"/>
        <v>0</v>
      </c>
      <c r="B1090" s="3">
        <f t="shared" si="377"/>
        <v>0</v>
      </c>
      <c r="C1090" s="3">
        <f t="shared" si="377"/>
        <v>0</v>
      </c>
      <c r="D1090" s="3">
        <f t="shared" si="377"/>
        <v>0</v>
      </c>
      <c r="E1090" s="3">
        <f t="shared" si="377"/>
        <v>0</v>
      </c>
      <c r="F1090" s="4">
        <f t="shared" si="377"/>
        <v>0</v>
      </c>
      <c r="G1090" s="4">
        <f t="shared" si="377"/>
        <v>0</v>
      </c>
      <c r="H1090" s="3">
        <f t="shared" si="377"/>
        <v>0</v>
      </c>
      <c r="I1090" s="3">
        <f t="shared" si="377"/>
        <v>0</v>
      </c>
      <c r="J1090" s="3" t="e">
        <f>IF(VLOOKUP(A1090,產品AR!A:B,2,0)&lt;65,"A",IF(VLOOKUP(A1090,產品AR!A:B,2,0)&lt;80,"B",IF(VLOOKUP(A1090,產品AR!A:B,2,0)&lt;100,"C","D")))</f>
        <v>#N/A</v>
      </c>
      <c r="K1090" s="5" t="e">
        <f t="shared" ref="K1090:K1153" si="378">T1090</f>
        <v>#DIV/0!</v>
      </c>
      <c r="L1090" s="6">
        <f t="shared" ref="L1090:L1153" si="379">AM1090</f>
        <v>0</v>
      </c>
      <c r="M1090" s="5">
        <f t="shared" ref="M1090:M1153" si="380">AP1090</f>
        <v>0</v>
      </c>
      <c r="N1090" s="49" t="e">
        <f t="shared" ref="N1090:N1153" si="381">IF(K1090&gt;=1.67,"A",IF(K1090&gt;=1.33,"B",IF(K1090&gt;=1,"C",IF(K1090&gt;=0.67,"D","F"))))</f>
        <v>#DIV/0!</v>
      </c>
      <c r="O1090" s="49" t="e">
        <f t="shared" si="374"/>
        <v>#N/A</v>
      </c>
      <c r="P1090" s="49" t="e">
        <f t="shared" si="375"/>
        <v>#N/A</v>
      </c>
      <c r="Q1090" s="50" t="e">
        <f t="shared" ref="Q1090:Q1153" si="382">IF(CONCATENATE(J1090,N1090)="AA","A",IF(CONCATENATE(J1090,N1090)="AB","W",IF(CONCATENATE(J1090,N1090)="AC","W",IF(CONCATENATE(J1090,N1090)="AD","W",IF(CONCATENATE(J1090,N1090)="AF","W",IF(CONCATENATE(J1090,N1090)="BB","B",IF(CONCATENATE(J1090,N1090)="BA","B",IF(CONCATENATE(J1090,N1090)="BC","X",IF(CONCATENATE(J1090,N1090)="BD","X",IF(CONCATENATE(J1090,N1090)="BF","X",IF(CONCATENATE(J1090,N1090)="CA","C",IF(CONCATENATE(J1090,N1090)="CB","C",IF(CONCATENATE(J1090,N1090)="CC","C",IF(CONCATENATE(J1090,N1090)="CD","Y",IF(CONCATENATE(J1090,N1090)="CF","Y",IF(CONCATENATE(J1090,N1090)="DA","D",IF(CONCATENATE(J1090,N1090)="DB","D",IF(CONCATENATE(J1090,N1090)="DC","D",IF(CONCATENATE(J1090,N1090)="DD","D",IF(CONCATENATE(J1090,N1090)="DF","Z"))))))))))))))))))))</f>
        <v>#N/A</v>
      </c>
      <c r="S1090" s="110" t="e">
        <f>VLOOKUP(V1090,'WSD 產品'!B:B,1,0)</f>
        <v>#N/A</v>
      </c>
      <c r="T1090" s="110" t="e">
        <f t="shared" ref="T1090:T1153" si="383">((35-(AE1090^2+AF1090^2)^0.5))/AV1090</f>
        <v>#DIV/0!</v>
      </c>
      <c r="AA1090" s="112"/>
      <c r="AB1090" s="112"/>
      <c r="AK1090" s="111"/>
      <c r="AL1090" s="111"/>
      <c r="AM1090" s="111"/>
    </row>
    <row r="1091" spans="1:39">
      <c r="A1091" s="3">
        <f t="shared" si="377"/>
        <v>0</v>
      </c>
      <c r="B1091" s="3">
        <f t="shared" si="377"/>
        <v>0</v>
      </c>
      <c r="C1091" s="3">
        <f t="shared" si="377"/>
        <v>0</v>
      </c>
      <c r="D1091" s="3">
        <f t="shared" si="377"/>
        <v>0</v>
      </c>
      <c r="E1091" s="3">
        <f t="shared" si="377"/>
        <v>0</v>
      </c>
      <c r="F1091" s="4">
        <f t="shared" si="377"/>
        <v>0</v>
      </c>
      <c r="G1091" s="4">
        <f t="shared" si="377"/>
        <v>0</v>
      </c>
      <c r="H1091" s="3">
        <f t="shared" si="377"/>
        <v>0</v>
      </c>
      <c r="I1091" s="3">
        <f t="shared" si="377"/>
        <v>0</v>
      </c>
      <c r="J1091" s="3" t="e">
        <f>IF(VLOOKUP(A1091,產品AR!A:B,2,0)&lt;65,"A",IF(VLOOKUP(A1091,產品AR!A:B,2,0)&lt;80,"B",IF(VLOOKUP(A1091,產品AR!A:B,2,0)&lt;100,"C","D")))</f>
        <v>#N/A</v>
      </c>
      <c r="K1091" s="5" t="e">
        <f t="shared" si="378"/>
        <v>#DIV/0!</v>
      </c>
      <c r="L1091" s="6">
        <f t="shared" si="379"/>
        <v>0</v>
      </c>
      <c r="M1091" s="5">
        <f t="shared" si="380"/>
        <v>0</v>
      </c>
      <c r="N1091" s="49" t="e">
        <f t="shared" si="381"/>
        <v>#DIV/0!</v>
      </c>
      <c r="O1091" s="49" t="e">
        <f t="shared" ref="O1091:O1154" si="384">J1091&amp;N1091</f>
        <v>#N/A</v>
      </c>
      <c r="P1091" s="49" t="e">
        <f t="shared" ref="P1091:P1154" si="385">IF(O1091="AB","A")</f>
        <v>#N/A</v>
      </c>
      <c r="Q1091" s="50" t="e">
        <f t="shared" si="382"/>
        <v>#N/A</v>
      </c>
      <c r="S1091" s="110" t="e">
        <f>VLOOKUP(V1091,'WSD 產品'!B:B,1,0)</f>
        <v>#N/A</v>
      </c>
      <c r="T1091" s="110" t="e">
        <f t="shared" si="383"/>
        <v>#DIV/0!</v>
      </c>
      <c r="AA1091" s="112"/>
      <c r="AB1091" s="112"/>
      <c r="AK1091" s="111"/>
      <c r="AL1091" s="111"/>
      <c r="AM1091" s="111"/>
    </row>
    <row r="1092" spans="1:39">
      <c r="A1092" s="3">
        <f t="shared" si="377"/>
        <v>0</v>
      </c>
      <c r="B1092" s="3">
        <f t="shared" si="377"/>
        <v>0</v>
      </c>
      <c r="C1092" s="3">
        <f t="shared" si="377"/>
        <v>0</v>
      </c>
      <c r="D1092" s="3">
        <f t="shared" si="377"/>
        <v>0</v>
      </c>
      <c r="E1092" s="3">
        <f t="shared" si="377"/>
        <v>0</v>
      </c>
      <c r="F1092" s="4">
        <f t="shared" si="377"/>
        <v>0</v>
      </c>
      <c r="G1092" s="4">
        <f t="shared" si="377"/>
        <v>0</v>
      </c>
      <c r="H1092" s="3">
        <f t="shared" si="377"/>
        <v>0</v>
      </c>
      <c r="I1092" s="3">
        <f t="shared" si="377"/>
        <v>0</v>
      </c>
      <c r="J1092" s="3" t="e">
        <f>IF(VLOOKUP(A1092,產品AR!A:B,2,0)&lt;65,"A",IF(VLOOKUP(A1092,產品AR!A:B,2,0)&lt;80,"B",IF(VLOOKUP(A1092,產品AR!A:B,2,0)&lt;100,"C","D")))</f>
        <v>#N/A</v>
      </c>
      <c r="K1092" s="5" t="e">
        <f t="shared" si="378"/>
        <v>#DIV/0!</v>
      </c>
      <c r="L1092" s="6">
        <f t="shared" si="379"/>
        <v>0</v>
      </c>
      <c r="M1092" s="5">
        <f t="shared" si="380"/>
        <v>0</v>
      </c>
      <c r="N1092" s="49" t="e">
        <f t="shared" si="381"/>
        <v>#DIV/0!</v>
      </c>
      <c r="O1092" s="49" t="e">
        <f t="shared" si="384"/>
        <v>#N/A</v>
      </c>
      <c r="P1092" s="49" t="e">
        <f t="shared" si="385"/>
        <v>#N/A</v>
      </c>
      <c r="Q1092" s="50" t="e">
        <f t="shared" si="382"/>
        <v>#N/A</v>
      </c>
      <c r="S1092" s="110" t="e">
        <f>VLOOKUP(V1092,'WSD 產品'!B:B,1,0)</f>
        <v>#N/A</v>
      </c>
      <c r="T1092" s="110" t="e">
        <f t="shared" si="383"/>
        <v>#DIV/0!</v>
      </c>
      <c r="AA1092" s="112"/>
      <c r="AB1092" s="112"/>
      <c r="AK1092" s="111"/>
      <c r="AL1092" s="111"/>
      <c r="AM1092" s="111"/>
    </row>
    <row r="1093" spans="1:39">
      <c r="A1093" s="3">
        <f t="shared" si="377"/>
        <v>0</v>
      </c>
      <c r="B1093" s="3">
        <f t="shared" si="377"/>
        <v>0</v>
      </c>
      <c r="C1093" s="3">
        <f t="shared" si="377"/>
        <v>0</v>
      </c>
      <c r="D1093" s="3">
        <f t="shared" si="377"/>
        <v>0</v>
      </c>
      <c r="E1093" s="3">
        <f t="shared" si="377"/>
        <v>0</v>
      </c>
      <c r="F1093" s="4">
        <f t="shared" si="377"/>
        <v>0</v>
      </c>
      <c r="G1093" s="4">
        <f t="shared" si="377"/>
        <v>0</v>
      </c>
      <c r="H1093" s="3">
        <f t="shared" si="377"/>
        <v>0</v>
      </c>
      <c r="I1093" s="3">
        <f t="shared" si="377"/>
        <v>0</v>
      </c>
      <c r="J1093" s="3" t="e">
        <f>IF(VLOOKUP(A1093,產品AR!A:B,2,0)&lt;65,"A",IF(VLOOKUP(A1093,產品AR!A:B,2,0)&lt;80,"B",IF(VLOOKUP(A1093,產品AR!A:B,2,0)&lt;100,"C","D")))</f>
        <v>#N/A</v>
      </c>
      <c r="K1093" s="5" t="e">
        <f t="shared" si="378"/>
        <v>#DIV/0!</v>
      </c>
      <c r="L1093" s="6">
        <f t="shared" si="379"/>
        <v>0</v>
      </c>
      <c r="M1093" s="5">
        <f t="shared" si="380"/>
        <v>0</v>
      </c>
      <c r="N1093" s="49" t="e">
        <f t="shared" si="381"/>
        <v>#DIV/0!</v>
      </c>
      <c r="O1093" s="49" t="e">
        <f t="shared" si="384"/>
        <v>#N/A</v>
      </c>
      <c r="P1093" s="49" t="e">
        <f t="shared" si="385"/>
        <v>#N/A</v>
      </c>
      <c r="Q1093" s="50" t="e">
        <f t="shared" si="382"/>
        <v>#N/A</v>
      </c>
      <c r="S1093" s="110" t="e">
        <f>VLOOKUP(V1093,'WSD 產品'!B:B,1,0)</f>
        <v>#N/A</v>
      </c>
      <c r="T1093" s="110" t="e">
        <f t="shared" si="383"/>
        <v>#DIV/0!</v>
      </c>
      <c r="AA1093" s="112"/>
      <c r="AB1093" s="112"/>
      <c r="AK1093" s="111"/>
      <c r="AL1093" s="111"/>
      <c r="AM1093" s="111"/>
    </row>
    <row r="1094" spans="1:39">
      <c r="A1094" s="3">
        <f t="shared" si="377"/>
        <v>0</v>
      </c>
      <c r="B1094" s="3">
        <f t="shared" si="377"/>
        <v>0</v>
      </c>
      <c r="C1094" s="3">
        <f t="shared" si="377"/>
        <v>0</v>
      </c>
      <c r="D1094" s="3">
        <f t="shared" si="377"/>
        <v>0</v>
      </c>
      <c r="E1094" s="3">
        <f t="shared" si="377"/>
        <v>0</v>
      </c>
      <c r="F1094" s="4">
        <f t="shared" si="377"/>
        <v>0</v>
      </c>
      <c r="G1094" s="4">
        <f t="shared" si="377"/>
        <v>0</v>
      </c>
      <c r="H1094" s="3">
        <f t="shared" si="377"/>
        <v>0</v>
      </c>
      <c r="I1094" s="3">
        <f t="shared" si="377"/>
        <v>0</v>
      </c>
      <c r="J1094" s="3" t="e">
        <f>IF(VLOOKUP(A1094,產品AR!A:B,2,0)&lt;65,"A",IF(VLOOKUP(A1094,產品AR!A:B,2,0)&lt;80,"B",IF(VLOOKUP(A1094,產品AR!A:B,2,0)&lt;100,"C","D")))</f>
        <v>#N/A</v>
      </c>
      <c r="K1094" s="5" t="e">
        <f t="shared" si="378"/>
        <v>#DIV/0!</v>
      </c>
      <c r="L1094" s="6">
        <f t="shared" si="379"/>
        <v>0</v>
      </c>
      <c r="M1094" s="5">
        <f t="shared" si="380"/>
        <v>0</v>
      </c>
      <c r="N1094" s="49" t="e">
        <f t="shared" si="381"/>
        <v>#DIV/0!</v>
      </c>
      <c r="O1094" s="49" t="e">
        <f t="shared" si="384"/>
        <v>#N/A</v>
      </c>
      <c r="P1094" s="49" t="e">
        <f t="shared" si="385"/>
        <v>#N/A</v>
      </c>
      <c r="Q1094" s="50" t="e">
        <f t="shared" si="382"/>
        <v>#N/A</v>
      </c>
      <c r="S1094" s="110" t="e">
        <f>VLOOKUP(V1094,'WSD 產品'!B:B,1,0)</f>
        <v>#N/A</v>
      </c>
      <c r="T1094" s="110" t="e">
        <f t="shared" si="383"/>
        <v>#DIV/0!</v>
      </c>
      <c r="AA1094" s="112"/>
      <c r="AB1094" s="112"/>
      <c r="AK1094" s="111"/>
      <c r="AL1094" s="111"/>
      <c r="AM1094" s="111"/>
    </row>
    <row r="1095" spans="1:39">
      <c r="A1095" s="3">
        <f t="shared" si="377"/>
        <v>0</v>
      </c>
      <c r="B1095" s="3">
        <f t="shared" si="377"/>
        <v>0</v>
      </c>
      <c r="C1095" s="3">
        <f t="shared" si="377"/>
        <v>0</v>
      </c>
      <c r="D1095" s="3">
        <f t="shared" si="377"/>
        <v>0</v>
      </c>
      <c r="E1095" s="3">
        <f t="shared" si="377"/>
        <v>0</v>
      </c>
      <c r="F1095" s="4">
        <f t="shared" si="377"/>
        <v>0</v>
      </c>
      <c r="G1095" s="4">
        <f t="shared" si="377"/>
        <v>0</v>
      </c>
      <c r="H1095" s="3">
        <f t="shared" si="377"/>
        <v>0</v>
      </c>
      <c r="I1095" s="3">
        <f t="shared" si="377"/>
        <v>0</v>
      </c>
      <c r="J1095" s="3" t="e">
        <f>IF(VLOOKUP(A1095,產品AR!A:B,2,0)&lt;65,"A",IF(VLOOKUP(A1095,產品AR!A:B,2,0)&lt;80,"B",IF(VLOOKUP(A1095,產品AR!A:B,2,0)&lt;100,"C","D")))</f>
        <v>#N/A</v>
      </c>
      <c r="K1095" s="5" t="e">
        <f t="shared" si="378"/>
        <v>#DIV/0!</v>
      </c>
      <c r="L1095" s="6">
        <f t="shared" si="379"/>
        <v>0</v>
      </c>
      <c r="M1095" s="5">
        <f t="shared" si="380"/>
        <v>0</v>
      </c>
      <c r="N1095" s="49" t="e">
        <f t="shared" si="381"/>
        <v>#DIV/0!</v>
      </c>
      <c r="O1095" s="49" t="e">
        <f t="shared" si="384"/>
        <v>#N/A</v>
      </c>
      <c r="P1095" s="49" t="e">
        <f t="shared" si="385"/>
        <v>#N/A</v>
      </c>
      <c r="Q1095" s="50" t="e">
        <f t="shared" si="382"/>
        <v>#N/A</v>
      </c>
      <c r="S1095" s="110" t="e">
        <f>VLOOKUP(V1095,'WSD 產品'!B:B,1,0)</f>
        <v>#N/A</v>
      </c>
      <c r="T1095" s="110" t="e">
        <f t="shared" si="383"/>
        <v>#DIV/0!</v>
      </c>
      <c r="AA1095" s="112"/>
      <c r="AB1095" s="112"/>
      <c r="AK1095" s="111"/>
      <c r="AL1095" s="111"/>
      <c r="AM1095" s="111"/>
    </row>
    <row r="1096" spans="1:39">
      <c r="A1096" s="3">
        <f t="shared" si="377"/>
        <v>0</v>
      </c>
      <c r="B1096" s="3">
        <f t="shared" si="377"/>
        <v>0</v>
      </c>
      <c r="C1096" s="3">
        <f t="shared" si="377"/>
        <v>0</v>
      </c>
      <c r="D1096" s="3">
        <f t="shared" si="377"/>
        <v>0</v>
      </c>
      <c r="E1096" s="3">
        <f t="shared" si="377"/>
        <v>0</v>
      </c>
      <c r="F1096" s="4">
        <f t="shared" si="377"/>
        <v>0</v>
      </c>
      <c r="G1096" s="4">
        <f t="shared" si="377"/>
        <v>0</v>
      </c>
      <c r="H1096" s="3">
        <f t="shared" si="377"/>
        <v>0</v>
      </c>
      <c r="I1096" s="3">
        <f t="shared" si="377"/>
        <v>0</v>
      </c>
      <c r="J1096" s="3" t="e">
        <f>IF(VLOOKUP(A1096,產品AR!A:B,2,0)&lt;65,"A",IF(VLOOKUP(A1096,產品AR!A:B,2,0)&lt;80,"B",IF(VLOOKUP(A1096,產品AR!A:B,2,0)&lt;100,"C","D")))</f>
        <v>#N/A</v>
      </c>
      <c r="K1096" s="5" t="e">
        <f t="shared" si="378"/>
        <v>#DIV/0!</v>
      </c>
      <c r="L1096" s="6">
        <f t="shared" si="379"/>
        <v>0</v>
      </c>
      <c r="M1096" s="5">
        <f t="shared" si="380"/>
        <v>0</v>
      </c>
      <c r="N1096" s="49" t="e">
        <f t="shared" si="381"/>
        <v>#DIV/0!</v>
      </c>
      <c r="O1096" s="49" t="e">
        <f t="shared" si="384"/>
        <v>#N/A</v>
      </c>
      <c r="P1096" s="49" t="e">
        <f t="shared" si="385"/>
        <v>#N/A</v>
      </c>
      <c r="Q1096" s="50" t="e">
        <f t="shared" si="382"/>
        <v>#N/A</v>
      </c>
      <c r="S1096" s="110" t="e">
        <f>VLOOKUP(V1096,'WSD 產品'!B:B,1,0)</f>
        <v>#N/A</v>
      </c>
      <c r="T1096" s="110" t="e">
        <f t="shared" si="383"/>
        <v>#DIV/0!</v>
      </c>
      <c r="AA1096" s="112"/>
      <c r="AB1096" s="112"/>
      <c r="AK1096" s="111"/>
      <c r="AL1096" s="111"/>
      <c r="AM1096" s="111"/>
    </row>
    <row r="1097" spans="1:39">
      <c r="A1097" s="3">
        <f t="shared" si="377"/>
        <v>0</v>
      </c>
      <c r="B1097" s="3">
        <f t="shared" si="377"/>
        <v>0</v>
      </c>
      <c r="C1097" s="3">
        <f t="shared" si="377"/>
        <v>0</v>
      </c>
      <c r="D1097" s="3">
        <f t="shared" si="377"/>
        <v>0</v>
      </c>
      <c r="E1097" s="3">
        <f t="shared" si="377"/>
        <v>0</v>
      </c>
      <c r="F1097" s="4">
        <f t="shared" si="377"/>
        <v>0</v>
      </c>
      <c r="G1097" s="4">
        <f t="shared" si="377"/>
        <v>0</v>
      </c>
      <c r="H1097" s="3">
        <f t="shared" si="377"/>
        <v>0</v>
      </c>
      <c r="I1097" s="3">
        <f t="shared" si="377"/>
        <v>0</v>
      </c>
      <c r="J1097" s="3" t="e">
        <f>IF(VLOOKUP(A1097,產品AR!A:B,2,0)&lt;65,"A",IF(VLOOKUP(A1097,產品AR!A:B,2,0)&lt;80,"B",IF(VLOOKUP(A1097,產品AR!A:B,2,0)&lt;100,"C","D")))</f>
        <v>#N/A</v>
      </c>
      <c r="K1097" s="5" t="e">
        <f t="shared" si="378"/>
        <v>#DIV/0!</v>
      </c>
      <c r="L1097" s="6">
        <f t="shared" si="379"/>
        <v>0</v>
      </c>
      <c r="M1097" s="5">
        <f t="shared" si="380"/>
        <v>0</v>
      </c>
      <c r="N1097" s="49" t="e">
        <f t="shared" si="381"/>
        <v>#DIV/0!</v>
      </c>
      <c r="O1097" s="49" t="e">
        <f t="shared" si="384"/>
        <v>#N/A</v>
      </c>
      <c r="P1097" s="49" t="e">
        <f t="shared" si="385"/>
        <v>#N/A</v>
      </c>
      <c r="Q1097" s="50" t="e">
        <f t="shared" si="382"/>
        <v>#N/A</v>
      </c>
      <c r="S1097" s="110" t="e">
        <f>VLOOKUP(V1097,'WSD 產品'!B:B,1,0)</f>
        <v>#N/A</v>
      </c>
      <c r="T1097" s="110" t="e">
        <f t="shared" si="383"/>
        <v>#DIV/0!</v>
      </c>
      <c r="AA1097" s="112"/>
      <c r="AB1097" s="112"/>
      <c r="AK1097" s="111"/>
      <c r="AL1097" s="111"/>
      <c r="AM1097" s="111"/>
    </row>
    <row r="1098" spans="1:39">
      <c r="A1098" s="3">
        <f t="shared" si="377"/>
        <v>0</v>
      </c>
      <c r="B1098" s="3">
        <f t="shared" si="377"/>
        <v>0</v>
      </c>
      <c r="C1098" s="3">
        <f t="shared" si="377"/>
        <v>0</v>
      </c>
      <c r="D1098" s="3">
        <f t="shared" si="377"/>
        <v>0</v>
      </c>
      <c r="E1098" s="3">
        <f t="shared" si="377"/>
        <v>0</v>
      </c>
      <c r="F1098" s="4">
        <f t="shared" si="377"/>
        <v>0</v>
      </c>
      <c r="G1098" s="4">
        <f t="shared" si="377"/>
        <v>0</v>
      </c>
      <c r="H1098" s="3">
        <f t="shared" si="377"/>
        <v>0</v>
      </c>
      <c r="I1098" s="3">
        <f t="shared" si="377"/>
        <v>0</v>
      </c>
      <c r="J1098" s="3" t="e">
        <f>IF(VLOOKUP(A1098,產品AR!A:B,2,0)&lt;65,"A",IF(VLOOKUP(A1098,產品AR!A:B,2,0)&lt;80,"B",IF(VLOOKUP(A1098,產品AR!A:B,2,0)&lt;100,"C","D")))</f>
        <v>#N/A</v>
      </c>
      <c r="K1098" s="5" t="e">
        <f t="shared" si="378"/>
        <v>#DIV/0!</v>
      </c>
      <c r="L1098" s="6">
        <f t="shared" si="379"/>
        <v>0</v>
      </c>
      <c r="M1098" s="5">
        <f t="shared" si="380"/>
        <v>0</v>
      </c>
      <c r="N1098" s="49" t="e">
        <f t="shared" si="381"/>
        <v>#DIV/0!</v>
      </c>
      <c r="O1098" s="49" t="e">
        <f t="shared" si="384"/>
        <v>#N/A</v>
      </c>
      <c r="P1098" s="49" t="e">
        <f t="shared" si="385"/>
        <v>#N/A</v>
      </c>
      <c r="Q1098" s="50" t="e">
        <f t="shared" si="382"/>
        <v>#N/A</v>
      </c>
      <c r="S1098" s="110" t="e">
        <f>VLOOKUP(V1098,'WSD 產品'!B:B,1,0)</f>
        <v>#N/A</v>
      </c>
      <c r="T1098" s="110" t="e">
        <f t="shared" si="383"/>
        <v>#DIV/0!</v>
      </c>
      <c r="AA1098" s="112"/>
      <c r="AB1098" s="112"/>
      <c r="AK1098" s="111"/>
      <c r="AL1098" s="111"/>
      <c r="AM1098" s="111"/>
    </row>
    <row r="1099" spans="1:39">
      <c r="A1099" s="3">
        <f t="shared" si="377"/>
        <v>0</v>
      </c>
      <c r="B1099" s="3">
        <f t="shared" si="377"/>
        <v>0</v>
      </c>
      <c r="C1099" s="3">
        <f t="shared" si="377"/>
        <v>0</v>
      </c>
      <c r="D1099" s="3">
        <f t="shared" si="377"/>
        <v>0</v>
      </c>
      <c r="E1099" s="3">
        <f t="shared" si="377"/>
        <v>0</v>
      </c>
      <c r="F1099" s="4">
        <f t="shared" si="377"/>
        <v>0</v>
      </c>
      <c r="G1099" s="4">
        <f t="shared" si="377"/>
        <v>0</v>
      </c>
      <c r="H1099" s="3">
        <f t="shared" si="377"/>
        <v>0</v>
      </c>
      <c r="I1099" s="3">
        <f t="shared" si="377"/>
        <v>0</v>
      </c>
      <c r="J1099" s="3" t="e">
        <f>IF(VLOOKUP(A1099,產品AR!A:B,2,0)&lt;65,"A",IF(VLOOKUP(A1099,產品AR!A:B,2,0)&lt;80,"B",IF(VLOOKUP(A1099,產品AR!A:B,2,0)&lt;100,"C","D")))</f>
        <v>#N/A</v>
      </c>
      <c r="K1099" s="5" t="e">
        <f t="shared" si="378"/>
        <v>#DIV/0!</v>
      </c>
      <c r="L1099" s="6">
        <f t="shared" si="379"/>
        <v>0</v>
      </c>
      <c r="M1099" s="5">
        <f t="shared" si="380"/>
        <v>0</v>
      </c>
      <c r="N1099" s="49" t="e">
        <f t="shared" si="381"/>
        <v>#DIV/0!</v>
      </c>
      <c r="O1099" s="49" t="e">
        <f t="shared" si="384"/>
        <v>#N/A</v>
      </c>
      <c r="P1099" s="49" t="e">
        <f t="shared" si="385"/>
        <v>#N/A</v>
      </c>
      <c r="Q1099" s="50" t="e">
        <f t="shared" si="382"/>
        <v>#N/A</v>
      </c>
      <c r="S1099" s="110" t="e">
        <f>VLOOKUP(V1099,'WSD 產品'!B:B,1,0)</f>
        <v>#N/A</v>
      </c>
      <c r="T1099" s="110" t="e">
        <f t="shared" si="383"/>
        <v>#DIV/0!</v>
      </c>
      <c r="AA1099" s="112"/>
      <c r="AB1099" s="112"/>
      <c r="AK1099" s="111"/>
      <c r="AL1099" s="111"/>
      <c r="AM1099" s="111"/>
    </row>
    <row r="1100" spans="1:39">
      <c r="A1100" s="3">
        <f t="shared" ref="A1100:I1128" si="386">V1100</f>
        <v>0</v>
      </c>
      <c r="B1100" s="3">
        <f t="shared" si="386"/>
        <v>0</v>
      </c>
      <c r="C1100" s="3">
        <f t="shared" si="386"/>
        <v>0</v>
      </c>
      <c r="D1100" s="3">
        <f t="shared" si="386"/>
        <v>0</v>
      </c>
      <c r="E1100" s="3">
        <f t="shared" si="386"/>
        <v>0</v>
      </c>
      <c r="F1100" s="4">
        <f t="shared" si="386"/>
        <v>0</v>
      </c>
      <c r="G1100" s="4">
        <f t="shared" si="386"/>
        <v>0</v>
      </c>
      <c r="H1100" s="3">
        <f t="shared" si="386"/>
        <v>0</v>
      </c>
      <c r="I1100" s="3">
        <f t="shared" si="386"/>
        <v>0</v>
      </c>
      <c r="J1100" s="3" t="e">
        <f>IF(VLOOKUP(A1100,產品AR!A:B,2,0)&lt;65,"A",IF(VLOOKUP(A1100,產品AR!A:B,2,0)&lt;80,"B",IF(VLOOKUP(A1100,產品AR!A:B,2,0)&lt;100,"C","D")))</f>
        <v>#N/A</v>
      </c>
      <c r="K1100" s="5" t="e">
        <f t="shared" si="378"/>
        <v>#DIV/0!</v>
      </c>
      <c r="L1100" s="6">
        <f t="shared" si="379"/>
        <v>0</v>
      </c>
      <c r="M1100" s="5">
        <f t="shared" si="380"/>
        <v>0</v>
      </c>
      <c r="N1100" s="49" t="e">
        <f t="shared" si="381"/>
        <v>#DIV/0!</v>
      </c>
      <c r="O1100" s="49" t="e">
        <f t="shared" si="384"/>
        <v>#N/A</v>
      </c>
      <c r="P1100" s="49" t="e">
        <f t="shared" si="385"/>
        <v>#N/A</v>
      </c>
      <c r="Q1100" s="50" t="e">
        <f t="shared" si="382"/>
        <v>#N/A</v>
      </c>
      <c r="S1100" s="110" t="e">
        <f>VLOOKUP(V1100,'WSD 產品'!B:B,1,0)</f>
        <v>#N/A</v>
      </c>
      <c r="T1100" s="110" t="e">
        <f t="shared" si="383"/>
        <v>#DIV/0!</v>
      </c>
      <c r="AA1100" s="112"/>
      <c r="AB1100" s="112"/>
      <c r="AK1100" s="111"/>
      <c r="AL1100" s="111"/>
      <c r="AM1100" s="111"/>
    </row>
    <row r="1101" spans="1:39">
      <c r="A1101" s="3">
        <f t="shared" si="386"/>
        <v>0</v>
      </c>
      <c r="B1101" s="3">
        <f t="shared" si="386"/>
        <v>0</v>
      </c>
      <c r="C1101" s="3">
        <f t="shared" si="386"/>
        <v>0</v>
      </c>
      <c r="D1101" s="3">
        <f t="shared" si="386"/>
        <v>0</v>
      </c>
      <c r="E1101" s="3">
        <f t="shared" si="386"/>
        <v>0</v>
      </c>
      <c r="F1101" s="4">
        <f t="shared" si="386"/>
        <v>0</v>
      </c>
      <c r="G1101" s="4">
        <f t="shared" si="386"/>
        <v>0</v>
      </c>
      <c r="H1101" s="3">
        <f t="shared" si="386"/>
        <v>0</v>
      </c>
      <c r="I1101" s="3">
        <f t="shared" si="386"/>
        <v>0</v>
      </c>
      <c r="J1101" s="3" t="e">
        <f>IF(VLOOKUP(A1101,產品AR!A:B,2,0)&lt;65,"A",IF(VLOOKUP(A1101,產品AR!A:B,2,0)&lt;80,"B",IF(VLOOKUP(A1101,產品AR!A:B,2,0)&lt;100,"C","D")))</f>
        <v>#N/A</v>
      </c>
      <c r="K1101" s="5" t="e">
        <f t="shared" si="378"/>
        <v>#DIV/0!</v>
      </c>
      <c r="L1101" s="6">
        <f t="shared" si="379"/>
        <v>0</v>
      </c>
      <c r="M1101" s="5">
        <f t="shared" si="380"/>
        <v>0</v>
      </c>
      <c r="N1101" s="49" t="e">
        <f t="shared" si="381"/>
        <v>#DIV/0!</v>
      </c>
      <c r="O1101" s="49" t="e">
        <f t="shared" si="384"/>
        <v>#N/A</v>
      </c>
      <c r="P1101" s="49" t="e">
        <f t="shared" si="385"/>
        <v>#N/A</v>
      </c>
      <c r="Q1101" s="50" t="e">
        <f t="shared" si="382"/>
        <v>#N/A</v>
      </c>
      <c r="S1101" s="110" t="e">
        <f>VLOOKUP(V1101,'WSD 產品'!B:B,1,0)</f>
        <v>#N/A</v>
      </c>
      <c r="T1101" s="110" t="e">
        <f t="shared" si="383"/>
        <v>#DIV/0!</v>
      </c>
      <c r="AA1101" s="112"/>
      <c r="AB1101" s="112"/>
      <c r="AK1101" s="111"/>
      <c r="AL1101" s="111"/>
      <c r="AM1101" s="111"/>
    </row>
    <row r="1102" spans="1:39">
      <c r="A1102" s="3">
        <f t="shared" si="386"/>
        <v>0</v>
      </c>
      <c r="B1102" s="3">
        <f t="shared" si="386"/>
        <v>0</v>
      </c>
      <c r="C1102" s="3">
        <f t="shared" si="386"/>
        <v>0</v>
      </c>
      <c r="D1102" s="3">
        <f t="shared" si="386"/>
        <v>0</v>
      </c>
      <c r="E1102" s="3">
        <f t="shared" si="386"/>
        <v>0</v>
      </c>
      <c r="F1102" s="4">
        <f t="shared" si="386"/>
        <v>0</v>
      </c>
      <c r="G1102" s="4">
        <f t="shared" si="386"/>
        <v>0</v>
      </c>
      <c r="H1102" s="3">
        <f t="shared" si="386"/>
        <v>0</v>
      </c>
      <c r="I1102" s="3">
        <f t="shared" si="386"/>
        <v>0</v>
      </c>
      <c r="J1102" s="3" t="e">
        <f>IF(VLOOKUP(A1102,產品AR!A:B,2,0)&lt;65,"A",IF(VLOOKUP(A1102,產品AR!A:B,2,0)&lt;80,"B",IF(VLOOKUP(A1102,產品AR!A:B,2,0)&lt;100,"C","D")))</f>
        <v>#N/A</v>
      </c>
      <c r="K1102" s="5" t="e">
        <f t="shared" si="378"/>
        <v>#DIV/0!</v>
      </c>
      <c r="L1102" s="6">
        <f t="shared" si="379"/>
        <v>0</v>
      </c>
      <c r="M1102" s="5">
        <f t="shared" si="380"/>
        <v>0</v>
      </c>
      <c r="N1102" s="49" t="e">
        <f t="shared" si="381"/>
        <v>#DIV/0!</v>
      </c>
      <c r="O1102" s="49" t="e">
        <f t="shared" si="384"/>
        <v>#N/A</v>
      </c>
      <c r="P1102" s="49" t="e">
        <f t="shared" si="385"/>
        <v>#N/A</v>
      </c>
      <c r="Q1102" s="50" t="e">
        <f t="shared" si="382"/>
        <v>#N/A</v>
      </c>
      <c r="S1102" s="110" t="e">
        <f>VLOOKUP(V1102,'WSD 產品'!B:B,1,0)</f>
        <v>#N/A</v>
      </c>
      <c r="T1102" s="110" t="e">
        <f t="shared" si="383"/>
        <v>#DIV/0!</v>
      </c>
      <c r="AA1102" s="112"/>
      <c r="AB1102" s="112"/>
      <c r="AK1102" s="111"/>
      <c r="AL1102" s="111"/>
      <c r="AM1102" s="111"/>
    </row>
    <row r="1103" spans="1:39">
      <c r="A1103" s="3">
        <f t="shared" si="386"/>
        <v>0</v>
      </c>
      <c r="B1103" s="3">
        <f t="shared" si="386"/>
        <v>0</v>
      </c>
      <c r="C1103" s="3">
        <f t="shared" si="386"/>
        <v>0</v>
      </c>
      <c r="D1103" s="3">
        <f t="shared" si="386"/>
        <v>0</v>
      </c>
      <c r="E1103" s="3">
        <f t="shared" si="386"/>
        <v>0</v>
      </c>
      <c r="F1103" s="4">
        <f t="shared" si="386"/>
        <v>0</v>
      </c>
      <c r="G1103" s="4">
        <f t="shared" si="386"/>
        <v>0</v>
      </c>
      <c r="H1103" s="3">
        <f t="shared" si="386"/>
        <v>0</v>
      </c>
      <c r="I1103" s="3">
        <f t="shared" si="386"/>
        <v>0</v>
      </c>
      <c r="J1103" s="3" t="e">
        <f>IF(VLOOKUP(A1103,產品AR!A:B,2,0)&lt;65,"A",IF(VLOOKUP(A1103,產品AR!A:B,2,0)&lt;80,"B",IF(VLOOKUP(A1103,產品AR!A:B,2,0)&lt;100,"C","D")))</f>
        <v>#N/A</v>
      </c>
      <c r="K1103" s="5" t="e">
        <f t="shared" si="378"/>
        <v>#DIV/0!</v>
      </c>
      <c r="L1103" s="6">
        <f t="shared" si="379"/>
        <v>0</v>
      </c>
      <c r="M1103" s="5">
        <f t="shared" si="380"/>
        <v>0</v>
      </c>
      <c r="N1103" s="49" t="e">
        <f t="shared" si="381"/>
        <v>#DIV/0!</v>
      </c>
      <c r="O1103" s="49" t="e">
        <f t="shared" si="384"/>
        <v>#N/A</v>
      </c>
      <c r="P1103" s="49" t="e">
        <f t="shared" si="385"/>
        <v>#N/A</v>
      </c>
      <c r="Q1103" s="50" t="e">
        <f t="shared" si="382"/>
        <v>#N/A</v>
      </c>
      <c r="S1103" s="110" t="e">
        <f>VLOOKUP(V1103,'WSD 產品'!B:B,1,0)</f>
        <v>#N/A</v>
      </c>
      <c r="T1103" s="110" t="e">
        <f t="shared" si="383"/>
        <v>#DIV/0!</v>
      </c>
      <c r="AA1103" s="112"/>
      <c r="AB1103" s="112"/>
      <c r="AK1103" s="111"/>
      <c r="AL1103" s="111"/>
      <c r="AM1103" s="111"/>
    </row>
    <row r="1104" spans="1:39">
      <c r="A1104" s="3">
        <f t="shared" si="386"/>
        <v>0</v>
      </c>
      <c r="B1104" s="3">
        <f t="shared" si="386"/>
        <v>0</v>
      </c>
      <c r="C1104" s="3">
        <f t="shared" si="386"/>
        <v>0</v>
      </c>
      <c r="D1104" s="3">
        <f t="shared" si="386"/>
        <v>0</v>
      </c>
      <c r="E1104" s="3">
        <f t="shared" si="386"/>
        <v>0</v>
      </c>
      <c r="F1104" s="4">
        <f t="shared" si="386"/>
        <v>0</v>
      </c>
      <c r="G1104" s="4">
        <f t="shared" si="386"/>
        <v>0</v>
      </c>
      <c r="H1104" s="3">
        <f t="shared" si="386"/>
        <v>0</v>
      </c>
      <c r="I1104" s="3">
        <f t="shared" si="386"/>
        <v>0</v>
      </c>
      <c r="J1104" s="3" t="e">
        <f>IF(VLOOKUP(A1104,產品AR!A:B,2,0)&lt;65,"A",IF(VLOOKUP(A1104,產品AR!A:B,2,0)&lt;80,"B",IF(VLOOKUP(A1104,產品AR!A:B,2,0)&lt;100,"C","D")))</f>
        <v>#N/A</v>
      </c>
      <c r="K1104" s="5" t="e">
        <f t="shared" si="378"/>
        <v>#DIV/0!</v>
      </c>
      <c r="L1104" s="6">
        <f t="shared" si="379"/>
        <v>0</v>
      </c>
      <c r="M1104" s="5">
        <f t="shared" si="380"/>
        <v>0</v>
      </c>
      <c r="N1104" s="49" t="e">
        <f t="shared" si="381"/>
        <v>#DIV/0!</v>
      </c>
      <c r="O1104" s="49" t="e">
        <f t="shared" si="384"/>
        <v>#N/A</v>
      </c>
      <c r="P1104" s="49" t="e">
        <f t="shared" si="385"/>
        <v>#N/A</v>
      </c>
      <c r="Q1104" s="50" t="e">
        <f t="shared" si="382"/>
        <v>#N/A</v>
      </c>
      <c r="S1104" s="110" t="e">
        <f>VLOOKUP(V1104,'WSD 產品'!B:B,1,0)</f>
        <v>#N/A</v>
      </c>
      <c r="T1104" s="110" t="e">
        <f t="shared" si="383"/>
        <v>#DIV/0!</v>
      </c>
      <c r="AA1104" s="112"/>
      <c r="AB1104" s="112"/>
      <c r="AK1104" s="111"/>
      <c r="AL1104" s="111"/>
      <c r="AM1104" s="111"/>
    </row>
    <row r="1105" spans="1:39">
      <c r="A1105" s="3">
        <f t="shared" si="386"/>
        <v>0</v>
      </c>
      <c r="B1105" s="3">
        <f t="shared" si="386"/>
        <v>0</v>
      </c>
      <c r="C1105" s="3">
        <f t="shared" si="386"/>
        <v>0</v>
      </c>
      <c r="D1105" s="3">
        <f t="shared" si="386"/>
        <v>0</v>
      </c>
      <c r="E1105" s="3">
        <f t="shared" si="386"/>
        <v>0</v>
      </c>
      <c r="F1105" s="4">
        <f t="shared" si="386"/>
        <v>0</v>
      </c>
      <c r="G1105" s="4">
        <f t="shared" si="386"/>
        <v>0</v>
      </c>
      <c r="H1105" s="3">
        <f t="shared" si="386"/>
        <v>0</v>
      </c>
      <c r="I1105" s="3">
        <f t="shared" si="386"/>
        <v>0</v>
      </c>
      <c r="J1105" s="3" t="e">
        <f>IF(VLOOKUP(A1105,產品AR!A:B,2,0)&lt;65,"A",IF(VLOOKUP(A1105,產品AR!A:B,2,0)&lt;80,"B",IF(VLOOKUP(A1105,產品AR!A:B,2,0)&lt;100,"C","D")))</f>
        <v>#N/A</v>
      </c>
      <c r="K1105" s="5" t="e">
        <f t="shared" si="378"/>
        <v>#DIV/0!</v>
      </c>
      <c r="L1105" s="6">
        <f t="shared" si="379"/>
        <v>0</v>
      </c>
      <c r="M1105" s="5">
        <f t="shared" si="380"/>
        <v>0</v>
      </c>
      <c r="N1105" s="49" t="e">
        <f t="shared" si="381"/>
        <v>#DIV/0!</v>
      </c>
      <c r="O1105" s="49" t="e">
        <f t="shared" si="384"/>
        <v>#N/A</v>
      </c>
      <c r="P1105" s="49" t="e">
        <f t="shared" si="385"/>
        <v>#N/A</v>
      </c>
      <c r="Q1105" s="50" t="e">
        <f t="shared" si="382"/>
        <v>#N/A</v>
      </c>
      <c r="S1105" s="110" t="e">
        <f>VLOOKUP(V1105,'WSD 產品'!B:B,1,0)</f>
        <v>#N/A</v>
      </c>
      <c r="T1105" s="110" t="e">
        <f t="shared" si="383"/>
        <v>#DIV/0!</v>
      </c>
      <c r="AA1105" s="112"/>
      <c r="AB1105" s="112"/>
      <c r="AK1105" s="111"/>
      <c r="AL1105" s="111"/>
      <c r="AM1105" s="111"/>
    </row>
    <row r="1106" spans="1:39">
      <c r="A1106" s="3">
        <f t="shared" si="386"/>
        <v>0</v>
      </c>
      <c r="B1106" s="3">
        <f t="shared" si="386"/>
        <v>0</v>
      </c>
      <c r="C1106" s="3">
        <f t="shared" si="386"/>
        <v>0</v>
      </c>
      <c r="D1106" s="3">
        <f t="shared" si="386"/>
        <v>0</v>
      </c>
      <c r="E1106" s="3">
        <f t="shared" si="386"/>
        <v>0</v>
      </c>
      <c r="F1106" s="4">
        <f t="shared" si="386"/>
        <v>0</v>
      </c>
      <c r="G1106" s="4">
        <f t="shared" si="386"/>
        <v>0</v>
      </c>
      <c r="H1106" s="3">
        <f t="shared" si="386"/>
        <v>0</v>
      </c>
      <c r="I1106" s="3">
        <f t="shared" si="386"/>
        <v>0</v>
      </c>
      <c r="J1106" s="3" t="e">
        <f>IF(VLOOKUP(A1106,產品AR!A:B,2,0)&lt;65,"A",IF(VLOOKUP(A1106,產品AR!A:B,2,0)&lt;80,"B",IF(VLOOKUP(A1106,產品AR!A:B,2,0)&lt;100,"C","D")))</f>
        <v>#N/A</v>
      </c>
      <c r="K1106" s="5" t="e">
        <f t="shared" si="378"/>
        <v>#DIV/0!</v>
      </c>
      <c r="L1106" s="6">
        <f t="shared" si="379"/>
        <v>0</v>
      </c>
      <c r="M1106" s="5">
        <f t="shared" si="380"/>
        <v>0</v>
      </c>
      <c r="N1106" s="49" t="e">
        <f t="shared" si="381"/>
        <v>#DIV/0!</v>
      </c>
      <c r="O1106" s="49" t="e">
        <f t="shared" si="384"/>
        <v>#N/A</v>
      </c>
      <c r="P1106" s="49" t="e">
        <f t="shared" si="385"/>
        <v>#N/A</v>
      </c>
      <c r="Q1106" s="50" t="e">
        <f t="shared" si="382"/>
        <v>#N/A</v>
      </c>
      <c r="S1106" s="110" t="e">
        <f>VLOOKUP(V1106,'WSD 產品'!B:B,1,0)</f>
        <v>#N/A</v>
      </c>
      <c r="T1106" s="110" t="e">
        <f t="shared" si="383"/>
        <v>#DIV/0!</v>
      </c>
      <c r="AA1106" s="112"/>
      <c r="AB1106" s="112"/>
      <c r="AK1106" s="111"/>
      <c r="AL1106" s="111"/>
      <c r="AM1106" s="111"/>
    </row>
    <row r="1107" spans="1:39">
      <c r="A1107" s="3">
        <f t="shared" si="386"/>
        <v>0</v>
      </c>
      <c r="B1107" s="3">
        <f t="shared" si="386"/>
        <v>0</v>
      </c>
      <c r="C1107" s="3">
        <f t="shared" si="386"/>
        <v>0</v>
      </c>
      <c r="D1107" s="3">
        <f t="shared" si="386"/>
        <v>0</v>
      </c>
      <c r="E1107" s="3">
        <f t="shared" si="386"/>
        <v>0</v>
      </c>
      <c r="F1107" s="4">
        <f t="shared" si="386"/>
        <v>0</v>
      </c>
      <c r="G1107" s="4">
        <f t="shared" si="386"/>
        <v>0</v>
      </c>
      <c r="H1107" s="3">
        <f t="shared" si="386"/>
        <v>0</v>
      </c>
      <c r="I1107" s="3">
        <f t="shared" si="386"/>
        <v>0</v>
      </c>
      <c r="J1107" s="3" t="e">
        <f>IF(VLOOKUP(A1107,產品AR!A:B,2,0)&lt;65,"A",IF(VLOOKUP(A1107,產品AR!A:B,2,0)&lt;80,"B",IF(VLOOKUP(A1107,產品AR!A:B,2,0)&lt;100,"C","D")))</f>
        <v>#N/A</v>
      </c>
      <c r="K1107" s="5" t="e">
        <f t="shared" si="378"/>
        <v>#DIV/0!</v>
      </c>
      <c r="L1107" s="6">
        <f t="shared" si="379"/>
        <v>0</v>
      </c>
      <c r="M1107" s="5">
        <f t="shared" si="380"/>
        <v>0</v>
      </c>
      <c r="N1107" s="49" t="e">
        <f t="shared" si="381"/>
        <v>#DIV/0!</v>
      </c>
      <c r="O1107" s="49" t="e">
        <f t="shared" si="384"/>
        <v>#N/A</v>
      </c>
      <c r="P1107" s="49" t="e">
        <f t="shared" si="385"/>
        <v>#N/A</v>
      </c>
      <c r="Q1107" s="50" t="e">
        <f t="shared" si="382"/>
        <v>#N/A</v>
      </c>
      <c r="S1107" s="110" t="e">
        <f>VLOOKUP(V1107,'WSD 產品'!B:B,1,0)</f>
        <v>#N/A</v>
      </c>
      <c r="T1107" s="110" t="e">
        <f t="shared" si="383"/>
        <v>#DIV/0!</v>
      </c>
      <c r="AA1107" s="112"/>
      <c r="AB1107" s="112"/>
      <c r="AK1107" s="111"/>
      <c r="AL1107" s="111"/>
      <c r="AM1107" s="111"/>
    </row>
    <row r="1108" spans="1:39">
      <c r="A1108" s="3">
        <f t="shared" si="386"/>
        <v>0</v>
      </c>
      <c r="B1108" s="3">
        <f t="shared" si="386"/>
        <v>0</v>
      </c>
      <c r="C1108" s="3">
        <f t="shared" si="386"/>
        <v>0</v>
      </c>
      <c r="D1108" s="3">
        <f t="shared" si="386"/>
        <v>0</v>
      </c>
      <c r="E1108" s="3">
        <f t="shared" si="386"/>
        <v>0</v>
      </c>
      <c r="F1108" s="4">
        <f t="shared" si="386"/>
        <v>0</v>
      </c>
      <c r="G1108" s="4">
        <f t="shared" si="386"/>
        <v>0</v>
      </c>
      <c r="H1108" s="3">
        <f t="shared" si="386"/>
        <v>0</v>
      </c>
      <c r="I1108" s="3">
        <f t="shared" si="386"/>
        <v>0</v>
      </c>
      <c r="J1108" s="3" t="e">
        <f>IF(VLOOKUP(A1108,產品AR!A:B,2,0)&lt;65,"A",IF(VLOOKUP(A1108,產品AR!A:B,2,0)&lt;80,"B",IF(VLOOKUP(A1108,產品AR!A:B,2,0)&lt;100,"C","D")))</f>
        <v>#N/A</v>
      </c>
      <c r="K1108" s="5" t="e">
        <f t="shared" si="378"/>
        <v>#DIV/0!</v>
      </c>
      <c r="L1108" s="6">
        <f t="shared" si="379"/>
        <v>0</v>
      </c>
      <c r="M1108" s="5">
        <f t="shared" si="380"/>
        <v>0</v>
      </c>
      <c r="N1108" s="49" t="e">
        <f t="shared" si="381"/>
        <v>#DIV/0!</v>
      </c>
      <c r="O1108" s="49" t="e">
        <f t="shared" si="384"/>
        <v>#N/A</v>
      </c>
      <c r="P1108" s="49" t="e">
        <f t="shared" si="385"/>
        <v>#N/A</v>
      </c>
      <c r="Q1108" s="50" t="e">
        <f t="shared" si="382"/>
        <v>#N/A</v>
      </c>
      <c r="S1108" s="110" t="e">
        <f>VLOOKUP(V1108,'WSD 產品'!B:B,1,0)</f>
        <v>#N/A</v>
      </c>
      <c r="T1108" s="110" t="e">
        <f t="shared" si="383"/>
        <v>#DIV/0!</v>
      </c>
      <c r="AA1108" s="112"/>
      <c r="AB1108" s="112"/>
      <c r="AK1108" s="111"/>
      <c r="AL1108" s="111"/>
      <c r="AM1108" s="111"/>
    </row>
    <row r="1109" spans="1:39">
      <c r="A1109" s="3">
        <f t="shared" si="386"/>
        <v>0</v>
      </c>
      <c r="B1109" s="3">
        <f t="shared" si="386"/>
        <v>0</v>
      </c>
      <c r="C1109" s="3">
        <f t="shared" si="386"/>
        <v>0</v>
      </c>
      <c r="D1109" s="3">
        <f t="shared" si="386"/>
        <v>0</v>
      </c>
      <c r="E1109" s="3">
        <f t="shared" si="386"/>
        <v>0</v>
      </c>
      <c r="F1109" s="4">
        <f t="shared" si="386"/>
        <v>0</v>
      </c>
      <c r="G1109" s="4">
        <f t="shared" si="386"/>
        <v>0</v>
      </c>
      <c r="H1109" s="3">
        <f t="shared" si="386"/>
        <v>0</v>
      </c>
      <c r="I1109" s="3">
        <f t="shared" si="386"/>
        <v>0</v>
      </c>
      <c r="J1109" s="3" t="e">
        <f>IF(VLOOKUP(A1109,產品AR!A:B,2,0)&lt;65,"A",IF(VLOOKUP(A1109,產品AR!A:B,2,0)&lt;80,"B",IF(VLOOKUP(A1109,產品AR!A:B,2,0)&lt;100,"C","D")))</f>
        <v>#N/A</v>
      </c>
      <c r="K1109" s="5" t="e">
        <f t="shared" si="378"/>
        <v>#DIV/0!</v>
      </c>
      <c r="L1109" s="6">
        <f t="shared" si="379"/>
        <v>0</v>
      </c>
      <c r="M1109" s="5">
        <f t="shared" si="380"/>
        <v>0</v>
      </c>
      <c r="N1109" s="49" t="e">
        <f t="shared" si="381"/>
        <v>#DIV/0!</v>
      </c>
      <c r="O1109" s="49" t="e">
        <f t="shared" si="384"/>
        <v>#N/A</v>
      </c>
      <c r="P1109" s="49" t="e">
        <f t="shared" si="385"/>
        <v>#N/A</v>
      </c>
      <c r="Q1109" s="50" t="e">
        <f t="shared" si="382"/>
        <v>#N/A</v>
      </c>
      <c r="S1109" s="110" t="e">
        <f>VLOOKUP(V1109,'WSD 產品'!B:B,1,0)</f>
        <v>#N/A</v>
      </c>
      <c r="T1109" s="110" t="e">
        <f t="shared" si="383"/>
        <v>#DIV/0!</v>
      </c>
      <c r="AA1109" s="112"/>
      <c r="AB1109" s="112"/>
      <c r="AK1109" s="111"/>
      <c r="AL1109" s="111"/>
      <c r="AM1109" s="111"/>
    </row>
    <row r="1110" spans="1:39">
      <c r="A1110" s="3">
        <f t="shared" si="386"/>
        <v>0</v>
      </c>
      <c r="B1110" s="3">
        <f t="shared" si="386"/>
        <v>0</v>
      </c>
      <c r="C1110" s="3">
        <f t="shared" si="386"/>
        <v>0</v>
      </c>
      <c r="D1110" s="3">
        <f t="shared" si="386"/>
        <v>0</v>
      </c>
      <c r="E1110" s="3">
        <f t="shared" si="386"/>
        <v>0</v>
      </c>
      <c r="F1110" s="4">
        <f t="shared" si="386"/>
        <v>0</v>
      </c>
      <c r="G1110" s="4">
        <f t="shared" si="386"/>
        <v>0</v>
      </c>
      <c r="H1110" s="3">
        <f t="shared" si="386"/>
        <v>0</v>
      </c>
      <c r="I1110" s="3">
        <f t="shared" si="386"/>
        <v>0</v>
      </c>
      <c r="J1110" s="3" t="e">
        <f>IF(VLOOKUP(A1110,產品AR!A:B,2,0)&lt;65,"A",IF(VLOOKUP(A1110,產品AR!A:B,2,0)&lt;80,"B",IF(VLOOKUP(A1110,產品AR!A:B,2,0)&lt;100,"C","D")))</f>
        <v>#N/A</v>
      </c>
      <c r="K1110" s="5" t="e">
        <f t="shared" si="378"/>
        <v>#DIV/0!</v>
      </c>
      <c r="L1110" s="6">
        <f t="shared" si="379"/>
        <v>0</v>
      </c>
      <c r="M1110" s="5">
        <f t="shared" si="380"/>
        <v>0</v>
      </c>
      <c r="N1110" s="49" t="e">
        <f t="shared" si="381"/>
        <v>#DIV/0!</v>
      </c>
      <c r="O1110" s="49" t="e">
        <f t="shared" si="384"/>
        <v>#N/A</v>
      </c>
      <c r="P1110" s="49" t="e">
        <f t="shared" si="385"/>
        <v>#N/A</v>
      </c>
      <c r="Q1110" s="50" t="e">
        <f t="shared" si="382"/>
        <v>#N/A</v>
      </c>
      <c r="S1110" s="110" t="e">
        <f>VLOOKUP(V1110,'WSD 產品'!B:B,1,0)</f>
        <v>#N/A</v>
      </c>
      <c r="T1110" s="110" t="e">
        <f t="shared" si="383"/>
        <v>#DIV/0!</v>
      </c>
      <c r="AA1110" s="112"/>
      <c r="AB1110" s="112"/>
      <c r="AK1110" s="111"/>
      <c r="AL1110" s="111"/>
      <c r="AM1110" s="111"/>
    </row>
    <row r="1111" spans="1:39">
      <c r="A1111" s="3">
        <f t="shared" si="386"/>
        <v>0</v>
      </c>
      <c r="B1111" s="3">
        <f t="shared" si="386"/>
        <v>0</v>
      </c>
      <c r="C1111" s="3">
        <f t="shared" si="386"/>
        <v>0</v>
      </c>
      <c r="D1111" s="3">
        <f t="shared" si="386"/>
        <v>0</v>
      </c>
      <c r="E1111" s="3">
        <f t="shared" si="386"/>
        <v>0</v>
      </c>
      <c r="F1111" s="4">
        <f t="shared" si="386"/>
        <v>0</v>
      </c>
      <c r="G1111" s="4">
        <f t="shared" si="386"/>
        <v>0</v>
      </c>
      <c r="H1111" s="3">
        <f t="shared" si="386"/>
        <v>0</v>
      </c>
      <c r="I1111" s="3">
        <f t="shared" si="386"/>
        <v>0</v>
      </c>
      <c r="J1111" s="3" t="e">
        <f>IF(VLOOKUP(A1111,產品AR!A:B,2,0)&lt;65,"A",IF(VLOOKUP(A1111,產品AR!A:B,2,0)&lt;80,"B",IF(VLOOKUP(A1111,產品AR!A:B,2,0)&lt;100,"C","D")))</f>
        <v>#N/A</v>
      </c>
      <c r="K1111" s="5" t="e">
        <f t="shared" si="378"/>
        <v>#DIV/0!</v>
      </c>
      <c r="L1111" s="6">
        <f t="shared" si="379"/>
        <v>0</v>
      </c>
      <c r="M1111" s="5">
        <f t="shared" si="380"/>
        <v>0</v>
      </c>
      <c r="N1111" s="49" t="e">
        <f t="shared" si="381"/>
        <v>#DIV/0!</v>
      </c>
      <c r="O1111" s="49" t="e">
        <f t="shared" si="384"/>
        <v>#N/A</v>
      </c>
      <c r="P1111" s="49" t="e">
        <f t="shared" si="385"/>
        <v>#N/A</v>
      </c>
      <c r="Q1111" s="50" t="e">
        <f t="shared" si="382"/>
        <v>#N/A</v>
      </c>
      <c r="S1111" s="110" t="e">
        <f>VLOOKUP(V1111,'WSD 產品'!B:B,1,0)</f>
        <v>#N/A</v>
      </c>
      <c r="T1111" s="110" t="e">
        <f t="shared" si="383"/>
        <v>#DIV/0!</v>
      </c>
      <c r="AA1111" s="112"/>
      <c r="AB1111" s="112"/>
      <c r="AK1111" s="111"/>
      <c r="AL1111" s="111"/>
      <c r="AM1111" s="111"/>
    </row>
    <row r="1112" spans="1:39">
      <c r="A1112" s="3">
        <f t="shared" si="386"/>
        <v>0</v>
      </c>
      <c r="B1112" s="3">
        <f t="shared" si="386"/>
        <v>0</v>
      </c>
      <c r="C1112" s="3">
        <f t="shared" si="386"/>
        <v>0</v>
      </c>
      <c r="D1112" s="3">
        <f t="shared" si="386"/>
        <v>0</v>
      </c>
      <c r="E1112" s="3">
        <f t="shared" si="386"/>
        <v>0</v>
      </c>
      <c r="F1112" s="4">
        <f t="shared" si="386"/>
        <v>0</v>
      </c>
      <c r="G1112" s="4">
        <f t="shared" si="386"/>
        <v>0</v>
      </c>
      <c r="H1112" s="3">
        <f t="shared" si="386"/>
        <v>0</v>
      </c>
      <c r="I1112" s="3">
        <f t="shared" si="386"/>
        <v>0</v>
      </c>
      <c r="J1112" s="3" t="e">
        <f>IF(VLOOKUP(A1112,產品AR!A:B,2,0)&lt;65,"A",IF(VLOOKUP(A1112,產品AR!A:B,2,0)&lt;80,"B",IF(VLOOKUP(A1112,產品AR!A:B,2,0)&lt;100,"C","D")))</f>
        <v>#N/A</v>
      </c>
      <c r="K1112" s="5" t="e">
        <f t="shared" si="378"/>
        <v>#DIV/0!</v>
      </c>
      <c r="L1112" s="6">
        <f t="shared" si="379"/>
        <v>0</v>
      </c>
      <c r="M1112" s="5">
        <f t="shared" si="380"/>
        <v>0</v>
      </c>
      <c r="N1112" s="49" t="e">
        <f t="shared" si="381"/>
        <v>#DIV/0!</v>
      </c>
      <c r="O1112" s="49" t="e">
        <f t="shared" si="384"/>
        <v>#N/A</v>
      </c>
      <c r="P1112" s="49" t="e">
        <f t="shared" si="385"/>
        <v>#N/A</v>
      </c>
      <c r="Q1112" s="50" t="e">
        <f t="shared" si="382"/>
        <v>#N/A</v>
      </c>
      <c r="S1112" s="110" t="e">
        <f>VLOOKUP(V1112,'WSD 產品'!B:B,1,0)</f>
        <v>#N/A</v>
      </c>
      <c r="T1112" s="110" t="e">
        <f t="shared" si="383"/>
        <v>#DIV/0!</v>
      </c>
      <c r="AA1112" s="112"/>
      <c r="AB1112" s="112"/>
      <c r="AK1112" s="111"/>
      <c r="AL1112" s="111"/>
      <c r="AM1112" s="111"/>
    </row>
    <row r="1113" spans="1:39">
      <c r="A1113" s="3">
        <f t="shared" si="386"/>
        <v>0</v>
      </c>
      <c r="B1113" s="3">
        <f t="shared" si="386"/>
        <v>0</v>
      </c>
      <c r="C1113" s="3">
        <f t="shared" si="386"/>
        <v>0</v>
      </c>
      <c r="D1113" s="3">
        <f t="shared" si="386"/>
        <v>0</v>
      </c>
      <c r="E1113" s="3">
        <f t="shared" si="386"/>
        <v>0</v>
      </c>
      <c r="F1113" s="4">
        <f t="shared" si="386"/>
        <v>0</v>
      </c>
      <c r="G1113" s="4">
        <f t="shared" si="386"/>
        <v>0</v>
      </c>
      <c r="H1113" s="3">
        <f t="shared" si="386"/>
        <v>0</v>
      </c>
      <c r="I1113" s="3">
        <f t="shared" si="386"/>
        <v>0</v>
      </c>
      <c r="J1113" s="3" t="e">
        <f>IF(VLOOKUP(A1113,產品AR!A:B,2,0)&lt;65,"A",IF(VLOOKUP(A1113,產品AR!A:B,2,0)&lt;80,"B",IF(VLOOKUP(A1113,產品AR!A:B,2,0)&lt;100,"C","D")))</f>
        <v>#N/A</v>
      </c>
      <c r="K1113" s="5" t="e">
        <f t="shared" si="378"/>
        <v>#DIV/0!</v>
      </c>
      <c r="L1113" s="6">
        <f t="shared" si="379"/>
        <v>0</v>
      </c>
      <c r="M1113" s="5">
        <f t="shared" si="380"/>
        <v>0</v>
      </c>
      <c r="N1113" s="49" t="e">
        <f t="shared" si="381"/>
        <v>#DIV/0!</v>
      </c>
      <c r="O1113" s="49" t="e">
        <f t="shared" si="384"/>
        <v>#N/A</v>
      </c>
      <c r="P1113" s="49" t="e">
        <f t="shared" si="385"/>
        <v>#N/A</v>
      </c>
      <c r="Q1113" s="50" t="e">
        <f t="shared" si="382"/>
        <v>#N/A</v>
      </c>
      <c r="S1113" s="110" t="e">
        <f>VLOOKUP(V1113,'WSD 產品'!B:B,1,0)</f>
        <v>#N/A</v>
      </c>
      <c r="T1113" s="110" t="e">
        <f t="shared" si="383"/>
        <v>#DIV/0!</v>
      </c>
      <c r="AA1113" s="112"/>
      <c r="AB1113" s="112"/>
      <c r="AK1113" s="111"/>
      <c r="AL1113" s="111"/>
      <c r="AM1113" s="111"/>
    </row>
    <row r="1114" spans="1:39">
      <c r="A1114" s="3">
        <f t="shared" si="386"/>
        <v>0</v>
      </c>
      <c r="B1114" s="3">
        <f t="shared" si="386"/>
        <v>0</v>
      </c>
      <c r="C1114" s="3">
        <f t="shared" si="386"/>
        <v>0</v>
      </c>
      <c r="D1114" s="3">
        <f t="shared" si="386"/>
        <v>0</v>
      </c>
      <c r="E1114" s="3">
        <f t="shared" si="386"/>
        <v>0</v>
      </c>
      <c r="F1114" s="4">
        <f t="shared" si="386"/>
        <v>0</v>
      </c>
      <c r="G1114" s="4">
        <f t="shared" si="386"/>
        <v>0</v>
      </c>
      <c r="H1114" s="3">
        <f t="shared" si="386"/>
        <v>0</v>
      </c>
      <c r="I1114" s="3">
        <f t="shared" si="386"/>
        <v>0</v>
      </c>
      <c r="J1114" s="3" t="e">
        <f>IF(VLOOKUP(A1114,產品AR!A:B,2,0)&lt;65,"A",IF(VLOOKUP(A1114,產品AR!A:B,2,0)&lt;80,"B",IF(VLOOKUP(A1114,產品AR!A:B,2,0)&lt;100,"C","D")))</f>
        <v>#N/A</v>
      </c>
      <c r="K1114" s="5" t="e">
        <f t="shared" si="378"/>
        <v>#DIV/0!</v>
      </c>
      <c r="L1114" s="6">
        <f t="shared" si="379"/>
        <v>0</v>
      </c>
      <c r="M1114" s="5">
        <f t="shared" si="380"/>
        <v>0</v>
      </c>
      <c r="N1114" s="49" t="e">
        <f t="shared" si="381"/>
        <v>#DIV/0!</v>
      </c>
      <c r="O1114" s="49" t="e">
        <f t="shared" si="384"/>
        <v>#N/A</v>
      </c>
      <c r="P1114" s="49" t="e">
        <f t="shared" si="385"/>
        <v>#N/A</v>
      </c>
      <c r="Q1114" s="50" t="e">
        <f t="shared" si="382"/>
        <v>#N/A</v>
      </c>
      <c r="S1114" s="110" t="e">
        <f>VLOOKUP(V1114,'WSD 產品'!B:B,1,0)</f>
        <v>#N/A</v>
      </c>
      <c r="T1114" s="110" t="e">
        <f t="shared" si="383"/>
        <v>#DIV/0!</v>
      </c>
      <c r="AA1114" s="112"/>
      <c r="AB1114" s="112"/>
      <c r="AK1114" s="111"/>
      <c r="AL1114" s="111"/>
      <c r="AM1114" s="111"/>
    </row>
    <row r="1115" spans="1:39">
      <c r="A1115" s="3">
        <f t="shared" si="386"/>
        <v>0</v>
      </c>
      <c r="B1115" s="3">
        <f t="shared" si="386"/>
        <v>0</v>
      </c>
      <c r="C1115" s="3">
        <f t="shared" si="386"/>
        <v>0</v>
      </c>
      <c r="D1115" s="3">
        <f t="shared" si="386"/>
        <v>0</v>
      </c>
      <c r="E1115" s="3">
        <f t="shared" si="386"/>
        <v>0</v>
      </c>
      <c r="F1115" s="4">
        <f t="shared" si="386"/>
        <v>0</v>
      </c>
      <c r="G1115" s="4">
        <f t="shared" si="386"/>
        <v>0</v>
      </c>
      <c r="H1115" s="3">
        <f t="shared" si="386"/>
        <v>0</v>
      </c>
      <c r="I1115" s="3">
        <f t="shared" si="386"/>
        <v>0</v>
      </c>
      <c r="J1115" s="3" t="e">
        <f>IF(VLOOKUP(A1115,產品AR!A:B,2,0)&lt;65,"A",IF(VLOOKUP(A1115,產品AR!A:B,2,0)&lt;80,"B",IF(VLOOKUP(A1115,產品AR!A:B,2,0)&lt;100,"C","D")))</f>
        <v>#N/A</v>
      </c>
      <c r="K1115" s="5" t="e">
        <f t="shared" si="378"/>
        <v>#DIV/0!</v>
      </c>
      <c r="L1115" s="6">
        <f t="shared" si="379"/>
        <v>0</v>
      </c>
      <c r="M1115" s="5">
        <f t="shared" si="380"/>
        <v>0</v>
      </c>
      <c r="N1115" s="49" t="e">
        <f t="shared" si="381"/>
        <v>#DIV/0!</v>
      </c>
      <c r="O1115" s="49" t="e">
        <f t="shared" si="384"/>
        <v>#N/A</v>
      </c>
      <c r="P1115" s="49" t="e">
        <f t="shared" si="385"/>
        <v>#N/A</v>
      </c>
      <c r="Q1115" s="50" t="e">
        <f t="shared" si="382"/>
        <v>#N/A</v>
      </c>
      <c r="S1115" s="110" t="e">
        <f>VLOOKUP(V1115,'WSD 產品'!B:B,1,0)</f>
        <v>#N/A</v>
      </c>
      <c r="T1115" s="110" t="e">
        <f t="shared" si="383"/>
        <v>#DIV/0!</v>
      </c>
      <c r="AA1115" s="112"/>
      <c r="AB1115" s="112"/>
      <c r="AK1115" s="111"/>
      <c r="AL1115" s="111"/>
      <c r="AM1115" s="111"/>
    </row>
    <row r="1116" spans="1:39">
      <c r="A1116" s="3">
        <f t="shared" si="386"/>
        <v>0</v>
      </c>
      <c r="B1116" s="3">
        <f t="shared" si="386"/>
        <v>0</v>
      </c>
      <c r="C1116" s="3">
        <f t="shared" si="386"/>
        <v>0</v>
      </c>
      <c r="D1116" s="3">
        <f t="shared" si="386"/>
        <v>0</v>
      </c>
      <c r="E1116" s="3">
        <f t="shared" si="386"/>
        <v>0</v>
      </c>
      <c r="F1116" s="4">
        <f t="shared" si="386"/>
        <v>0</v>
      </c>
      <c r="G1116" s="4">
        <f t="shared" si="386"/>
        <v>0</v>
      </c>
      <c r="H1116" s="3">
        <f t="shared" si="386"/>
        <v>0</v>
      </c>
      <c r="I1116" s="3">
        <f t="shared" si="386"/>
        <v>0</v>
      </c>
      <c r="J1116" s="3" t="e">
        <f>IF(VLOOKUP(A1116,產品AR!A:B,2,0)&lt;65,"A",IF(VLOOKUP(A1116,產品AR!A:B,2,0)&lt;80,"B",IF(VLOOKUP(A1116,產品AR!A:B,2,0)&lt;100,"C","D")))</f>
        <v>#N/A</v>
      </c>
      <c r="K1116" s="5" t="e">
        <f t="shared" si="378"/>
        <v>#DIV/0!</v>
      </c>
      <c r="L1116" s="6">
        <f t="shared" si="379"/>
        <v>0</v>
      </c>
      <c r="M1116" s="5">
        <f t="shared" si="380"/>
        <v>0</v>
      </c>
      <c r="N1116" s="49" t="e">
        <f t="shared" si="381"/>
        <v>#DIV/0!</v>
      </c>
      <c r="O1116" s="49" t="e">
        <f t="shared" si="384"/>
        <v>#N/A</v>
      </c>
      <c r="P1116" s="49" t="e">
        <f t="shared" si="385"/>
        <v>#N/A</v>
      </c>
      <c r="Q1116" s="50" t="e">
        <f t="shared" si="382"/>
        <v>#N/A</v>
      </c>
      <c r="S1116" s="110" t="e">
        <f>VLOOKUP(V1116,'WSD 產品'!B:B,1,0)</f>
        <v>#N/A</v>
      </c>
      <c r="T1116" s="110" t="e">
        <f t="shared" si="383"/>
        <v>#DIV/0!</v>
      </c>
      <c r="AA1116" s="112"/>
      <c r="AB1116" s="112"/>
      <c r="AK1116" s="111"/>
      <c r="AL1116" s="111"/>
      <c r="AM1116" s="111"/>
    </row>
    <row r="1117" spans="1:39">
      <c r="A1117" s="3">
        <f t="shared" si="386"/>
        <v>0</v>
      </c>
      <c r="B1117" s="3">
        <f t="shared" si="386"/>
        <v>0</v>
      </c>
      <c r="C1117" s="3">
        <f t="shared" si="386"/>
        <v>0</v>
      </c>
      <c r="D1117" s="3">
        <f t="shared" si="386"/>
        <v>0</v>
      </c>
      <c r="E1117" s="3">
        <f t="shared" si="386"/>
        <v>0</v>
      </c>
      <c r="F1117" s="4">
        <f t="shared" si="386"/>
        <v>0</v>
      </c>
      <c r="G1117" s="4">
        <f t="shared" si="386"/>
        <v>0</v>
      </c>
      <c r="H1117" s="3">
        <f t="shared" si="386"/>
        <v>0</v>
      </c>
      <c r="I1117" s="3">
        <f t="shared" si="386"/>
        <v>0</v>
      </c>
      <c r="J1117" s="3" t="e">
        <f>IF(VLOOKUP(A1117,產品AR!A:B,2,0)&lt;65,"A",IF(VLOOKUP(A1117,產品AR!A:B,2,0)&lt;80,"B",IF(VLOOKUP(A1117,產品AR!A:B,2,0)&lt;100,"C","D")))</f>
        <v>#N/A</v>
      </c>
      <c r="K1117" s="5" t="e">
        <f t="shared" si="378"/>
        <v>#DIV/0!</v>
      </c>
      <c r="L1117" s="6">
        <f t="shared" si="379"/>
        <v>0</v>
      </c>
      <c r="M1117" s="5">
        <f t="shared" si="380"/>
        <v>0</v>
      </c>
      <c r="N1117" s="49" t="e">
        <f t="shared" si="381"/>
        <v>#DIV/0!</v>
      </c>
      <c r="O1117" s="49" t="e">
        <f t="shared" si="384"/>
        <v>#N/A</v>
      </c>
      <c r="P1117" s="49" t="e">
        <f t="shared" si="385"/>
        <v>#N/A</v>
      </c>
      <c r="Q1117" s="50" t="e">
        <f t="shared" si="382"/>
        <v>#N/A</v>
      </c>
      <c r="S1117" s="110" t="e">
        <f>VLOOKUP(V1117,'WSD 產品'!B:B,1,0)</f>
        <v>#N/A</v>
      </c>
      <c r="T1117" s="110" t="e">
        <f t="shared" si="383"/>
        <v>#DIV/0!</v>
      </c>
      <c r="AA1117" s="112"/>
      <c r="AB1117" s="112"/>
      <c r="AK1117" s="111"/>
      <c r="AL1117" s="111"/>
      <c r="AM1117" s="111"/>
    </row>
    <row r="1118" spans="1:39">
      <c r="A1118" s="3">
        <f t="shared" si="386"/>
        <v>0</v>
      </c>
      <c r="B1118" s="3">
        <f t="shared" si="386"/>
        <v>0</v>
      </c>
      <c r="C1118" s="3">
        <f t="shared" si="386"/>
        <v>0</v>
      </c>
      <c r="D1118" s="3">
        <f t="shared" si="386"/>
        <v>0</v>
      </c>
      <c r="E1118" s="3">
        <f t="shared" si="386"/>
        <v>0</v>
      </c>
      <c r="F1118" s="4">
        <f t="shared" si="386"/>
        <v>0</v>
      </c>
      <c r="G1118" s="4">
        <f t="shared" si="386"/>
        <v>0</v>
      </c>
      <c r="H1118" s="3">
        <f t="shared" si="386"/>
        <v>0</v>
      </c>
      <c r="I1118" s="3">
        <f t="shared" si="386"/>
        <v>0</v>
      </c>
      <c r="J1118" s="3" t="e">
        <f>IF(VLOOKUP(A1118,產品AR!A:B,2,0)&lt;65,"A",IF(VLOOKUP(A1118,產品AR!A:B,2,0)&lt;80,"B",IF(VLOOKUP(A1118,產品AR!A:B,2,0)&lt;100,"C","D")))</f>
        <v>#N/A</v>
      </c>
      <c r="K1118" s="5" t="e">
        <f t="shared" si="378"/>
        <v>#DIV/0!</v>
      </c>
      <c r="L1118" s="6">
        <f t="shared" si="379"/>
        <v>0</v>
      </c>
      <c r="M1118" s="5">
        <f t="shared" si="380"/>
        <v>0</v>
      </c>
      <c r="N1118" s="49" t="e">
        <f t="shared" si="381"/>
        <v>#DIV/0!</v>
      </c>
      <c r="O1118" s="49" t="e">
        <f t="shared" si="384"/>
        <v>#N/A</v>
      </c>
      <c r="P1118" s="49" t="e">
        <f t="shared" si="385"/>
        <v>#N/A</v>
      </c>
      <c r="Q1118" s="50" t="e">
        <f t="shared" si="382"/>
        <v>#N/A</v>
      </c>
      <c r="S1118" s="110" t="e">
        <f>VLOOKUP(V1118,'WSD 產品'!B:B,1,0)</f>
        <v>#N/A</v>
      </c>
      <c r="T1118" s="110" t="e">
        <f t="shared" si="383"/>
        <v>#DIV/0!</v>
      </c>
      <c r="AA1118" s="112"/>
      <c r="AB1118" s="112"/>
      <c r="AK1118" s="111"/>
      <c r="AL1118" s="111"/>
      <c r="AM1118" s="111"/>
    </row>
    <row r="1119" spans="1:39">
      <c r="A1119" s="3">
        <f t="shared" si="386"/>
        <v>0</v>
      </c>
      <c r="B1119" s="3">
        <f t="shared" si="386"/>
        <v>0</v>
      </c>
      <c r="C1119" s="3">
        <f t="shared" si="386"/>
        <v>0</v>
      </c>
      <c r="D1119" s="3">
        <f t="shared" si="386"/>
        <v>0</v>
      </c>
      <c r="E1119" s="3">
        <f t="shared" si="386"/>
        <v>0</v>
      </c>
      <c r="F1119" s="4">
        <f t="shared" si="386"/>
        <v>0</v>
      </c>
      <c r="G1119" s="4">
        <f t="shared" si="386"/>
        <v>0</v>
      </c>
      <c r="H1119" s="3">
        <f t="shared" si="386"/>
        <v>0</v>
      </c>
      <c r="I1119" s="3">
        <f t="shared" si="386"/>
        <v>0</v>
      </c>
      <c r="J1119" s="3" t="e">
        <f>IF(VLOOKUP(A1119,產品AR!A:B,2,0)&lt;65,"A",IF(VLOOKUP(A1119,產品AR!A:B,2,0)&lt;80,"B",IF(VLOOKUP(A1119,產品AR!A:B,2,0)&lt;100,"C","D")))</f>
        <v>#N/A</v>
      </c>
      <c r="K1119" s="5" t="e">
        <f t="shared" si="378"/>
        <v>#DIV/0!</v>
      </c>
      <c r="L1119" s="6">
        <f t="shared" si="379"/>
        <v>0</v>
      </c>
      <c r="M1119" s="5">
        <f t="shared" si="380"/>
        <v>0</v>
      </c>
      <c r="N1119" s="49" t="e">
        <f t="shared" si="381"/>
        <v>#DIV/0!</v>
      </c>
      <c r="O1119" s="49" t="e">
        <f t="shared" si="384"/>
        <v>#N/A</v>
      </c>
      <c r="P1119" s="49" t="e">
        <f t="shared" si="385"/>
        <v>#N/A</v>
      </c>
      <c r="Q1119" s="50" t="e">
        <f t="shared" si="382"/>
        <v>#N/A</v>
      </c>
      <c r="S1119" s="110" t="e">
        <f>VLOOKUP(V1119,'WSD 產品'!B:B,1,0)</f>
        <v>#N/A</v>
      </c>
      <c r="T1119" s="110" t="e">
        <f t="shared" si="383"/>
        <v>#DIV/0!</v>
      </c>
      <c r="AA1119" s="112"/>
      <c r="AB1119" s="112"/>
      <c r="AK1119" s="111"/>
      <c r="AL1119" s="111"/>
      <c r="AM1119" s="111"/>
    </row>
    <row r="1120" spans="1:39">
      <c r="A1120" s="3">
        <f t="shared" si="386"/>
        <v>0</v>
      </c>
      <c r="B1120" s="3">
        <f t="shared" si="386"/>
        <v>0</v>
      </c>
      <c r="C1120" s="3">
        <f t="shared" si="386"/>
        <v>0</v>
      </c>
      <c r="D1120" s="3">
        <f t="shared" si="386"/>
        <v>0</v>
      </c>
      <c r="E1120" s="3">
        <f t="shared" si="386"/>
        <v>0</v>
      </c>
      <c r="F1120" s="4">
        <f t="shared" si="386"/>
        <v>0</v>
      </c>
      <c r="G1120" s="4">
        <f t="shared" si="386"/>
        <v>0</v>
      </c>
      <c r="H1120" s="3">
        <f t="shared" si="386"/>
        <v>0</v>
      </c>
      <c r="I1120" s="3">
        <f t="shared" si="386"/>
        <v>0</v>
      </c>
      <c r="J1120" s="3" t="e">
        <f>IF(VLOOKUP(A1120,產品AR!A:B,2,0)&lt;65,"A",IF(VLOOKUP(A1120,產品AR!A:B,2,0)&lt;80,"B",IF(VLOOKUP(A1120,產品AR!A:B,2,0)&lt;100,"C","D")))</f>
        <v>#N/A</v>
      </c>
      <c r="K1120" s="5" t="e">
        <f t="shared" si="378"/>
        <v>#DIV/0!</v>
      </c>
      <c r="L1120" s="6">
        <f t="shared" si="379"/>
        <v>0</v>
      </c>
      <c r="M1120" s="5">
        <f t="shared" si="380"/>
        <v>0</v>
      </c>
      <c r="N1120" s="49" t="e">
        <f t="shared" si="381"/>
        <v>#DIV/0!</v>
      </c>
      <c r="O1120" s="49" t="e">
        <f t="shared" si="384"/>
        <v>#N/A</v>
      </c>
      <c r="P1120" s="49" t="e">
        <f t="shared" si="385"/>
        <v>#N/A</v>
      </c>
      <c r="Q1120" s="50" t="e">
        <f t="shared" si="382"/>
        <v>#N/A</v>
      </c>
      <c r="S1120" s="110" t="e">
        <f>VLOOKUP(V1120,'WSD 產品'!B:B,1,0)</f>
        <v>#N/A</v>
      </c>
      <c r="T1120" s="110" t="e">
        <f t="shared" si="383"/>
        <v>#DIV/0!</v>
      </c>
      <c r="AA1120" s="112"/>
      <c r="AB1120" s="112"/>
      <c r="AK1120" s="111"/>
      <c r="AL1120" s="111"/>
      <c r="AM1120" s="111"/>
    </row>
    <row r="1121" spans="1:39">
      <c r="A1121" s="3">
        <f t="shared" si="386"/>
        <v>0</v>
      </c>
      <c r="B1121" s="3">
        <f t="shared" si="386"/>
        <v>0</v>
      </c>
      <c r="C1121" s="3">
        <f t="shared" si="386"/>
        <v>0</v>
      </c>
      <c r="D1121" s="3">
        <f t="shared" si="386"/>
        <v>0</v>
      </c>
      <c r="E1121" s="3">
        <f t="shared" si="386"/>
        <v>0</v>
      </c>
      <c r="F1121" s="4">
        <f t="shared" si="386"/>
        <v>0</v>
      </c>
      <c r="G1121" s="4">
        <f t="shared" si="386"/>
        <v>0</v>
      </c>
      <c r="H1121" s="3">
        <f t="shared" si="386"/>
        <v>0</v>
      </c>
      <c r="I1121" s="3">
        <f t="shared" si="386"/>
        <v>0</v>
      </c>
      <c r="J1121" s="3" t="e">
        <f>IF(VLOOKUP(A1121,產品AR!A:B,2,0)&lt;65,"A",IF(VLOOKUP(A1121,產品AR!A:B,2,0)&lt;80,"B",IF(VLOOKUP(A1121,產品AR!A:B,2,0)&lt;100,"C","D")))</f>
        <v>#N/A</v>
      </c>
      <c r="K1121" s="5" t="e">
        <f t="shared" si="378"/>
        <v>#DIV/0!</v>
      </c>
      <c r="L1121" s="6">
        <f t="shared" si="379"/>
        <v>0</v>
      </c>
      <c r="M1121" s="5">
        <f t="shared" si="380"/>
        <v>0</v>
      </c>
      <c r="N1121" s="49" t="e">
        <f t="shared" si="381"/>
        <v>#DIV/0!</v>
      </c>
      <c r="O1121" s="49" t="e">
        <f t="shared" si="384"/>
        <v>#N/A</v>
      </c>
      <c r="P1121" s="49" t="e">
        <f t="shared" si="385"/>
        <v>#N/A</v>
      </c>
      <c r="Q1121" s="50" t="e">
        <f t="shared" si="382"/>
        <v>#N/A</v>
      </c>
      <c r="S1121" s="110" t="e">
        <f>VLOOKUP(V1121,'WSD 產品'!B:B,1,0)</f>
        <v>#N/A</v>
      </c>
      <c r="T1121" s="110" t="e">
        <f t="shared" si="383"/>
        <v>#DIV/0!</v>
      </c>
      <c r="AA1121" s="112"/>
      <c r="AB1121" s="112"/>
      <c r="AK1121" s="111"/>
      <c r="AL1121" s="111"/>
      <c r="AM1121" s="111"/>
    </row>
    <row r="1122" spans="1:39">
      <c r="A1122" s="3">
        <f t="shared" si="386"/>
        <v>0</v>
      </c>
      <c r="B1122" s="3">
        <f t="shared" si="386"/>
        <v>0</v>
      </c>
      <c r="C1122" s="3">
        <f t="shared" si="386"/>
        <v>0</v>
      </c>
      <c r="D1122" s="3">
        <f t="shared" si="386"/>
        <v>0</v>
      </c>
      <c r="E1122" s="3">
        <f t="shared" si="386"/>
        <v>0</v>
      </c>
      <c r="F1122" s="4">
        <f t="shared" si="386"/>
        <v>0</v>
      </c>
      <c r="G1122" s="4">
        <f t="shared" si="386"/>
        <v>0</v>
      </c>
      <c r="H1122" s="3">
        <f t="shared" si="386"/>
        <v>0</v>
      </c>
      <c r="I1122" s="3">
        <f t="shared" si="386"/>
        <v>0</v>
      </c>
      <c r="J1122" s="3" t="e">
        <f>IF(VLOOKUP(A1122,產品AR!A:B,2,0)&lt;65,"A",IF(VLOOKUP(A1122,產品AR!A:B,2,0)&lt;80,"B",IF(VLOOKUP(A1122,產品AR!A:B,2,0)&lt;100,"C","D")))</f>
        <v>#N/A</v>
      </c>
      <c r="K1122" s="5" t="e">
        <f t="shared" si="378"/>
        <v>#DIV/0!</v>
      </c>
      <c r="L1122" s="6">
        <f t="shared" si="379"/>
        <v>0</v>
      </c>
      <c r="M1122" s="5">
        <f t="shared" si="380"/>
        <v>0</v>
      </c>
      <c r="N1122" s="49" t="e">
        <f t="shared" si="381"/>
        <v>#DIV/0!</v>
      </c>
      <c r="O1122" s="49" t="e">
        <f t="shared" si="384"/>
        <v>#N/A</v>
      </c>
      <c r="P1122" s="49" t="e">
        <f t="shared" si="385"/>
        <v>#N/A</v>
      </c>
      <c r="Q1122" s="50" t="e">
        <f t="shared" si="382"/>
        <v>#N/A</v>
      </c>
      <c r="S1122" s="110" t="e">
        <f>VLOOKUP(V1122,'WSD 產品'!B:B,1,0)</f>
        <v>#N/A</v>
      </c>
      <c r="T1122" s="110" t="e">
        <f t="shared" si="383"/>
        <v>#DIV/0!</v>
      </c>
      <c r="AA1122" s="112"/>
      <c r="AB1122" s="112"/>
      <c r="AK1122" s="111"/>
      <c r="AL1122" s="111"/>
      <c r="AM1122" s="111"/>
    </row>
    <row r="1123" spans="1:39">
      <c r="A1123" s="3">
        <f t="shared" si="386"/>
        <v>0</v>
      </c>
      <c r="B1123" s="3">
        <f t="shared" si="386"/>
        <v>0</v>
      </c>
      <c r="C1123" s="3">
        <f t="shared" si="386"/>
        <v>0</v>
      </c>
      <c r="D1123" s="3">
        <f t="shared" si="386"/>
        <v>0</v>
      </c>
      <c r="E1123" s="3">
        <f t="shared" si="386"/>
        <v>0</v>
      </c>
      <c r="F1123" s="4">
        <f t="shared" si="386"/>
        <v>0</v>
      </c>
      <c r="G1123" s="4">
        <f t="shared" si="386"/>
        <v>0</v>
      </c>
      <c r="H1123" s="3">
        <f t="shared" si="386"/>
        <v>0</v>
      </c>
      <c r="I1123" s="3">
        <f t="shared" si="386"/>
        <v>0</v>
      </c>
      <c r="J1123" s="3" t="e">
        <f>IF(VLOOKUP(A1123,產品AR!A:B,2,0)&lt;65,"A",IF(VLOOKUP(A1123,產品AR!A:B,2,0)&lt;80,"B",IF(VLOOKUP(A1123,產品AR!A:B,2,0)&lt;100,"C","D")))</f>
        <v>#N/A</v>
      </c>
      <c r="K1123" s="5" t="e">
        <f t="shared" si="378"/>
        <v>#DIV/0!</v>
      </c>
      <c r="L1123" s="6">
        <f t="shared" si="379"/>
        <v>0</v>
      </c>
      <c r="M1123" s="5">
        <f t="shared" si="380"/>
        <v>0</v>
      </c>
      <c r="N1123" s="49" t="e">
        <f t="shared" si="381"/>
        <v>#DIV/0!</v>
      </c>
      <c r="O1123" s="49" t="e">
        <f t="shared" si="384"/>
        <v>#N/A</v>
      </c>
      <c r="P1123" s="49" t="e">
        <f t="shared" si="385"/>
        <v>#N/A</v>
      </c>
      <c r="Q1123" s="50" t="e">
        <f t="shared" si="382"/>
        <v>#N/A</v>
      </c>
      <c r="S1123" s="110" t="e">
        <f>VLOOKUP(V1123,'WSD 產品'!B:B,1,0)</f>
        <v>#N/A</v>
      </c>
      <c r="T1123" s="110" t="e">
        <f t="shared" si="383"/>
        <v>#DIV/0!</v>
      </c>
      <c r="AA1123" s="112"/>
      <c r="AB1123" s="112"/>
      <c r="AK1123" s="111"/>
      <c r="AL1123" s="111"/>
      <c r="AM1123" s="111"/>
    </row>
    <row r="1124" spans="1:39">
      <c r="A1124" s="3">
        <f t="shared" si="386"/>
        <v>0</v>
      </c>
      <c r="B1124" s="3">
        <f t="shared" si="386"/>
        <v>0</v>
      </c>
      <c r="C1124" s="3">
        <f t="shared" si="386"/>
        <v>0</v>
      </c>
      <c r="D1124" s="3">
        <f t="shared" si="386"/>
        <v>0</v>
      </c>
      <c r="E1124" s="3">
        <f t="shared" si="386"/>
        <v>0</v>
      </c>
      <c r="F1124" s="4">
        <f t="shared" si="386"/>
        <v>0</v>
      </c>
      <c r="G1124" s="4">
        <f t="shared" si="386"/>
        <v>0</v>
      </c>
      <c r="H1124" s="3">
        <f t="shared" si="386"/>
        <v>0</v>
      </c>
      <c r="I1124" s="3">
        <f t="shared" si="386"/>
        <v>0</v>
      </c>
      <c r="J1124" s="3" t="e">
        <f>IF(VLOOKUP(A1124,產品AR!A:B,2,0)&lt;65,"A",IF(VLOOKUP(A1124,產品AR!A:B,2,0)&lt;80,"B",IF(VLOOKUP(A1124,產品AR!A:B,2,0)&lt;100,"C","D")))</f>
        <v>#N/A</v>
      </c>
      <c r="K1124" s="5" t="e">
        <f t="shared" si="378"/>
        <v>#DIV/0!</v>
      </c>
      <c r="L1124" s="6">
        <f t="shared" si="379"/>
        <v>0</v>
      </c>
      <c r="M1124" s="5">
        <f t="shared" si="380"/>
        <v>0</v>
      </c>
      <c r="N1124" s="49" t="e">
        <f t="shared" si="381"/>
        <v>#DIV/0!</v>
      </c>
      <c r="O1124" s="49" t="e">
        <f t="shared" si="384"/>
        <v>#N/A</v>
      </c>
      <c r="P1124" s="49" t="e">
        <f t="shared" si="385"/>
        <v>#N/A</v>
      </c>
      <c r="Q1124" s="50" t="e">
        <f t="shared" si="382"/>
        <v>#N/A</v>
      </c>
      <c r="S1124" s="110" t="e">
        <f>VLOOKUP(V1124,'WSD 產品'!B:B,1,0)</f>
        <v>#N/A</v>
      </c>
      <c r="T1124" s="110" t="e">
        <f t="shared" si="383"/>
        <v>#DIV/0!</v>
      </c>
      <c r="AA1124" s="112"/>
      <c r="AB1124" s="112"/>
      <c r="AK1124" s="111"/>
      <c r="AL1124" s="111"/>
      <c r="AM1124" s="111"/>
    </row>
    <row r="1125" spans="1:39">
      <c r="A1125" s="3">
        <f t="shared" si="386"/>
        <v>0</v>
      </c>
      <c r="B1125" s="3">
        <f t="shared" si="386"/>
        <v>0</v>
      </c>
      <c r="C1125" s="3">
        <f t="shared" si="386"/>
        <v>0</v>
      </c>
      <c r="D1125" s="3">
        <f t="shared" si="386"/>
        <v>0</v>
      </c>
      <c r="E1125" s="3">
        <f t="shared" si="386"/>
        <v>0</v>
      </c>
      <c r="F1125" s="4">
        <f t="shared" si="386"/>
        <v>0</v>
      </c>
      <c r="G1125" s="4">
        <f t="shared" si="386"/>
        <v>0</v>
      </c>
      <c r="H1125" s="3">
        <f t="shared" si="386"/>
        <v>0</v>
      </c>
      <c r="I1125" s="3">
        <f t="shared" si="386"/>
        <v>0</v>
      </c>
      <c r="J1125" s="3" t="e">
        <f>IF(VLOOKUP(A1125,產品AR!A:B,2,0)&lt;65,"A",IF(VLOOKUP(A1125,產品AR!A:B,2,0)&lt;80,"B",IF(VLOOKUP(A1125,產品AR!A:B,2,0)&lt;100,"C","D")))</f>
        <v>#N/A</v>
      </c>
      <c r="K1125" s="5" t="e">
        <f t="shared" si="378"/>
        <v>#DIV/0!</v>
      </c>
      <c r="L1125" s="6">
        <f t="shared" si="379"/>
        <v>0</v>
      </c>
      <c r="M1125" s="5">
        <f t="shared" si="380"/>
        <v>0</v>
      </c>
      <c r="N1125" s="49" t="e">
        <f t="shared" si="381"/>
        <v>#DIV/0!</v>
      </c>
      <c r="O1125" s="49" t="e">
        <f t="shared" si="384"/>
        <v>#N/A</v>
      </c>
      <c r="P1125" s="49" t="e">
        <f t="shared" si="385"/>
        <v>#N/A</v>
      </c>
      <c r="Q1125" s="50" t="e">
        <f t="shared" si="382"/>
        <v>#N/A</v>
      </c>
      <c r="S1125" s="110" t="e">
        <f>VLOOKUP(V1125,'WSD 產品'!B:B,1,0)</f>
        <v>#N/A</v>
      </c>
      <c r="T1125" s="110" t="e">
        <f t="shared" si="383"/>
        <v>#DIV/0!</v>
      </c>
      <c r="AA1125" s="112"/>
      <c r="AB1125" s="112"/>
      <c r="AK1125" s="111"/>
      <c r="AL1125" s="111"/>
      <c r="AM1125" s="111"/>
    </row>
    <row r="1126" spans="1:39">
      <c r="A1126" s="3">
        <f t="shared" si="386"/>
        <v>0</v>
      </c>
      <c r="B1126" s="3">
        <f t="shared" si="386"/>
        <v>0</v>
      </c>
      <c r="C1126" s="3">
        <f t="shared" si="386"/>
        <v>0</v>
      </c>
      <c r="D1126" s="3">
        <f t="shared" si="386"/>
        <v>0</v>
      </c>
      <c r="E1126" s="3">
        <f t="shared" si="386"/>
        <v>0</v>
      </c>
      <c r="F1126" s="4">
        <f t="shared" si="386"/>
        <v>0</v>
      </c>
      <c r="G1126" s="4">
        <f t="shared" si="386"/>
        <v>0</v>
      </c>
      <c r="H1126" s="3">
        <f t="shared" si="386"/>
        <v>0</v>
      </c>
      <c r="I1126" s="3">
        <f t="shared" si="386"/>
        <v>0</v>
      </c>
      <c r="J1126" s="3" t="e">
        <f>IF(VLOOKUP(A1126,產品AR!A:B,2,0)&lt;65,"A",IF(VLOOKUP(A1126,產品AR!A:B,2,0)&lt;80,"B",IF(VLOOKUP(A1126,產品AR!A:B,2,0)&lt;100,"C","D")))</f>
        <v>#N/A</v>
      </c>
      <c r="K1126" s="5" t="e">
        <f t="shared" si="378"/>
        <v>#DIV/0!</v>
      </c>
      <c r="L1126" s="6">
        <f t="shared" si="379"/>
        <v>0</v>
      </c>
      <c r="M1126" s="5">
        <f t="shared" si="380"/>
        <v>0</v>
      </c>
      <c r="N1126" s="49" t="e">
        <f t="shared" si="381"/>
        <v>#DIV/0!</v>
      </c>
      <c r="O1126" s="49" t="e">
        <f t="shared" si="384"/>
        <v>#N/A</v>
      </c>
      <c r="P1126" s="49" t="e">
        <f t="shared" si="385"/>
        <v>#N/A</v>
      </c>
      <c r="Q1126" s="50" t="e">
        <f t="shared" si="382"/>
        <v>#N/A</v>
      </c>
      <c r="S1126" s="110" t="e">
        <f>VLOOKUP(V1126,'WSD 產品'!B:B,1,0)</f>
        <v>#N/A</v>
      </c>
      <c r="T1126" s="110" t="e">
        <f t="shared" si="383"/>
        <v>#DIV/0!</v>
      </c>
      <c r="AA1126" s="112"/>
      <c r="AB1126" s="112"/>
      <c r="AK1126" s="111"/>
      <c r="AL1126" s="111"/>
      <c r="AM1126" s="111"/>
    </row>
    <row r="1127" spans="1:39">
      <c r="A1127" s="3">
        <f t="shared" si="386"/>
        <v>0</v>
      </c>
      <c r="B1127" s="3">
        <f t="shared" si="386"/>
        <v>0</v>
      </c>
      <c r="C1127" s="3">
        <f t="shared" si="386"/>
        <v>0</v>
      </c>
      <c r="D1127" s="3">
        <f t="shared" si="386"/>
        <v>0</v>
      </c>
      <c r="E1127" s="3">
        <f t="shared" si="386"/>
        <v>0</v>
      </c>
      <c r="F1127" s="4">
        <f t="shared" si="386"/>
        <v>0</v>
      </c>
      <c r="G1127" s="4">
        <f t="shared" si="386"/>
        <v>0</v>
      </c>
      <c r="H1127" s="3">
        <f t="shared" si="386"/>
        <v>0</v>
      </c>
      <c r="I1127" s="3">
        <f t="shared" si="386"/>
        <v>0</v>
      </c>
      <c r="J1127" s="3" t="e">
        <f>IF(VLOOKUP(A1127,產品AR!A:B,2,0)&lt;65,"A",IF(VLOOKUP(A1127,產品AR!A:B,2,0)&lt;80,"B",IF(VLOOKUP(A1127,產品AR!A:B,2,0)&lt;100,"C","D")))</f>
        <v>#N/A</v>
      </c>
      <c r="K1127" s="5" t="e">
        <f t="shared" si="378"/>
        <v>#DIV/0!</v>
      </c>
      <c r="L1127" s="6">
        <f t="shared" si="379"/>
        <v>0</v>
      </c>
      <c r="M1127" s="5">
        <f t="shared" si="380"/>
        <v>0</v>
      </c>
      <c r="N1127" s="49" t="e">
        <f t="shared" si="381"/>
        <v>#DIV/0!</v>
      </c>
      <c r="O1127" s="49" t="e">
        <f t="shared" si="384"/>
        <v>#N/A</v>
      </c>
      <c r="P1127" s="49" t="e">
        <f t="shared" si="385"/>
        <v>#N/A</v>
      </c>
      <c r="Q1127" s="50" t="e">
        <f t="shared" si="382"/>
        <v>#N/A</v>
      </c>
      <c r="S1127" s="110" t="e">
        <f>VLOOKUP(V1127,'WSD 產品'!B:B,1,0)</f>
        <v>#N/A</v>
      </c>
      <c r="T1127" s="110" t="e">
        <f t="shared" si="383"/>
        <v>#DIV/0!</v>
      </c>
      <c r="AA1127" s="112"/>
      <c r="AB1127" s="112"/>
      <c r="AK1127" s="111"/>
      <c r="AL1127" s="111"/>
      <c r="AM1127" s="111"/>
    </row>
    <row r="1128" spans="1:39">
      <c r="A1128" s="3">
        <f t="shared" si="386"/>
        <v>0</v>
      </c>
      <c r="B1128" s="3">
        <f t="shared" si="386"/>
        <v>0</v>
      </c>
      <c r="C1128" s="3">
        <f t="shared" si="386"/>
        <v>0</v>
      </c>
      <c r="D1128" s="3">
        <f t="shared" ref="D1128:I1170" si="387">Y1128</f>
        <v>0</v>
      </c>
      <c r="E1128" s="3">
        <f t="shared" si="387"/>
        <v>0</v>
      </c>
      <c r="F1128" s="4">
        <f t="shared" si="387"/>
        <v>0</v>
      </c>
      <c r="G1128" s="4">
        <f t="shared" si="387"/>
        <v>0</v>
      </c>
      <c r="H1128" s="3">
        <f t="shared" si="387"/>
        <v>0</v>
      </c>
      <c r="I1128" s="3">
        <f t="shared" si="387"/>
        <v>0</v>
      </c>
      <c r="J1128" s="3" t="e">
        <f>IF(VLOOKUP(A1128,產品AR!A:B,2,0)&lt;65,"A",IF(VLOOKUP(A1128,產品AR!A:B,2,0)&lt;80,"B",IF(VLOOKUP(A1128,產品AR!A:B,2,0)&lt;100,"C","D")))</f>
        <v>#N/A</v>
      </c>
      <c r="K1128" s="5" t="e">
        <f t="shared" si="378"/>
        <v>#DIV/0!</v>
      </c>
      <c r="L1128" s="6">
        <f t="shared" si="379"/>
        <v>0</v>
      </c>
      <c r="M1128" s="5">
        <f t="shared" si="380"/>
        <v>0</v>
      </c>
      <c r="N1128" s="49" t="e">
        <f t="shared" si="381"/>
        <v>#DIV/0!</v>
      </c>
      <c r="O1128" s="49" t="e">
        <f t="shared" si="384"/>
        <v>#N/A</v>
      </c>
      <c r="P1128" s="49" t="e">
        <f t="shared" si="385"/>
        <v>#N/A</v>
      </c>
      <c r="Q1128" s="50" t="e">
        <f t="shared" si="382"/>
        <v>#N/A</v>
      </c>
      <c r="S1128" s="110" t="e">
        <f>VLOOKUP(V1128,'WSD 產品'!B:B,1,0)</f>
        <v>#N/A</v>
      </c>
      <c r="T1128" s="110" t="e">
        <f t="shared" si="383"/>
        <v>#DIV/0!</v>
      </c>
      <c r="AA1128" s="112"/>
      <c r="AB1128" s="112"/>
      <c r="AK1128" s="111"/>
      <c r="AL1128" s="111"/>
      <c r="AM1128" s="111"/>
    </row>
    <row r="1129" spans="1:39">
      <c r="A1129" s="3">
        <f t="shared" ref="A1129:F1192" si="388">V1129</f>
        <v>0</v>
      </c>
      <c r="B1129" s="3">
        <f t="shared" si="388"/>
        <v>0</v>
      </c>
      <c r="C1129" s="3">
        <f t="shared" si="388"/>
        <v>0</v>
      </c>
      <c r="D1129" s="3">
        <f t="shared" si="387"/>
        <v>0</v>
      </c>
      <c r="E1129" s="3">
        <f t="shared" si="387"/>
        <v>0</v>
      </c>
      <c r="F1129" s="4">
        <f t="shared" si="387"/>
        <v>0</v>
      </c>
      <c r="G1129" s="4">
        <f t="shared" si="387"/>
        <v>0</v>
      </c>
      <c r="H1129" s="3">
        <f t="shared" si="387"/>
        <v>0</v>
      </c>
      <c r="I1129" s="3">
        <f t="shared" si="387"/>
        <v>0</v>
      </c>
      <c r="J1129" s="3" t="e">
        <f>IF(VLOOKUP(A1129,產品AR!A:B,2,0)&lt;65,"A",IF(VLOOKUP(A1129,產品AR!A:B,2,0)&lt;80,"B",IF(VLOOKUP(A1129,產品AR!A:B,2,0)&lt;100,"C","D")))</f>
        <v>#N/A</v>
      </c>
      <c r="K1129" s="5" t="e">
        <f t="shared" si="378"/>
        <v>#DIV/0!</v>
      </c>
      <c r="L1129" s="6">
        <f t="shared" si="379"/>
        <v>0</v>
      </c>
      <c r="M1129" s="5">
        <f t="shared" si="380"/>
        <v>0</v>
      </c>
      <c r="N1129" s="49" t="e">
        <f t="shared" si="381"/>
        <v>#DIV/0!</v>
      </c>
      <c r="O1129" s="49" t="e">
        <f t="shared" si="384"/>
        <v>#N/A</v>
      </c>
      <c r="P1129" s="49" t="e">
        <f t="shared" si="385"/>
        <v>#N/A</v>
      </c>
      <c r="Q1129" s="50" t="e">
        <f t="shared" si="382"/>
        <v>#N/A</v>
      </c>
      <c r="S1129" s="110" t="e">
        <f>VLOOKUP(V1129,'WSD 產品'!B:B,1,0)</f>
        <v>#N/A</v>
      </c>
      <c r="T1129" s="110" t="e">
        <f t="shared" si="383"/>
        <v>#DIV/0!</v>
      </c>
      <c r="AA1129" s="112"/>
      <c r="AB1129" s="112"/>
      <c r="AK1129" s="111"/>
      <c r="AL1129" s="111"/>
      <c r="AM1129" s="111"/>
    </row>
    <row r="1130" spans="1:39">
      <c r="A1130" s="3">
        <f t="shared" si="388"/>
        <v>0</v>
      </c>
      <c r="B1130" s="3">
        <f t="shared" si="388"/>
        <v>0</v>
      </c>
      <c r="C1130" s="3">
        <f t="shared" si="388"/>
        <v>0</v>
      </c>
      <c r="D1130" s="3">
        <f t="shared" si="387"/>
        <v>0</v>
      </c>
      <c r="E1130" s="3">
        <f t="shared" si="387"/>
        <v>0</v>
      </c>
      <c r="F1130" s="4">
        <f t="shared" si="387"/>
        <v>0</v>
      </c>
      <c r="G1130" s="4">
        <f t="shared" si="387"/>
        <v>0</v>
      </c>
      <c r="H1130" s="3">
        <f t="shared" si="387"/>
        <v>0</v>
      </c>
      <c r="I1130" s="3">
        <f t="shared" si="387"/>
        <v>0</v>
      </c>
      <c r="J1130" s="3" t="e">
        <f>IF(VLOOKUP(A1130,產品AR!A:B,2,0)&lt;65,"A",IF(VLOOKUP(A1130,產品AR!A:B,2,0)&lt;80,"B",IF(VLOOKUP(A1130,產品AR!A:B,2,0)&lt;100,"C","D")))</f>
        <v>#N/A</v>
      </c>
      <c r="K1130" s="5" t="e">
        <f t="shared" si="378"/>
        <v>#DIV/0!</v>
      </c>
      <c r="L1130" s="6">
        <f t="shared" si="379"/>
        <v>0</v>
      </c>
      <c r="M1130" s="5">
        <f t="shared" si="380"/>
        <v>0</v>
      </c>
      <c r="N1130" s="49" t="e">
        <f t="shared" si="381"/>
        <v>#DIV/0!</v>
      </c>
      <c r="O1130" s="49" t="e">
        <f t="shared" si="384"/>
        <v>#N/A</v>
      </c>
      <c r="P1130" s="49" t="e">
        <f t="shared" si="385"/>
        <v>#N/A</v>
      </c>
      <c r="Q1130" s="50" t="e">
        <f t="shared" si="382"/>
        <v>#N/A</v>
      </c>
      <c r="S1130" s="110" t="e">
        <f>VLOOKUP(V1130,'WSD 產品'!B:B,1,0)</f>
        <v>#N/A</v>
      </c>
      <c r="T1130" s="110" t="e">
        <f t="shared" si="383"/>
        <v>#DIV/0!</v>
      </c>
      <c r="AA1130" s="112"/>
      <c r="AB1130" s="112"/>
      <c r="AK1130" s="111"/>
      <c r="AL1130" s="111"/>
      <c r="AM1130" s="111"/>
    </row>
    <row r="1131" spans="1:39">
      <c r="A1131" s="3">
        <f t="shared" si="388"/>
        <v>0</v>
      </c>
      <c r="B1131" s="3">
        <f t="shared" si="388"/>
        <v>0</v>
      </c>
      <c r="C1131" s="3">
        <f t="shared" si="388"/>
        <v>0</v>
      </c>
      <c r="D1131" s="3">
        <f t="shared" si="387"/>
        <v>0</v>
      </c>
      <c r="E1131" s="3">
        <f t="shared" si="387"/>
        <v>0</v>
      </c>
      <c r="F1131" s="4">
        <f t="shared" si="387"/>
        <v>0</v>
      </c>
      <c r="G1131" s="4">
        <f t="shared" si="387"/>
        <v>0</v>
      </c>
      <c r="H1131" s="3">
        <f t="shared" si="387"/>
        <v>0</v>
      </c>
      <c r="I1131" s="3">
        <f t="shared" si="387"/>
        <v>0</v>
      </c>
      <c r="J1131" s="3" t="e">
        <f>IF(VLOOKUP(A1131,產品AR!A:B,2,0)&lt;65,"A",IF(VLOOKUP(A1131,產品AR!A:B,2,0)&lt;80,"B",IF(VLOOKUP(A1131,產品AR!A:B,2,0)&lt;100,"C","D")))</f>
        <v>#N/A</v>
      </c>
      <c r="K1131" s="5" t="e">
        <f t="shared" si="378"/>
        <v>#DIV/0!</v>
      </c>
      <c r="L1131" s="6">
        <f t="shared" si="379"/>
        <v>0</v>
      </c>
      <c r="M1131" s="5">
        <f t="shared" si="380"/>
        <v>0</v>
      </c>
      <c r="N1131" s="49" t="e">
        <f t="shared" si="381"/>
        <v>#DIV/0!</v>
      </c>
      <c r="O1131" s="49" t="e">
        <f t="shared" si="384"/>
        <v>#N/A</v>
      </c>
      <c r="P1131" s="49" t="e">
        <f t="shared" si="385"/>
        <v>#N/A</v>
      </c>
      <c r="Q1131" s="50" t="e">
        <f t="shared" si="382"/>
        <v>#N/A</v>
      </c>
      <c r="S1131" s="110" t="e">
        <f>VLOOKUP(V1131,'WSD 產品'!B:B,1,0)</f>
        <v>#N/A</v>
      </c>
      <c r="T1131" s="110" t="e">
        <f t="shared" si="383"/>
        <v>#DIV/0!</v>
      </c>
      <c r="AA1131" s="112"/>
      <c r="AB1131" s="112"/>
      <c r="AK1131" s="111"/>
      <c r="AL1131" s="111"/>
      <c r="AM1131" s="111"/>
    </row>
    <row r="1132" spans="1:39">
      <c r="A1132" s="3">
        <f t="shared" si="388"/>
        <v>0</v>
      </c>
      <c r="B1132" s="3">
        <f t="shared" si="388"/>
        <v>0</v>
      </c>
      <c r="C1132" s="3">
        <f t="shared" si="388"/>
        <v>0</v>
      </c>
      <c r="D1132" s="3">
        <f t="shared" si="387"/>
        <v>0</v>
      </c>
      <c r="E1132" s="3">
        <f t="shared" si="387"/>
        <v>0</v>
      </c>
      <c r="F1132" s="4">
        <f t="shared" si="387"/>
        <v>0</v>
      </c>
      <c r="G1132" s="4">
        <f t="shared" si="387"/>
        <v>0</v>
      </c>
      <c r="H1132" s="3">
        <f t="shared" si="387"/>
        <v>0</v>
      </c>
      <c r="I1132" s="3">
        <f t="shared" si="387"/>
        <v>0</v>
      </c>
      <c r="J1132" s="3" t="e">
        <f>IF(VLOOKUP(A1132,產品AR!A:B,2,0)&lt;65,"A",IF(VLOOKUP(A1132,產品AR!A:B,2,0)&lt;80,"B",IF(VLOOKUP(A1132,產品AR!A:B,2,0)&lt;100,"C","D")))</f>
        <v>#N/A</v>
      </c>
      <c r="K1132" s="5" t="e">
        <f t="shared" si="378"/>
        <v>#DIV/0!</v>
      </c>
      <c r="L1132" s="6">
        <f t="shared" si="379"/>
        <v>0</v>
      </c>
      <c r="M1132" s="5">
        <f t="shared" si="380"/>
        <v>0</v>
      </c>
      <c r="N1132" s="49" t="e">
        <f t="shared" si="381"/>
        <v>#DIV/0!</v>
      </c>
      <c r="O1132" s="49" t="e">
        <f t="shared" si="384"/>
        <v>#N/A</v>
      </c>
      <c r="P1132" s="49" t="e">
        <f t="shared" si="385"/>
        <v>#N/A</v>
      </c>
      <c r="Q1132" s="50" t="e">
        <f t="shared" si="382"/>
        <v>#N/A</v>
      </c>
      <c r="S1132" s="110" t="e">
        <f>VLOOKUP(V1132,'WSD 產品'!B:B,1,0)</f>
        <v>#N/A</v>
      </c>
      <c r="T1132" s="110" t="e">
        <f t="shared" si="383"/>
        <v>#DIV/0!</v>
      </c>
      <c r="AA1132" s="112"/>
      <c r="AB1132" s="112"/>
      <c r="AK1132" s="111"/>
      <c r="AL1132" s="111"/>
      <c r="AM1132" s="111"/>
    </row>
    <row r="1133" spans="1:39">
      <c r="A1133" s="3">
        <f t="shared" si="388"/>
        <v>0</v>
      </c>
      <c r="B1133" s="3">
        <f t="shared" si="388"/>
        <v>0</v>
      </c>
      <c r="C1133" s="3">
        <f t="shared" si="388"/>
        <v>0</v>
      </c>
      <c r="D1133" s="3">
        <f t="shared" si="387"/>
        <v>0</v>
      </c>
      <c r="E1133" s="3">
        <f t="shared" si="387"/>
        <v>0</v>
      </c>
      <c r="F1133" s="4">
        <f t="shared" si="387"/>
        <v>0</v>
      </c>
      <c r="G1133" s="4">
        <f t="shared" si="387"/>
        <v>0</v>
      </c>
      <c r="H1133" s="3">
        <f t="shared" si="387"/>
        <v>0</v>
      </c>
      <c r="I1133" s="3">
        <f t="shared" si="387"/>
        <v>0</v>
      </c>
      <c r="J1133" s="3" t="e">
        <f>IF(VLOOKUP(A1133,產品AR!A:B,2,0)&lt;65,"A",IF(VLOOKUP(A1133,產品AR!A:B,2,0)&lt;80,"B",IF(VLOOKUP(A1133,產品AR!A:B,2,0)&lt;100,"C","D")))</f>
        <v>#N/A</v>
      </c>
      <c r="K1133" s="5" t="e">
        <f t="shared" si="378"/>
        <v>#DIV/0!</v>
      </c>
      <c r="L1133" s="6">
        <f t="shared" si="379"/>
        <v>0</v>
      </c>
      <c r="M1133" s="5">
        <f t="shared" si="380"/>
        <v>0</v>
      </c>
      <c r="N1133" s="49" t="e">
        <f t="shared" si="381"/>
        <v>#DIV/0!</v>
      </c>
      <c r="O1133" s="49" t="e">
        <f t="shared" si="384"/>
        <v>#N/A</v>
      </c>
      <c r="P1133" s="49" t="e">
        <f t="shared" si="385"/>
        <v>#N/A</v>
      </c>
      <c r="Q1133" s="50" t="e">
        <f t="shared" si="382"/>
        <v>#N/A</v>
      </c>
      <c r="S1133" s="110" t="e">
        <f>VLOOKUP(V1133,'WSD 產品'!B:B,1,0)</f>
        <v>#N/A</v>
      </c>
      <c r="T1133" s="110" t="e">
        <f t="shared" si="383"/>
        <v>#DIV/0!</v>
      </c>
      <c r="AA1133" s="112"/>
      <c r="AB1133" s="112"/>
      <c r="AK1133" s="111"/>
      <c r="AL1133" s="111"/>
      <c r="AM1133" s="111"/>
    </row>
    <row r="1134" spans="1:39">
      <c r="A1134" s="3">
        <f t="shared" si="388"/>
        <v>0</v>
      </c>
      <c r="B1134" s="3">
        <f t="shared" si="388"/>
        <v>0</v>
      </c>
      <c r="C1134" s="3">
        <f t="shared" si="388"/>
        <v>0</v>
      </c>
      <c r="D1134" s="3">
        <f t="shared" si="387"/>
        <v>0</v>
      </c>
      <c r="E1134" s="3">
        <f t="shared" si="387"/>
        <v>0</v>
      </c>
      <c r="F1134" s="4">
        <f t="shared" si="387"/>
        <v>0</v>
      </c>
      <c r="G1134" s="4">
        <f t="shared" si="387"/>
        <v>0</v>
      </c>
      <c r="H1134" s="3">
        <f t="shared" si="387"/>
        <v>0</v>
      </c>
      <c r="I1134" s="3">
        <f t="shared" si="387"/>
        <v>0</v>
      </c>
      <c r="J1134" s="3" t="e">
        <f>IF(VLOOKUP(A1134,產品AR!A:B,2,0)&lt;65,"A",IF(VLOOKUP(A1134,產品AR!A:B,2,0)&lt;80,"B",IF(VLOOKUP(A1134,產品AR!A:B,2,0)&lt;100,"C","D")))</f>
        <v>#N/A</v>
      </c>
      <c r="K1134" s="5" t="e">
        <f t="shared" si="378"/>
        <v>#DIV/0!</v>
      </c>
      <c r="L1134" s="6">
        <f t="shared" si="379"/>
        <v>0</v>
      </c>
      <c r="M1134" s="5">
        <f t="shared" si="380"/>
        <v>0</v>
      </c>
      <c r="N1134" s="49" t="e">
        <f t="shared" si="381"/>
        <v>#DIV/0!</v>
      </c>
      <c r="O1134" s="49" t="e">
        <f t="shared" si="384"/>
        <v>#N/A</v>
      </c>
      <c r="P1134" s="49" t="e">
        <f t="shared" si="385"/>
        <v>#N/A</v>
      </c>
      <c r="Q1134" s="50" t="e">
        <f t="shared" si="382"/>
        <v>#N/A</v>
      </c>
      <c r="S1134" s="110" t="e">
        <f>VLOOKUP(V1134,'WSD 產品'!B:B,1,0)</f>
        <v>#N/A</v>
      </c>
      <c r="T1134" s="110" t="e">
        <f t="shared" si="383"/>
        <v>#DIV/0!</v>
      </c>
      <c r="AA1134" s="112"/>
      <c r="AB1134" s="112"/>
      <c r="AK1134" s="111"/>
      <c r="AL1134" s="111"/>
      <c r="AM1134" s="111"/>
    </row>
    <row r="1135" spans="1:39">
      <c r="A1135" s="3">
        <f t="shared" si="388"/>
        <v>0</v>
      </c>
      <c r="B1135" s="3">
        <f t="shared" si="388"/>
        <v>0</v>
      </c>
      <c r="C1135" s="3">
        <f t="shared" si="388"/>
        <v>0</v>
      </c>
      <c r="D1135" s="3">
        <f t="shared" si="387"/>
        <v>0</v>
      </c>
      <c r="E1135" s="3">
        <f t="shared" si="387"/>
        <v>0</v>
      </c>
      <c r="F1135" s="4">
        <f t="shared" si="387"/>
        <v>0</v>
      </c>
      <c r="G1135" s="4">
        <f t="shared" si="387"/>
        <v>0</v>
      </c>
      <c r="H1135" s="3">
        <f t="shared" si="387"/>
        <v>0</v>
      </c>
      <c r="I1135" s="3">
        <f t="shared" si="387"/>
        <v>0</v>
      </c>
      <c r="J1135" s="3" t="e">
        <f>IF(VLOOKUP(A1135,產品AR!A:B,2,0)&lt;65,"A",IF(VLOOKUP(A1135,產品AR!A:B,2,0)&lt;80,"B",IF(VLOOKUP(A1135,產品AR!A:B,2,0)&lt;100,"C","D")))</f>
        <v>#N/A</v>
      </c>
      <c r="K1135" s="5" t="e">
        <f t="shared" si="378"/>
        <v>#DIV/0!</v>
      </c>
      <c r="L1135" s="6">
        <f t="shared" si="379"/>
        <v>0</v>
      </c>
      <c r="M1135" s="5">
        <f t="shared" si="380"/>
        <v>0</v>
      </c>
      <c r="N1135" s="49" t="e">
        <f t="shared" si="381"/>
        <v>#DIV/0!</v>
      </c>
      <c r="O1135" s="49" t="e">
        <f t="shared" si="384"/>
        <v>#N/A</v>
      </c>
      <c r="P1135" s="49" t="e">
        <f t="shared" si="385"/>
        <v>#N/A</v>
      </c>
      <c r="Q1135" s="50" t="e">
        <f t="shared" si="382"/>
        <v>#N/A</v>
      </c>
      <c r="S1135" s="110" t="e">
        <f>VLOOKUP(V1135,'WSD 產品'!B:B,1,0)</f>
        <v>#N/A</v>
      </c>
      <c r="T1135" s="110" t="e">
        <f t="shared" si="383"/>
        <v>#DIV/0!</v>
      </c>
      <c r="AA1135" s="112"/>
      <c r="AB1135" s="112"/>
      <c r="AK1135" s="111"/>
      <c r="AL1135" s="111"/>
      <c r="AM1135" s="111"/>
    </row>
    <row r="1136" spans="1:39">
      <c r="A1136" s="3">
        <f t="shared" si="388"/>
        <v>0</v>
      </c>
      <c r="B1136" s="3">
        <f t="shared" si="388"/>
        <v>0</v>
      </c>
      <c r="C1136" s="3">
        <f t="shared" si="388"/>
        <v>0</v>
      </c>
      <c r="D1136" s="3">
        <f t="shared" si="387"/>
        <v>0</v>
      </c>
      <c r="E1136" s="3">
        <f t="shared" si="387"/>
        <v>0</v>
      </c>
      <c r="F1136" s="4">
        <f t="shared" si="387"/>
        <v>0</v>
      </c>
      <c r="G1136" s="4">
        <f t="shared" si="387"/>
        <v>0</v>
      </c>
      <c r="H1136" s="3">
        <f t="shared" si="387"/>
        <v>0</v>
      </c>
      <c r="I1136" s="3">
        <f t="shared" si="387"/>
        <v>0</v>
      </c>
      <c r="J1136" s="3" t="e">
        <f>IF(VLOOKUP(A1136,產品AR!A:B,2,0)&lt;65,"A",IF(VLOOKUP(A1136,產品AR!A:B,2,0)&lt;80,"B",IF(VLOOKUP(A1136,產品AR!A:B,2,0)&lt;100,"C","D")))</f>
        <v>#N/A</v>
      </c>
      <c r="K1136" s="5" t="e">
        <f t="shared" si="378"/>
        <v>#DIV/0!</v>
      </c>
      <c r="L1136" s="6">
        <f t="shared" si="379"/>
        <v>0</v>
      </c>
      <c r="M1136" s="5">
        <f t="shared" si="380"/>
        <v>0</v>
      </c>
      <c r="N1136" s="49" t="e">
        <f t="shared" si="381"/>
        <v>#DIV/0!</v>
      </c>
      <c r="O1136" s="49" t="e">
        <f t="shared" si="384"/>
        <v>#N/A</v>
      </c>
      <c r="P1136" s="49" t="e">
        <f t="shared" si="385"/>
        <v>#N/A</v>
      </c>
      <c r="Q1136" s="50" t="e">
        <f t="shared" si="382"/>
        <v>#N/A</v>
      </c>
      <c r="S1136" s="110" t="e">
        <f>VLOOKUP(V1136,'WSD 產品'!B:B,1,0)</f>
        <v>#N/A</v>
      </c>
      <c r="T1136" s="110" t="e">
        <f t="shared" si="383"/>
        <v>#DIV/0!</v>
      </c>
      <c r="AA1136" s="112"/>
      <c r="AB1136" s="112"/>
      <c r="AK1136" s="111"/>
      <c r="AL1136" s="111"/>
      <c r="AM1136" s="111"/>
    </row>
    <row r="1137" spans="1:39">
      <c r="A1137" s="3">
        <f t="shared" si="388"/>
        <v>0</v>
      </c>
      <c r="B1137" s="3">
        <f t="shared" si="388"/>
        <v>0</v>
      </c>
      <c r="C1137" s="3">
        <f t="shared" si="388"/>
        <v>0</v>
      </c>
      <c r="D1137" s="3">
        <f t="shared" si="387"/>
        <v>0</v>
      </c>
      <c r="E1137" s="3">
        <f t="shared" si="387"/>
        <v>0</v>
      </c>
      <c r="F1137" s="4">
        <f t="shared" si="387"/>
        <v>0</v>
      </c>
      <c r="G1137" s="4">
        <f t="shared" si="387"/>
        <v>0</v>
      </c>
      <c r="H1137" s="3">
        <f t="shared" si="387"/>
        <v>0</v>
      </c>
      <c r="I1137" s="3">
        <f t="shared" si="387"/>
        <v>0</v>
      </c>
      <c r="J1137" s="3" t="e">
        <f>IF(VLOOKUP(A1137,產品AR!A:B,2,0)&lt;65,"A",IF(VLOOKUP(A1137,產品AR!A:B,2,0)&lt;80,"B",IF(VLOOKUP(A1137,產品AR!A:B,2,0)&lt;100,"C","D")))</f>
        <v>#N/A</v>
      </c>
      <c r="K1137" s="5" t="e">
        <f t="shared" si="378"/>
        <v>#DIV/0!</v>
      </c>
      <c r="L1137" s="6">
        <f t="shared" si="379"/>
        <v>0</v>
      </c>
      <c r="M1137" s="5">
        <f t="shared" si="380"/>
        <v>0</v>
      </c>
      <c r="N1137" s="49" t="e">
        <f t="shared" si="381"/>
        <v>#DIV/0!</v>
      </c>
      <c r="O1137" s="49" t="e">
        <f t="shared" si="384"/>
        <v>#N/A</v>
      </c>
      <c r="P1137" s="49" t="e">
        <f t="shared" si="385"/>
        <v>#N/A</v>
      </c>
      <c r="Q1137" s="50" t="e">
        <f t="shared" si="382"/>
        <v>#N/A</v>
      </c>
      <c r="S1137" s="110" t="e">
        <f>VLOOKUP(V1137,'WSD 產品'!B:B,1,0)</f>
        <v>#N/A</v>
      </c>
      <c r="T1137" s="110" t="e">
        <f t="shared" si="383"/>
        <v>#DIV/0!</v>
      </c>
      <c r="AA1137" s="112"/>
      <c r="AB1137" s="112"/>
      <c r="AK1137" s="111"/>
      <c r="AL1137" s="111"/>
      <c r="AM1137" s="111"/>
    </row>
    <row r="1138" spans="1:39">
      <c r="A1138" s="3">
        <f t="shared" si="388"/>
        <v>0</v>
      </c>
      <c r="B1138" s="3">
        <f t="shared" si="388"/>
        <v>0</v>
      </c>
      <c r="C1138" s="3">
        <f t="shared" si="388"/>
        <v>0</v>
      </c>
      <c r="D1138" s="3">
        <f t="shared" si="387"/>
        <v>0</v>
      </c>
      <c r="E1138" s="3">
        <f t="shared" si="387"/>
        <v>0</v>
      </c>
      <c r="F1138" s="4">
        <f t="shared" si="387"/>
        <v>0</v>
      </c>
      <c r="G1138" s="4">
        <f t="shared" si="387"/>
        <v>0</v>
      </c>
      <c r="H1138" s="3">
        <f t="shared" si="387"/>
        <v>0</v>
      </c>
      <c r="I1138" s="3">
        <f t="shared" si="387"/>
        <v>0</v>
      </c>
      <c r="J1138" s="3" t="e">
        <f>IF(VLOOKUP(A1138,產品AR!A:B,2,0)&lt;65,"A",IF(VLOOKUP(A1138,產品AR!A:B,2,0)&lt;80,"B",IF(VLOOKUP(A1138,產品AR!A:B,2,0)&lt;100,"C","D")))</f>
        <v>#N/A</v>
      </c>
      <c r="K1138" s="5" t="e">
        <f t="shared" si="378"/>
        <v>#DIV/0!</v>
      </c>
      <c r="L1138" s="6">
        <f t="shared" si="379"/>
        <v>0</v>
      </c>
      <c r="M1138" s="5">
        <f t="shared" si="380"/>
        <v>0</v>
      </c>
      <c r="N1138" s="49" t="e">
        <f t="shared" si="381"/>
        <v>#DIV/0!</v>
      </c>
      <c r="O1138" s="49" t="e">
        <f t="shared" si="384"/>
        <v>#N/A</v>
      </c>
      <c r="P1138" s="49" t="e">
        <f t="shared" si="385"/>
        <v>#N/A</v>
      </c>
      <c r="Q1138" s="50" t="e">
        <f t="shared" si="382"/>
        <v>#N/A</v>
      </c>
      <c r="S1138" s="110" t="e">
        <f>VLOOKUP(V1138,'WSD 產品'!B:B,1,0)</f>
        <v>#N/A</v>
      </c>
      <c r="T1138" s="110" t="e">
        <f t="shared" si="383"/>
        <v>#DIV/0!</v>
      </c>
      <c r="AA1138" s="112"/>
      <c r="AB1138" s="112"/>
      <c r="AK1138" s="111"/>
      <c r="AL1138" s="111"/>
      <c r="AM1138" s="111"/>
    </row>
    <row r="1139" spans="1:39">
      <c r="A1139" s="3">
        <f t="shared" si="388"/>
        <v>0</v>
      </c>
      <c r="B1139" s="3">
        <f t="shared" si="388"/>
        <v>0</v>
      </c>
      <c r="C1139" s="3">
        <f t="shared" si="388"/>
        <v>0</v>
      </c>
      <c r="D1139" s="3">
        <f t="shared" si="387"/>
        <v>0</v>
      </c>
      <c r="E1139" s="3">
        <f t="shared" si="387"/>
        <v>0</v>
      </c>
      <c r="F1139" s="4">
        <f t="shared" si="387"/>
        <v>0</v>
      </c>
      <c r="G1139" s="4">
        <f t="shared" si="387"/>
        <v>0</v>
      </c>
      <c r="H1139" s="3">
        <f t="shared" si="387"/>
        <v>0</v>
      </c>
      <c r="I1139" s="3">
        <f t="shared" si="387"/>
        <v>0</v>
      </c>
      <c r="J1139" s="3" t="e">
        <f>IF(VLOOKUP(A1139,產品AR!A:B,2,0)&lt;65,"A",IF(VLOOKUP(A1139,產品AR!A:B,2,0)&lt;80,"B",IF(VLOOKUP(A1139,產品AR!A:B,2,0)&lt;100,"C","D")))</f>
        <v>#N/A</v>
      </c>
      <c r="K1139" s="5" t="e">
        <f t="shared" si="378"/>
        <v>#DIV/0!</v>
      </c>
      <c r="L1139" s="6">
        <f t="shared" si="379"/>
        <v>0</v>
      </c>
      <c r="M1139" s="5">
        <f t="shared" si="380"/>
        <v>0</v>
      </c>
      <c r="N1139" s="49" t="e">
        <f t="shared" si="381"/>
        <v>#DIV/0!</v>
      </c>
      <c r="O1139" s="49" t="e">
        <f t="shared" si="384"/>
        <v>#N/A</v>
      </c>
      <c r="P1139" s="49" t="e">
        <f t="shared" si="385"/>
        <v>#N/A</v>
      </c>
      <c r="Q1139" s="50" t="e">
        <f t="shared" si="382"/>
        <v>#N/A</v>
      </c>
      <c r="S1139" s="110" t="e">
        <f>VLOOKUP(V1139,'WSD 產品'!B:B,1,0)</f>
        <v>#N/A</v>
      </c>
      <c r="T1139" s="110" t="e">
        <f t="shared" si="383"/>
        <v>#DIV/0!</v>
      </c>
      <c r="AA1139" s="112"/>
      <c r="AB1139" s="112"/>
      <c r="AK1139" s="111"/>
      <c r="AL1139" s="111"/>
      <c r="AM1139" s="111"/>
    </row>
    <row r="1140" spans="1:39">
      <c r="A1140" s="3">
        <f t="shared" si="388"/>
        <v>0</v>
      </c>
      <c r="B1140" s="3">
        <f t="shared" si="388"/>
        <v>0</v>
      </c>
      <c r="C1140" s="3">
        <f t="shared" si="388"/>
        <v>0</v>
      </c>
      <c r="D1140" s="3">
        <f t="shared" si="387"/>
        <v>0</v>
      </c>
      <c r="E1140" s="3">
        <f t="shared" si="387"/>
        <v>0</v>
      </c>
      <c r="F1140" s="4">
        <f t="shared" si="387"/>
        <v>0</v>
      </c>
      <c r="G1140" s="4">
        <f t="shared" si="387"/>
        <v>0</v>
      </c>
      <c r="H1140" s="3">
        <f t="shared" si="387"/>
        <v>0</v>
      </c>
      <c r="I1140" s="3">
        <f t="shared" si="387"/>
        <v>0</v>
      </c>
      <c r="J1140" s="3" t="e">
        <f>IF(VLOOKUP(A1140,產品AR!A:B,2,0)&lt;65,"A",IF(VLOOKUP(A1140,產品AR!A:B,2,0)&lt;80,"B",IF(VLOOKUP(A1140,產品AR!A:B,2,0)&lt;100,"C","D")))</f>
        <v>#N/A</v>
      </c>
      <c r="K1140" s="5" t="e">
        <f t="shared" si="378"/>
        <v>#DIV/0!</v>
      </c>
      <c r="L1140" s="6">
        <f t="shared" si="379"/>
        <v>0</v>
      </c>
      <c r="M1140" s="5">
        <f t="shared" si="380"/>
        <v>0</v>
      </c>
      <c r="N1140" s="49" t="e">
        <f t="shared" si="381"/>
        <v>#DIV/0!</v>
      </c>
      <c r="O1140" s="49" t="e">
        <f t="shared" si="384"/>
        <v>#N/A</v>
      </c>
      <c r="P1140" s="49" t="e">
        <f t="shared" si="385"/>
        <v>#N/A</v>
      </c>
      <c r="Q1140" s="50" t="e">
        <f t="shared" si="382"/>
        <v>#N/A</v>
      </c>
      <c r="S1140" s="110" t="e">
        <f>VLOOKUP(V1140,'WSD 產品'!B:B,1,0)</f>
        <v>#N/A</v>
      </c>
      <c r="T1140" s="110" t="e">
        <f t="shared" si="383"/>
        <v>#DIV/0!</v>
      </c>
      <c r="AA1140" s="112"/>
      <c r="AB1140" s="112"/>
      <c r="AK1140" s="111"/>
      <c r="AL1140" s="111"/>
      <c r="AM1140" s="111"/>
    </row>
    <row r="1141" spans="1:39">
      <c r="A1141" s="3">
        <f t="shared" si="388"/>
        <v>0</v>
      </c>
      <c r="B1141" s="3">
        <f t="shared" si="388"/>
        <v>0</v>
      </c>
      <c r="C1141" s="3">
        <f t="shared" si="388"/>
        <v>0</v>
      </c>
      <c r="D1141" s="3">
        <f t="shared" si="387"/>
        <v>0</v>
      </c>
      <c r="E1141" s="3">
        <f t="shared" si="387"/>
        <v>0</v>
      </c>
      <c r="F1141" s="4">
        <f t="shared" si="387"/>
        <v>0</v>
      </c>
      <c r="G1141" s="4">
        <f t="shared" si="387"/>
        <v>0</v>
      </c>
      <c r="H1141" s="3">
        <f t="shared" si="387"/>
        <v>0</v>
      </c>
      <c r="I1141" s="3">
        <f t="shared" si="387"/>
        <v>0</v>
      </c>
      <c r="J1141" s="3" t="e">
        <f>IF(VLOOKUP(A1141,產品AR!A:B,2,0)&lt;65,"A",IF(VLOOKUP(A1141,產品AR!A:B,2,0)&lt;80,"B",IF(VLOOKUP(A1141,產品AR!A:B,2,0)&lt;100,"C","D")))</f>
        <v>#N/A</v>
      </c>
      <c r="K1141" s="5" t="e">
        <f t="shared" si="378"/>
        <v>#DIV/0!</v>
      </c>
      <c r="L1141" s="6">
        <f t="shared" si="379"/>
        <v>0</v>
      </c>
      <c r="M1141" s="5">
        <f t="shared" si="380"/>
        <v>0</v>
      </c>
      <c r="N1141" s="49" t="e">
        <f t="shared" si="381"/>
        <v>#DIV/0!</v>
      </c>
      <c r="O1141" s="49" t="e">
        <f t="shared" si="384"/>
        <v>#N/A</v>
      </c>
      <c r="P1141" s="49" t="e">
        <f t="shared" si="385"/>
        <v>#N/A</v>
      </c>
      <c r="Q1141" s="50" t="e">
        <f t="shared" si="382"/>
        <v>#N/A</v>
      </c>
      <c r="S1141" s="110" t="e">
        <f>VLOOKUP(V1141,'WSD 產品'!B:B,1,0)</f>
        <v>#N/A</v>
      </c>
      <c r="T1141" s="110" t="e">
        <f t="shared" si="383"/>
        <v>#DIV/0!</v>
      </c>
      <c r="AA1141" s="112"/>
      <c r="AB1141" s="112"/>
      <c r="AK1141" s="111"/>
      <c r="AL1141" s="111"/>
      <c r="AM1141" s="111"/>
    </row>
    <row r="1142" spans="1:39">
      <c r="A1142" s="3">
        <f t="shared" si="388"/>
        <v>0</v>
      </c>
      <c r="B1142" s="3">
        <f t="shared" si="388"/>
        <v>0</v>
      </c>
      <c r="C1142" s="3">
        <f t="shared" si="388"/>
        <v>0</v>
      </c>
      <c r="D1142" s="3">
        <f t="shared" si="387"/>
        <v>0</v>
      </c>
      <c r="E1142" s="3">
        <f t="shared" si="387"/>
        <v>0</v>
      </c>
      <c r="F1142" s="4">
        <f t="shared" si="387"/>
        <v>0</v>
      </c>
      <c r="G1142" s="4">
        <f t="shared" si="387"/>
        <v>0</v>
      </c>
      <c r="H1142" s="3">
        <f t="shared" si="387"/>
        <v>0</v>
      </c>
      <c r="I1142" s="3">
        <f t="shared" si="387"/>
        <v>0</v>
      </c>
      <c r="J1142" s="3" t="e">
        <f>IF(VLOOKUP(A1142,產品AR!A:B,2,0)&lt;65,"A",IF(VLOOKUP(A1142,產品AR!A:B,2,0)&lt;80,"B",IF(VLOOKUP(A1142,產品AR!A:B,2,0)&lt;100,"C","D")))</f>
        <v>#N/A</v>
      </c>
      <c r="K1142" s="5" t="e">
        <f t="shared" si="378"/>
        <v>#DIV/0!</v>
      </c>
      <c r="L1142" s="6">
        <f t="shared" si="379"/>
        <v>0</v>
      </c>
      <c r="M1142" s="5">
        <f t="shared" si="380"/>
        <v>0</v>
      </c>
      <c r="N1142" s="49" t="e">
        <f t="shared" si="381"/>
        <v>#DIV/0!</v>
      </c>
      <c r="O1142" s="49" t="e">
        <f t="shared" si="384"/>
        <v>#N/A</v>
      </c>
      <c r="P1142" s="49" t="e">
        <f t="shared" si="385"/>
        <v>#N/A</v>
      </c>
      <c r="Q1142" s="50" t="e">
        <f t="shared" si="382"/>
        <v>#N/A</v>
      </c>
      <c r="S1142" s="110" t="e">
        <f>VLOOKUP(V1142,'WSD 產品'!B:B,1,0)</f>
        <v>#N/A</v>
      </c>
      <c r="T1142" s="110" t="e">
        <f t="shared" si="383"/>
        <v>#DIV/0!</v>
      </c>
      <c r="AA1142" s="112"/>
      <c r="AB1142" s="112"/>
      <c r="AK1142" s="111"/>
      <c r="AL1142" s="111"/>
      <c r="AM1142" s="111"/>
    </row>
    <row r="1143" spans="1:39">
      <c r="A1143" s="3">
        <f t="shared" si="388"/>
        <v>0</v>
      </c>
      <c r="B1143" s="3">
        <f t="shared" si="388"/>
        <v>0</v>
      </c>
      <c r="C1143" s="3">
        <f t="shared" si="388"/>
        <v>0</v>
      </c>
      <c r="D1143" s="3">
        <f t="shared" si="387"/>
        <v>0</v>
      </c>
      <c r="E1143" s="3">
        <f t="shared" si="387"/>
        <v>0</v>
      </c>
      <c r="F1143" s="4">
        <f t="shared" si="387"/>
        <v>0</v>
      </c>
      <c r="G1143" s="4">
        <f t="shared" si="387"/>
        <v>0</v>
      </c>
      <c r="H1143" s="3">
        <f t="shared" si="387"/>
        <v>0</v>
      </c>
      <c r="I1143" s="3">
        <f t="shared" si="387"/>
        <v>0</v>
      </c>
      <c r="J1143" s="3" t="e">
        <f>IF(VLOOKUP(A1143,產品AR!A:B,2,0)&lt;65,"A",IF(VLOOKUP(A1143,產品AR!A:B,2,0)&lt;80,"B",IF(VLOOKUP(A1143,產品AR!A:B,2,0)&lt;100,"C","D")))</f>
        <v>#N/A</v>
      </c>
      <c r="K1143" s="5" t="e">
        <f t="shared" si="378"/>
        <v>#DIV/0!</v>
      </c>
      <c r="L1143" s="6">
        <f t="shared" si="379"/>
        <v>0</v>
      </c>
      <c r="M1143" s="5">
        <f t="shared" si="380"/>
        <v>0</v>
      </c>
      <c r="N1143" s="49" t="e">
        <f t="shared" si="381"/>
        <v>#DIV/0!</v>
      </c>
      <c r="O1143" s="49" t="e">
        <f t="shared" si="384"/>
        <v>#N/A</v>
      </c>
      <c r="P1143" s="49" t="e">
        <f t="shared" si="385"/>
        <v>#N/A</v>
      </c>
      <c r="Q1143" s="50" t="e">
        <f t="shared" si="382"/>
        <v>#N/A</v>
      </c>
      <c r="S1143" s="110" t="e">
        <f>VLOOKUP(V1143,'WSD 產品'!B:B,1,0)</f>
        <v>#N/A</v>
      </c>
      <c r="T1143" s="110" t="e">
        <f t="shared" si="383"/>
        <v>#DIV/0!</v>
      </c>
      <c r="AA1143" s="112"/>
      <c r="AB1143" s="112"/>
      <c r="AK1143" s="111"/>
      <c r="AL1143" s="111"/>
      <c r="AM1143" s="111"/>
    </row>
    <row r="1144" spans="1:39">
      <c r="A1144" s="3">
        <f t="shared" si="388"/>
        <v>0</v>
      </c>
      <c r="B1144" s="3">
        <f t="shared" si="388"/>
        <v>0</v>
      </c>
      <c r="C1144" s="3">
        <f t="shared" si="388"/>
        <v>0</v>
      </c>
      <c r="D1144" s="3">
        <f t="shared" si="387"/>
        <v>0</v>
      </c>
      <c r="E1144" s="3">
        <f t="shared" si="387"/>
        <v>0</v>
      </c>
      <c r="F1144" s="4">
        <f t="shared" si="387"/>
        <v>0</v>
      </c>
      <c r="G1144" s="4">
        <f t="shared" si="387"/>
        <v>0</v>
      </c>
      <c r="H1144" s="3">
        <f t="shared" si="387"/>
        <v>0</v>
      </c>
      <c r="I1144" s="3">
        <f t="shared" si="387"/>
        <v>0</v>
      </c>
      <c r="J1144" s="3" t="e">
        <f>IF(VLOOKUP(A1144,產品AR!A:B,2,0)&lt;65,"A",IF(VLOOKUP(A1144,產品AR!A:B,2,0)&lt;80,"B",IF(VLOOKUP(A1144,產品AR!A:B,2,0)&lt;100,"C","D")))</f>
        <v>#N/A</v>
      </c>
      <c r="K1144" s="5" t="e">
        <f t="shared" si="378"/>
        <v>#DIV/0!</v>
      </c>
      <c r="L1144" s="6">
        <f t="shared" si="379"/>
        <v>0</v>
      </c>
      <c r="M1144" s="5">
        <f t="shared" si="380"/>
        <v>0</v>
      </c>
      <c r="N1144" s="49" t="e">
        <f t="shared" si="381"/>
        <v>#DIV/0!</v>
      </c>
      <c r="O1144" s="49" t="e">
        <f t="shared" si="384"/>
        <v>#N/A</v>
      </c>
      <c r="P1144" s="49" t="e">
        <f t="shared" si="385"/>
        <v>#N/A</v>
      </c>
      <c r="Q1144" s="50" t="e">
        <f t="shared" si="382"/>
        <v>#N/A</v>
      </c>
      <c r="S1144" s="110" t="e">
        <f>VLOOKUP(V1144,'WSD 產品'!B:B,1,0)</f>
        <v>#N/A</v>
      </c>
      <c r="T1144" s="110" t="e">
        <f t="shared" si="383"/>
        <v>#DIV/0!</v>
      </c>
      <c r="AA1144" s="112"/>
      <c r="AB1144" s="112"/>
      <c r="AK1144" s="111"/>
      <c r="AL1144" s="111"/>
      <c r="AM1144" s="111"/>
    </row>
    <row r="1145" spans="1:39">
      <c r="A1145" s="3">
        <f t="shared" si="388"/>
        <v>0</v>
      </c>
      <c r="B1145" s="3">
        <f t="shared" si="388"/>
        <v>0</v>
      </c>
      <c r="C1145" s="3">
        <f t="shared" si="388"/>
        <v>0</v>
      </c>
      <c r="D1145" s="3">
        <f t="shared" si="387"/>
        <v>0</v>
      </c>
      <c r="E1145" s="3">
        <f t="shared" si="387"/>
        <v>0</v>
      </c>
      <c r="F1145" s="4">
        <f t="shared" si="387"/>
        <v>0</v>
      </c>
      <c r="G1145" s="4">
        <f t="shared" si="387"/>
        <v>0</v>
      </c>
      <c r="H1145" s="3">
        <f t="shared" si="387"/>
        <v>0</v>
      </c>
      <c r="I1145" s="3">
        <f t="shared" si="387"/>
        <v>0</v>
      </c>
      <c r="J1145" s="3" t="e">
        <f>IF(VLOOKUP(A1145,產品AR!A:B,2,0)&lt;65,"A",IF(VLOOKUP(A1145,產品AR!A:B,2,0)&lt;80,"B",IF(VLOOKUP(A1145,產品AR!A:B,2,0)&lt;100,"C","D")))</f>
        <v>#N/A</v>
      </c>
      <c r="K1145" s="5" t="e">
        <f t="shared" si="378"/>
        <v>#DIV/0!</v>
      </c>
      <c r="L1145" s="6">
        <f t="shared" si="379"/>
        <v>0</v>
      </c>
      <c r="M1145" s="5">
        <f t="shared" si="380"/>
        <v>0</v>
      </c>
      <c r="N1145" s="49" t="e">
        <f t="shared" si="381"/>
        <v>#DIV/0!</v>
      </c>
      <c r="O1145" s="49" t="e">
        <f t="shared" si="384"/>
        <v>#N/A</v>
      </c>
      <c r="P1145" s="49" t="e">
        <f t="shared" si="385"/>
        <v>#N/A</v>
      </c>
      <c r="Q1145" s="50" t="e">
        <f t="shared" si="382"/>
        <v>#N/A</v>
      </c>
      <c r="S1145" s="110" t="e">
        <f>VLOOKUP(V1145,'WSD 產品'!B:B,1,0)</f>
        <v>#N/A</v>
      </c>
      <c r="T1145" s="110" t="e">
        <f t="shared" si="383"/>
        <v>#DIV/0!</v>
      </c>
      <c r="AA1145" s="112"/>
      <c r="AB1145" s="112"/>
      <c r="AK1145" s="111"/>
      <c r="AL1145" s="111"/>
      <c r="AM1145" s="111"/>
    </row>
    <row r="1146" spans="1:39">
      <c r="A1146" s="3">
        <f t="shared" si="388"/>
        <v>0</v>
      </c>
      <c r="B1146" s="3">
        <f t="shared" si="388"/>
        <v>0</v>
      </c>
      <c r="C1146" s="3">
        <f t="shared" si="388"/>
        <v>0</v>
      </c>
      <c r="D1146" s="3">
        <f t="shared" si="387"/>
        <v>0</v>
      </c>
      <c r="E1146" s="3">
        <f t="shared" si="387"/>
        <v>0</v>
      </c>
      <c r="F1146" s="4">
        <f t="shared" si="387"/>
        <v>0</v>
      </c>
      <c r="G1146" s="4">
        <f t="shared" si="387"/>
        <v>0</v>
      </c>
      <c r="H1146" s="3">
        <f t="shared" si="387"/>
        <v>0</v>
      </c>
      <c r="I1146" s="3">
        <f t="shared" si="387"/>
        <v>0</v>
      </c>
      <c r="J1146" s="3" t="e">
        <f>IF(VLOOKUP(A1146,產品AR!A:B,2,0)&lt;65,"A",IF(VLOOKUP(A1146,產品AR!A:B,2,0)&lt;80,"B",IF(VLOOKUP(A1146,產品AR!A:B,2,0)&lt;100,"C","D")))</f>
        <v>#N/A</v>
      </c>
      <c r="K1146" s="5" t="e">
        <f t="shared" si="378"/>
        <v>#DIV/0!</v>
      </c>
      <c r="L1146" s="6">
        <f t="shared" si="379"/>
        <v>0</v>
      </c>
      <c r="M1146" s="5">
        <f t="shared" si="380"/>
        <v>0</v>
      </c>
      <c r="N1146" s="49" t="e">
        <f t="shared" si="381"/>
        <v>#DIV/0!</v>
      </c>
      <c r="O1146" s="49" t="e">
        <f t="shared" si="384"/>
        <v>#N/A</v>
      </c>
      <c r="P1146" s="49" t="e">
        <f t="shared" si="385"/>
        <v>#N/A</v>
      </c>
      <c r="Q1146" s="50" t="e">
        <f t="shared" si="382"/>
        <v>#N/A</v>
      </c>
      <c r="S1146" s="110" t="e">
        <f>VLOOKUP(V1146,'WSD 產品'!B:B,1,0)</f>
        <v>#N/A</v>
      </c>
      <c r="T1146" s="110" t="e">
        <f t="shared" si="383"/>
        <v>#DIV/0!</v>
      </c>
      <c r="AA1146" s="112"/>
      <c r="AB1146" s="112"/>
      <c r="AK1146" s="111"/>
      <c r="AL1146" s="111"/>
      <c r="AM1146" s="111"/>
    </row>
    <row r="1147" spans="1:39">
      <c r="A1147" s="3">
        <f t="shared" si="388"/>
        <v>0</v>
      </c>
      <c r="B1147" s="3">
        <f t="shared" si="388"/>
        <v>0</v>
      </c>
      <c r="C1147" s="3">
        <f t="shared" si="388"/>
        <v>0</v>
      </c>
      <c r="D1147" s="3">
        <f t="shared" si="387"/>
        <v>0</v>
      </c>
      <c r="E1147" s="3">
        <f t="shared" si="387"/>
        <v>0</v>
      </c>
      <c r="F1147" s="4">
        <f t="shared" si="387"/>
        <v>0</v>
      </c>
      <c r="G1147" s="4">
        <f t="shared" si="387"/>
        <v>0</v>
      </c>
      <c r="H1147" s="3">
        <f t="shared" si="387"/>
        <v>0</v>
      </c>
      <c r="I1147" s="3">
        <f t="shared" si="387"/>
        <v>0</v>
      </c>
      <c r="J1147" s="3" t="e">
        <f>IF(VLOOKUP(A1147,產品AR!A:B,2,0)&lt;65,"A",IF(VLOOKUP(A1147,產品AR!A:B,2,0)&lt;80,"B",IF(VLOOKUP(A1147,產品AR!A:B,2,0)&lt;100,"C","D")))</f>
        <v>#N/A</v>
      </c>
      <c r="K1147" s="5" t="e">
        <f t="shared" si="378"/>
        <v>#DIV/0!</v>
      </c>
      <c r="L1147" s="6">
        <f t="shared" si="379"/>
        <v>0</v>
      </c>
      <c r="M1147" s="5">
        <f t="shared" si="380"/>
        <v>0</v>
      </c>
      <c r="N1147" s="49" t="e">
        <f t="shared" si="381"/>
        <v>#DIV/0!</v>
      </c>
      <c r="O1147" s="49" t="e">
        <f t="shared" si="384"/>
        <v>#N/A</v>
      </c>
      <c r="P1147" s="49" t="e">
        <f t="shared" si="385"/>
        <v>#N/A</v>
      </c>
      <c r="Q1147" s="50" t="e">
        <f t="shared" si="382"/>
        <v>#N/A</v>
      </c>
      <c r="S1147" s="110" t="e">
        <f>VLOOKUP(V1147,'WSD 產品'!B:B,1,0)</f>
        <v>#N/A</v>
      </c>
      <c r="T1147" s="110" t="e">
        <f t="shared" si="383"/>
        <v>#DIV/0!</v>
      </c>
      <c r="AA1147" s="112"/>
      <c r="AB1147" s="112"/>
      <c r="AK1147" s="111"/>
      <c r="AL1147" s="111"/>
      <c r="AM1147" s="111"/>
    </row>
    <row r="1148" spans="1:39">
      <c r="A1148" s="3">
        <f t="shared" si="388"/>
        <v>0</v>
      </c>
      <c r="B1148" s="3">
        <f t="shared" si="388"/>
        <v>0</v>
      </c>
      <c r="C1148" s="3">
        <f t="shared" si="388"/>
        <v>0</v>
      </c>
      <c r="D1148" s="3">
        <f t="shared" si="387"/>
        <v>0</v>
      </c>
      <c r="E1148" s="3">
        <f t="shared" si="387"/>
        <v>0</v>
      </c>
      <c r="F1148" s="4">
        <f t="shared" si="387"/>
        <v>0</v>
      </c>
      <c r="G1148" s="4">
        <f t="shared" si="387"/>
        <v>0</v>
      </c>
      <c r="H1148" s="3">
        <f t="shared" si="387"/>
        <v>0</v>
      </c>
      <c r="I1148" s="3">
        <f t="shared" si="387"/>
        <v>0</v>
      </c>
      <c r="J1148" s="3" t="e">
        <f>IF(VLOOKUP(A1148,產品AR!A:B,2,0)&lt;65,"A",IF(VLOOKUP(A1148,產品AR!A:B,2,0)&lt;80,"B",IF(VLOOKUP(A1148,產品AR!A:B,2,0)&lt;100,"C","D")))</f>
        <v>#N/A</v>
      </c>
      <c r="K1148" s="5" t="e">
        <f t="shared" si="378"/>
        <v>#DIV/0!</v>
      </c>
      <c r="L1148" s="6">
        <f t="shared" si="379"/>
        <v>0</v>
      </c>
      <c r="M1148" s="5">
        <f t="shared" si="380"/>
        <v>0</v>
      </c>
      <c r="N1148" s="49" t="e">
        <f t="shared" si="381"/>
        <v>#DIV/0!</v>
      </c>
      <c r="O1148" s="49" t="e">
        <f t="shared" si="384"/>
        <v>#N/A</v>
      </c>
      <c r="P1148" s="49" t="e">
        <f t="shared" si="385"/>
        <v>#N/A</v>
      </c>
      <c r="Q1148" s="50" t="e">
        <f t="shared" si="382"/>
        <v>#N/A</v>
      </c>
      <c r="S1148" s="110" t="e">
        <f>VLOOKUP(V1148,'WSD 產品'!B:B,1,0)</f>
        <v>#N/A</v>
      </c>
      <c r="T1148" s="110" t="e">
        <f t="shared" si="383"/>
        <v>#DIV/0!</v>
      </c>
      <c r="AA1148" s="112"/>
      <c r="AB1148" s="112"/>
      <c r="AK1148" s="111"/>
      <c r="AL1148" s="111"/>
      <c r="AM1148" s="111"/>
    </row>
    <row r="1149" spans="1:39">
      <c r="A1149" s="3">
        <f t="shared" si="388"/>
        <v>0</v>
      </c>
      <c r="B1149" s="3">
        <f t="shared" si="388"/>
        <v>0</v>
      </c>
      <c r="C1149" s="3">
        <f t="shared" si="388"/>
        <v>0</v>
      </c>
      <c r="D1149" s="3">
        <f t="shared" si="387"/>
        <v>0</v>
      </c>
      <c r="E1149" s="3">
        <f t="shared" si="387"/>
        <v>0</v>
      </c>
      <c r="F1149" s="4">
        <f t="shared" si="387"/>
        <v>0</v>
      </c>
      <c r="G1149" s="4">
        <f t="shared" si="387"/>
        <v>0</v>
      </c>
      <c r="H1149" s="3">
        <f t="shared" si="387"/>
        <v>0</v>
      </c>
      <c r="I1149" s="3">
        <f t="shared" si="387"/>
        <v>0</v>
      </c>
      <c r="J1149" s="3" t="e">
        <f>IF(VLOOKUP(A1149,產品AR!A:B,2,0)&lt;65,"A",IF(VLOOKUP(A1149,產品AR!A:B,2,0)&lt;80,"B",IF(VLOOKUP(A1149,產品AR!A:B,2,0)&lt;100,"C","D")))</f>
        <v>#N/A</v>
      </c>
      <c r="K1149" s="5" t="e">
        <f t="shared" si="378"/>
        <v>#DIV/0!</v>
      </c>
      <c r="L1149" s="6">
        <f t="shared" si="379"/>
        <v>0</v>
      </c>
      <c r="M1149" s="5">
        <f t="shared" si="380"/>
        <v>0</v>
      </c>
      <c r="N1149" s="49" t="e">
        <f t="shared" si="381"/>
        <v>#DIV/0!</v>
      </c>
      <c r="O1149" s="49" t="e">
        <f t="shared" si="384"/>
        <v>#N/A</v>
      </c>
      <c r="P1149" s="49" t="e">
        <f t="shared" si="385"/>
        <v>#N/A</v>
      </c>
      <c r="Q1149" s="50" t="e">
        <f t="shared" si="382"/>
        <v>#N/A</v>
      </c>
      <c r="S1149" s="110" t="e">
        <f>VLOOKUP(V1149,'WSD 產品'!B:B,1,0)</f>
        <v>#N/A</v>
      </c>
      <c r="T1149" s="110" t="e">
        <f t="shared" si="383"/>
        <v>#DIV/0!</v>
      </c>
      <c r="AA1149" s="112"/>
      <c r="AB1149" s="112"/>
      <c r="AK1149" s="111"/>
      <c r="AL1149" s="111"/>
      <c r="AM1149" s="111"/>
    </row>
    <row r="1150" spans="1:39">
      <c r="A1150" s="3">
        <f t="shared" si="388"/>
        <v>0</v>
      </c>
      <c r="B1150" s="3">
        <f t="shared" si="388"/>
        <v>0</v>
      </c>
      <c r="C1150" s="3">
        <f t="shared" si="388"/>
        <v>0</v>
      </c>
      <c r="D1150" s="3">
        <f t="shared" si="387"/>
        <v>0</v>
      </c>
      <c r="E1150" s="3">
        <f t="shared" si="387"/>
        <v>0</v>
      </c>
      <c r="F1150" s="4">
        <f t="shared" si="387"/>
        <v>0</v>
      </c>
      <c r="G1150" s="4">
        <f t="shared" si="387"/>
        <v>0</v>
      </c>
      <c r="H1150" s="3">
        <f t="shared" si="387"/>
        <v>0</v>
      </c>
      <c r="I1150" s="3">
        <f t="shared" si="387"/>
        <v>0</v>
      </c>
      <c r="J1150" s="3" t="e">
        <f>IF(VLOOKUP(A1150,產品AR!A:B,2,0)&lt;65,"A",IF(VLOOKUP(A1150,產品AR!A:B,2,0)&lt;80,"B",IF(VLOOKUP(A1150,產品AR!A:B,2,0)&lt;100,"C","D")))</f>
        <v>#N/A</v>
      </c>
      <c r="K1150" s="5" t="e">
        <f t="shared" si="378"/>
        <v>#DIV/0!</v>
      </c>
      <c r="L1150" s="6">
        <f t="shared" si="379"/>
        <v>0</v>
      </c>
      <c r="M1150" s="5">
        <f t="shared" si="380"/>
        <v>0</v>
      </c>
      <c r="N1150" s="49" t="e">
        <f t="shared" si="381"/>
        <v>#DIV/0!</v>
      </c>
      <c r="O1150" s="49" t="e">
        <f t="shared" si="384"/>
        <v>#N/A</v>
      </c>
      <c r="P1150" s="49" t="e">
        <f t="shared" si="385"/>
        <v>#N/A</v>
      </c>
      <c r="Q1150" s="50" t="e">
        <f t="shared" si="382"/>
        <v>#N/A</v>
      </c>
      <c r="S1150" s="110" t="e">
        <f>VLOOKUP(V1150,'WSD 產品'!B:B,1,0)</f>
        <v>#N/A</v>
      </c>
      <c r="T1150" s="110" t="e">
        <f t="shared" si="383"/>
        <v>#DIV/0!</v>
      </c>
      <c r="AA1150" s="112"/>
      <c r="AB1150" s="112"/>
      <c r="AK1150" s="111"/>
      <c r="AL1150" s="111"/>
      <c r="AM1150" s="111"/>
    </row>
    <row r="1151" spans="1:39">
      <c r="A1151" s="3">
        <f t="shared" si="388"/>
        <v>0</v>
      </c>
      <c r="B1151" s="3">
        <f t="shared" si="388"/>
        <v>0</v>
      </c>
      <c r="C1151" s="3">
        <f t="shared" si="388"/>
        <v>0</v>
      </c>
      <c r="D1151" s="3">
        <f t="shared" si="387"/>
        <v>0</v>
      </c>
      <c r="E1151" s="3">
        <f t="shared" si="387"/>
        <v>0</v>
      </c>
      <c r="F1151" s="4">
        <f t="shared" si="387"/>
        <v>0</v>
      </c>
      <c r="G1151" s="4">
        <f t="shared" si="387"/>
        <v>0</v>
      </c>
      <c r="H1151" s="3">
        <f t="shared" si="387"/>
        <v>0</v>
      </c>
      <c r="I1151" s="3">
        <f t="shared" si="387"/>
        <v>0</v>
      </c>
      <c r="J1151" s="3" t="e">
        <f>IF(VLOOKUP(A1151,產品AR!A:B,2,0)&lt;65,"A",IF(VLOOKUP(A1151,產品AR!A:B,2,0)&lt;80,"B",IF(VLOOKUP(A1151,產品AR!A:B,2,0)&lt;100,"C","D")))</f>
        <v>#N/A</v>
      </c>
      <c r="K1151" s="5" t="e">
        <f t="shared" si="378"/>
        <v>#DIV/0!</v>
      </c>
      <c r="L1151" s="6">
        <f t="shared" si="379"/>
        <v>0</v>
      </c>
      <c r="M1151" s="5">
        <f t="shared" si="380"/>
        <v>0</v>
      </c>
      <c r="N1151" s="49" t="e">
        <f t="shared" si="381"/>
        <v>#DIV/0!</v>
      </c>
      <c r="O1151" s="49" t="e">
        <f t="shared" si="384"/>
        <v>#N/A</v>
      </c>
      <c r="P1151" s="49" t="e">
        <f t="shared" si="385"/>
        <v>#N/A</v>
      </c>
      <c r="Q1151" s="50" t="e">
        <f t="shared" si="382"/>
        <v>#N/A</v>
      </c>
      <c r="S1151" s="110" t="e">
        <f>VLOOKUP(V1151,'WSD 產品'!B:B,1,0)</f>
        <v>#N/A</v>
      </c>
      <c r="T1151" s="110" t="e">
        <f t="shared" si="383"/>
        <v>#DIV/0!</v>
      </c>
      <c r="AA1151" s="112"/>
      <c r="AB1151" s="112"/>
      <c r="AK1151" s="111"/>
      <c r="AL1151" s="111"/>
      <c r="AM1151" s="111"/>
    </row>
    <row r="1152" spans="1:39">
      <c r="A1152" s="3">
        <f t="shared" si="388"/>
        <v>0</v>
      </c>
      <c r="B1152" s="3">
        <f t="shared" si="388"/>
        <v>0</v>
      </c>
      <c r="C1152" s="3">
        <f t="shared" si="388"/>
        <v>0</v>
      </c>
      <c r="D1152" s="3">
        <f t="shared" si="387"/>
        <v>0</v>
      </c>
      <c r="E1152" s="3">
        <f t="shared" si="387"/>
        <v>0</v>
      </c>
      <c r="F1152" s="4">
        <f t="shared" si="387"/>
        <v>0</v>
      </c>
      <c r="G1152" s="4">
        <f t="shared" si="387"/>
        <v>0</v>
      </c>
      <c r="H1152" s="3">
        <f t="shared" si="387"/>
        <v>0</v>
      </c>
      <c r="I1152" s="3">
        <f t="shared" si="387"/>
        <v>0</v>
      </c>
      <c r="J1152" s="3" t="e">
        <f>IF(VLOOKUP(A1152,產品AR!A:B,2,0)&lt;65,"A",IF(VLOOKUP(A1152,產品AR!A:B,2,0)&lt;80,"B",IF(VLOOKUP(A1152,產品AR!A:B,2,0)&lt;100,"C","D")))</f>
        <v>#N/A</v>
      </c>
      <c r="K1152" s="5" t="e">
        <f t="shared" si="378"/>
        <v>#DIV/0!</v>
      </c>
      <c r="L1152" s="6">
        <f t="shared" si="379"/>
        <v>0</v>
      </c>
      <c r="M1152" s="5">
        <f t="shared" si="380"/>
        <v>0</v>
      </c>
      <c r="N1152" s="49" t="e">
        <f t="shared" si="381"/>
        <v>#DIV/0!</v>
      </c>
      <c r="O1152" s="49" t="e">
        <f t="shared" si="384"/>
        <v>#N/A</v>
      </c>
      <c r="P1152" s="49" t="e">
        <f t="shared" si="385"/>
        <v>#N/A</v>
      </c>
      <c r="Q1152" s="50" t="e">
        <f t="shared" si="382"/>
        <v>#N/A</v>
      </c>
      <c r="S1152" s="110" t="e">
        <f>VLOOKUP(V1152,'WSD 產品'!B:B,1,0)</f>
        <v>#N/A</v>
      </c>
      <c r="T1152" s="110" t="e">
        <f t="shared" si="383"/>
        <v>#DIV/0!</v>
      </c>
      <c r="AA1152" s="112"/>
      <c r="AB1152" s="112"/>
      <c r="AK1152" s="111"/>
      <c r="AL1152" s="111"/>
      <c r="AM1152" s="111"/>
    </row>
    <row r="1153" spans="1:39">
      <c r="A1153" s="3">
        <f t="shared" si="388"/>
        <v>0</v>
      </c>
      <c r="B1153" s="3">
        <f t="shared" si="388"/>
        <v>0</v>
      </c>
      <c r="C1153" s="3">
        <f t="shared" si="388"/>
        <v>0</v>
      </c>
      <c r="D1153" s="3">
        <f t="shared" si="387"/>
        <v>0</v>
      </c>
      <c r="E1153" s="3">
        <f t="shared" si="387"/>
        <v>0</v>
      </c>
      <c r="F1153" s="4">
        <f t="shared" si="387"/>
        <v>0</v>
      </c>
      <c r="G1153" s="4">
        <f t="shared" si="387"/>
        <v>0</v>
      </c>
      <c r="H1153" s="3">
        <f t="shared" si="387"/>
        <v>0</v>
      </c>
      <c r="I1153" s="3">
        <f t="shared" si="387"/>
        <v>0</v>
      </c>
      <c r="J1153" s="3" t="e">
        <f>IF(VLOOKUP(A1153,產品AR!A:B,2,0)&lt;65,"A",IF(VLOOKUP(A1153,產品AR!A:B,2,0)&lt;80,"B",IF(VLOOKUP(A1153,產品AR!A:B,2,0)&lt;100,"C","D")))</f>
        <v>#N/A</v>
      </c>
      <c r="K1153" s="5" t="e">
        <f t="shared" si="378"/>
        <v>#DIV/0!</v>
      </c>
      <c r="L1153" s="6">
        <f t="shared" si="379"/>
        <v>0</v>
      </c>
      <c r="M1153" s="5">
        <f t="shared" si="380"/>
        <v>0</v>
      </c>
      <c r="N1153" s="49" t="e">
        <f t="shared" si="381"/>
        <v>#DIV/0!</v>
      </c>
      <c r="O1153" s="49" t="e">
        <f t="shared" si="384"/>
        <v>#N/A</v>
      </c>
      <c r="P1153" s="49" t="e">
        <f t="shared" si="385"/>
        <v>#N/A</v>
      </c>
      <c r="Q1153" s="50" t="e">
        <f t="shared" si="382"/>
        <v>#N/A</v>
      </c>
      <c r="S1153" s="110" t="e">
        <f>VLOOKUP(V1153,'WSD 產品'!B:B,1,0)</f>
        <v>#N/A</v>
      </c>
      <c r="T1153" s="110" t="e">
        <f t="shared" si="383"/>
        <v>#DIV/0!</v>
      </c>
      <c r="AA1153" s="112"/>
      <c r="AB1153" s="112"/>
      <c r="AK1153" s="111"/>
      <c r="AL1153" s="111"/>
      <c r="AM1153" s="111"/>
    </row>
    <row r="1154" spans="1:39">
      <c r="A1154" s="3">
        <f t="shared" si="388"/>
        <v>0</v>
      </c>
      <c r="B1154" s="3">
        <f t="shared" si="388"/>
        <v>0</v>
      </c>
      <c r="C1154" s="3">
        <f t="shared" si="388"/>
        <v>0</v>
      </c>
      <c r="D1154" s="3">
        <f t="shared" si="387"/>
        <v>0</v>
      </c>
      <c r="E1154" s="3">
        <f t="shared" si="387"/>
        <v>0</v>
      </c>
      <c r="F1154" s="4">
        <f t="shared" si="387"/>
        <v>0</v>
      </c>
      <c r="G1154" s="4">
        <f t="shared" si="387"/>
        <v>0</v>
      </c>
      <c r="H1154" s="3">
        <f t="shared" si="387"/>
        <v>0</v>
      </c>
      <c r="I1154" s="3">
        <f t="shared" si="387"/>
        <v>0</v>
      </c>
      <c r="J1154" s="3" t="e">
        <f>IF(VLOOKUP(A1154,產品AR!A:B,2,0)&lt;65,"A",IF(VLOOKUP(A1154,產品AR!A:B,2,0)&lt;80,"B",IF(VLOOKUP(A1154,產品AR!A:B,2,0)&lt;100,"C","D")))</f>
        <v>#N/A</v>
      </c>
      <c r="K1154" s="5" t="e">
        <f t="shared" ref="K1154:K1217" si="389">T1154</f>
        <v>#DIV/0!</v>
      </c>
      <c r="L1154" s="6">
        <f t="shared" ref="L1154:L1217" si="390">AM1154</f>
        <v>0</v>
      </c>
      <c r="M1154" s="5">
        <f t="shared" ref="M1154:M1217" si="391">AP1154</f>
        <v>0</v>
      </c>
      <c r="N1154" s="49" t="e">
        <f t="shared" ref="N1154:N1217" si="392">IF(K1154&gt;=1.67,"A",IF(K1154&gt;=1.33,"B",IF(K1154&gt;=1,"C",IF(K1154&gt;=0.67,"D","F"))))</f>
        <v>#DIV/0!</v>
      </c>
      <c r="O1154" s="49" t="e">
        <f t="shared" si="384"/>
        <v>#N/A</v>
      </c>
      <c r="P1154" s="49" t="e">
        <f t="shared" si="385"/>
        <v>#N/A</v>
      </c>
      <c r="Q1154" s="50" t="e">
        <f t="shared" ref="Q1154:Q1217" si="393">IF(CONCATENATE(J1154,N1154)="AA","A",IF(CONCATENATE(J1154,N1154)="AB","W",IF(CONCATENATE(J1154,N1154)="AC","W",IF(CONCATENATE(J1154,N1154)="AD","W",IF(CONCATENATE(J1154,N1154)="AF","W",IF(CONCATENATE(J1154,N1154)="BB","B",IF(CONCATENATE(J1154,N1154)="BA","B",IF(CONCATENATE(J1154,N1154)="BC","X",IF(CONCATENATE(J1154,N1154)="BD","X",IF(CONCATENATE(J1154,N1154)="BF","X",IF(CONCATENATE(J1154,N1154)="CA","C",IF(CONCATENATE(J1154,N1154)="CB","C",IF(CONCATENATE(J1154,N1154)="CC","C",IF(CONCATENATE(J1154,N1154)="CD","Y",IF(CONCATENATE(J1154,N1154)="CF","Y",IF(CONCATENATE(J1154,N1154)="DA","D",IF(CONCATENATE(J1154,N1154)="DB","D",IF(CONCATENATE(J1154,N1154)="DC","D",IF(CONCATENATE(J1154,N1154)="DD","D",IF(CONCATENATE(J1154,N1154)="DF","Z"))))))))))))))))))))</f>
        <v>#N/A</v>
      </c>
      <c r="S1154" s="110" t="e">
        <f>VLOOKUP(V1154,'WSD 產品'!B:B,1,0)</f>
        <v>#N/A</v>
      </c>
      <c r="T1154" s="110" t="e">
        <f t="shared" ref="T1154:T1217" si="394">((35-(AE1154^2+AF1154^2)^0.5))/AV1154</f>
        <v>#DIV/0!</v>
      </c>
      <c r="AA1154" s="112"/>
      <c r="AB1154" s="112"/>
      <c r="AK1154" s="111"/>
      <c r="AL1154" s="111"/>
      <c r="AM1154" s="111"/>
    </row>
    <row r="1155" spans="1:39">
      <c r="A1155" s="3">
        <f t="shared" si="388"/>
        <v>0</v>
      </c>
      <c r="B1155" s="3">
        <f t="shared" si="388"/>
        <v>0</v>
      </c>
      <c r="C1155" s="3">
        <f t="shared" si="388"/>
        <v>0</v>
      </c>
      <c r="D1155" s="3">
        <f t="shared" si="387"/>
        <v>0</v>
      </c>
      <c r="E1155" s="3">
        <f t="shared" si="387"/>
        <v>0</v>
      </c>
      <c r="F1155" s="4">
        <f t="shared" si="387"/>
        <v>0</v>
      </c>
      <c r="G1155" s="4">
        <f t="shared" si="387"/>
        <v>0</v>
      </c>
      <c r="H1155" s="3">
        <f t="shared" si="387"/>
        <v>0</v>
      </c>
      <c r="I1155" s="3">
        <f t="shared" si="387"/>
        <v>0</v>
      </c>
      <c r="J1155" s="3" t="e">
        <f>IF(VLOOKUP(A1155,產品AR!A:B,2,0)&lt;65,"A",IF(VLOOKUP(A1155,產品AR!A:B,2,0)&lt;80,"B",IF(VLOOKUP(A1155,產品AR!A:B,2,0)&lt;100,"C","D")))</f>
        <v>#N/A</v>
      </c>
      <c r="K1155" s="5" t="e">
        <f t="shared" si="389"/>
        <v>#DIV/0!</v>
      </c>
      <c r="L1155" s="6">
        <f t="shared" si="390"/>
        <v>0</v>
      </c>
      <c r="M1155" s="5">
        <f t="shared" si="391"/>
        <v>0</v>
      </c>
      <c r="N1155" s="49" t="e">
        <f t="shared" si="392"/>
        <v>#DIV/0!</v>
      </c>
      <c r="O1155" s="49" t="e">
        <f t="shared" ref="O1155:O1218" si="395">J1155&amp;N1155</f>
        <v>#N/A</v>
      </c>
      <c r="P1155" s="49" t="e">
        <f t="shared" ref="P1155:P1218" si="396">IF(O1155="AB","A")</f>
        <v>#N/A</v>
      </c>
      <c r="Q1155" s="50" t="e">
        <f t="shared" si="393"/>
        <v>#N/A</v>
      </c>
      <c r="S1155" s="110" t="e">
        <f>VLOOKUP(V1155,'WSD 產品'!B:B,1,0)</f>
        <v>#N/A</v>
      </c>
      <c r="T1155" s="110" t="e">
        <f t="shared" si="394"/>
        <v>#DIV/0!</v>
      </c>
      <c r="AA1155" s="112"/>
      <c r="AB1155" s="112"/>
      <c r="AK1155" s="111"/>
      <c r="AL1155" s="111"/>
      <c r="AM1155" s="111"/>
    </row>
    <row r="1156" spans="1:39">
      <c r="A1156" s="3">
        <f t="shared" si="388"/>
        <v>0</v>
      </c>
      <c r="B1156" s="3">
        <f t="shared" si="388"/>
        <v>0</v>
      </c>
      <c r="C1156" s="3">
        <f t="shared" si="388"/>
        <v>0</v>
      </c>
      <c r="D1156" s="3">
        <f t="shared" si="387"/>
        <v>0</v>
      </c>
      <c r="E1156" s="3">
        <f t="shared" si="387"/>
        <v>0</v>
      </c>
      <c r="F1156" s="4">
        <f t="shared" si="387"/>
        <v>0</v>
      </c>
      <c r="G1156" s="4">
        <f t="shared" si="387"/>
        <v>0</v>
      </c>
      <c r="H1156" s="3">
        <f t="shared" si="387"/>
        <v>0</v>
      </c>
      <c r="I1156" s="3">
        <f t="shared" si="387"/>
        <v>0</v>
      </c>
      <c r="J1156" s="3" t="e">
        <f>IF(VLOOKUP(A1156,產品AR!A:B,2,0)&lt;65,"A",IF(VLOOKUP(A1156,產品AR!A:B,2,0)&lt;80,"B",IF(VLOOKUP(A1156,產品AR!A:B,2,0)&lt;100,"C","D")))</f>
        <v>#N/A</v>
      </c>
      <c r="K1156" s="5" t="e">
        <f t="shared" si="389"/>
        <v>#DIV/0!</v>
      </c>
      <c r="L1156" s="6">
        <f t="shared" si="390"/>
        <v>0</v>
      </c>
      <c r="M1156" s="5">
        <f t="shared" si="391"/>
        <v>0</v>
      </c>
      <c r="N1156" s="49" t="e">
        <f t="shared" si="392"/>
        <v>#DIV/0!</v>
      </c>
      <c r="O1156" s="49" t="e">
        <f t="shared" si="395"/>
        <v>#N/A</v>
      </c>
      <c r="P1156" s="49" t="e">
        <f t="shared" si="396"/>
        <v>#N/A</v>
      </c>
      <c r="Q1156" s="50" t="e">
        <f t="shared" si="393"/>
        <v>#N/A</v>
      </c>
      <c r="S1156" s="110" t="e">
        <f>VLOOKUP(V1156,'WSD 產品'!B:B,1,0)</f>
        <v>#N/A</v>
      </c>
      <c r="T1156" s="110" t="e">
        <f t="shared" si="394"/>
        <v>#DIV/0!</v>
      </c>
      <c r="AA1156" s="112"/>
      <c r="AB1156" s="112"/>
      <c r="AK1156" s="111"/>
      <c r="AL1156" s="111"/>
      <c r="AM1156" s="111"/>
    </row>
    <row r="1157" spans="1:39">
      <c r="A1157" s="3">
        <f t="shared" si="388"/>
        <v>0</v>
      </c>
      <c r="B1157" s="3">
        <f t="shared" si="388"/>
        <v>0</v>
      </c>
      <c r="C1157" s="3">
        <f t="shared" si="388"/>
        <v>0</v>
      </c>
      <c r="D1157" s="3">
        <f t="shared" si="387"/>
        <v>0</v>
      </c>
      <c r="E1157" s="3">
        <f t="shared" si="387"/>
        <v>0</v>
      </c>
      <c r="F1157" s="4">
        <f t="shared" si="387"/>
        <v>0</v>
      </c>
      <c r="G1157" s="4">
        <f t="shared" si="387"/>
        <v>0</v>
      </c>
      <c r="H1157" s="3">
        <f t="shared" si="387"/>
        <v>0</v>
      </c>
      <c r="I1157" s="3">
        <f t="shared" si="387"/>
        <v>0</v>
      </c>
      <c r="J1157" s="3" t="e">
        <f>IF(VLOOKUP(A1157,產品AR!A:B,2,0)&lt;65,"A",IF(VLOOKUP(A1157,產品AR!A:B,2,0)&lt;80,"B",IF(VLOOKUP(A1157,產品AR!A:B,2,0)&lt;100,"C","D")))</f>
        <v>#N/A</v>
      </c>
      <c r="K1157" s="5" t="e">
        <f t="shared" si="389"/>
        <v>#DIV/0!</v>
      </c>
      <c r="L1157" s="6">
        <f t="shared" si="390"/>
        <v>0</v>
      </c>
      <c r="M1157" s="5">
        <f t="shared" si="391"/>
        <v>0</v>
      </c>
      <c r="N1157" s="49" t="e">
        <f t="shared" si="392"/>
        <v>#DIV/0!</v>
      </c>
      <c r="O1157" s="49" t="e">
        <f t="shared" si="395"/>
        <v>#N/A</v>
      </c>
      <c r="P1157" s="49" t="e">
        <f t="shared" si="396"/>
        <v>#N/A</v>
      </c>
      <c r="Q1157" s="50" t="e">
        <f t="shared" si="393"/>
        <v>#N/A</v>
      </c>
      <c r="S1157" s="110" t="e">
        <f>VLOOKUP(V1157,'WSD 產品'!B:B,1,0)</f>
        <v>#N/A</v>
      </c>
      <c r="T1157" s="110" t="e">
        <f t="shared" si="394"/>
        <v>#DIV/0!</v>
      </c>
      <c r="AA1157" s="112"/>
      <c r="AB1157" s="112"/>
      <c r="AK1157" s="111"/>
      <c r="AL1157" s="111"/>
      <c r="AM1157" s="111"/>
    </row>
    <row r="1158" spans="1:39">
      <c r="A1158" s="3">
        <f t="shared" si="388"/>
        <v>0</v>
      </c>
      <c r="B1158" s="3">
        <f t="shared" si="388"/>
        <v>0</v>
      </c>
      <c r="C1158" s="3">
        <f t="shared" si="388"/>
        <v>0</v>
      </c>
      <c r="D1158" s="3">
        <f t="shared" si="387"/>
        <v>0</v>
      </c>
      <c r="E1158" s="3">
        <f t="shared" si="387"/>
        <v>0</v>
      </c>
      <c r="F1158" s="4">
        <f t="shared" si="387"/>
        <v>0</v>
      </c>
      <c r="G1158" s="4">
        <f t="shared" si="387"/>
        <v>0</v>
      </c>
      <c r="H1158" s="3">
        <f t="shared" si="387"/>
        <v>0</v>
      </c>
      <c r="I1158" s="3">
        <f t="shared" si="387"/>
        <v>0</v>
      </c>
      <c r="J1158" s="3" t="e">
        <f>IF(VLOOKUP(A1158,產品AR!A:B,2,0)&lt;65,"A",IF(VLOOKUP(A1158,產品AR!A:B,2,0)&lt;80,"B",IF(VLOOKUP(A1158,產品AR!A:B,2,0)&lt;100,"C","D")))</f>
        <v>#N/A</v>
      </c>
      <c r="K1158" s="5" t="e">
        <f t="shared" si="389"/>
        <v>#DIV/0!</v>
      </c>
      <c r="L1158" s="6">
        <f t="shared" si="390"/>
        <v>0</v>
      </c>
      <c r="M1158" s="5">
        <f t="shared" si="391"/>
        <v>0</v>
      </c>
      <c r="N1158" s="49" t="e">
        <f t="shared" si="392"/>
        <v>#DIV/0!</v>
      </c>
      <c r="O1158" s="49" t="e">
        <f t="shared" si="395"/>
        <v>#N/A</v>
      </c>
      <c r="P1158" s="49" t="e">
        <f t="shared" si="396"/>
        <v>#N/A</v>
      </c>
      <c r="Q1158" s="50" t="e">
        <f t="shared" si="393"/>
        <v>#N/A</v>
      </c>
      <c r="S1158" s="110" t="e">
        <f>VLOOKUP(V1158,'WSD 產品'!B:B,1,0)</f>
        <v>#N/A</v>
      </c>
      <c r="T1158" s="110" t="e">
        <f t="shared" si="394"/>
        <v>#DIV/0!</v>
      </c>
      <c r="AA1158" s="112"/>
      <c r="AB1158" s="112"/>
      <c r="AK1158" s="111"/>
      <c r="AL1158" s="111"/>
      <c r="AM1158" s="111"/>
    </row>
    <row r="1159" spans="1:39">
      <c r="A1159" s="3">
        <f t="shared" si="388"/>
        <v>0</v>
      </c>
      <c r="B1159" s="3">
        <f t="shared" si="388"/>
        <v>0</v>
      </c>
      <c r="C1159" s="3">
        <f t="shared" si="388"/>
        <v>0</v>
      </c>
      <c r="D1159" s="3">
        <f t="shared" si="387"/>
        <v>0</v>
      </c>
      <c r="E1159" s="3">
        <f t="shared" si="387"/>
        <v>0</v>
      </c>
      <c r="F1159" s="4">
        <f t="shared" si="387"/>
        <v>0</v>
      </c>
      <c r="G1159" s="4">
        <f t="shared" si="387"/>
        <v>0</v>
      </c>
      <c r="H1159" s="3">
        <f t="shared" si="387"/>
        <v>0</v>
      </c>
      <c r="I1159" s="3">
        <f t="shared" si="387"/>
        <v>0</v>
      </c>
      <c r="J1159" s="3" t="e">
        <f>IF(VLOOKUP(A1159,產品AR!A:B,2,0)&lt;65,"A",IF(VLOOKUP(A1159,產品AR!A:B,2,0)&lt;80,"B",IF(VLOOKUP(A1159,產品AR!A:B,2,0)&lt;100,"C","D")))</f>
        <v>#N/A</v>
      </c>
      <c r="K1159" s="5" t="e">
        <f t="shared" si="389"/>
        <v>#DIV/0!</v>
      </c>
      <c r="L1159" s="6">
        <f t="shared" si="390"/>
        <v>0</v>
      </c>
      <c r="M1159" s="5">
        <f t="shared" si="391"/>
        <v>0</v>
      </c>
      <c r="N1159" s="49" t="e">
        <f t="shared" si="392"/>
        <v>#DIV/0!</v>
      </c>
      <c r="O1159" s="49" t="e">
        <f t="shared" si="395"/>
        <v>#N/A</v>
      </c>
      <c r="P1159" s="49" t="e">
        <f t="shared" si="396"/>
        <v>#N/A</v>
      </c>
      <c r="Q1159" s="50" t="e">
        <f t="shared" si="393"/>
        <v>#N/A</v>
      </c>
      <c r="S1159" s="110" t="e">
        <f>VLOOKUP(V1159,'WSD 產品'!B:B,1,0)</f>
        <v>#N/A</v>
      </c>
      <c r="T1159" s="110" t="e">
        <f t="shared" si="394"/>
        <v>#DIV/0!</v>
      </c>
      <c r="AA1159" s="112"/>
      <c r="AB1159" s="112"/>
      <c r="AK1159" s="111"/>
      <c r="AL1159" s="111"/>
      <c r="AM1159" s="111"/>
    </row>
    <row r="1160" spans="1:39">
      <c r="A1160" s="3">
        <f t="shared" si="388"/>
        <v>0</v>
      </c>
      <c r="B1160" s="3">
        <f t="shared" si="388"/>
        <v>0</v>
      </c>
      <c r="C1160" s="3">
        <f t="shared" si="388"/>
        <v>0</v>
      </c>
      <c r="D1160" s="3">
        <f t="shared" si="387"/>
        <v>0</v>
      </c>
      <c r="E1160" s="3">
        <f t="shared" si="387"/>
        <v>0</v>
      </c>
      <c r="F1160" s="4">
        <f t="shared" si="387"/>
        <v>0</v>
      </c>
      <c r="G1160" s="4">
        <f t="shared" si="387"/>
        <v>0</v>
      </c>
      <c r="H1160" s="3">
        <f t="shared" si="387"/>
        <v>0</v>
      </c>
      <c r="I1160" s="3">
        <f t="shared" si="387"/>
        <v>0</v>
      </c>
      <c r="J1160" s="3" t="e">
        <f>IF(VLOOKUP(A1160,產品AR!A:B,2,0)&lt;65,"A",IF(VLOOKUP(A1160,產品AR!A:B,2,0)&lt;80,"B",IF(VLOOKUP(A1160,產品AR!A:B,2,0)&lt;100,"C","D")))</f>
        <v>#N/A</v>
      </c>
      <c r="K1160" s="5" t="e">
        <f t="shared" si="389"/>
        <v>#DIV/0!</v>
      </c>
      <c r="L1160" s="6">
        <f t="shared" si="390"/>
        <v>0</v>
      </c>
      <c r="M1160" s="5">
        <f t="shared" si="391"/>
        <v>0</v>
      </c>
      <c r="N1160" s="49" t="e">
        <f t="shared" si="392"/>
        <v>#DIV/0!</v>
      </c>
      <c r="O1160" s="49" t="e">
        <f t="shared" si="395"/>
        <v>#N/A</v>
      </c>
      <c r="P1160" s="49" t="e">
        <f t="shared" si="396"/>
        <v>#N/A</v>
      </c>
      <c r="Q1160" s="50" t="e">
        <f t="shared" si="393"/>
        <v>#N/A</v>
      </c>
      <c r="S1160" s="110" t="e">
        <f>VLOOKUP(V1160,'WSD 產品'!B:B,1,0)</f>
        <v>#N/A</v>
      </c>
      <c r="T1160" s="110" t="e">
        <f t="shared" si="394"/>
        <v>#DIV/0!</v>
      </c>
      <c r="AA1160" s="112"/>
      <c r="AB1160" s="112"/>
      <c r="AK1160" s="111"/>
      <c r="AL1160" s="111"/>
      <c r="AM1160" s="111"/>
    </row>
    <row r="1161" spans="1:39">
      <c r="A1161" s="3">
        <f t="shared" si="388"/>
        <v>0</v>
      </c>
      <c r="B1161" s="3">
        <f t="shared" si="388"/>
        <v>0</v>
      </c>
      <c r="C1161" s="3">
        <f t="shared" si="388"/>
        <v>0</v>
      </c>
      <c r="D1161" s="3">
        <f t="shared" si="387"/>
        <v>0</v>
      </c>
      <c r="E1161" s="3">
        <f t="shared" si="387"/>
        <v>0</v>
      </c>
      <c r="F1161" s="4">
        <f t="shared" si="387"/>
        <v>0</v>
      </c>
      <c r="G1161" s="4">
        <f t="shared" si="387"/>
        <v>0</v>
      </c>
      <c r="H1161" s="3">
        <f t="shared" si="387"/>
        <v>0</v>
      </c>
      <c r="I1161" s="3">
        <f t="shared" si="387"/>
        <v>0</v>
      </c>
      <c r="J1161" s="3" t="e">
        <f>IF(VLOOKUP(A1161,產品AR!A:B,2,0)&lt;65,"A",IF(VLOOKUP(A1161,產品AR!A:B,2,0)&lt;80,"B",IF(VLOOKUP(A1161,產品AR!A:B,2,0)&lt;100,"C","D")))</f>
        <v>#N/A</v>
      </c>
      <c r="K1161" s="5" t="e">
        <f t="shared" si="389"/>
        <v>#DIV/0!</v>
      </c>
      <c r="L1161" s="6">
        <f t="shared" si="390"/>
        <v>0</v>
      </c>
      <c r="M1161" s="5">
        <f t="shared" si="391"/>
        <v>0</v>
      </c>
      <c r="N1161" s="49" t="e">
        <f t="shared" si="392"/>
        <v>#DIV/0!</v>
      </c>
      <c r="O1161" s="49" t="e">
        <f t="shared" si="395"/>
        <v>#N/A</v>
      </c>
      <c r="P1161" s="49" t="e">
        <f t="shared" si="396"/>
        <v>#N/A</v>
      </c>
      <c r="Q1161" s="50" t="e">
        <f t="shared" si="393"/>
        <v>#N/A</v>
      </c>
      <c r="S1161" s="110" t="e">
        <f>VLOOKUP(V1161,'WSD 產品'!B:B,1,0)</f>
        <v>#N/A</v>
      </c>
      <c r="T1161" s="110" t="e">
        <f t="shared" si="394"/>
        <v>#DIV/0!</v>
      </c>
      <c r="AA1161" s="112"/>
      <c r="AB1161" s="112"/>
      <c r="AK1161" s="111"/>
      <c r="AL1161" s="111"/>
      <c r="AM1161" s="111"/>
    </row>
    <row r="1162" spans="1:39">
      <c r="A1162" s="3">
        <f t="shared" si="388"/>
        <v>0</v>
      </c>
      <c r="B1162" s="3">
        <f t="shared" si="388"/>
        <v>0</v>
      </c>
      <c r="C1162" s="3">
        <f t="shared" si="388"/>
        <v>0</v>
      </c>
      <c r="D1162" s="3">
        <f t="shared" si="387"/>
        <v>0</v>
      </c>
      <c r="E1162" s="3">
        <f t="shared" si="387"/>
        <v>0</v>
      </c>
      <c r="F1162" s="4">
        <f t="shared" si="387"/>
        <v>0</v>
      </c>
      <c r="G1162" s="4">
        <f t="shared" si="387"/>
        <v>0</v>
      </c>
      <c r="H1162" s="3">
        <f t="shared" si="387"/>
        <v>0</v>
      </c>
      <c r="I1162" s="3">
        <f t="shared" si="387"/>
        <v>0</v>
      </c>
      <c r="J1162" s="3" t="e">
        <f>IF(VLOOKUP(A1162,產品AR!A:B,2,0)&lt;65,"A",IF(VLOOKUP(A1162,產品AR!A:B,2,0)&lt;80,"B",IF(VLOOKUP(A1162,產品AR!A:B,2,0)&lt;100,"C","D")))</f>
        <v>#N/A</v>
      </c>
      <c r="K1162" s="5" t="e">
        <f t="shared" si="389"/>
        <v>#DIV/0!</v>
      </c>
      <c r="L1162" s="6">
        <f t="shared" si="390"/>
        <v>0</v>
      </c>
      <c r="M1162" s="5">
        <f t="shared" si="391"/>
        <v>0</v>
      </c>
      <c r="N1162" s="49" t="e">
        <f t="shared" si="392"/>
        <v>#DIV/0!</v>
      </c>
      <c r="O1162" s="49" t="e">
        <f t="shared" si="395"/>
        <v>#N/A</v>
      </c>
      <c r="P1162" s="49" t="e">
        <f t="shared" si="396"/>
        <v>#N/A</v>
      </c>
      <c r="Q1162" s="50" t="e">
        <f t="shared" si="393"/>
        <v>#N/A</v>
      </c>
      <c r="S1162" s="110" t="e">
        <f>VLOOKUP(V1162,'WSD 產品'!B:B,1,0)</f>
        <v>#N/A</v>
      </c>
      <c r="T1162" s="110" t="e">
        <f t="shared" si="394"/>
        <v>#DIV/0!</v>
      </c>
      <c r="AA1162" s="112"/>
      <c r="AB1162" s="112"/>
      <c r="AK1162" s="111"/>
      <c r="AL1162" s="111"/>
      <c r="AM1162" s="111"/>
    </row>
    <row r="1163" spans="1:39">
      <c r="A1163" s="3">
        <f t="shared" si="388"/>
        <v>0</v>
      </c>
      <c r="B1163" s="3">
        <f t="shared" si="388"/>
        <v>0</v>
      </c>
      <c r="C1163" s="3">
        <f t="shared" si="388"/>
        <v>0</v>
      </c>
      <c r="D1163" s="3">
        <f t="shared" si="387"/>
        <v>0</v>
      </c>
      <c r="E1163" s="3">
        <f t="shared" si="387"/>
        <v>0</v>
      </c>
      <c r="F1163" s="4">
        <f t="shared" si="387"/>
        <v>0</v>
      </c>
      <c r="G1163" s="4">
        <f t="shared" si="387"/>
        <v>0</v>
      </c>
      <c r="H1163" s="3">
        <f t="shared" si="387"/>
        <v>0</v>
      </c>
      <c r="I1163" s="3">
        <f t="shared" si="387"/>
        <v>0</v>
      </c>
      <c r="J1163" s="3" t="e">
        <f>IF(VLOOKUP(A1163,產品AR!A:B,2,0)&lt;65,"A",IF(VLOOKUP(A1163,產品AR!A:B,2,0)&lt;80,"B",IF(VLOOKUP(A1163,產品AR!A:B,2,0)&lt;100,"C","D")))</f>
        <v>#N/A</v>
      </c>
      <c r="K1163" s="5" t="e">
        <f t="shared" si="389"/>
        <v>#DIV/0!</v>
      </c>
      <c r="L1163" s="6">
        <f t="shared" si="390"/>
        <v>0</v>
      </c>
      <c r="M1163" s="5">
        <f t="shared" si="391"/>
        <v>0</v>
      </c>
      <c r="N1163" s="49" t="e">
        <f t="shared" si="392"/>
        <v>#DIV/0!</v>
      </c>
      <c r="O1163" s="49" t="e">
        <f t="shared" si="395"/>
        <v>#N/A</v>
      </c>
      <c r="P1163" s="49" t="e">
        <f t="shared" si="396"/>
        <v>#N/A</v>
      </c>
      <c r="Q1163" s="50" t="e">
        <f t="shared" si="393"/>
        <v>#N/A</v>
      </c>
      <c r="S1163" s="110" t="e">
        <f>VLOOKUP(V1163,'WSD 產品'!B:B,1,0)</f>
        <v>#N/A</v>
      </c>
      <c r="T1163" s="110" t="e">
        <f t="shared" si="394"/>
        <v>#DIV/0!</v>
      </c>
      <c r="AA1163" s="112"/>
      <c r="AB1163" s="112"/>
      <c r="AK1163" s="111"/>
      <c r="AL1163" s="111"/>
      <c r="AM1163" s="111"/>
    </row>
    <row r="1164" spans="1:39">
      <c r="A1164" s="3">
        <f t="shared" si="388"/>
        <v>0</v>
      </c>
      <c r="B1164" s="3">
        <f t="shared" si="388"/>
        <v>0</v>
      </c>
      <c r="C1164" s="3">
        <f t="shared" si="388"/>
        <v>0</v>
      </c>
      <c r="D1164" s="3">
        <f t="shared" si="387"/>
        <v>0</v>
      </c>
      <c r="E1164" s="3">
        <f t="shared" si="387"/>
        <v>0</v>
      </c>
      <c r="F1164" s="4">
        <f t="shared" si="387"/>
        <v>0</v>
      </c>
      <c r="G1164" s="4">
        <f t="shared" si="387"/>
        <v>0</v>
      </c>
      <c r="H1164" s="3">
        <f t="shared" si="387"/>
        <v>0</v>
      </c>
      <c r="I1164" s="3">
        <f t="shared" si="387"/>
        <v>0</v>
      </c>
      <c r="J1164" s="3" t="e">
        <f>IF(VLOOKUP(A1164,產品AR!A:B,2,0)&lt;65,"A",IF(VLOOKUP(A1164,產品AR!A:B,2,0)&lt;80,"B",IF(VLOOKUP(A1164,產品AR!A:B,2,0)&lt;100,"C","D")))</f>
        <v>#N/A</v>
      </c>
      <c r="K1164" s="5" t="e">
        <f t="shared" si="389"/>
        <v>#DIV/0!</v>
      </c>
      <c r="L1164" s="6">
        <f t="shared" si="390"/>
        <v>0</v>
      </c>
      <c r="M1164" s="5">
        <f t="shared" si="391"/>
        <v>0</v>
      </c>
      <c r="N1164" s="49" t="e">
        <f t="shared" si="392"/>
        <v>#DIV/0!</v>
      </c>
      <c r="O1164" s="49" t="e">
        <f t="shared" si="395"/>
        <v>#N/A</v>
      </c>
      <c r="P1164" s="49" t="e">
        <f t="shared" si="396"/>
        <v>#N/A</v>
      </c>
      <c r="Q1164" s="50" t="e">
        <f t="shared" si="393"/>
        <v>#N/A</v>
      </c>
      <c r="S1164" s="110" t="e">
        <f>VLOOKUP(V1164,'WSD 產品'!B:B,1,0)</f>
        <v>#N/A</v>
      </c>
      <c r="T1164" s="110" t="e">
        <f t="shared" si="394"/>
        <v>#DIV/0!</v>
      </c>
      <c r="AA1164" s="112"/>
      <c r="AB1164" s="112"/>
      <c r="AK1164" s="111"/>
      <c r="AL1164" s="111"/>
      <c r="AM1164" s="111"/>
    </row>
    <row r="1165" spans="1:39">
      <c r="A1165" s="3">
        <f t="shared" si="388"/>
        <v>0</v>
      </c>
      <c r="B1165" s="3">
        <f t="shared" si="388"/>
        <v>0</v>
      </c>
      <c r="C1165" s="3">
        <f t="shared" si="388"/>
        <v>0</v>
      </c>
      <c r="D1165" s="3">
        <f t="shared" si="387"/>
        <v>0</v>
      </c>
      <c r="E1165" s="3">
        <f t="shared" si="387"/>
        <v>0</v>
      </c>
      <c r="F1165" s="4">
        <f t="shared" si="387"/>
        <v>0</v>
      </c>
      <c r="G1165" s="4">
        <f t="shared" si="387"/>
        <v>0</v>
      </c>
      <c r="H1165" s="3">
        <f t="shared" si="387"/>
        <v>0</v>
      </c>
      <c r="I1165" s="3">
        <f t="shared" si="387"/>
        <v>0</v>
      </c>
      <c r="J1165" s="3" t="e">
        <f>IF(VLOOKUP(A1165,產品AR!A:B,2,0)&lt;65,"A",IF(VLOOKUP(A1165,產品AR!A:B,2,0)&lt;80,"B",IF(VLOOKUP(A1165,產品AR!A:B,2,0)&lt;100,"C","D")))</f>
        <v>#N/A</v>
      </c>
      <c r="K1165" s="5" t="e">
        <f t="shared" si="389"/>
        <v>#DIV/0!</v>
      </c>
      <c r="L1165" s="6">
        <f t="shared" si="390"/>
        <v>0</v>
      </c>
      <c r="M1165" s="5">
        <f t="shared" si="391"/>
        <v>0</v>
      </c>
      <c r="N1165" s="49" t="e">
        <f t="shared" si="392"/>
        <v>#DIV/0!</v>
      </c>
      <c r="O1165" s="49" t="e">
        <f t="shared" si="395"/>
        <v>#N/A</v>
      </c>
      <c r="P1165" s="49" t="e">
        <f t="shared" si="396"/>
        <v>#N/A</v>
      </c>
      <c r="Q1165" s="50" t="e">
        <f t="shared" si="393"/>
        <v>#N/A</v>
      </c>
      <c r="S1165" s="110" t="e">
        <f>VLOOKUP(V1165,'WSD 產品'!B:B,1,0)</f>
        <v>#N/A</v>
      </c>
      <c r="T1165" s="110" t="e">
        <f t="shared" si="394"/>
        <v>#DIV/0!</v>
      </c>
      <c r="AA1165" s="112"/>
      <c r="AB1165" s="112"/>
      <c r="AK1165" s="111"/>
      <c r="AL1165" s="111"/>
      <c r="AM1165" s="111"/>
    </row>
    <row r="1166" spans="1:39">
      <c r="A1166" s="3">
        <f t="shared" si="388"/>
        <v>0</v>
      </c>
      <c r="B1166" s="3">
        <f t="shared" si="388"/>
        <v>0</v>
      </c>
      <c r="C1166" s="3">
        <f t="shared" si="388"/>
        <v>0</v>
      </c>
      <c r="D1166" s="3">
        <f t="shared" si="387"/>
        <v>0</v>
      </c>
      <c r="E1166" s="3">
        <f t="shared" si="387"/>
        <v>0</v>
      </c>
      <c r="F1166" s="4">
        <f t="shared" si="387"/>
        <v>0</v>
      </c>
      <c r="G1166" s="4">
        <f t="shared" si="387"/>
        <v>0</v>
      </c>
      <c r="H1166" s="3">
        <f t="shared" si="387"/>
        <v>0</v>
      </c>
      <c r="I1166" s="3">
        <f t="shared" si="387"/>
        <v>0</v>
      </c>
      <c r="J1166" s="3" t="e">
        <f>IF(VLOOKUP(A1166,產品AR!A:B,2,0)&lt;65,"A",IF(VLOOKUP(A1166,產品AR!A:B,2,0)&lt;80,"B",IF(VLOOKUP(A1166,產品AR!A:B,2,0)&lt;100,"C","D")))</f>
        <v>#N/A</v>
      </c>
      <c r="K1166" s="5" t="e">
        <f t="shared" si="389"/>
        <v>#DIV/0!</v>
      </c>
      <c r="L1166" s="6">
        <f t="shared" si="390"/>
        <v>0</v>
      </c>
      <c r="M1166" s="5">
        <f t="shared" si="391"/>
        <v>0</v>
      </c>
      <c r="N1166" s="49" t="e">
        <f t="shared" si="392"/>
        <v>#DIV/0!</v>
      </c>
      <c r="O1166" s="49" t="e">
        <f t="shared" si="395"/>
        <v>#N/A</v>
      </c>
      <c r="P1166" s="49" t="e">
        <f t="shared" si="396"/>
        <v>#N/A</v>
      </c>
      <c r="Q1166" s="50" t="e">
        <f t="shared" si="393"/>
        <v>#N/A</v>
      </c>
      <c r="S1166" s="110" t="e">
        <f>VLOOKUP(V1166,'WSD 產品'!B:B,1,0)</f>
        <v>#N/A</v>
      </c>
      <c r="T1166" s="110" t="e">
        <f t="shared" si="394"/>
        <v>#DIV/0!</v>
      </c>
      <c r="AA1166" s="112"/>
      <c r="AB1166" s="112"/>
      <c r="AK1166" s="111"/>
      <c r="AL1166" s="111"/>
      <c r="AM1166" s="111"/>
    </row>
    <row r="1167" spans="1:39">
      <c r="A1167" s="3">
        <f t="shared" si="388"/>
        <v>0</v>
      </c>
      <c r="B1167" s="3">
        <f t="shared" si="388"/>
        <v>0</v>
      </c>
      <c r="C1167" s="3">
        <f t="shared" si="388"/>
        <v>0</v>
      </c>
      <c r="D1167" s="3">
        <f t="shared" si="387"/>
        <v>0</v>
      </c>
      <c r="E1167" s="3">
        <f t="shared" si="387"/>
        <v>0</v>
      </c>
      <c r="F1167" s="4">
        <f t="shared" si="387"/>
        <v>0</v>
      </c>
      <c r="G1167" s="4">
        <f t="shared" si="387"/>
        <v>0</v>
      </c>
      <c r="H1167" s="3">
        <f t="shared" si="387"/>
        <v>0</v>
      </c>
      <c r="I1167" s="3">
        <f t="shared" si="387"/>
        <v>0</v>
      </c>
      <c r="J1167" s="3" t="e">
        <f>IF(VLOOKUP(A1167,產品AR!A:B,2,0)&lt;65,"A",IF(VLOOKUP(A1167,產品AR!A:B,2,0)&lt;80,"B",IF(VLOOKUP(A1167,產品AR!A:B,2,0)&lt;100,"C","D")))</f>
        <v>#N/A</v>
      </c>
      <c r="K1167" s="5" t="e">
        <f t="shared" si="389"/>
        <v>#DIV/0!</v>
      </c>
      <c r="L1167" s="6">
        <f t="shared" si="390"/>
        <v>0</v>
      </c>
      <c r="M1167" s="5">
        <f t="shared" si="391"/>
        <v>0</v>
      </c>
      <c r="N1167" s="49" t="e">
        <f t="shared" si="392"/>
        <v>#DIV/0!</v>
      </c>
      <c r="O1167" s="49" t="e">
        <f t="shared" si="395"/>
        <v>#N/A</v>
      </c>
      <c r="P1167" s="49" t="e">
        <f t="shared" si="396"/>
        <v>#N/A</v>
      </c>
      <c r="Q1167" s="50" t="e">
        <f t="shared" si="393"/>
        <v>#N/A</v>
      </c>
      <c r="S1167" s="110" t="e">
        <f>VLOOKUP(V1167,'WSD 產品'!B:B,1,0)</f>
        <v>#N/A</v>
      </c>
      <c r="T1167" s="110" t="e">
        <f t="shared" si="394"/>
        <v>#DIV/0!</v>
      </c>
      <c r="AA1167" s="112"/>
      <c r="AB1167" s="112"/>
      <c r="AK1167" s="111"/>
      <c r="AL1167" s="111"/>
      <c r="AM1167" s="111"/>
    </row>
    <row r="1168" spans="1:39">
      <c r="A1168" s="3">
        <f t="shared" si="388"/>
        <v>0</v>
      </c>
      <c r="B1168" s="3">
        <f t="shared" si="388"/>
        <v>0</v>
      </c>
      <c r="C1168" s="3">
        <f t="shared" si="388"/>
        <v>0</v>
      </c>
      <c r="D1168" s="3">
        <f t="shared" si="387"/>
        <v>0</v>
      </c>
      <c r="E1168" s="3">
        <f t="shared" si="387"/>
        <v>0</v>
      </c>
      <c r="F1168" s="4">
        <f t="shared" si="387"/>
        <v>0</v>
      </c>
      <c r="G1168" s="4">
        <f t="shared" si="387"/>
        <v>0</v>
      </c>
      <c r="H1168" s="3">
        <f t="shared" si="387"/>
        <v>0</v>
      </c>
      <c r="I1168" s="3">
        <f t="shared" si="387"/>
        <v>0</v>
      </c>
      <c r="J1168" s="3" t="e">
        <f>IF(VLOOKUP(A1168,產品AR!A:B,2,0)&lt;65,"A",IF(VLOOKUP(A1168,產品AR!A:B,2,0)&lt;80,"B",IF(VLOOKUP(A1168,產品AR!A:B,2,0)&lt;100,"C","D")))</f>
        <v>#N/A</v>
      </c>
      <c r="K1168" s="5" t="e">
        <f t="shared" si="389"/>
        <v>#DIV/0!</v>
      </c>
      <c r="L1168" s="6">
        <f t="shared" si="390"/>
        <v>0</v>
      </c>
      <c r="M1168" s="5">
        <f t="shared" si="391"/>
        <v>0</v>
      </c>
      <c r="N1168" s="49" t="e">
        <f t="shared" si="392"/>
        <v>#DIV/0!</v>
      </c>
      <c r="O1168" s="49" t="e">
        <f t="shared" si="395"/>
        <v>#N/A</v>
      </c>
      <c r="P1168" s="49" t="e">
        <f t="shared" si="396"/>
        <v>#N/A</v>
      </c>
      <c r="Q1168" s="50" t="e">
        <f t="shared" si="393"/>
        <v>#N/A</v>
      </c>
      <c r="S1168" s="110" t="e">
        <f>VLOOKUP(V1168,'WSD 產品'!B:B,1,0)</f>
        <v>#N/A</v>
      </c>
      <c r="T1168" s="110" t="e">
        <f t="shared" si="394"/>
        <v>#DIV/0!</v>
      </c>
      <c r="AA1168" s="112"/>
      <c r="AB1168" s="112"/>
      <c r="AK1168" s="111"/>
      <c r="AL1168" s="111"/>
      <c r="AM1168" s="111"/>
    </row>
    <row r="1169" spans="1:39">
      <c r="A1169" s="3">
        <f t="shared" si="388"/>
        <v>0</v>
      </c>
      <c r="B1169" s="3">
        <f t="shared" si="388"/>
        <v>0</v>
      </c>
      <c r="C1169" s="3">
        <f t="shared" si="388"/>
        <v>0</v>
      </c>
      <c r="D1169" s="3">
        <f t="shared" si="387"/>
        <v>0</v>
      </c>
      <c r="E1169" s="3">
        <f t="shared" si="387"/>
        <v>0</v>
      </c>
      <c r="F1169" s="4">
        <f t="shared" si="387"/>
        <v>0</v>
      </c>
      <c r="G1169" s="4">
        <f t="shared" si="387"/>
        <v>0</v>
      </c>
      <c r="H1169" s="3">
        <f t="shared" si="387"/>
        <v>0</v>
      </c>
      <c r="I1169" s="3">
        <f t="shared" si="387"/>
        <v>0</v>
      </c>
      <c r="J1169" s="3" t="e">
        <f>IF(VLOOKUP(A1169,產品AR!A:B,2,0)&lt;65,"A",IF(VLOOKUP(A1169,產品AR!A:B,2,0)&lt;80,"B",IF(VLOOKUP(A1169,產品AR!A:B,2,0)&lt;100,"C","D")))</f>
        <v>#N/A</v>
      </c>
      <c r="K1169" s="5" t="e">
        <f t="shared" si="389"/>
        <v>#DIV/0!</v>
      </c>
      <c r="L1169" s="6">
        <f t="shared" si="390"/>
        <v>0</v>
      </c>
      <c r="M1169" s="5">
        <f t="shared" si="391"/>
        <v>0</v>
      </c>
      <c r="N1169" s="49" t="e">
        <f t="shared" si="392"/>
        <v>#DIV/0!</v>
      </c>
      <c r="O1169" s="49" t="e">
        <f t="shared" si="395"/>
        <v>#N/A</v>
      </c>
      <c r="P1169" s="49" t="e">
        <f t="shared" si="396"/>
        <v>#N/A</v>
      </c>
      <c r="Q1169" s="50" t="e">
        <f t="shared" si="393"/>
        <v>#N/A</v>
      </c>
      <c r="S1169" s="110" t="e">
        <f>VLOOKUP(V1169,'WSD 產品'!B:B,1,0)</f>
        <v>#N/A</v>
      </c>
      <c r="T1169" s="110" t="e">
        <f t="shared" si="394"/>
        <v>#DIV/0!</v>
      </c>
      <c r="AA1169" s="112"/>
      <c r="AB1169" s="112"/>
      <c r="AK1169" s="111"/>
      <c r="AL1169" s="111"/>
      <c r="AM1169" s="111"/>
    </row>
    <row r="1170" spans="1:39">
      <c r="A1170" s="3">
        <f t="shared" si="388"/>
        <v>0</v>
      </c>
      <c r="B1170" s="3">
        <f t="shared" si="388"/>
        <v>0</v>
      </c>
      <c r="C1170" s="3">
        <f t="shared" si="388"/>
        <v>0</v>
      </c>
      <c r="D1170" s="3">
        <f t="shared" si="387"/>
        <v>0</v>
      </c>
      <c r="E1170" s="3">
        <f t="shared" si="387"/>
        <v>0</v>
      </c>
      <c r="F1170" s="4">
        <f t="shared" si="387"/>
        <v>0</v>
      </c>
      <c r="G1170" s="4">
        <f t="shared" ref="G1170:I1233" si="397">AB1170</f>
        <v>0</v>
      </c>
      <c r="H1170" s="3">
        <f t="shared" si="397"/>
        <v>0</v>
      </c>
      <c r="I1170" s="3">
        <f t="shared" si="397"/>
        <v>0</v>
      </c>
      <c r="J1170" s="3" t="e">
        <f>IF(VLOOKUP(A1170,產品AR!A:B,2,0)&lt;65,"A",IF(VLOOKUP(A1170,產品AR!A:B,2,0)&lt;80,"B",IF(VLOOKUP(A1170,產品AR!A:B,2,0)&lt;100,"C","D")))</f>
        <v>#N/A</v>
      </c>
      <c r="K1170" s="5" t="e">
        <f t="shared" si="389"/>
        <v>#DIV/0!</v>
      </c>
      <c r="L1170" s="6">
        <f t="shared" si="390"/>
        <v>0</v>
      </c>
      <c r="M1170" s="5">
        <f t="shared" si="391"/>
        <v>0</v>
      </c>
      <c r="N1170" s="49" t="e">
        <f t="shared" si="392"/>
        <v>#DIV/0!</v>
      </c>
      <c r="O1170" s="49" t="e">
        <f t="shared" si="395"/>
        <v>#N/A</v>
      </c>
      <c r="P1170" s="49" t="e">
        <f t="shared" si="396"/>
        <v>#N/A</v>
      </c>
      <c r="Q1170" s="50" t="e">
        <f t="shared" si="393"/>
        <v>#N/A</v>
      </c>
      <c r="S1170" s="110" t="e">
        <f>VLOOKUP(V1170,'WSD 產品'!B:B,1,0)</f>
        <v>#N/A</v>
      </c>
      <c r="T1170" s="110" t="e">
        <f t="shared" si="394"/>
        <v>#DIV/0!</v>
      </c>
      <c r="AA1170" s="112"/>
      <c r="AB1170" s="112"/>
      <c r="AK1170" s="111"/>
      <c r="AL1170" s="111"/>
      <c r="AM1170" s="111"/>
    </row>
    <row r="1171" spans="1:39">
      <c r="A1171" s="3">
        <f t="shared" si="388"/>
        <v>0</v>
      </c>
      <c r="B1171" s="3">
        <f t="shared" si="388"/>
        <v>0</v>
      </c>
      <c r="C1171" s="3">
        <f t="shared" si="388"/>
        <v>0</v>
      </c>
      <c r="D1171" s="3">
        <f t="shared" si="388"/>
        <v>0</v>
      </c>
      <c r="E1171" s="3">
        <f t="shared" si="388"/>
        <v>0</v>
      </c>
      <c r="F1171" s="4">
        <f t="shared" si="388"/>
        <v>0</v>
      </c>
      <c r="G1171" s="4">
        <f t="shared" si="397"/>
        <v>0</v>
      </c>
      <c r="H1171" s="3">
        <f t="shared" si="397"/>
        <v>0</v>
      </c>
      <c r="I1171" s="3">
        <f t="shared" si="397"/>
        <v>0</v>
      </c>
      <c r="J1171" s="3" t="e">
        <f>IF(VLOOKUP(A1171,產品AR!A:B,2,0)&lt;65,"A",IF(VLOOKUP(A1171,產品AR!A:B,2,0)&lt;80,"B",IF(VLOOKUP(A1171,產品AR!A:B,2,0)&lt;100,"C","D")))</f>
        <v>#N/A</v>
      </c>
      <c r="K1171" s="5" t="e">
        <f t="shared" si="389"/>
        <v>#DIV/0!</v>
      </c>
      <c r="L1171" s="6">
        <f t="shared" si="390"/>
        <v>0</v>
      </c>
      <c r="M1171" s="5">
        <f t="shared" si="391"/>
        <v>0</v>
      </c>
      <c r="N1171" s="49" t="e">
        <f t="shared" si="392"/>
        <v>#DIV/0!</v>
      </c>
      <c r="O1171" s="49" t="e">
        <f t="shared" si="395"/>
        <v>#N/A</v>
      </c>
      <c r="P1171" s="49" t="e">
        <f t="shared" si="396"/>
        <v>#N/A</v>
      </c>
      <c r="Q1171" s="50" t="e">
        <f t="shared" si="393"/>
        <v>#N/A</v>
      </c>
      <c r="S1171" s="110" t="e">
        <f>VLOOKUP(V1171,'WSD 產品'!B:B,1,0)</f>
        <v>#N/A</v>
      </c>
      <c r="T1171" s="110" t="e">
        <f t="shared" si="394"/>
        <v>#DIV/0!</v>
      </c>
      <c r="AA1171" s="112"/>
      <c r="AB1171" s="112"/>
      <c r="AK1171" s="111"/>
      <c r="AL1171" s="111"/>
      <c r="AM1171" s="111"/>
    </row>
    <row r="1172" spans="1:39">
      <c r="A1172" s="3">
        <f t="shared" si="388"/>
        <v>0</v>
      </c>
      <c r="B1172" s="3">
        <f t="shared" si="388"/>
        <v>0</v>
      </c>
      <c r="C1172" s="3">
        <f t="shared" si="388"/>
        <v>0</v>
      </c>
      <c r="D1172" s="3">
        <f t="shared" si="388"/>
        <v>0</v>
      </c>
      <c r="E1172" s="3">
        <f t="shared" si="388"/>
        <v>0</v>
      </c>
      <c r="F1172" s="4">
        <f t="shared" si="388"/>
        <v>0</v>
      </c>
      <c r="G1172" s="4">
        <f t="shared" si="397"/>
        <v>0</v>
      </c>
      <c r="H1172" s="3">
        <f t="shared" si="397"/>
        <v>0</v>
      </c>
      <c r="I1172" s="3">
        <f t="shared" si="397"/>
        <v>0</v>
      </c>
      <c r="J1172" s="3" t="e">
        <f>IF(VLOOKUP(A1172,產品AR!A:B,2,0)&lt;65,"A",IF(VLOOKUP(A1172,產品AR!A:B,2,0)&lt;80,"B",IF(VLOOKUP(A1172,產品AR!A:B,2,0)&lt;100,"C","D")))</f>
        <v>#N/A</v>
      </c>
      <c r="K1172" s="5" t="e">
        <f t="shared" si="389"/>
        <v>#DIV/0!</v>
      </c>
      <c r="L1172" s="6">
        <f t="shared" si="390"/>
        <v>0</v>
      </c>
      <c r="M1172" s="5">
        <f t="shared" si="391"/>
        <v>0</v>
      </c>
      <c r="N1172" s="49" t="e">
        <f t="shared" si="392"/>
        <v>#DIV/0!</v>
      </c>
      <c r="O1172" s="49" t="e">
        <f t="shared" si="395"/>
        <v>#N/A</v>
      </c>
      <c r="P1172" s="49" t="e">
        <f t="shared" si="396"/>
        <v>#N/A</v>
      </c>
      <c r="Q1172" s="50" t="e">
        <f t="shared" si="393"/>
        <v>#N/A</v>
      </c>
      <c r="S1172" s="110" t="e">
        <f>VLOOKUP(V1172,'WSD 產品'!B:B,1,0)</f>
        <v>#N/A</v>
      </c>
      <c r="T1172" s="110" t="e">
        <f t="shared" si="394"/>
        <v>#DIV/0!</v>
      </c>
      <c r="AA1172" s="112"/>
      <c r="AB1172" s="112"/>
      <c r="AK1172" s="111"/>
      <c r="AL1172" s="111"/>
      <c r="AM1172" s="111"/>
    </row>
    <row r="1173" spans="1:39">
      <c r="A1173" s="3">
        <f t="shared" si="388"/>
        <v>0</v>
      </c>
      <c r="B1173" s="3">
        <f t="shared" si="388"/>
        <v>0</v>
      </c>
      <c r="C1173" s="3">
        <f t="shared" si="388"/>
        <v>0</v>
      </c>
      <c r="D1173" s="3">
        <f t="shared" si="388"/>
        <v>0</v>
      </c>
      <c r="E1173" s="3">
        <f t="shared" si="388"/>
        <v>0</v>
      </c>
      <c r="F1173" s="4">
        <f t="shared" si="388"/>
        <v>0</v>
      </c>
      <c r="G1173" s="4">
        <f t="shared" si="397"/>
        <v>0</v>
      </c>
      <c r="H1173" s="3">
        <f t="shared" si="397"/>
        <v>0</v>
      </c>
      <c r="I1173" s="3">
        <f t="shared" si="397"/>
        <v>0</v>
      </c>
      <c r="J1173" s="3" t="e">
        <f>IF(VLOOKUP(A1173,產品AR!A:B,2,0)&lt;65,"A",IF(VLOOKUP(A1173,產品AR!A:B,2,0)&lt;80,"B",IF(VLOOKUP(A1173,產品AR!A:B,2,0)&lt;100,"C","D")))</f>
        <v>#N/A</v>
      </c>
      <c r="K1173" s="5" t="e">
        <f t="shared" si="389"/>
        <v>#DIV/0!</v>
      </c>
      <c r="L1173" s="6">
        <f t="shared" si="390"/>
        <v>0</v>
      </c>
      <c r="M1173" s="5">
        <f t="shared" si="391"/>
        <v>0</v>
      </c>
      <c r="N1173" s="49" t="e">
        <f t="shared" si="392"/>
        <v>#DIV/0!</v>
      </c>
      <c r="O1173" s="49" t="e">
        <f t="shared" si="395"/>
        <v>#N/A</v>
      </c>
      <c r="P1173" s="49" t="e">
        <f t="shared" si="396"/>
        <v>#N/A</v>
      </c>
      <c r="Q1173" s="50" t="e">
        <f t="shared" si="393"/>
        <v>#N/A</v>
      </c>
      <c r="S1173" s="110" t="e">
        <f>VLOOKUP(V1173,'WSD 產品'!B:B,1,0)</f>
        <v>#N/A</v>
      </c>
      <c r="T1173" s="110" t="e">
        <f t="shared" si="394"/>
        <v>#DIV/0!</v>
      </c>
      <c r="AA1173" s="112"/>
      <c r="AB1173" s="112"/>
      <c r="AK1173" s="111"/>
      <c r="AL1173" s="111"/>
      <c r="AM1173" s="111"/>
    </row>
    <row r="1174" spans="1:39">
      <c r="A1174" s="3">
        <f t="shared" si="388"/>
        <v>0</v>
      </c>
      <c r="B1174" s="3">
        <f t="shared" si="388"/>
        <v>0</v>
      </c>
      <c r="C1174" s="3">
        <f t="shared" si="388"/>
        <v>0</v>
      </c>
      <c r="D1174" s="3">
        <f t="shared" si="388"/>
        <v>0</v>
      </c>
      <c r="E1174" s="3">
        <f t="shared" si="388"/>
        <v>0</v>
      </c>
      <c r="F1174" s="4">
        <f t="shared" si="388"/>
        <v>0</v>
      </c>
      <c r="G1174" s="4">
        <f t="shared" si="397"/>
        <v>0</v>
      </c>
      <c r="H1174" s="3">
        <f t="shared" si="397"/>
        <v>0</v>
      </c>
      <c r="I1174" s="3">
        <f t="shared" si="397"/>
        <v>0</v>
      </c>
      <c r="J1174" s="3" t="e">
        <f>IF(VLOOKUP(A1174,產品AR!A:B,2,0)&lt;65,"A",IF(VLOOKUP(A1174,產品AR!A:B,2,0)&lt;80,"B",IF(VLOOKUP(A1174,產品AR!A:B,2,0)&lt;100,"C","D")))</f>
        <v>#N/A</v>
      </c>
      <c r="K1174" s="5" t="e">
        <f t="shared" si="389"/>
        <v>#DIV/0!</v>
      </c>
      <c r="L1174" s="6">
        <f t="shared" si="390"/>
        <v>0</v>
      </c>
      <c r="M1174" s="5">
        <f t="shared" si="391"/>
        <v>0</v>
      </c>
      <c r="N1174" s="49" t="e">
        <f t="shared" si="392"/>
        <v>#DIV/0!</v>
      </c>
      <c r="O1174" s="49" t="e">
        <f t="shared" si="395"/>
        <v>#N/A</v>
      </c>
      <c r="P1174" s="49" t="e">
        <f t="shared" si="396"/>
        <v>#N/A</v>
      </c>
      <c r="Q1174" s="50" t="e">
        <f t="shared" si="393"/>
        <v>#N/A</v>
      </c>
      <c r="S1174" s="110" t="e">
        <f>VLOOKUP(V1174,'WSD 產品'!B:B,1,0)</f>
        <v>#N/A</v>
      </c>
      <c r="T1174" s="110" t="e">
        <f t="shared" si="394"/>
        <v>#DIV/0!</v>
      </c>
      <c r="AA1174" s="112"/>
      <c r="AB1174" s="112"/>
      <c r="AK1174" s="111"/>
      <c r="AL1174" s="111"/>
      <c r="AM1174" s="111"/>
    </row>
    <row r="1175" spans="1:39">
      <c r="A1175" s="3">
        <f t="shared" si="388"/>
        <v>0</v>
      </c>
      <c r="B1175" s="3">
        <f t="shared" si="388"/>
        <v>0</v>
      </c>
      <c r="C1175" s="3">
        <f t="shared" si="388"/>
        <v>0</v>
      </c>
      <c r="D1175" s="3">
        <f t="shared" si="388"/>
        <v>0</v>
      </c>
      <c r="E1175" s="3">
        <f t="shared" si="388"/>
        <v>0</v>
      </c>
      <c r="F1175" s="4">
        <f t="shared" si="388"/>
        <v>0</v>
      </c>
      <c r="G1175" s="4">
        <f t="shared" si="397"/>
        <v>0</v>
      </c>
      <c r="H1175" s="3">
        <f t="shared" si="397"/>
        <v>0</v>
      </c>
      <c r="I1175" s="3">
        <f t="shared" si="397"/>
        <v>0</v>
      </c>
      <c r="J1175" s="3" t="e">
        <f>IF(VLOOKUP(A1175,產品AR!A:B,2,0)&lt;65,"A",IF(VLOOKUP(A1175,產品AR!A:B,2,0)&lt;80,"B",IF(VLOOKUP(A1175,產品AR!A:B,2,0)&lt;100,"C","D")))</f>
        <v>#N/A</v>
      </c>
      <c r="K1175" s="5" t="e">
        <f t="shared" si="389"/>
        <v>#DIV/0!</v>
      </c>
      <c r="L1175" s="6">
        <f t="shared" si="390"/>
        <v>0</v>
      </c>
      <c r="M1175" s="5">
        <f t="shared" si="391"/>
        <v>0</v>
      </c>
      <c r="N1175" s="49" t="e">
        <f t="shared" si="392"/>
        <v>#DIV/0!</v>
      </c>
      <c r="O1175" s="49" t="e">
        <f t="shared" si="395"/>
        <v>#N/A</v>
      </c>
      <c r="P1175" s="49" t="e">
        <f t="shared" si="396"/>
        <v>#N/A</v>
      </c>
      <c r="Q1175" s="50" t="e">
        <f t="shared" si="393"/>
        <v>#N/A</v>
      </c>
      <c r="S1175" s="110" t="e">
        <f>VLOOKUP(V1175,'WSD 產品'!B:B,1,0)</f>
        <v>#N/A</v>
      </c>
      <c r="T1175" s="110" t="e">
        <f t="shared" si="394"/>
        <v>#DIV/0!</v>
      </c>
      <c r="AA1175" s="112"/>
      <c r="AB1175" s="112"/>
      <c r="AK1175" s="111"/>
      <c r="AL1175" s="111"/>
      <c r="AM1175" s="111"/>
    </row>
    <row r="1176" spans="1:39">
      <c r="A1176" s="3">
        <f t="shared" si="388"/>
        <v>0</v>
      </c>
      <c r="B1176" s="3">
        <f t="shared" si="388"/>
        <v>0</v>
      </c>
      <c r="C1176" s="3">
        <f t="shared" si="388"/>
        <v>0</v>
      </c>
      <c r="D1176" s="3">
        <f t="shared" si="388"/>
        <v>0</v>
      </c>
      <c r="E1176" s="3">
        <f t="shared" si="388"/>
        <v>0</v>
      </c>
      <c r="F1176" s="4">
        <f t="shared" si="388"/>
        <v>0</v>
      </c>
      <c r="G1176" s="4">
        <f t="shared" si="397"/>
        <v>0</v>
      </c>
      <c r="H1176" s="3">
        <f t="shared" si="397"/>
        <v>0</v>
      </c>
      <c r="I1176" s="3">
        <f t="shared" si="397"/>
        <v>0</v>
      </c>
      <c r="J1176" s="3" t="e">
        <f>IF(VLOOKUP(A1176,產品AR!A:B,2,0)&lt;65,"A",IF(VLOOKUP(A1176,產品AR!A:B,2,0)&lt;80,"B",IF(VLOOKUP(A1176,產品AR!A:B,2,0)&lt;100,"C","D")))</f>
        <v>#N/A</v>
      </c>
      <c r="K1176" s="5" t="e">
        <f t="shared" si="389"/>
        <v>#DIV/0!</v>
      </c>
      <c r="L1176" s="6">
        <f t="shared" si="390"/>
        <v>0</v>
      </c>
      <c r="M1176" s="5">
        <f t="shared" si="391"/>
        <v>0</v>
      </c>
      <c r="N1176" s="49" t="e">
        <f t="shared" si="392"/>
        <v>#DIV/0!</v>
      </c>
      <c r="O1176" s="49" t="e">
        <f t="shared" si="395"/>
        <v>#N/A</v>
      </c>
      <c r="P1176" s="49" t="e">
        <f t="shared" si="396"/>
        <v>#N/A</v>
      </c>
      <c r="Q1176" s="50" t="e">
        <f t="shared" si="393"/>
        <v>#N/A</v>
      </c>
      <c r="S1176" s="110" t="e">
        <f>VLOOKUP(V1176,'WSD 產品'!B:B,1,0)</f>
        <v>#N/A</v>
      </c>
      <c r="T1176" s="110" t="e">
        <f t="shared" si="394"/>
        <v>#DIV/0!</v>
      </c>
      <c r="AA1176" s="112"/>
      <c r="AB1176" s="112"/>
      <c r="AK1176" s="111"/>
      <c r="AL1176" s="111"/>
      <c r="AM1176" s="111"/>
    </row>
    <row r="1177" spans="1:39">
      <c r="A1177" s="3">
        <f t="shared" si="388"/>
        <v>0</v>
      </c>
      <c r="B1177" s="3">
        <f t="shared" si="388"/>
        <v>0</v>
      </c>
      <c r="C1177" s="3">
        <f t="shared" si="388"/>
        <v>0</v>
      </c>
      <c r="D1177" s="3">
        <f t="shared" si="388"/>
        <v>0</v>
      </c>
      <c r="E1177" s="3">
        <f t="shared" si="388"/>
        <v>0</v>
      </c>
      <c r="F1177" s="4">
        <f t="shared" si="388"/>
        <v>0</v>
      </c>
      <c r="G1177" s="4">
        <f t="shared" si="397"/>
        <v>0</v>
      </c>
      <c r="H1177" s="3">
        <f t="shared" si="397"/>
        <v>0</v>
      </c>
      <c r="I1177" s="3">
        <f t="shared" si="397"/>
        <v>0</v>
      </c>
      <c r="J1177" s="3" t="e">
        <f>IF(VLOOKUP(A1177,產品AR!A:B,2,0)&lt;65,"A",IF(VLOOKUP(A1177,產品AR!A:B,2,0)&lt;80,"B",IF(VLOOKUP(A1177,產品AR!A:B,2,0)&lt;100,"C","D")))</f>
        <v>#N/A</v>
      </c>
      <c r="K1177" s="5" t="e">
        <f t="shared" si="389"/>
        <v>#DIV/0!</v>
      </c>
      <c r="L1177" s="6">
        <f t="shared" si="390"/>
        <v>0</v>
      </c>
      <c r="M1177" s="5">
        <f t="shared" si="391"/>
        <v>0</v>
      </c>
      <c r="N1177" s="49" t="e">
        <f t="shared" si="392"/>
        <v>#DIV/0!</v>
      </c>
      <c r="O1177" s="49" t="e">
        <f t="shared" si="395"/>
        <v>#N/A</v>
      </c>
      <c r="P1177" s="49" t="e">
        <f t="shared" si="396"/>
        <v>#N/A</v>
      </c>
      <c r="Q1177" s="50" t="e">
        <f t="shared" si="393"/>
        <v>#N/A</v>
      </c>
      <c r="S1177" s="110" t="e">
        <f>VLOOKUP(V1177,'WSD 產品'!B:B,1,0)</f>
        <v>#N/A</v>
      </c>
      <c r="T1177" s="110" t="e">
        <f t="shared" si="394"/>
        <v>#DIV/0!</v>
      </c>
      <c r="AA1177" s="112"/>
      <c r="AB1177" s="112"/>
      <c r="AK1177" s="111"/>
      <c r="AL1177" s="111"/>
      <c r="AM1177" s="111"/>
    </row>
    <row r="1178" spans="1:39">
      <c r="A1178" s="3">
        <f t="shared" si="388"/>
        <v>0</v>
      </c>
      <c r="B1178" s="3">
        <f t="shared" si="388"/>
        <v>0</v>
      </c>
      <c r="C1178" s="3">
        <f t="shared" si="388"/>
        <v>0</v>
      </c>
      <c r="D1178" s="3">
        <f t="shared" si="388"/>
        <v>0</v>
      </c>
      <c r="E1178" s="3">
        <f t="shared" si="388"/>
        <v>0</v>
      </c>
      <c r="F1178" s="4">
        <f t="shared" si="388"/>
        <v>0</v>
      </c>
      <c r="G1178" s="4">
        <f t="shared" si="397"/>
        <v>0</v>
      </c>
      <c r="H1178" s="3">
        <f t="shared" si="397"/>
        <v>0</v>
      </c>
      <c r="I1178" s="3">
        <f t="shared" si="397"/>
        <v>0</v>
      </c>
      <c r="J1178" s="3" t="e">
        <f>IF(VLOOKUP(A1178,產品AR!A:B,2,0)&lt;65,"A",IF(VLOOKUP(A1178,產品AR!A:B,2,0)&lt;80,"B",IF(VLOOKUP(A1178,產品AR!A:B,2,0)&lt;100,"C","D")))</f>
        <v>#N/A</v>
      </c>
      <c r="K1178" s="5" t="e">
        <f t="shared" si="389"/>
        <v>#DIV/0!</v>
      </c>
      <c r="L1178" s="6">
        <f t="shared" si="390"/>
        <v>0</v>
      </c>
      <c r="M1178" s="5">
        <f t="shared" si="391"/>
        <v>0</v>
      </c>
      <c r="N1178" s="49" t="e">
        <f t="shared" si="392"/>
        <v>#DIV/0!</v>
      </c>
      <c r="O1178" s="49" t="e">
        <f t="shared" si="395"/>
        <v>#N/A</v>
      </c>
      <c r="P1178" s="49" t="e">
        <f t="shared" si="396"/>
        <v>#N/A</v>
      </c>
      <c r="Q1178" s="50" t="e">
        <f t="shared" si="393"/>
        <v>#N/A</v>
      </c>
      <c r="S1178" s="110" t="e">
        <f>VLOOKUP(V1178,'WSD 產品'!B:B,1,0)</f>
        <v>#N/A</v>
      </c>
      <c r="T1178" s="110" t="e">
        <f t="shared" si="394"/>
        <v>#DIV/0!</v>
      </c>
      <c r="AA1178" s="112"/>
      <c r="AB1178" s="112"/>
      <c r="AK1178" s="111"/>
      <c r="AL1178" s="111"/>
      <c r="AM1178" s="111"/>
    </row>
    <row r="1179" spans="1:39">
      <c r="A1179" s="3">
        <f t="shared" si="388"/>
        <v>0</v>
      </c>
      <c r="B1179" s="3">
        <f t="shared" si="388"/>
        <v>0</v>
      </c>
      <c r="C1179" s="3">
        <f t="shared" si="388"/>
        <v>0</v>
      </c>
      <c r="D1179" s="3">
        <f t="shared" si="388"/>
        <v>0</v>
      </c>
      <c r="E1179" s="3">
        <f t="shared" si="388"/>
        <v>0</v>
      </c>
      <c r="F1179" s="4">
        <f t="shared" si="388"/>
        <v>0</v>
      </c>
      <c r="G1179" s="4">
        <f t="shared" si="397"/>
        <v>0</v>
      </c>
      <c r="H1179" s="3">
        <f t="shared" si="397"/>
        <v>0</v>
      </c>
      <c r="I1179" s="3">
        <f t="shared" si="397"/>
        <v>0</v>
      </c>
      <c r="J1179" s="3" t="e">
        <f>IF(VLOOKUP(A1179,產品AR!A:B,2,0)&lt;65,"A",IF(VLOOKUP(A1179,產品AR!A:B,2,0)&lt;80,"B",IF(VLOOKUP(A1179,產品AR!A:B,2,0)&lt;100,"C","D")))</f>
        <v>#N/A</v>
      </c>
      <c r="K1179" s="5" t="e">
        <f t="shared" si="389"/>
        <v>#DIV/0!</v>
      </c>
      <c r="L1179" s="6">
        <f t="shared" si="390"/>
        <v>0</v>
      </c>
      <c r="M1179" s="5">
        <f t="shared" si="391"/>
        <v>0</v>
      </c>
      <c r="N1179" s="49" t="e">
        <f t="shared" si="392"/>
        <v>#DIV/0!</v>
      </c>
      <c r="O1179" s="49" t="e">
        <f t="shared" si="395"/>
        <v>#N/A</v>
      </c>
      <c r="P1179" s="49" t="e">
        <f t="shared" si="396"/>
        <v>#N/A</v>
      </c>
      <c r="Q1179" s="50" t="e">
        <f t="shared" si="393"/>
        <v>#N/A</v>
      </c>
      <c r="S1179" s="110" t="e">
        <f>VLOOKUP(V1179,'WSD 產品'!B:B,1,0)</f>
        <v>#N/A</v>
      </c>
      <c r="T1179" s="110" t="e">
        <f t="shared" si="394"/>
        <v>#DIV/0!</v>
      </c>
      <c r="AA1179" s="112"/>
      <c r="AB1179" s="112"/>
      <c r="AK1179" s="111"/>
      <c r="AL1179" s="111"/>
      <c r="AM1179" s="111"/>
    </row>
    <row r="1180" spans="1:39">
      <c r="A1180" s="3">
        <f t="shared" si="388"/>
        <v>0</v>
      </c>
      <c r="B1180" s="3">
        <f t="shared" si="388"/>
        <v>0</v>
      </c>
      <c r="C1180" s="3">
        <f t="shared" si="388"/>
        <v>0</v>
      </c>
      <c r="D1180" s="3">
        <f t="shared" si="388"/>
        <v>0</v>
      </c>
      <c r="E1180" s="3">
        <f t="shared" si="388"/>
        <v>0</v>
      </c>
      <c r="F1180" s="4">
        <f t="shared" si="388"/>
        <v>0</v>
      </c>
      <c r="G1180" s="4">
        <f t="shared" si="397"/>
        <v>0</v>
      </c>
      <c r="H1180" s="3">
        <f t="shared" si="397"/>
        <v>0</v>
      </c>
      <c r="I1180" s="3">
        <f t="shared" si="397"/>
        <v>0</v>
      </c>
      <c r="J1180" s="3" t="e">
        <f>IF(VLOOKUP(A1180,產品AR!A:B,2,0)&lt;65,"A",IF(VLOOKUP(A1180,產品AR!A:B,2,0)&lt;80,"B",IF(VLOOKUP(A1180,產品AR!A:B,2,0)&lt;100,"C","D")))</f>
        <v>#N/A</v>
      </c>
      <c r="K1180" s="5" t="e">
        <f t="shared" si="389"/>
        <v>#DIV/0!</v>
      </c>
      <c r="L1180" s="6">
        <f t="shared" si="390"/>
        <v>0</v>
      </c>
      <c r="M1180" s="5">
        <f t="shared" si="391"/>
        <v>0</v>
      </c>
      <c r="N1180" s="49" t="e">
        <f t="shared" si="392"/>
        <v>#DIV/0!</v>
      </c>
      <c r="O1180" s="49" t="e">
        <f t="shared" si="395"/>
        <v>#N/A</v>
      </c>
      <c r="P1180" s="49" t="e">
        <f t="shared" si="396"/>
        <v>#N/A</v>
      </c>
      <c r="Q1180" s="50" t="e">
        <f t="shared" si="393"/>
        <v>#N/A</v>
      </c>
      <c r="S1180" s="110" t="e">
        <f>VLOOKUP(V1180,'WSD 產品'!B:B,1,0)</f>
        <v>#N/A</v>
      </c>
      <c r="T1180" s="110" t="e">
        <f t="shared" si="394"/>
        <v>#DIV/0!</v>
      </c>
      <c r="AA1180" s="112"/>
      <c r="AB1180" s="112"/>
      <c r="AK1180" s="111"/>
      <c r="AL1180" s="111"/>
      <c r="AM1180" s="111"/>
    </row>
    <row r="1181" spans="1:39">
      <c r="A1181" s="3">
        <f t="shared" si="388"/>
        <v>0</v>
      </c>
      <c r="B1181" s="3">
        <f t="shared" si="388"/>
        <v>0</v>
      </c>
      <c r="C1181" s="3">
        <f t="shared" si="388"/>
        <v>0</v>
      </c>
      <c r="D1181" s="3">
        <f t="shared" si="388"/>
        <v>0</v>
      </c>
      <c r="E1181" s="3">
        <f t="shared" si="388"/>
        <v>0</v>
      </c>
      <c r="F1181" s="4">
        <f t="shared" si="388"/>
        <v>0</v>
      </c>
      <c r="G1181" s="4">
        <f t="shared" si="397"/>
        <v>0</v>
      </c>
      <c r="H1181" s="3">
        <f t="shared" si="397"/>
        <v>0</v>
      </c>
      <c r="I1181" s="3">
        <f t="shared" si="397"/>
        <v>0</v>
      </c>
      <c r="J1181" s="3" t="e">
        <f>IF(VLOOKUP(A1181,產品AR!A:B,2,0)&lt;65,"A",IF(VLOOKUP(A1181,產品AR!A:B,2,0)&lt;80,"B",IF(VLOOKUP(A1181,產品AR!A:B,2,0)&lt;100,"C","D")))</f>
        <v>#N/A</v>
      </c>
      <c r="K1181" s="5" t="e">
        <f t="shared" si="389"/>
        <v>#DIV/0!</v>
      </c>
      <c r="L1181" s="6">
        <f t="shared" si="390"/>
        <v>0</v>
      </c>
      <c r="M1181" s="5">
        <f t="shared" si="391"/>
        <v>0</v>
      </c>
      <c r="N1181" s="49" t="e">
        <f t="shared" si="392"/>
        <v>#DIV/0!</v>
      </c>
      <c r="O1181" s="49" t="e">
        <f t="shared" si="395"/>
        <v>#N/A</v>
      </c>
      <c r="P1181" s="49" t="e">
        <f t="shared" si="396"/>
        <v>#N/A</v>
      </c>
      <c r="Q1181" s="50" t="e">
        <f t="shared" si="393"/>
        <v>#N/A</v>
      </c>
      <c r="S1181" s="110" t="e">
        <f>VLOOKUP(V1181,'WSD 產品'!B:B,1,0)</f>
        <v>#N/A</v>
      </c>
      <c r="T1181" s="110" t="e">
        <f t="shared" si="394"/>
        <v>#DIV/0!</v>
      </c>
      <c r="AA1181" s="112"/>
      <c r="AB1181" s="112"/>
      <c r="AK1181" s="111"/>
      <c r="AL1181" s="111"/>
      <c r="AM1181" s="111"/>
    </row>
    <row r="1182" spans="1:39">
      <c r="A1182" s="3">
        <f t="shared" si="388"/>
        <v>0</v>
      </c>
      <c r="B1182" s="3">
        <f t="shared" si="388"/>
        <v>0</v>
      </c>
      <c r="C1182" s="3">
        <f t="shared" si="388"/>
        <v>0</v>
      </c>
      <c r="D1182" s="3">
        <f t="shared" si="388"/>
        <v>0</v>
      </c>
      <c r="E1182" s="3">
        <f t="shared" si="388"/>
        <v>0</v>
      </c>
      <c r="F1182" s="4">
        <f t="shared" si="388"/>
        <v>0</v>
      </c>
      <c r="G1182" s="4">
        <f t="shared" si="397"/>
        <v>0</v>
      </c>
      <c r="H1182" s="3">
        <f t="shared" si="397"/>
        <v>0</v>
      </c>
      <c r="I1182" s="3">
        <f t="shared" si="397"/>
        <v>0</v>
      </c>
      <c r="J1182" s="3" t="e">
        <f>IF(VLOOKUP(A1182,產品AR!A:B,2,0)&lt;65,"A",IF(VLOOKUP(A1182,產品AR!A:B,2,0)&lt;80,"B",IF(VLOOKUP(A1182,產品AR!A:B,2,0)&lt;100,"C","D")))</f>
        <v>#N/A</v>
      </c>
      <c r="K1182" s="5" t="e">
        <f t="shared" si="389"/>
        <v>#DIV/0!</v>
      </c>
      <c r="L1182" s="6">
        <f t="shared" si="390"/>
        <v>0</v>
      </c>
      <c r="M1182" s="5">
        <f t="shared" si="391"/>
        <v>0</v>
      </c>
      <c r="N1182" s="49" t="e">
        <f t="shared" si="392"/>
        <v>#DIV/0!</v>
      </c>
      <c r="O1182" s="49" t="e">
        <f t="shared" si="395"/>
        <v>#N/A</v>
      </c>
      <c r="P1182" s="49" t="e">
        <f t="shared" si="396"/>
        <v>#N/A</v>
      </c>
      <c r="Q1182" s="50" t="e">
        <f t="shared" si="393"/>
        <v>#N/A</v>
      </c>
      <c r="S1182" s="110" t="e">
        <f>VLOOKUP(V1182,'WSD 產品'!B:B,1,0)</f>
        <v>#N/A</v>
      </c>
      <c r="T1182" s="110" t="e">
        <f t="shared" si="394"/>
        <v>#DIV/0!</v>
      </c>
      <c r="AA1182" s="112"/>
      <c r="AB1182" s="112"/>
      <c r="AK1182" s="111"/>
      <c r="AL1182" s="111"/>
      <c r="AM1182" s="111"/>
    </row>
    <row r="1183" spans="1:39">
      <c r="A1183" s="3">
        <f t="shared" si="388"/>
        <v>0</v>
      </c>
      <c r="B1183" s="3">
        <f t="shared" si="388"/>
        <v>0</v>
      </c>
      <c r="C1183" s="3">
        <f t="shared" si="388"/>
        <v>0</v>
      </c>
      <c r="D1183" s="3">
        <f t="shared" si="388"/>
        <v>0</v>
      </c>
      <c r="E1183" s="3">
        <f t="shared" si="388"/>
        <v>0</v>
      </c>
      <c r="F1183" s="4">
        <f t="shared" si="388"/>
        <v>0</v>
      </c>
      <c r="G1183" s="4">
        <f t="shared" si="397"/>
        <v>0</v>
      </c>
      <c r="H1183" s="3">
        <f t="shared" si="397"/>
        <v>0</v>
      </c>
      <c r="I1183" s="3">
        <f t="shared" si="397"/>
        <v>0</v>
      </c>
      <c r="J1183" s="3" t="e">
        <f>IF(VLOOKUP(A1183,產品AR!A:B,2,0)&lt;65,"A",IF(VLOOKUP(A1183,產品AR!A:B,2,0)&lt;80,"B",IF(VLOOKUP(A1183,產品AR!A:B,2,0)&lt;100,"C","D")))</f>
        <v>#N/A</v>
      </c>
      <c r="K1183" s="5" t="e">
        <f t="shared" si="389"/>
        <v>#DIV/0!</v>
      </c>
      <c r="L1183" s="6">
        <f t="shared" si="390"/>
        <v>0</v>
      </c>
      <c r="M1183" s="5">
        <f t="shared" si="391"/>
        <v>0</v>
      </c>
      <c r="N1183" s="49" t="e">
        <f t="shared" si="392"/>
        <v>#DIV/0!</v>
      </c>
      <c r="O1183" s="49" t="e">
        <f t="shared" si="395"/>
        <v>#N/A</v>
      </c>
      <c r="P1183" s="49" t="e">
        <f t="shared" si="396"/>
        <v>#N/A</v>
      </c>
      <c r="Q1183" s="50" t="e">
        <f t="shared" si="393"/>
        <v>#N/A</v>
      </c>
      <c r="S1183" s="110" t="e">
        <f>VLOOKUP(V1183,'WSD 產品'!B:B,1,0)</f>
        <v>#N/A</v>
      </c>
      <c r="T1183" s="110" t="e">
        <f t="shared" si="394"/>
        <v>#DIV/0!</v>
      </c>
      <c r="AA1183" s="112"/>
      <c r="AB1183" s="112"/>
      <c r="AK1183" s="111"/>
      <c r="AL1183" s="111"/>
      <c r="AM1183" s="111"/>
    </row>
    <row r="1184" spans="1:39">
      <c r="A1184" s="3">
        <f t="shared" si="388"/>
        <v>0</v>
      </c>
      <c r="B1184" s="3">
        <f t="shared" si="388"/>
        <v>0</v>
      </c>
      <c r="C1184" s="3">
        <f t="shared" si="388"/>
        <v>0</v>
      </c>
      <c r="D1184" s="3">
        <f t="shared" si="388"/>
        <v>0</v>
      </c>
      <c r="E1184" s="3">
        <f t="shared" si="388"/>
        <v>0</v>
      </c>
      <c r="F1184" s="4">
        <f t="shared" si="388"/>
        <v>0</v>
      </c>
      <c r="G1184" s="4">
        <f t="shared" si="397"/>
        <v>0</v>
      </c>
      <c r="H1184" s="3">
        <f t="shared" si="397"/>
        <v>0</v>
      </c>
      <c r="I1184" s="3">
        <f t="shared" si="397"/>
        <v>0</v>
      </c>
      <c r="J1184" s="3" t="e">
        <f>IF(VLOOKUP(A1184,產品AR!A:B,2,0)&lt;65,"A",IF(VLOOKUP(A1184,產品AR!A:B,2,0)&lt;80,"B",IF(VLOOKUP(A1184,產品AR!A:B,2,0)&lt;100,"C","D")))</f>
        <v>#N/A</v>
      </c>
      <c r="K1184" s="5" t="e">
        <f t="shared" si="389"/>
        <v>#DIV/0!</v>
      </c>
      <c r="L1184" s="6">
        <f t="shared" si="390"/>
        <v>0</v>
      </c>
      <c r="M1184" s="5">
        <f t="shared" si="391"/>
        <v>0</v>
      </c>
      <c r="N1184" s="49" t="e">
        <f t="shared" si="392"/>
        <v>#DIV/0!</v>
      </c>
      <c r="O1184" s="49" t="e">
        <f t="shared" si="395"/>
        <v>#N/A</v>
      </c>
      <c r="P1184" s="49" t="e">
        <f t="shared" si="396"/>
        <v>#N/A</v>
      </c>
      <c r="Q1184" s="50" t="e">
        <f t="shared" si="393"/>
        <v>#N/A</v>
      </c>
      <c r="S1184" s="110" t="e">
        <f>VLOOKUP(V1184,'WSD 產品'!B:B,1,0)</f>
        <v>#N/A</v>
      </c>
      <c r="T1184" s="110" t="e">
        <f t="shared" si="394"/>
        <v>#DIV/0!</v>
      </c>
      <c r="AA1184" s="112"/>
      <c r="AB1184" s="112"/>
      <c r="AK1184" s="111"/>
      <c r="AL1184" s="111"/>
      <c r="AM1184" s="111"/>
    </row>
    <row r="1185" spans="1:39">
      <c r="A1185" s="3">
        <f t="shared" si="388"/>
        <v>0</v>
      </c>
      <c r="B1185" s="3">
        <f t="shared" si="388"/>
        <v>0</v>
      </c>
      <c r="C1185" s="3">
        <f t="shared" si="388"/>
        <v>0</v>
      </c>
      <c r="D1185" s="3">
        <f t="shared" si="388"/>
        <v>0</v>
      </c>
      <c r="E1185" s="3">
        <f t="shared" si="388"/>
        <v>0</v>
      </c>
      <c r="F1185" s="4">
        <f t="shared" si="388"/>
        <v>0</v>
      </c>
      <c r="G1185" s="4">
        <f t="shared" si="397"/>
        <v>0</v>
      </c>
      <c r="H1185" s="3">
        <f t="shared" si="397"/>
        <v>0</v>
      </c>
      <c r="I1185" s="3">
        <f t="shared" si="397"/>
        <v>0</v>
      </c>
      <c r="J1185" s="3" t="e">
        <f>IF(VLOOKUP(A1185,產品AR!A:B,2,0)&lt;65,"A",IF(VLOOKUP(A1185,產品AR!A:B,2,0)&lt;80,"B",IF(VLOOKUP(A1185,產品AR!A:B,2,0)&lt;100,"C","D")))</f>
        <v>#N/A</v>
      </c>
      <c r="K1185" s="5" t="e">
        <f t="shared" si="389"/>
        <v>#DIV/0!</v>
      </c>
      <c r="L1185" s="6">
        <f t="shared" si="390"/>
        <v>0</v>
      </c>
      <c r="M1185" s="5">
        <f t="shared" si="391"/>
        <v>0</v>
      </c>
      <c r="N1185" s="49" t="e">
        <f t="shared" si="392"/>
        <v>#DIV/0!</v>
      </c>
      <c r="O1185" s="49" t="e">
        <f t="shared" si="395"/>
        <v>#N/A</v>
      </c>
      <c r="P1185" s="49" t="e">
        <f t="shared" si="396"/>
        <v>#N/A</v>
      </c>
      <c r="Q1185" s="50" t="e">
        <f t="shared" si="393"/>
        <v>#N/A</v>
      </c>
      <c r="S1185" s="110" t="e">
        <f>VLOOKUP(V1185,'WSD 產品'!B:B,1,0)</f>
        <v>#N/A</v>
      </c>
      <c r="T1185" s="110" t="e">
        <f t="shared" si="394"/>
        <v>#DIV/0!</v>
      </c>
      <c r="AA1185" s="112"/>
      <c r="AB1185" s="112"/>
      <c r="AK1185" s="111"/>
      <c r="AL1185" s="111"/>
      <c r="AM1185" s="111"/>
    </row>
    <row r="1186" spans="1:39">
      <c r="A1186" s="3">
        <f t="shared" si="388"/>
        <v>0</v>
      </c>
      <c r="B1186" s="3">
        <f t="shared" si="388"/>
        <v>0</v>
      </c>
      <c r="C1186" s="3">
        <f t="shared" si="388"/>
        <v>0</v>
      </c>
      <c r="D1186" s="3">
        <f t="shared" si="388"/>
        <v>0</v>
      </c>
      <c r="E1186" s="3">
        <f t="shared" si="388"/>
        <v>0</v>
      </c>
      <c r="F1186" s="4">
        <f t="shared" si="388"/>
        <v>0</v>
      </c>
      <c r="G1186" s="4">
        <f t="shared" si="397"/>
        <v>0</v>
      </c>
      <c r="H1186" s="3">
        <f t="shared" si="397"/>
        <v>0</v>
      </c>
      <c r="I1186" s="3">
        <f t="shared" si="397"/>
        <v>0</v>
      </c>
      <c r="J1186" s="3" t="e">
        <f>IF(VLOOKUP(A1186,產品AR!A:B,2,0)&lt;65,"A",IF(VLOOKUP(A1186,產品AR!A:B,2,0)&lt;80,"B",IF(VLOOKUP(A1186,產品AR!A:B,2,0)&lt;100,"C","D")))</f>
        <v>#N/A</v>
      </c>
      <c r="K1186" s="5" t="e">
        <f t="shared" si="389"/>
        <v>#DIV/0!</v>
      </c>
      <c r="L1186" s="6">
        <f t="shared" si="390"/>
        <v>0</v>
      </c>
      <c r="M1186" s="5">
        <f t="shared" si="391"/>
        <v>0</v>
      </c>
      <c r="N1186" s="49" t="e">
        <f t="shared" si="392"/>
        <v>#DIV/0!</v>
      </c>
      <c r="O1186" s="49" t="e">
        <f t="shared" si="395"/>
        <v>#N/A</v>
      </c>
      <c r="P1186" s="49" t="e">
        <f t="shared" si="396"/>
        <v>#N/A</v>
      </c>
      <c r="Q1186" s="50" t="e">
        <f t="shared" si="393"/>
        <v>#N/A</v>
      </c>
      <c r="S1186" s="110" t="e">
        <f>VLOOKUP(V1186,'WSD 產品'!B:B,1,0)</f>
        <v>#N/A</v>
      </c>
      <c r="T1186" s="110" t="e">
        <f t="shared" si="394"/>
        <v>#DIV/0!</v>
      </c>
      <c r="AA1186" s="112"/>
      <c r="AB1186" s="112"/>
      <c r="AK1186" s="111"/>
      <c r="AL1186" s="111"/>
      <c r="AM1186" s="111"/>
    </row>
    <row r="1187" spans="1:39">
      <c r="A1187" s="3">
        <f t="shared" si="388"/>
        <v>0</v>
      </c>
      <c r="B1187" s="3">
        <f t="shared" si="388"/>
        <v>0</v>
      </c>
      <c r="C1187" s="3">
        <f t="shared" si="388"/>
        <v>0</v>
      </c>
      <c r="D1187" s="3">
        <f t="shared" si="388"/>
        <v>0</v>
      </c>
      <c r="E1187" s="3">
        <f t="shared" si="388"/>
        <v>0</v>
      </c>
      <c r="F1187" s="4">
        <f t="shared" si="388"/>
        <v>0</v>
      </c>
      <c r="G1187" s="4">
        <f t="shared" si="397"/>
        <v>0</v>
      </c>
      <c r="H1187" s="3">
        <f t="shared" si="397"/>
        <v>0</v>
      </c>
      <c r="I1187" s="3">
        <f t="shared" si="397"/>
        <v>0</v>
      </c>
      <c r="J1187" s="3" t="e">
        <f>IF(VLOOKUP(A1187,產品AR!A:B,2,0)&lt;65,"A",IF(VLOOKUP(A1187,產品AR!A:B,2,0)&lt;80,"B",IF(VLOOKUP(A1187,產品AR!A:B,2,0)&lt;100,"C","D")))</f>
        <v>#N/A</v>
      </c>
      <c r="K1187" s="5" t="e">
        <f t="shared" si="389"/>
        <v>#DIV/0!</v>
      </c>
      <c r="L1187" s="6">
        <f t="shared" si="390"/>
        <v>0</v>
      </c>
      <c r="M1187" s="5">
        <f t="shared" si="391"/>
        <v>0</v>
      </c>
      <c r="N1187" s="49" t="e">
        <f t="shared" si="392"/>
        <v>#DIV/0!</v>
      </c>
      <c r="O1187" s="49" t="e">
        <f t="shared" si="395"/>
        <v>#N/A</v>
      </c>
      <c r="P1187" s="49" t="e">
        <f t="shared" si="396"/>
        <v>#N/A</v>
      </c>
      <c r="Q1187" s="50" t="e">
        <f t="shared" si="393"/>
        <v>#N/A</v>
      </c>
      <c r="S1187" s="110" t="e">
        <f>VLOOKUP(V1187,'WSD 產品'!B:B,1,0)</f>
        <v>#N/A</v>
      </c>
      <c r="T1187" s="110" t="e">
        <f t="shared" si="394"/>
        <v>#DIV/0!</v>
      </c>
      <c r="AA1187" s="112"/>
      <c r="AB1187" s="112"/>
      <c r="AK1187" s="111"/>
      <c r="AL1187" s="111"/>
      <c r="AM1187" s="111"/>
    </row>
    <row r="1188" spans="1:39">
      <c r="A1188" s="3">
        <f t="shared" si="388"/>
        <v>0</v>
      </c>
      <c r="B1188" s="3">
        <f t="shared" si="388"/>
        <v>0</v>
      </c>
      <c r="C1188" s="3">
        <f t="shared" si="388"/>
        <v>0</v>
      </c>
      <c r="D1188" s="3">
        <f t="shared" si="388"/>
        <v>0</v>
      </c>
      <c r="E1188" s="3">
        <f t="shared" si="388"/>
        <v>0</v>
      </c>
      <c r="F1188" s="4">
        <f t="shared" si="388"/>
        <v>0</v>
      </c>
      <c r="G1188" s="4">
        <f t="shared" si="397"/>
        <v>0</v>
      </c>
      <c r="H1188" s="3">
        <f t="shared" si="397"/>
        <v>0</v>
      </c>
      <c r="I1188" s="3">
        <f t="shared" si="397"/>
        <v>0</v>
      </c>
      <c r="J1188" s="3" t="e">
        <f>IF(VLOOKUP(A1188,產品AR!A:B,2,0)&lt;65,"A",IF(VLOOKUP(A1188,產品AR!A:B,2,0)&lt;80,"B",IF(VLOOKUP(A1188,產品AR!A:B,2,0)&lt;100,"C","D")))</f>
        <v>#N/A</v>
      </c>
      <c r="K1188" s="5" t="e">
        <f t="shared" si="389"/>
        <v>#DIV/0!</v>
      </c>
      <c r="L1188" s="6">
        <f t="shared" si="390"/>
        <v>0</v>
      </c>
      <c r="M1188" s="5">
        <f t="shared" si="391"/>
        <v>0</v>
      </c>
      <c r="N1188" s="49" t="e">
        <f t="shared" si="392"/>
        <v>#DIV/0!</v>
      </c>
      <c r="O1188" s="49" t="e">
        <f t="shared" si="395"/>
        <v>#N/A</v>
      </c>
      <c r="P1188" s="49" t="e">
        <f t="shared" si="396"/>
        <v>#N/A</v>
      </c>
      <c r="Q1188" s="50" t="e">
        <f t="shared" si="393"/>
        <v>#N/A</v>
      </c>
      <c r="S1188" s="110" t="e">
        <f>VLOOKUP(V1188,'WSD 產品'!B:B,1,0)</f>
        <v>#N/A</v>
      </c>
      <c r="T1188" s="110" t="e">
        <f t="shared" si="394"/>
        <v>#DIV/0!</v>
      </c>
      <c r="AA1188" s="112"/>
      <c r="AB1188" s="112"/>
      <c r="AK1188" s="111"/>
      <c r="AL1188" s="111"/>
      <c r="AM1188" s="111"/>
    </row>
    <row r="1189" spans="1:39">
      <c r="A1189" s="3">
        <f t="shared" si="388"/>
        <v>0</v>
      </c>
      <c r="B1189" s="3">
        <f t="shared" si="388"/>
        <v>0</v>
      </c>
      <c r="C1189" s="3">
        <f t="shared" si="388"/>
        <v>0</v>
      </c>
      <c r="D1189" s="3">
        <f t="shared" si="388"/>
        <v>0</v>
      </c>
      <c r="E1189" s="3">
        <f t="shared" si="388"/>
        <v>0</v>
      </c>
      <c r="F1189" s="4">
        <f t="shared" si="388"/>
        <v>0</v>
      </c>
      <c r="G1189" s="4">
        <f t="shared" si="397"/>
        <v>0</v>
      </c>
      <c r="H1189" s="3">
        <f t="shared" si="397"/>
        <v>0</v>
      </c>
      <c r="I1189" s="3">
        <f t="shared" si="397"/>
        <v>0</v>
      </c>
      <c r="J1189" s="3" t="e">
        <f>IF(VLOOKUP(A1189,產品AR!A:B,2,0)&lt;65,"A",IF(VLOOKUP(A1189,產品AR!A:B,2,0)&lt;80,"B",IF(VLOOKUP(A1189,產品AR!A:B,2,0)&lt;100,"C","D")))</f>
        <v>#N/A</v>
      </c>
      <c r="K1189" s="5" t="e">
        <f t="shared" si="389"/>
        <v>#DIV/0!</v>
      </c>
      <c r="L1189" s="6">
        <f t="shared" si="390"/>
        <v>0</v>
      </c>
      <c r="M1189" s="5">
        <f t="shared" si="391"/>
        <v>0</v>
      </c>
      <c r="N1189" s="49" t="e">
        <f t="shared" si="392"/>
        <v>#DIV/0!</v>
      </c>
      <c r="O1189" s="49" t="e">
        <f t="shared" si="395"/>
        <v>#N/A</v>
      </c>
      <c r="P1189" s="49" t="e">
        <f t="shared" si="396"/>
        <v>#N/A</v>
      </c>
      <c r="Q1189" s="50" t="e">
        <f t="shared" si="393"/>
        <v>#N/A</v>
      </c>
      <c r="S1189" s="110" t="e">
        <f>VLOOKUP(V1189,'WSD 產品'!B:B,1,0)</f>
        <v>#N/A</v>
      </c>
      <c r="T1189" s="110" t="e">
        <f t="shared" si="394"/>
        <v>#DIV/0!</v>
      </c>
      <c r="AA1189" s="112"/>
      <c r="AB1189" s="112"/>
      <c r="AK1189" s="111"/>
      <c r="AL1189" s="111"/>
      <c r="AM1189" s="111"/>
    </row>
    <row r="1190" spans="1:39">
      <c r="A1190" s="3">
        <f t="shared" si="388"/>
        <v>0</v>
      </c>
      <c r="B1190" s="3">
        <f t="shared" si="388"/>
        <v>0</v>
      </c>
      <c r="C1190" s="3">
        <f t="shared" si="388"/>
        <v>0</v>
      </c>
      <c r="D1190" s="3">
        <f t="shared" si="388"/>
        <v>0</v>
      </c>
      <c r="E1190" s="3">
        <f t="shared" si="388"/>
        <v>0</v>
      </c>
      <c r="F1190" s="4">
        <f t="shared" si="388"/>
        <v>0</v>
      </c>
      <c r="G1190" s="4">
        <f t="shared" si="397"/>
        <v>0</v>
      </c>
      <c r="H1190" s="3">
        <f t="shared" si="397"/>
        <v>0</v>
      </c>
      <c r="I1190" s="3">
        <f t="shared" si="397"/>
        <v>0</v>
      </c>
      <c r="J1190" s="3" t="e">
        <f>IF(VLOOKUP(A1190,產品AR!A:B,2,0)&lt;65,"A",IF(VLOOKUP(A1190,產品AR!A:B,2,0)&lt;80,"B",IF(VLOOKUP(A1190,產品AR!A:B,2,0)&lt;100,"C","D")))</f>
        <v>#N/A</v>
      </c>
      <c r="K1190" s="5" t="e">
        <f t="shared" si="389"/>
        <v>#DIV/0!</v>
      </c>
      <c r="L1190" s="6">
        <f t="shared" si="390"/>
        <v>0</v>
      </c>
      <c r="M1190" s="5">
        <f t="shared" si="391"/>
        <v>0</v>
      </c>
      <c r="N1190" s="49" t="e">
        <f t="shared" si="392"/>
        <v>#DIV/0!</v>
      </c>
      <c r="O1190" s="49" t="e">
        <f t="shared" si="395"/>
        <v>#N/A</v>
      </c>
      <c r="P1190" s="49" t="e">
        <f t="shared" si="396"/>
        <v>#N/A</v>
      </c>
      <c r="Q1190" s="50" t="e">
        <f t="shared" si="393"/>
        <v>#N/A</v>
      </c>
      <c r="S1190" s="110" t="e">
        <f>VLOOKUP(V1190,'WSD 產品'!B:B,1,0)</f>
        <v>#N/A</v>
      </c>
      <c r="T1190" s="110" t="e">
        <f t="shared" si="394"/>
        <v>#DIV/0!</v>
      </c>
      <c r="AA1190" s="112"/>
      <c r="AB1190" s="112"/>
      <c r="AK1190" s="111"/>
      <c r="AL1190" s="111"/>
      <c r="AM1190" s="111"/>
    </row>
    <row r="1191" spans="1:39">
      <c r="A1191" s="3">
        <f t="shared" si="388"/>
        <v>0</v>
      </c>
      <c r="B1191" s="3">
        <f t="shared" si="388"/>
        <v>0</v>
      </c>
      <c r="C1191" s="3">
        <f t="shared" si="388"/>
        <v>0</v>
      </c>
      <c r="D1191" s="3">
        <f t="shared" si="388"/>
        <v>0</v>
      </c>
      <c r="E1191" s="3">
        <f t="shared" si="388"/>
        <v>0</v>
      </c>
      <c r="F1191" s="4">
        <f t="shared" si="388"/>
        <v>0</v>
      </c>
      <c r="G1191" s="4">
        <f t="shared" si="397"/>
        <v>0</v>
      </c>
      <c r="H1191" s="3">
        <f t="shared" si="397"/>
        <v>0</v>
      </c>
      <c r="I1191" s="3">
        <f t="shared" si="397"/>
        <v>0</v>
      </c>
      <c r="J1191" s="3" t="e">
        <f>IF(VLOOKUP(A1191,產品AR!A:B,2,0)&lt;65,"A",IF(VLOOKUP(A1191,產品AR!A:B,2,0)&lt;80,"B",IF(VLOOKUP(A1191,產品AR!A:B,2,0)&lt;100,"C","D")))</f>
        <v>#N/A</v>
      </c>
      <c r="K1191" s="5" t="e">
        <f t="shared" si="389"/>
        <v>#DIV/0!</v>
      </c>
      <c r="L1191" s="6">
        <f t="shared" si="390"/>
        <v>0</v>
      </c>
      <c r="M1191" s="5">
        <f t="shared" si="391"/>
        <v>0</v>
      </c>
      <c r="N1191" s="49" t="e">
        <f t="shared" si="392"/>
        <v>#DIV/0!</v>
      </c>
      <c r="O1191" s="49" t="e">
        <f t="shared" si="395"/>
        <v>#N/A</v>
      </c>
      <c r="P1191" s="49" t="e">
        <f t="shared" si="396"/>
        <v>#N/A</v>
      </c>
      <c r="Q1191" s="50" t="e">
        <f t="shared" si="393"/>
        <v>#N/A</v>
      </c>
      <c r="S1191" s="110" t="e">
        <f>VLOOKUP(V1191,'WSD 產品'!B:B,1,0)</f>
        <v>#N/A</v>
      </c>
      <c r="T1191" s="110" t="e">
        <f t="shared" si="394"/>
        <v>#DIV/0!</v>
      </c>
      <c r="AA1191" s="112"/>
      <c r="AB1191" s="112"/>
      <c r="AK1191" s="111"/>
      <c r="AL1191" s="111"/>
      <c r="AM1191" s="111"/>
    </row>
    <row r="1192" spans="1:39">
      <c r="A1192" s="3">
        <f t="shared" si="388"/>
        <v>0</v>
      </c>
      <c r="B1192" s="3">
        <f t="shared" si="388"/>
        <v>0</v>
      </c>
      <c r="C1192" s="3">
        <f t="shared" si="388"/>
        <v>0</v>
      </c>
      <c r="D1192" s="3">
        <f t="shared" ref="D1192:I1255" si="398">Y1192</f>
        <v>0</v>
      </c>
      <c r="E1192" s="3">
        <f t="shared" si="398"/>
        <v>0</v>
      </c>
      <c r="F1192" s="4">
        <f t="shared" si="398"/>
        <v>0</v>
      </c>
      <c r="G1192" s="4">
        <f t="shared" si="397"/>
        <v>0</v>
      </c>
      <c r="H1192" s="3">
        <f t="shared" si="397"/>
        <v>0</v>
      </c>
      <c r="I1192" s="3">
        <f t="shared" si="397"/>
        <v>0</v>
      </c>
      <c r="J1192" s="3" t="e">
        <f>IF(VLOOKUP(A1192,產品AR!A:B,2,0)&lt;65,"A",IF(VLOOKUP(A1192,產品AR!A:B,2,0)&lt;80,"B",IF(VLOOKUP(A1192,產品AR!A:B,2,0)&lt;100,"C","D")))</f>
        <v>#N/A</v>
      </c>
      <c r="K1192" s="5" t="e">
        <f t="shared" si="389"/>
        <v>#DIV/0!</v>
      </c>
      <c r="L1192" s="6">
        <f t="shared" si="390"/>
        <v>0</v>
      </c>
      <c r="M1192" s="5">
        <f t="shared" si="391"/>
        <v>0</v>
      </c>
      <c r="N1192" s="49" t="e">
        <f t="shared" si="392"/>
        <v>#DIV/0!</v>
      </c>
      <c r="O1192" s="49" t="e">
        <f t="shared" si="395"/>
        <v>#N/A</v>
      </c>
      <c r="P1192" s="49" t="e">
        <f t="shared" si="396"/>
        <v>#N/A</v>
      </c>
      <c r="Q1192" s="50" t="e">
        <f t="shared" si="393"/>
        <v>#N/A</v>
      </c>
      <c r="S1192" s="110" t="e">
        <f>VLOOKUP(V1192,'WSD 產品'!B:B,1,0)</f>
        <v>#N/A</v>
      </c>
      <c r="T1192" s="110" t="e">
        <f t="shared" si="394"/>
        <v>#DIV/0!</v>
      </c>
      <c r="AA1192" s="112"/>
      <c r="AB1192" s="112"/>
      <c r="AK1192" s="111"/>
      <c r="AL1192" s="111"/>
      <c r="AM1192" s="111"/>
    </row>
    <row r="1193" spans="1:39">
      <c r="A1193" s="3">
        <f t="shared" ref="A1193:F1256" si="399">V1193</f>
        <v>0</v>
      </c>
      <c r="B1193" s="3">
        <f t="shared" si="399"/>
        <v>0</v>
      </c>
      <c r="C1193" s="3">
        <f t="shared" si="399"/>
        <v>0</v>
      </c>
      <c r="D1193" s="3">
        <f t="shared" si="398"/>
        <v>0</v>
      </c>
      <c r="E1193" s="3">
        <f t="shared" si="398"/>
        <v>0</v>
      </c>
      <c r="F1193" s="4">
        <f t="shared" si="398"/>
        <v>0</v>
      </c>
      <c r="G1193" s="4">
        <f t="shared" si="397"/>
        <v>0</v>
      </c>
      <c r="H1193" s="3">
        <f t="shared" si="397"/>
        <v>0</v>
      </c>
      <c r="I1193" s="3">
        <f t="shared" si="397"/>
        <v>0</v>
      </c>
      <c r="J1193" s="3" t="e">
        <f>IF(VLOOKUP(A1193,產品AR!A:B,2,0)&lt;65,"A",IF(VLOOKUP(A1193,產品AR!A:B,2,0)&lt;80,"B",IF(VLOOKUP(A1193,產品AR!A:B,2,0)&lt;100,"C","D")))</f>
        <v>#N/A</v>
      </c>
      <c r="K1193" s="5" t="e">
        <f t="shared" si="389"/>
        <v>#DIV/0!</v>
      </c>
      <c r="L1193" s="6">
        <f t="shared" si="390"/>
        <v>0</v>
      </c>
      <c r="M1193" s="5">
        <f t="shared" si="391"/>
        <v>0</v>
      </c>
      <c r="N1193" s="49" t="e">
        <f t="shared" si="392"/>
        <v>#DIV/0!</v>
      </c>
      <c r="O1193" s="49" t="e">
        <f t="shared" si="395"/>
        <v>#N/A</v>
      </c>
      <c r="P1193" s="49" t="e">
        <f t="shared" si="396"/>
        <v>#N/A</v>
      </c>
      <c r="Q1193" s="50" t="e">
        <f t="shared" si="393"/>
        <v>#N/A</v>
      </c>
      <c r="S1193" s="110" t="e">
        <f>VLOOKUP(V1193,'WSD 產品'!B:B,1,0)</f>
        <v>#N/A</v>
      </c>
      <c r="T1193" s="110" t="e">
        <f t="shared" si="394"/>
        <v>#DIV/0!</v>
      </c>
      <c r="AA1193" s="112"/>
      <c r="AB1193" s="112"/>
      <c r="AK1193" s="111"/>
      <c r="AL1193" s="111"/>
      <c r="AM1193" s="111"/>
    </row>
    <row r="1194" spans="1:39">
      <c r="A1194" s="3">
        <f t="shared" si="399"/>
        <v>0</v>
      </c>
      <c r="B1194" s="3">
        <f t="shared" si="399"/>
        <v>0</v>
      </c>
      <c r="C1194" s="3">
        <f t="shared" si="399"/>
        <v>0</v>
      </c>
      <c r="D1194" s="3">
        <f t="shared" si="398"/>
        <v>0</v>
      </c>
      <c r="E1194" s="3">
        <f t="shared" si="398"/>
        <v>0</v>
      </c>
      <c r="F1194" s="4">
        <f t="shared" si="398"/>
        <v>0</v>
      </c>
      <c r="G1194" s="4">
        <f t="shared" si="397"/>
        <v>0</v>
      </c>
      <c r="H1194" s="3">
        <f t="shared" si="397"/>
        <v>0</v>
      </c>
      <c r="I1194" s="3">
        <f t="shared" si="397"/>
        <v>0</v>
      </c>
      <c r="J1194" s="3" t="e">
        <f>IF(VLOOKUP(A1194,產品AR!A:B,2,0)&lt;65,"A",IF(VLOOKUP(A1194,產品AR!A:B,2,0)&lt;80,"B",IF(VLOOKUP(A1194,產品AR!A:B,2,0)&lt;100,"C","D")))</f>
        <v>#N/A</v>
      </c>
      <c r="K1194" s="5" t="e">
        <f t="shared" si="389"/>
        <v>#DIV/0!</v>
      </c>
      <c r="L1194" s="6">
        <f t="shared" si="390"/>
        <v>0</v>
      </c>
      <c r="M1194" s="5">
        <f t="shared" si="391"/>
        <v>0</v>
      </c>
      <c r="N1194" s="49" t="e">
        <f t="shared" si="392"/>
        <v>#DIV/0!</v>
      </c>
      <c r="O1194" s="49" t="e">
        <f t="shared" si="395"/>
        <v>#N/A</v>
      </c>
      <c r="P1194" s="49" t="e">
        <f t="shared" si="396"/>
        <v>#N/A</v>
      </c>
      <c r="Q1194" s="50" t="e">
        <f t="shared" si="393"/>
        <v>#N/A</v>
      </c>
      <c r="S1194" s="110" t="e">
        <f>VLOOKUP(V1194,'WSD 產品'!B:B,1,0)</f>
        <v>#N/A</v>
      </c>
      <c r="T1194" s="110" t="e">
        <f t="shared" si="394"/>
        <v>#DIV/0!</v>
      </c>
      <c r="AA1194" s="112"/>
      <c r="AB1194" s="112"/>
      <c r="AK1194" s="111"/>
      <c r="AL1194" s="111"/>
      <c r="AM1194" s="111"/>
    </row>
    <row r="1195" spans="1:39">
      <c r="A1195" s="3">
        <f t="shared" si="399"/>
        <v>0</v>
      </c>
      <c r="B1195" s="3">
        <f t="shared" si="399"/>
        <v>0</v>
      </c>
      <c r="C1195" s="3">
        <f t="shared" si="399"/>
        <v>0</v>
      </c>
      <c r="D1195" s="3">
        <f t="shared" si="398"/>
        <v>0</v>
      </c>
      <c r="E1195" s="3">
        <f t="shared" si="398"/>
        <v>0</v>
      </c>
      <c r="F1195" s="4">
        <f t="shared" si="398"/>
        <v>0</v>
      </c>
      <c r="G1195" s="4">
        <f t="shared" si="397"/>
        <v>0</v>
      </c>
      <c r="H1195" s="3">
        <f t="shared" si="397"/>
        <v>0</v>
      </c>
      <c r="I1195" s="3">
        <f t="shared" si="397"/>
        <v>0</v>
      </c>
      <c r="J1195" s="3" t="e">
        <f>IF(VLOOKUP(A1195,產品AR!A:B,2,0)&lt;65,"A",IF(VLOOKUP(A1195,產品AR!A:B,2,0)&lt;80,"B",IF(VLOOKUP(A1195,產品AR!A:B,2,0)&lt;100,"C","D")))</f>
        <v>#N/A</v>
      </c>
      <c r="K1195" s="5" t="e">
        <f t="shared" si="389"/>
        <v>#DIV/0!</v>
      </c>
      <c r="L1195" s="6">
        <f t="shared" si="390"/>
        <v>0</v>
      </c>
      <c r="M1195" s="5">
        <f t="shared" si="391"/>
        <v>0</v>
      </c>
      <c r="N1195" s="49" t="e">
        <f t="shared" si="392"/>
        <v>#DIV/0!</v>
      </c>
      <c r="O1195" s="49" t="e">
        <f t="shared" si="395"/>
        <v>#N/A</v>
      </c>
      <c r="P1195" s="49" t="e">
        <f t="shared" si="396"/>
        <v>#N/A</v>
      </c>
      <c r="Q1195" s="50" t="e">
        <f t="shared" si="393"/>
        <v>#N/A</v>
      </c>
      <c r="S1195" s="110" t="e">
        <f>VLOOKUP(V1195,'WSD 產品'!B:B,1,0)</f>
        <v>#N/A</v>
      </c>
      <c r="T1195" s="110" t="e">
        <f t="shared" si="394"/>
        <v>#DIV/0!</v>
      </c>
      <c r="AA1195" s="112"/>
      <c r="AB1195" s="112"/>
      <c r="AK1195" s="111"/>
      <c r="AL1195" s="111"/>
      <c r="AM1195" s="111"/>
    </row>
    <row r="1196" spans="1:39">
      <c r="A1196" s="3">
        <f t="shared" si="399"/>
        <v>0</v>
      </c>
      <c r="B1196" s="3">
        <f t="shared" si="399"/>
        <v>0</v>
      </c>
      <c r="C1196" s="3">
        <f t="shared" si="399"/>
        <v>0</v>
      </c>
      <c r="D1196" s="3">
        <f t="shared" si="398"/>
        <v>0</v>
      </c>
      <c r="E1196" s="3">
        <f t="shared" si="398"/>
        <v>0</v>
      </c>
      <c r="F1196" s="4">
        <f t="shared" si="398"/>
        <v>0</v>
      </c>
      <c r="G1196" s="4">
        <f t="shared" si="397"/>
        <v>0</v>
      </c>
      <c r="H1196" s="3">
        <f t="shared" si="397"/>
        <v>0</v>
      </c>
      <c r="I1196" s="3">
        <f t="shared" si="397"/>
        <v>0</v>
      </c>
      <c r="J1196" s="3" t="e">
        <f>IF(VLOOKUP(A1196,產品AR!A:B,2,0)&lt;65,"A",IF(VLOOKUP(A1196,產品AR!A:B,2,0)&lt;80,"B",IF(VLOOKUP(A1196,產品AR!A:B,2,0)&lt;100,"C","D")))</f>
        <v>#N/A</v>
      </c>
      <c r="K1196" s="5" t="e">
        <f t="shared" si="389"/>
        <v>#DIV/0!</v>
      </c>
      <c r="L1196" s="6">
        <f t="shared" si="390"/>
        <v>0</v>
      </c>
      <c r="M1196" s="5">
        <f t="shared" si="391"/>
        <v>0</v>
      </c>
      <c r="N1196" s="49" t="e">
        <f t="shared" si="392"/>
        <v>#DIV/0!</v>
      </c>
      <c r="O1196" s="49" t="e">
        <f t="shared" si="395"/>
        <v>#N/A</v>
      </c>
      <c r="P1196" s="49" t="e">
        <f t="shared" si="396"/>
        <v>#N/A</v>
      </c>
      <c r="Q1196" s="50" t="e">
        <f t="shared" si="393"/>
        <v>#N/A</v>
      </c>
      <c r="S1196" s="110" t="e">
        <f>VLOOKUP(V1196,'WSD 產品'!B:B,1,0)</f>
        <v>#N/A</v>
      </c>
      <c r="T1196" s="110" t="e">
        <f t="shared" si="394"/>
        <v>#DIV/0!</v>
      </c>
      <c r="AA1196" s="112"/>
      <c r="AB1196" s="112"/>
      <c r="AK1196" s="111"/>
      <c r="AL1196" s="111"/>
      <c r="AM1196" s="111"/>
    </row>
    <row r="1197" spans="1:39">
      <c r="A1197" s="3">
        <f t="shared" si="399"/>
        <v>0</v>
      </c>
      <c r="B1197" s="3">
        <f t="shared" si="399"/>
        <v>0</v>
      </c>
      <c r="C1197" s="3">
        <f t="shared" si="399"/>
        <v>0</v>
      </c>
      <c r="D1197" s="3">
        <f t="shared" si="398"/>
        <v>0</v>
      </c>
      <c r="E1197" s="3">
        <f t="shared" si="398"/>
        <v>0</v>
      </c>
      <c r="F1197" s="4">
        <f t="shared" si="398"/>
        <v>0</v>
      </c>
      <c r="G1197" s="4">
        <f t="shared" si="397"/>
        <v>0</v>
      </c>
      <c r="H1197" s="3">
        <f t="shared" si="397"/>
        <v>0</v>
      </c>
      <c r="I1197" s="3">
        <f t="shared" si="397"/>
        <v>0</v>
      </c>
      <c r="J1197" s="3" t="e">
        <f>IF(VLOOKUP(A1197,產品AR!A:B,2,0)&lt;65,"A",IF(VLOOKUP(A1197,產品AR!A:B,2,0)&lt;80,"B",IF(VLOOKUP(A1197,產品AR!A:B,2,0)&lt;100,"C","D")))</f>
        <v>#N/A</v>
      </c>
      <c r="K1197" s="5" t="e">
        <f t="shared" si="389"/>
        <v>#DIV/0!</v>
      </c>
      <c r="L1197" s="6">
        <f t="shared" si="390"/>
        <v>0</v>
      </c>
      <c r="M1197" s="5">
        <f t="shared" si="391"/>
        <v>0</v>
      </c>
      <c r="N1197" s="49" t="e">
        <f t="shared" si="392"/>
        <v>#DIV/0!</v>
      </c>
      <c r="O1197" s="49" t="e">
        <f t="shared" si="395"/>
        <v>#N/A</v>
      </c>
      <c r="P1197" s="49" t="e">
        <f t="shared" si="396"/>
        <v>#N/A</v>
      </c>
      <c r="Q1197" s="50" t="e">
        <f t="shared" si="393"/>
        <v>#N/A</v>
      </c>
      <c r="S1197" s="110" t="e">
        <f>VLOOKUP(V1197,'WSD 產品'!B:B,1,0)</f>
        <v>#N/A</v>
      </c>
      <c r="T1197" s="110" t="e">
        <f t="shared" si="394"/>
        <v>#DIV/0!</v>
      </c>
      <c r="AA1197" s="112"/>
      <c r="AB1197" s="112"/>
      <c r="AK1197" s="111"/>
      <c r="AL1197" s="111"/>
      <c r="AM1197" s="111"/>
    </row>
    <row r="1198" spans="1:39">
      <c r="A1198" s="3">
        <f t="shared" si="399"/>
        <v>0</v>
      </c>
      <c r="B1198" s="3">
        <f t="shared" si="399"/>
        <v>0</v>
      </c>
      <c r="C1198" s="3">
        <f t="shared" si="399"/>
        <v>0</v>
      </c>
      <c r="D1198" s="3">
        <f t="shared" si="398"/>
        <v>0</v>
      </c>
      <c r="E1198" s="3">
        <f t="shared" si="398"/>
        <v>0</v>
      </c>
      <c r="F1198" s="4">
        <f t="shared" si="398"/>
        <v>0</v>
      </c>
      <c r="G1198" s="4">
        <f t="shared" si="397"/>
        <v>0</v>
      </c>
      <c r="H1198" s="3">
        <f t="shared" si="397"/>
        <v>0</v>
      </c>
      <c r="I1198" s="3">
        <f t="shared" si="397"/>
        <v>0</v>
      </c>
      <c r="J1198" s="3" t="e">
        <f>IF(VLOOKUP(A1198,產品AR!A:B,2,0)&lt;65,"A",IF(VLOOKUP(A1198,產品AR!A:B,2,0)&lt;80,"B",IF(VLOOKUP(A1198,產品AR!A:B,2,0)&lt;100,"C","D")))</f>
        <v>#N/A</v>
      </c>
      <c r="K1198" s="5" t="e">
        <f t="shared" si="389"/>
        <v>#DIV/0!</v>
      </c>
      <c r="L1198" s="6">
        <f t="shared" si="390"/>
        <v>0</v>
      </c>
      <c r="M1198" s="5">
        <f t="shared" si="391"/>
        <v>0</v>
      </c>
      <c r="N1198" s="49" t="e">
        <f t="shared" si="392"/>
        <v>#DIV/0!</v>
      </c>
      <c r="O1198" s="49" t="e">
        <f t="shared" si="395"/>
        <v>#N/A</v>
      </c>
      <c r="P1198" s="49" t="e">
        <f t="shared" si="396"/>
        <v>#N/A</v>
      </c>
      <c r="Q1198" s="50" t="e">
        <f t="shared" si="393"/>
        <v>#N/A</v>
      </c>
      <c r="S1198" s="110" t="e">
        <f>VLOOKUP(V1198,'WSD 產品'!B:B,1,0)</f>
        <v>#N/A</v>
      </c>
      <c r="T1198" s="110" t="e">
        <f t="shared" si="394"/>
        <v>#DIV/0!</v>
      </c>
      <c r="AA1198" s="112"/>
      <c r="AB1198" s="112"/>
      <c r="AK1198" s="111"/>
      <c r="AL1198" s="111"/>
      <c r="AM1198" s="111"/>
    </row>
    <row r="1199" spans="1:39">
      <c r="A1199" s="3">
        <f t="shared" si="399"/>
        <v>0</v>
      </c>
      <c r="B1199" s="3">
        <f t="shared" si="399"/>
        <v>0</v>
      </c>
      <c r="C1199" s="3">
        <f t="shared" si="399"/>
        <v>0</v>
      </c>
      <c r="D1199" s="3">
        <f t="shared" si="398"/>
        <v>0</v>
      </c>
      <c r="E1199" s="3">
        <f t="shared" si="398"/>
        <v>0</v>
      </c>
      <c r="F1199" s="4">
        <f t="shared" si="398"/>
        <v>0</v>
      </c>
      <c r="G1199" s="4">
        <f t="shared" si="397"/>
        <v>0</v>
      </c>
      <c r="H1199" s="3">
        <f t="shared" si="397"/>
        <v>0</v>
      </c>
      <c r="I1199" s="3">
        <f t="shared" si="397"/>
        <v>0</v>
      </c>
      <c r="J1199" s="3" t="e">
        <f>IF(VLOOKUP(A1199,產品AR!A:B,2,0)&lt;65,"A",IF(VLOOKUP(A1199,產品AR!A:B,2,0)&lt;80,"B",IF(VLOOKUP(A1199,產品AR!A:B,2,0)&lt;100,"C","D")))</f>
        <v>#N/A</v>
      </c>
      <c r="K1199" s="5" t="e">
        <f t="shared" si="389"/>
        <v>#DIV/0!</v>
      </c>
      <c r="L1199" s="6">
        <f t="shared" si="390"/>
        <v>0</v>
      </c>
      <c r="M1199" s="5">
        <f t="shared" si="391"/>
        <v>0</v>
      </c>
      <c r="N1199" s="49" t="e">
        <f t="shared" si="392"/>
        <v>#DIV/0!</v>
      </c>
      <c r="O1199" s="49" t="e">
        <f t="shared" si="395"/>
        <v>#N/A</v>
      </c>
      <c r="P1199" s="49" t="e">
        <f t="shared" si="396"/>
        <v>#N/A</v>
      </c>
      <c r="Q1199" s="50" t="e">
        <f t="shared" si="393"/>
        <v>#N/A</v>
      </c>
      <c r="S1199" s="110" t="e">
        <f>VLOOKUP(V1199,'WSD 產品'!B:B,1,0)</f>
        <v>#N/A</v>
      </c>
      <c r="T1199" s="110" t="e">
        <f t="shared" si="394"/>
        <v>#DIV/0!</v>
      </c>
      <c r="AA1199" s="112"/>
      <c r="AB1199" s="112"/>
      <c r="AK1199" s="111"/>
      <c r="AL1199" s="111"/>
      <c r="AM1199" s="111"/>
    </row>
    <row r="1200" spans="1:39">
      <c r="A1200" s="3">
        <f t="shared" si="399"/>
        <v>0</v>
      </c>
      <c r="B1200" s="3">
        <f t="shared" si="399"/>
        <v>0</v>
      </c>
      <c r="C1200" s="3">
        <f t="shared" si="399"/>
        <v>0</v>
      </c>
      <c r="D1200" s="3">
        <f t="shared" si="398"/>
        <v>0</v>
      </c>
      <c r="E1200" s="3">
        <f t="shared" si="398"/>
        <v>0</v>
      </c>
      <c r="F1200" s="4">
        <f t="shared" si="398"/>
        <v>0</v>
      </c>
      <c r="G1200" s="4">
        <f t="shared" si="397"/>
        <v>0</v>
      </c>
      <c r="H1200" s="3">
        <f t="shared" si="397"/>
        <v>0</v>
      </c>
      <c r="I1200" s="3">
        <f t="shared" si="397"/>
        <v>0</v>
      </c>
      <c r="J1200" s="3" t="e">
        <f>IF(VLOOKUP(A1200,產品AR!A:B,2,0)&lt;65,"A",IF(VLOOKUP(A1200,產品AR!A:B,2,0)&lt;80,"B",IF(VLOOKUP(A1200,產品AR!A:B,2,0)&lt;100,"C","D")))</f>
        <v>#N/A</v>
      </c>
      <c r="K1200" s="5" t="e">
        <f t="shared" si="389"/>
        <v>#DIV/0!</v>
      </c>
      <c r="L1200" s="6">
        <f t="shared" si="390"/>
        <v>0</v>
      </c>
      <c r="M1200" s="5">
        <f t="shared" si="391"/>
        <v>0</v>
      </c>
      <c r="N1200" s="49" t="e">
        <f t="shared" si="392"/>
        <v>#DIV/0!</v>
      </c>
      <c r="O1200" s="49" t="e">
        <f t="shared" si="395"/>
        <v>#N/A</v>
      </c>
      <c r="P1200" s="49" t="e">
        <f t="shared" si="396"/>
        <v>#N/A</v>
      </c>
      <c r="Q1200" s="50" t="e">
        <f t="shared" si="393"/>
        <v>#N/A</v>
      </c>
      <c r="S1200" s="110" t="e">
        <f>VLOOKUP(V1200,'WSD 產品'!B:B,1,0)</f>
        <v>#N/A</v>
      </c>
      <c r="T1200" s="110" t="e">
        <f t="shared" si="394"/>
        <v>#DIV/0!</v>
      </c>
      <c r="AA1200" s="112"/>
      <c r="AB1200" s="112"/>
      <c r="AK1200" s="111"/>
      <c r="AL1200" s="111"/>
      <c r="AM1200" s="111"/>
    </row>
    <row r="1201" spans="1:39">
      <c r="A1201" s="3">
        <f t="shared" si="399"/>
        <v>0</v>
      </c>
      <c r="B1201" s="3">
        <f t="shared" si="399"/>
        <v>0</v>
      </c>
      <c r="C1201" s="3">
        <f t="shared" si="399"/>
        <v>0</v>
      </c>
      <c r="D1201" s="3">
        <f t="shared" si="398"/>
        <v>0</v>
      </c>
      <c r="E1201" s="3">
        <f t="shared" si="398"/>
        <v>0</v>
      </c>
      <c r="F1201" s="4">
        <f t="shared" si="398"/>
        <v>0</v>
      </c>
      <c r="G1201" s="4">
        <f t="shared" si="397"/>
        <v>0</v>
      </c>
      <c r="H1201" s="3">
        <f t="shared" si="397"/>
        <v>0</v>
      </c>
      <c r="I1201" s="3">
        <f t="shared" si="397"/>
        <v>0</v>
      </c>
      <c r="J1201" s="3" t="e">
        <f>IF(VLOOKUP(A1201,產品AR!A:B,2,0)&lt;65,"A",IF(VLOOKUP(A1201,產品AR!A:B,2,0)&lt;80,"B",IF(VLOOKUP(A1201,產品AR!A:B,2,0)&lt;100,"C","D")))</f>
        <v>#N/A</v>
      </c>
      <c r="K1201" s="5" t="e">
        <f t="shared" si="389"/>
        <v>#DIV/0!</v>
      </c>
      <c r="L1201" s="6">
        <f t="shared" si="390"/>
        <v>0</v>
      </c>
      <c r="M1201" s="5">
        <f t="shared" si="391"/>
        <v>0</v>
      </c>
      <c r="N1201" s="49" t="e">
        <f t="shared" si="392"/>
        <v>#DIV/0!</v>
      </c>
      <c r="O1201" s="49" t="e">
        <f t="shared" si="395"/>
        <v>#N/A</v>
      </c>
      <c r="P1201" s="49" t="e">
        <f t="shared" si="396"/>
        <v>#N/A</v>
      </c>
      <c r="Q1201" s="50" t="e">
        <f t="shared" si="393"/>
        <v>#N/A</v>
      </c>
      <c r="S1201" s="110" t="e">
        <f>VLOOKUP(V1201,'WSD 產品'!B:B,1,0)</f>
        <v>#N/A</v>
      </c>
      <c r="T1201" s="110" t="e">
        <f t="shared" si="394"/>
        <v>#DIV/0!</v>
      </c>
      <c r="AA1201" s="112"/>
      <c r="AB1201" s="112"/>
      <c r="AK1201" s="111"/>
      <c r="AL1201" s="111"/>
      <c r="AM1201" s="111"/>
    </row>
    <row r="1202" spans="1:39">
      <c r="A1202" s="3">
        <f t="shared" si="399"/>
        <v>0</v>
      </c>
      <c r="B1202" s="3">
        <f t="shared" si="399"/>
        <v>0</v>
      </c>
      <c r="C1202" s="3">
        <f t="shared" si="399"/>
        <v>0</v>
      </c>
      <c r="D1202" s="3">
        <f t="shared" si="398"/>
        <v>0</v>
      </c>
      <c r="E1202" s="3">
        <f t="shared" si="398"/>
        <v>0</v>
      </c>
      <c r="F1202" s="4">
        <f t="shared" si="398"/>
        <v>0</v>
      </c>
      <c r="G1202" s="4">
        <f t="shared" si="397"/>
        <v>0</v>
      </c>
      <c r="H1202" s="3">
        <f t="shared" si="397"/>
        <v>0</v>
      </c>
      <c r="I1202" s="3">
        <f t="shared" si="397"/>
        <v>0</v>
      </c>
      <c r="J1202" s="3" t="e">
        <f>IF(VLOOKUP(A1202,產品AR!A:B,2,0)&lt;65,"A",IF(VLOOKUP(A1202,產品AR!A:B,2,0)&lt;80,"B",IF(VLOOKUP(A1202,產品AR!A:B,2,0)&lt;100,"C","D")))</f>
        <v>#N/A</v>
      </c>
      <c r="K1202" s="5" t="e">
        <f t="shared" si="389"/>
        <v>#DIV/0!</v>
      </c>
      <c r="L1202" s="6">
        <f t="shared" si="390"/>
        <v>0</v>
      </c>
      <c r="M1202" s="5">
        <f t="shared" si="391"/>
        <v>0</v>
      </c>
      <c r="N1202" s="49" t="e">
        <f t="shared" si="392"/>
        <v>#DIV/0!</v>
      </c>
      <c r="O1202" s="49" t="e">
        <f t="shared" si="395"/>
        <v>#N/A</v>
      </c>
      <c r="P1202" s="49" t="e">
        <f t="shared" si="396"/>
        <v>#N/A</v>
      </c>
      <c r="Q1202" s="50" t="e">
        <f t="shared" si="393"/>
        <v>#N/A</v>
      </c>
      <c r="S1202" s="110" t="e">
        <f>VLOOKUP(V1202,'WSD 產品'!B:B,1,0)</f>
        <v>#N/A</v>
      </c>
      <c r="T1202" s="110" t="e">
        <f t="shared" si="394"/>
        <v>#DIV/0!</v>
      </c>
      <c r="AA1202" s="112"/>
      <c r="AB1202" s="112"/>
      <c r="AK1202" s="111"/>
      <c r="AL1202" s="111"/>
      <c r="AM1202" s="111"/>
    </row>
    <row r="1203" spans="1:39">
      <c r="A1203" s="3">
        <f t="shared" si="399"/>
        <v>0</v>
      </c>
      <c r="B1203" s="3">
        <f t="shared" si="399"/>
        <v>0</v>
      </c>
      <c r="C1203" s="3">
        <f t="shared" si="399"/>
        <v>0</v>
      </c>
      <c r="D1203" s="3">
        <f t="shared" si="398"/>
        <v>0</v>
      </c>
      <c r="E1203" s="3">
        <f t="shared" si="398"/>
        <v>0</v>
      </c>
      <c r="F1203" s="4">
        <f t="shared" si="398"/>
        <v>0</v>
      </c>
      <c r="G1203" s="4">
        <f t="shared" si="397"/>
        <v>0</v>
      </c>
      <c r="H1203" s="3">
        <f t="shared" si="397"/>
        <v>0</v>
      </c>
      <c r="I1203" s="3">
        <f t="shared" si="397"/>
        <v>0</v>
      </c>
      <c r="J1203" s="3" t="e">
        <f>IF(VLOOKUP(A1203,產品AR!A:B,2,0)&lt;65,"A",IF(VLOOKUP(A1203,產品AR!A:B,2,0)&lt;80,"B",IF(VLOOKUP(A1203,產品AR!A:B,2,0)&lt;100,"C","D")))</f>
        <v>#N/A</v>
      </c>
      <c r="K1203" s="5" t="e">
        <f t="shared" si="389"/>
        <v>#DIV/0!</v>
      </c>
      <c r="L1203" s="6">
        <f t="shared" si="390"/>
        <v>0</v>
      </c>
      <c r="M1203" s="5">
        <f t="shared" si="391"/>
        <v>0</v>
      </c>
      <c r="N1203" s="49" t="e">
        <f t="shared" si="392"/>
        <v>#DIV/0!</v>
      </c>
      <c r="O1203" s="49" t="e">
        <f t="shared" si="395"/>
        <v>#N/A</v>
      </c>
      <c r="P1203" s="49" t="e">
        <f t="shared" si="396"/>
        <v>#N/A</v>
      </c>
      <c r="Q1203" s="50" t="e">
        <f t="shared" si="393"/>
        <v>#N/A</v>
      </c>
      <c r="S1203" s="110" t="e">
        <f>VLOOKUP(V1203,'WSD 產品'!B:B,1,0)</f>
        <v>#N/A</v>
      </c>
      <c r="T1203" s="110" t="e">
        <f t="shared" si="394"/>
        <v>#DIV/0!</v>
      </c>
      <c r="AA1203" s="112"/>
      <c r="AB1203" s="112"/>
      <c r="AK1203" s="111"/>
      <c r="AL1203" s="111"/>
      <c r="AM1203" s="111"/>
    </row>
    <row r="1204" spans="1:39">
      <c r="A1204" s="3">
        <f t="shared" si="399"/>
        <v>0</v>
      </c>
      <c r="B1204" s="3">
        <f t="shared" si="399"/>
        <v>0</v>
      </c>
      <c r="C1204" s="3">
        <f t="shared" si="399"/>
        <v>0</v>
      </c>
      <c r="D1204" s="3">
        <f t="shared" si="398"/>
        <v>0</v>
      </c>
      <c r="E1204" s="3">
        <f t="shared" si="398"/>
        <v>0</v>
      </c>
      <c r="F1204" s="4">
        <f t="shared" si="398"/>
        <v>0</v>
      </c>
      <c r="G1204" s="4">
        <f t="shared" si="397"/>
        <v>0</v>
      </c>
      <c r="H1204" s="3">
        <f t="shared" si="397"/>
        <v>0</v>
      </c>
      <c r="I1204" s="3">
        <f t="shared" si="397"/>
        <v>0</v>
      </c>
      <c r="J1204" s="3" t="e">
        <f>IF(VLOOKUP(A1204,產品AR!A:B,2,0)&lt;65,"A",IF(VLOOKUP(A1204,產品AR!A:B,2,0)&lt;80,"B",IF(VLOOKUP(A1204,產品AR!A:B,2,0)&lt;100,"C","D")))</f>
        <v>#N/A</v>
      </c>
      <c r="K1204" s="5" t="e">
        <f t="shared" si="389"/>
        <v>#DIV/0!</v>
      </c>
      <c r="L1204" s="6">
        <f t="shared" si="390"/>
        <v>0</v>
      </c>
      <c r="M1204" s="5">
        <f t="shared" si="391"/>
        <v>0</v>
      </c>
      <c r="N1204" s="49" t="e">
        <f t="shared" si="392"/>
        <v>#DIV/0!</v>
      </c>
      <c r="O1204" s="49" t="e">
        <f t="shared" si="395"/>
        <v>#N/A</v>
      </c>
      <c r="P1204" s="49" t="e">
        <f t="shared" si="396"/>
        <v>#N/A</v>
      </c>
      <c r="Q1204" s="50" t="e">
        <f t="shared" si="393"/>
        <v>#N/A</v>
      </c>
      <c r="S1204" s="110" t="e">
        <f>VLOOKUP(V1204,'WSD 產品'!B:B,1,0)</f>
        <v>#N/A</v>
      </c>
      <c r="T1204" s="110" t="e">
        <f t="shared" si="394"/>
        <v>#DIV/0!</v>
      </c>
      <c r="AA1204" s="112"/>
      <c r="AB1204" s="112"/>
      <c r="AK1204" s="111"/>
      <c r="AL1204" s="111"/>
      <c r="AM1204" s="111"/>
    </row>
    <row r="1205" spans="1:39">
      <c r="A1205" s="3">
        <f t="shared" si="399"/>
        <v>0</v>
      </c>
      <c r="B1205" s="3">
        <f t="shared" si="399"/>
        <v>0</v>
      </c>
      <c r="C1205" s="3">
        <f t="shared" si="399"/>
        <v>0</v>
      </c>
      <c r="D1205" s="3">
        <f t="shared" si="398"/>
        <v>0</v>
      </c>
      <c r="E1205" s="3">
        <f t="shared" si="398"/>
        <v>0</v>
      </c>
      <c r="F1205" s="4">
        <f t="shared" si="398"/>
        <v>0</v>
      </c>
      <c r="G1205" s="4">
        <f t="shared" si="397"/>
        <v>0</v>
      </c>
      <c r="H1205" s="3">
        <f t="shared" si="397"/>
        <v>0</v>
      </c>
      <c r="I1205" s="3">
        <f t="shared" si="397"/>
        <v>0</v>
      </c>
      <c r="J1205" s="3" t="e">
        <f>IF(VLOOKUP(A1205,產品AR!A:B,2,0)&lt;65,"A",IF(VLOOKUP(A1205,產品AR!A:B,2,0)&lt;80,"B",IF(VLOOKUP(A1205,產品AR!A:B,2,0)&lt;100,"C","D")))</f>
        <v>#N/A</v>
      </c>
      <c r="K1205" s="5" t="e">
        <f t="shared" si="389"/>
        <v>#DIV/0!</v>
      </c>
      <c r="L1205" s="6">
        <f t="shared" si="390"/>
        <v>0</v>
      </c>
      <c r="M1205" s="5">
        <f t="shared" si="391"/>
        <v>0</v>
      </c>
      <c r="N1205" s="49" t="e">
        <f t="shared" si="392"/>
        <v>#DIV/0!</v>
      </c>
      <c r="O1205" s="49" t="e">
        <f t="shared" si="395"/>
        <v>#N/A</v>
      </c>
      <c r="P1205" s="49" t="e">
        <f t="shared" si="396"/>
        <v>#N/A</v>
      </c>
      <c r="Q1205" s="50" t="e">
        <f t="shared" si="393"/>
        <v>#N/A</v>
      </c>
      <c r="S1205" s="110" t="e">
        <f>VLOOKUP(V1205,'WSD 產品'!B:B,1,0)</f>
        <v>#N/A</v>
      </c>
      <c r="T1205" s="110" t="e">
        <f t="shared" si="394"/>
        <v>#DIV/0!</v>
      </c>
      <c r="AA1205" s="112"/>
      <c r="AB1205" s="112"/>
      <c r="AK1205" s="111"/>
      <c r="AL1205" s="111"/>
      <c r="AM1205" s="111"/>
    </row>
    <row r="1206" spans="1:39">
      <c r="A1206" s="3">
        <f t="shared" si="399"/>
        <v>0</v>
      </c>
      <c r="B1206" s="3">
        <f t="shared" si="399"/>
        <v>0</v>
      </c>
      <c r="C1206" s="3">
        <f t="shared" si="399"/>
        <v>0</v>
      </c>
      <c r="D1206" s="3">
        <f t="shared" si="398"/>
        <v>0</v>
      </c>
      <c r="E1206" s="3">
        <f t="shared" si="398"/>
        <v>0</v>
      </c>
      <c r="F1206" s="4">
        <f t="shared" si="398"/>
        <v>0</v>
      </c>
      <c r="G1206" s="4">
        <f t="shared" si="397"/>
        <v>0</v>
      </c>
      <c r="H1206" s="3">
        <f t="shared" si="397"/>
        <v>0</v>
      </c>
      <c r="I1206" s="3">
        <f t="shared" si="397"/>
        <v>0</v>
      </c>
      <c r="J1206" s="3" t="e">
        <f>IF(VLOOKUP(A1206,產品AR!A:B,2,0)&lt;65,"A",IF(VLOOKUP(A1206,產品AR!A:B,2,0)&lt;80,"B",IF(VLOOKUP(A1206,產品AR!A:B,2,0)&lt;100,"C","D")))</f>
        <v>#N/A</v>
      </c>
      <c r="K1206" s="5" t="e">
        <f t="shared" si="389"/>
        <v>#DIV/0!</v>
      </c>
      <c r="L1206" s="6">
        <f t="shared" si="390"/>
        <v>0</v>
      </c>
      <c r="M1206" s="5">
        <f t="shared" si="391"/>
        <v>0</v>
      </c>
      <c r="N1206" s="49" t="e">
        <f t="shared" si="392"/>
        <v>#DIV/0!</v>
      </c>
      <c r="O1206" s="49" t="e">
        <f t="shared" si="395"/>
        <v>#N/A</v>
      </c>
      <c r="P1206" s="49" t="e">
        <f t="shared" si="396"/>
        <v>#N/A</v>
      </c>
      <c r="Q1206" s="50" t="e">
        <f t="shared" si="393"/>
        <v>#N/A</v>
      </c>
      <c r="S1206" s="110" t="e">
        <f>VLOOKUP(V1206,'WSD 產品'!B:B,1,0)</f>
        <v>#N/A</v>
      </c>
      <c r="T1206" s="110" t="e">
        <f t="shared" si="394"/>
        <v>#DIV/0!</v>
      </c>
      <c r="AA1206" s="112"/>
      <c r="AB1206" s="112"/>
      <c r="AK1206" s="111"/>
      <c r="AL1206" s="111"/>
      <c r="AM1206" s="111"/>
    </row>
    <row r="1207" spans="1:39">
      <c r="A1207" s="3">
        <f t="shared" si="399"/>
        <v>0</v>
      </c>
      <c r="B1207" s="3">
        <f t="shared" si="399"/>
        <v>0</v>
      </c>
      <c r="C1207" s="3">
        <f t="shared" si="399"/>
        <v>0</v>
      </c>
      <c r="D1207" s="3">
        <f t="shared" si="398"/>
        <v>0</v>
      </c>
      <c r="E1207" s="3">
        <f t="shared" si="398"/>
        <v>0</v>
      </c>
      <c r="F1207" s="4">
        <f t="shared" si="398"/>
        <v>0</v>
      </c>
      <c r="G1207" s="4">
        <f t="shared" si="397"/>
        <v>0</v>
      </c>
      <c r="H1207" s="3">
        <f t="shared" si="397"/>
        <v>0</v>
      </c>
      <c r="I1207" s="3">
        <f t="shared" si="397"/>
        <v>0</v>
      </c>
      <c r="J1207" s="3" t="e">
        <f>IF(VLOOKUP(A1207,產品AR!A:B,2,0)&lt;65,"A",IF(VLOOKUP(A1207,產品AR!A:B,2,0)&lt;80,"B",IF(VLOOKUP(A1207,產品AR!A:B,2,0)&lt;100,"C","D")))</f>
        <v>#N/A</v>
      </c>
      <c r="K1207" s="5" t="e">
        <f t="shared" si="389"/>
        <v>#DIV/0!</v>
      </c>
      <c r="L1207" s="6">
        <f t="shared" si="390"/>
        <v>0</v>
      </c>
      <c r="M1207" s="5">
        <f t="shared" si="391"/>
        <v>0</v>
      </c>
      <c r="N1207" s="49" t="e">
        <f t="shared" si="392"/>
        <v>#DIV/0!</v>
      </c>
      <c r="O1207" s="49" t="e">
        <f t="shared" si="395"/>
        <v>#N/A</v>
      </c>
      <c r="P1207" s="49" t="e">
        <f t="shared" si="396"/>
        <v>#N/A</v>
      </c>
      <c r="Q1207" s="50" t="e">
        <f t="shared" si="393"/>
        <v>#N/A</v>
      </c>
      <c r="S1207" s="110" t="e">
        <f>VLOOKUP(V1207,'WSD 產品'!B:B,1,0)</f>
        <v>#N/A</v>
      </c>
      <c r="T1207" s="110" t="e">
        <f t="shared" si="394"/>
        <v>#DIV/0!</v>
      </c>
      <c r="AA1207" s="112"/>
      <c r="AB1207" s="112"/>
      <c r="AK1207" s="111"/>
      <c r="AL1207" s="111"/>
      <c r="AM1207" s="111"/>
    </row>
    <row r="1208" spans="1:39">
      <c r="A1208" s="3">
        <f t="shared" si="399"/>
        <v>0</v>
      </c>
      <c r="B1208" s="3">
        <f t="shared" si="399"/>
        <v>0</v>
      </c>
      <c r="C1208" s="3">
        <f t="shared" si="399"/>
        <v>0</v>
      </c>
      <c r="D1208" s="3">
        <f t="shared" si="398"/>
        <v>0</v>
      </c>
      <c r="E1208" s="3">
        <f t="shared" si="398"/>
        <v>0</v>
      </c>
      <c r="F1208" s="4">
        <f t="shared" si="398"/>
        <v>0</v>
      </c>
      <c r="G1208" s="4">
        <f t="shared" si="397"/>
        <v>0</v>
      </c>
      <c r="H1208" s="3">
        <f t="shared" si="397"/>
        <v>0</v>
      </c>
      <c r="I1208" s="3">
        <f t="shared" si="397"/>
        <v>0</v>
      </c>
      <c r="J1208" s="3" t="e">
        <f>IF(VLOOKUP(A1208,產品AR!A:B,2,0)&lt;65,"A",IF(VLOOKUP(A1208,產品AR!A:B,2,0)&lt;80,"B",IF(VLOOKUP(A1208,產品AR!A:B,2,0)&lt;100,"C","D")))</f>
        <v>#N/A</v>
      </c>
      <c r="K1208" s="5" t="e">
        <f t="shared" si="389"/>
        <v>#DIV/0!</v>
      </c>
      <c r="L1208" s="6">
        <f t="shared" si="390"/>
        <v>0</v>
      </c>
      <c r="M1208" s="5">
        <f t="shared" si="391"/>
        <v>0</v>
      </c>
      <c r="N1208" s="49" t="e">
        <f t="shared" si="392"/>
        <v>#DIV/0!</v>
      </c>
      <c r="O1208" s="49" t="e">
        <f t="shared" si="395"/>
        <v>#N/A</v>
      </c>
      <c r="P1208" s="49" t="e">
        <f t="shared" si="396"/>
        <v>#N/A</v>
      </c>
      <c r="Q1208" s="50" t="e">
        <f t="shared" si="393"/>
        <v>#N/A</v>
      </c>
      <c r="S1208" s="110" t="e">
        <f>VLOOKUP(V1208,'WSD 產品'!B:B,1,0)</f>
        <v>#N/A</v>
      </c>
      <c r="T1208" s="110" t="e">
        <f t="shared" si="394"/>
        <v>#DIV/0!</v>
      </c>
      <c r="AA1208" s="112"/>
      <c r="AB1208" s="112"/>
      <c r="AK1208" s="111"/>
      <c r="AL1208" s="111"/>
      <c r="AM1208" s="111"/>
    </row>
    <row r="1209" spans="1:39">
      <c r="A1209" s="3">
        <f t="shared" si="399"/>
        <v>0</v>
      </c>
      <c r="B1209" s="3">
        <f t="shared" si="399"/>
        <v>0</v>
      </c>
      <c r="C1209" s="3">
        <f t="shared" si="399"/>
        <v>0</v>
      </c>
      <c r="D1209" s="3">
        <f t="shared" si="398"/>
        <v>0</v>
      </c>
      <c r="E1209" s="3">
        <f t="shared" si="398"/>
        <v>0</v>
      </c>
      <c r="F1209" s="4">
        <f t="shared" si="398"/>
        <v>0</v>
      </c>
      <c r="G1209" s="4">
        <f t="shared" si="397"/>
        <v>0</v>
      </c>
      <c r="H1209" s="3">
        <f t="shared" si="397"/>
        <v>0</v>
      </c>
      <c r="I1209" s="3">
        <f t="shared" si="397"/>
        <v>0</v>
      </c>
      <c r="J1209" s="3" t="e">
        <f>IF(VLOOKUP(A1209,產品AR!A:B,2,0)&lt;65,"A",IF(VLOOKUP(A1209,產品AR!A:B,2,0)&lt;80,"B",IF(VLOOKUP(A1209,產品AR!A:B,2,0)&lt;100,"C","D")))</f>
        <v>#N/A</v>
      </c>
      <c r="K1209" s="5" t="e">
        <f t="shared" si="389"/>
        <v>#DIV/0!</v>
      </c>
      <c r="L1209" s="6">
        <f t="shared" si="390"/>
        <v>0</v>
      </c>
      <c r="M1209" s="5">
        <f t="shared" si="391"/>
        <v>0</v>
      </c>
      <c r="N1209" s="49" t="e">
        <f t="shared" si="392"/>
        <v>#DIV/0!</v>
      </c>
      <c r="O1209" s="49" t="e">
        <f t="shared" si="395"/>
        <v>#N/A</v>
      </c>
      <c r="P1209" s="49" t="e">
        <f t="shared" si="396"/>
        <v>#N/A</v>
      </c>
      <c r="Q1209" s="50" t="e">
        <f t="shared" si="393"/>
        <v>#N/A</v>
      </c>
      <c r="S1209" s="110" t="e">
        <f>VLOOKUP(V1209,'WSD 產品'!B:B,1,0)</f>
        <v>#N/A</v>
      </c>
      <c r="T1209" s="110" t="e">
        <f t="shared" si="394"/>
        <v>#DIV/0!</v>
      </c>
      <c r="AA1209" s="112"/>
      <c r="AB1209" s="112"/>
      <c r="AK1209" s="111"/>
      <c r="AL1209" s="111"/>
      <c r="AM1209" s="111"/>
    </row>
    <row r="1210" spans="1:39">
      <c r="A1210" s="3">
        <f t="shared" si="399"/>
        <v>0</v>
      </c>
      <c r="B1210" s="3">
        <f t="shared" si="399"/>
        <v>0</v>
      </c>
      <c r="C1210" s="3">
        <f t="shared" si="399"/>
        <v>0</v>
      </c>
      <c r="D1210" s="3">
        <f t="shared" si="398"/>
        <v>0</v>
      </c>
      <c r="E1210" s="3">
        <f t="shared" si="398"/>
        <v>0</v>
      </c>
      <c r="F1210" s="4">
        <f t="shared" si="398"/>
        <v>0</v>
      </c>
      <c r="G1210" s="4">
        <f t="shared" si="397"/>
        <v>0</v>
      </c>
      <c r="H1210" s="3">
        <f t="shared" si="397"/>
        <v>0</v>
      </c>
      <c r="I1210" s="3">
        <f t="shared" si="397"/>
        <v>0</v>
      </c>
      <c r="J1210" s="3" t="e">
        <f>IF(VLOOKUP(A1210,產品AR!A:B,2,0)&lt;65,"A",IF(VLOOKUP(A1210,產品AR!A:B,2,0)&lt;80,"B",IF(VLOOKUP(A1210,產品AR!A:B,2,0)&lt;100,"C","D")))</f>
        <v>#N/A</v>
      </c>
      <c r="K1210" s="5" t="e">
        <f t="shared" si="389"/>
        <v>#DIV/0!</v>
      </c>
      <c r="L1210" s="6">
        <f t="shared" si="390"/>
        <v>0</v>
      </c>
      <c r="M1210" s="5">
        <f t="shared" si="391"/>
        <v>0</v>
      </c>
      <c r="N1210" s="49" t="e">
        <f t="shared" si="392"/>
        <v>#DIV/0!</v>
      </c>
      <c r="O1210" s="49" t="e">
        <f t="shared" si="395"/>
        <v>#N/A</v>
      </c>
      <c r="P1210" s="49" t="e">
        <f t="shared" si="396"/>
        <v>#N/A</v>
      </c>
      <c r="Q1210" s="50" t="e">
        <f t="shared" si="393"/>
        <v>#N/A</v>
      </c>
      <c r="S1210" s="110" t="e">
        <f>VLOOKUP(V1210,'WSD 產品'!B:B,1,0)</f>
        <v>#N/A</v>
      </c>
      <c r="T1210" s="110" t="e">
        <f t="shared" si="394"/>
        <v>#DIV/0!</v>
      </c>
      <c r="AA1210" s="112"/>
      <c r="AB1210" s="112"/>
      <c r="AK1210" s="111"/>
      <c r="AL1210" s="111"/>
      <c r="AM1210" s="111"/>
    </row>
    <row r="1211" spans="1:39">
      <c r="A1211" s="3">
        <f t="shared" si="399"/>
        <v>0</v>
      </c>
      <c r="B1211" s="3">
        <f t="shared" si="399"/>
        <v>0</v>
      </c>
      <c r="C1211" s="3">
        <f t="shared" si="399"/>
        <v>0</v>
      </c>
      <c r="D1211" s="3">
        <f t="shared" si="398"/>
        <v>0</v>
      </c>
      <c r="E1211" s="3">
        <f t="shared" si="398"/>
        <v>0</v>
      </c>
      <c r="F1211" s="4">
        <f t="shared" si="398"/>
        <v>0</v>
      </c>
      <c r="G1211" s="4">
        <f t="shared" si="397"/>
        <v>0</v>
      </c>
      <c r="H1211" s="3">
        <f t="shared" si="397"/>
        <v>0</v>
      </c>
      <c r="I1211" s="3">
        <f t="shared" si="397"/>
        <v>0</v>
      </c>
      <c r="J1211" s="3" t="e">
        <f>IF(VLOOKUP(A1211,產品AR!A:B,2,0)&lt;65,"A",IF(VLOOKUP(A1211,產品AR!A:B,2,0)&lt;80,"B",IF(VLOOKUP(A1211,產品AR!A:B,2,0)&lt;100,"C","D")))</f>
        <v>#N/A</v>
      </c>
      <c r="K1211" s="5" t="e">
        <f t="shared" si="389"/>
        <v>#DIV/0!</v>
      </c>
      <c r="L1211" s="6">
        <f t="shared" si="390"/>
        <v>0</v>
      </c>
      <c r="M1211" s="5">
        <f t="shared" si="391"/>
        <v>0</v>
      </c>
      <c r="N1211" s="49" t="e">
        <f t="shared" si="392"/>
        <v>#DIV/0!</v>
      </c>
      <c r="O1211" s="49" t="e">
        <f t="shared" si="395"/>
        <v>#N/A</v>
      </c>
      <c r="P1211" s="49" t="e">
        <f t="shared" si="396"/>
        <v>#N/A</v>
      </c>
      <c r="Q1211" s="50" t="e">
        <f t="shared" si="393"/>
        <v>#N/A</v>
      </c>
      <c r="S1211" s="110" t="e">
        <f>VLOOKUP(V1211,'WSD 產品'!B:B,1,0)</f>
        <v>#N/A</v>
      </c>
      <c r="T1211" s="110" t="e">
        <f t="shared" si="394"/>
        <v>#DIV/0!</v>
      </c>
      <c r="AA1211" s="112"/>
      <c r="AB1211" s="112"/>
      <c r="AK1211" s="111"/>
      <c r="AL1211" s="111"/>
      <c r="AM1211" s="111"/>
    </row>
    <row r="1212" spans="1:39">
      <c r="A1212" s="3">
        <f t="shared" si="399"/>
        <v>0</v>
      </c>
      <c r="B1212" s="3">
        <f t="shared" si="399"/>
        <v>0</v>
      </c>
      <c r="C1212" s="3">
        <f t="shared" si="399"/>
        <v>0</v>
      </c>
      <c r="D1212" s="3">
        <f t="shared" si="398"/>
        <v>0</v>
      </c>
      <c r="E1212" s="3">
        <f t="shared" si="398"/>
        <v>0</v>
      </c>
      <c r="F1212" s="4">
        <f t="shared" si="398"/>
        <v>0</v>
      </c>
      <c r="G1212" s="4">
        <f t="shared" si="397"/>
        <v>0</v>
      </c>
      <c r="H1212" s="3">
        <f t="shared" si="397"/>
        <v>0</v>
      </c>
      <c r="I1212" s="3">
        <f t="shared" si="397"/>
        <v>0</v>
      </c>
      <c r="J1212" s="3" t="e">
        <f>IF(VLOOKUP(A1212,產品AR!A:B,2,0)&lt;65,"A",IF(VLOOKUP(A1212,產品AR!A:B,2,0)&lt;80,"B",IF(VLOOKUP(A1212,產品AR!A:B,2,0)&lt;100,"C","D")))</f>
        <v>#N/A</v>
      </c>
      <c r="K1212" s="5" t="e">
        <f t="shared" si="389"/>
        <v>#DIV/0!</v>
      </c>
      <c r="L1212" s="6">
        <f t="shared" si="390"/>
        <v>0</v>
      </c>
      <c r="M1212" s="5">
        <f t="shared" si="391"/>
        <v>0</v>
      </c>
      <c r="N1212" s="49" t="e">
        <f t="shared" si="392"/>
        <v>#DIV/0!</v>
      </c>
      <c r="O1212" s="49" t="e">
        <f t="shared" si="395"/>
        <v>#N/A</v>
      </c>
      <c r="P1212" s="49" t="e">
        <f t="shared" si="396"/>
        <v>#N/A</v>
      </c>
      <c r="Q1212" s="50" t="e">
        <f t="shared" si="393"/>
        <v>#N/A</v>
      </c>
      <c r="S1212" s="110" t="e">
        <f>VLOOKUP(V1212,'WSD 產品'!B:B,1,0)</f>
        <v>#N/A</v>
      </c>
      <c r="T1212" s="110" t="e">
        <f t="shared" si="394"/>
        <v>#DIV/0!</v>
      </c>
      <c r="AA1212" s="112"/>
      <c r="AB1212" s="112"/>
      <c r="AK1212" s="111"/>
      <c r="AL1212" s="111"/>
      <c r="AM1212" s="111"/>
    </row>
    <row r="1213" spans="1:39">
      <c r="A1213" s="3">
        <f t="shared" si="399"/>
        <v>0</v>
      </c>
      <c r="B1213" s="3">
        <f t="shared" si="399"/>
        <v>0</v>
      </c>
      <c r="C1213" s="3">
        <f t="shared" si="399"/>
        <v>0</v>
      </c>
      <c r="D1213" s="3">
        <f t="shared" si="398"/>
        <v>0</v>
      </c>
      <c r="E1213" s="3">
        <f t="shared" si="398"/>
        <v>0</v>
      </c>
      <c r="F1213" s="4">
        <f t="shared" si="398"/>
        <v>0</v>
      </c>
      <c r="G1213" s="4">
        <f t="shared" si="397"/>
        <v>0</v>
      </c>
      <c r="H1213" s="3">
        <f t="shared" si="397"/>
        <v>0</v>
      </c>
      <c r="I1213" s="3">
        <f t="shared" si="397"/>
        <v>0</v>
      </c>
      <c r="J1213" s="3" t="e">
        <f>IF(VLOOKUP(A1213,產品AR!A:B,2,0)&lt;65,"A",IF(VLOOKUP(A1213,產品AR!A:B,2,0)&lt;80,"B",IF(VLOOKUP(A1213,產品AR!A:B,2,0)&lt;100,"C","D")))</f>
        <v>#N/A</v>
      </c>
      <c r="K1213" s="5" t="e">
        <f t="shared" si="389"/>
        <v>#DIV/0!</v>
      </c>
      <c r="L1213" s="6">
        <f t="shared" si="390"/>
        <v>0</v>
      </c>
      <c r="M1213" s="5">
        <f t="shared" si="391"/>
        <v>0</v>
      </c>
      <c r="N1213" s="49" t="e">
        <f t="shared" si="392"/>
        <v>#DIV/0!</v>
      </c>
      <c r="O1213" s="49" t="e">
        <f t="shared" si="395"/>
        <v>#N/A</v>
      </c>
      <c r="P1213" s="49" t="e">
        <f t="shared" si="396"/>
        <v>#N/A</v>
      </c>
      <c r="Q1213" s="50" t="e">
        <f t="shared" si="393"/>
        <v>#N/A</v>
      </c>
      <c r="S1213" s="110" t="e">
        <f>VLOOKUP(V1213,'WSD 產品'!B:B,1,0)</f>
        <v>#N/A</v>
      </c>
      <c r="T1213" s="110" t="e">
        <f t="shared" si="394"/>
        <v>#DIV/0!</v>
      </c>
      <c r="AA1213" s="112"/>
      <c r="AB1213" s="112"/>
      <c r="AK1213" s="111"/>
      <c r="AL1213" s="111"/>
      <c r="AM1213" s="111"/>
    </row>
    <row r="1214" spans="1:39">
      <c r="A1214" s="3">
        <f t="shared" si="399"/>
        <v>0</v>
      </c>
      <c r="B1214" s="3">
        <f t="shared" si="399"/>
        <v>0</v>
      </c>
      <c r="C1214" s="3">
        <f t="shared" si="399"/>
        <v>0</v>
      </c>
      <c r="D1214" s="3">
        <f t="shared" si="398"/>
        <v>0</v>
      </c>
      <c r="E1214" s="3">
        <f t="shared" si="398"/>
        <v>0</v>
      </c>
      <c r="F1214" s="4">
        <f t="shared" si="398"/>
        <v>0</v>
      </c>
      <c r="G1214" s="4">
        <f t="shared" si="397"/>
        <v>0</v>
      </c>
      <c r="H1214" s="3">
        <f t="shared" si="397"/>
        <v>0</v>
      </c>
      <c r="I1214" s="3">
        <f t="shared" si="397"/>
        <v>0</v>
      </c>
      <c r="J1214" s="3" t="e">
        <f>IF(VLOOKUP(A1214,產品AR!A:B,2,0)&lt;65,"A",IF(VLOOKUP(A1214,產品AR!A:B,2,0)&lt;80,"B",IF(VLOOKUP(A1214,產品AR!A:B,2,0)&lt;100,"C","D")))</f>
        <v>#N/A</v>
      </c>
      <c r="K1214" s="5" t="e">
        <f t="shared" si="389"/>
        <v>#DIV/0!</v>
      </c>
      <c r="L1214" s="6">
        <f t="shared" si="390"/>
        <v>0</v>
      </c>
      <c r="M1214" s="5">
        <f t="shared" si="391"/>
        <v>0</v>
      </c>
      <c r="N1214" s="49" t="e">
        <f t="shared" si="392"/>
        <v>#DIV/0!</v>
      </c>
      <c r="O1214" s="49" t="e">
        <f t="shared" si="395"/>
        <v>#N/A</v>
      </c>
      <c r="P1214" s="49" t="e">
        <f t="shared" si="396"/>
        <v>#N/A</v>
      </c>
      <c r="Q1214" s="50" t="e">
        <f t="shared" si="393"/>
        <v>#N/A</v>
      </c>
      <c r="S1214" s="110" t="e">
        <f>VLOOKUP(V1214,'WSD 產品'!B:B,1,0)</f>
        <v>#N/A</v>
      </c>
      <c r="T1214" s="110" t="e">
        <f t="shared" si="394"/>
        <v>#DIV/0!</v>
      </c>
      <c r="AA1214" s="112"/>
      <c r="AB1214" s="112"/>
      <c r="AK1214" s="111"/>
      <c r="AL1214" s="111"/>
      <c r="AM1214" s="111"/>
    </row>
    <row r="1215" spans="1:39">
      <c r="A1215" s="3">
        <f t="shared" si="399"/>
        <v>0</v>
      </c>
      <c r="B1215" s="3">
        <f t="shared" si="399"/>
        <v>0</v>
      </c>
      <c r="C1215" s="3">
        <f t="shared" si="399"/>
        <v>0</v>
      </c>
      <c r="D1215" s="3">
        <f t="shared" si="398"/>
        <v>0</v>
      </c>
      <c r="E1215" s="3">
        <f t="shared" si="398"/>
        <v>0</v>
      </c>
      <c r="F1215" s="4">
        <f t="shared" si="398"/>
        <v>0</v>
      </c>
      <c r="G1215" s="4">
        <f t="shared" si="397"/>
        <v>0</v>
      </c>
      <c r="H1215" s="3">
        <f t="shared" si="397"/>
        <v>0</v>
      </c>
      <c r="I1215" s="3">
        <f t="shared" si="397"/>
        <v>0</v>
      </c>
      <c r="J1215" s="3" t="e">
        <f>IF(VLOOKUP(A1215,產品AR!A:B,2,0)&lt;65,"A",IF(VLOOKUP(A1215,產品AR!A:B,2,0)&lt;80,"B",IF(VLOOKUP(A1215,產品AR!A:B,2,0)&lt;100,"C","D")))</f>
        <v>#N/A</v>
      </c>
      <c r="K1215" s="5" t="e">
        <f t="shared" si="389"/>
        <v>#DIV/0!</v>
      </c>
      <c r="L1215" s="6">
        <f t="shared" si="390"/>
        <v>0</v>
      </c>
      <c r="M1215" s="5">
        <f t="shared" si="391"/>
        <v>0</v>
      </c>
      <c r="N1215" s="49" t="e">
        <f t="shared" si="392"/>
        <v>#DIV/0!</v>
      </c>
      <c r="O1215" s="49" t="e">
        <f t="shared" si="395"/>
        <v>#N/A</v>
      </c>
      <c r="P1215" s="49" t="e">
        <f t="shared" si="396"/>
        <v>#N/A</v>
      </c>
      <c r="Q1215" s="50" t="e">
        <f t="shared" si="393"/>
        <v>#N/A</v>
      </c>
      <c r="S1215" s="110" t="e">
        <f>VLOOKUP(V1215,'WSD 產品'!B:B,1,0)</f>
        <v>#N/A</v>
      </c>
      <c r="T1215" s="110" t="e">
        <f t="shared" si="394"/>
        <v>#DIV/0!</v>
      </c>
      <c r="AA1215" s="112"/>
      <c r="AB1215" s="112"/>
      <c r="AK1215" s="111"/>
      <c r="AL1215" s="111"/>
      <c r="AM1215" s="111"/>
    </row>
    <row r="1216" spans="1:39">
      <c r="A1216" s="3">
        <f t="shared" si="399"/>
        <v>0</v>
      </c>
      <c r="B1216" s="3">
        <f t="shared" si="399"/>
        <v>0</v>
      </c>
      <c r="C1216" s="3">
        <f t="shared" si="399"/>
        <v>0</v>
      </c>
      <c r="D1216" s="3">
        <f t="shared" si="398"/>
        <v>0</v>
      </c>
      <c r="E1216" s="3">
        <f t="shared" si="398"/>
        <v>0</v>
      </c>
      <c r="F1216" s="4">
        <f t="shared" si="398"/>
        <v>0</v>
      </c>
      <c r="G1216" s="4">
        <f t="shared" si="397"/>
        <v>0</v>
      </c>
      <c r="H1216" s="3">
        <f t="shared" si="397"/>
        <v>0</v>
      </c>
      <c r="I1216" s="3">
        <f t="shared" si="397"/>
        <v>0</v>
      </c>
      <c r="J1216" s="3" t="e">
        <f>IF(VLOOKUP(A1216,產品AR!A:B,2,0)&lt;65,"A",IF(VLOOKUP(A1216,產品AR!A:B,2,0)&lt;80,"B",IF(VLOOKUP(A1216,產品AR!A:B,2,0)&lt;100,"C","D")))</f>
        <v>#N/A</v>
      </c>
      <c r="K1216" s="5" t="e">
        <f t="shared" si="389"/>
        <v>#DIV/0!</v>
      </c>
      <c r="L1216" s="6">
        <f t="shared" si="390"/>
        <v>0</v>
      </c>
      <c r="M1216" s="5">
        <f t="shared" si="391"/>
        <v>0</v>
      </c>
      <c r="N1216" s="49" t="e">
        <f t="shared" si="392"/>
        <v>#DIV/0!</v>
      </c>
      <c r="O1216" s="49" t="e">
        <f t="shared" si="395"/>
        <v>#N/A</v>
      </c>
      <c r="P1216" s="49" t="e">
        <f t="shared" si="396"/>
        <v>#N/A</v>
      </c>
      <c r="Q1216" s="50" t="e">
        <f t="shared" si="393"/>
        <v>#N/A</v>
      </c>
      <c r="S1216" s="110" t="e">
        <f>VLOOKUP(V1216,'WSD 產品'!B:B,1,0)</f>
        <v>#N/A</v>
      </c>
      <c r="T1216" s="110" t="e">
        <f t="shared" si="394"/>
        <v>#DIV/0!</v>
      </c>
      <c r="AA1216" s="112"/>
      <c r="AB1216" s="112"/>
      <c r="AK1216" s="111"/>
      <c r="AL1216" s="111"/>
      <c r="AM1216" s="111"/>
    </row>
    <row r="1217" spans="1:39">
      <c r="A1217" s="3">
        <f t="shared" si="399"/>
        <v>0</v>
      </c>
      <c r="B1217" s="3">
        <f t="shared" si="399"/>
        <v>0</v>
      </c>
      <c r="C1217" s="3">
        <f t="shared" si="399"/>
        <v>0</v>
      </c>
      <c r="D1217" s="3">
        <f t="shared" si="398"/>
        <v>0</v>
      </c>
      <c r="E1217" s="3">
        <f t="shared" si="398"/>
        <v>0</v>
      </c>
      <c r="F1217" s="4">
        <f t="shared" si="398"/>
        <v>0</v>
      </c>
      <c r="G1217" s="4">
        <f t="shared" si="397"/>
        <v>0</v>
      </c>
      <c r="H1217" s="3">
        <f t="shared" si="397"/>
        <v>0</v>
      </c>
      <c r="I1217" s="3">
        <f t="shared" si="397"/>
        <v>0</v>
      </c>
      <c r="J1217" s="3" t="e">
        <f>IF(VLOOKUP(A1217,產品AR!A:B,2,0)&lt;65,"A",IF(VLOOKUP(A1217,產品AR!A:B,2,0)&lt;80,"B",IF(VLOOKUP(A1217,產品AR!A:B,2,0)&lt;100,"C","D")))</f>
        <v>#N/A</v>
      </c>
      <c r="K1217" s="5" t="e">
        <f t="shared" si="389"/>
        <v>#DIV/0!</v>
      </c>
      <c r="L1217" s="6">
        <f t="shared" si="390"/>
        <v>0</v>
      </c>
      <c r="M1217" s="5">
        <f t="shared" si="391"/>
        <v>0</v>
      </c>
      <c r="N1217" s="49" t="e">
        <f t="shared" si="392"/>
        <v>#DIV/0!</v>
      </c>
      <c r="O1217" s="49" t="e">
        <f t="shared" si="395"/>
        <v>#N/A</v>
      </c>
      <c r="P1217" s="49" t="e">
        <f t="shared" si="396"/>
        <v>#N/A</v>
      </c>
      <c r="Q1217" s="50" t="e">
        <f t="shared" si="393"/>
        <v>#N/A</v>
      </c>
      <c r="S1217" s="110" t="e">
        <f>VLOOKUP(V1217,'WSD 產品'!B:B,1,0)</f>
        <v>#N/A</v>
      </c>
      <c r="T1217" s="110" t="e">
        <f t="shared" si="394"/>
        <v>#DIV/0!</v>
      </c>
      <c r="AA1217" s="112"/>
      <c r="AB1217" s="112"/>
      <c r="AK1217" s="111"/>
      <c r="AL1217" s="111"/>
      <c r="AM1217" s="111"/>
    </row>
    <row r="1218" spans="1:39">
      <c r="A1218" s="3">
        <f t="shared" si="399"/>
        <v>0</v>
      </c>
      <c r="B1218" s="3">
        <f t="shared" si="399"/>
        <v>0</v>
      </c>
      <c r="C1218" s="3">
        <f t="shared" si="399"/>
        <v>0</v>
      </c>
      <c r="D1218" s="3">
        <f t="shared" si="398"/>
        <v>0</v>
      </c>
      <c r="E1218" s="3">
        <f t="shared" si="398"/>
        <v>0</v>
      </c>
      <c r="F1218" s="4">
        <f t="shared" si="398"/>
        <v>0</v>
      </c>
      <c r="G1218" s="4">
        <f t="shared" si="397"/>
        <v>0</v>
      </c>
      <c r="H1218" s="3">
        <f t="shared" si="397"/>
        <v>0</v>
      </c>
      <c r="I1218" s="3">
        <f t="shared" si="397"/>
        <v>0</v>
      </c>
      <c r="J1218" s="3" t="e">
        <f>IF(VLOOKUP(A1218,產品AR!A:B,2,0)&lt;65,"A",IF(VLOOKUP(A1218,產品AR!A:B,2,0)&lt;80,"B",IF(VLOOKUP(A1218,產品AR!A:B,2,0)&lt;100,"C","D")))</f>
        <v>#N/A</v>
      </c>
      <c r="K1218" s="5" t="e">
        <f t="shared" ref="K1218:K1281" si="400">T1218</f>
        <v>#DIV/0!</v>
      </c>
      <c r="L1218" s="6">
        <f t="shared" ref="L1218:L1281" si="401">AM1218</f>
        <v>0</v>
      </c>
      <c r="M1218" s="5">
        <f t="shared" ref="M1218:M1281" si="402">AP1218</f>
        <v>0</v>
      </c>
      <c r="N1218" s="49" t="e">
        <f t="shared" ref="N1218:N1281" si="403">IF(K1218&gt;=1.67,"A",IF(K1218&gt;=1.33,"B",IF(K1218&gt;=1,"C",IF(K1218&gt;=0.67,"D","F"))))</f>
        <v>#DIV/0!</v>
      </c>
      <c r="O1218" s="49" t="e">
        <f t="shared" si="395"/>
        <v>#N/A</v>
      </c>
      <c r="P1218" s="49" t="e">
        <f t="shared" si="396"/>
        <v>#N/A</v>
      </c>
      <c r="Q1218" s="50" t="e">
        <f t="shared" ref="Q1218:Q1281" si="404">IF(CONCATENATE(J1218,N1218)="AA","A",IF(CONCATENATE(J1218,N1218)="AB","W",IF(CONCATENATE(J1218,N1218)="AC","W",IF(CONCATENATE(J1218,N1218)="AD","W",IF(CONCATENATE(J1218,N1218)="AF","W",IF(CONCATENATE(J1218,N1218)="BB","B",IF(CONCATENATE(J1218,N1218)="BA","B",IF(CONCATENATE(J1218,N1218)="BC","X",IF(CONCATENATE(J1218,N1218)="BD","X",IF(CONCATENATE(J1218,N1218)="BF","X",IF(CONCATENATE(J1218,N1218)="CA","C",IF(CONCATENATE(J1218,N1218)="CB","C",IF(CONCATENATE(J1218,N1218)="CC","C",IF(CONCATENATE(J1218,N1218)="CD","Y",IF(CONCATENATE(J1218,N1218)="CF","Y",IF(CONCATENATE(J1218,N1218)="DA","D",IF(CONCATENATE(J1218,N1218)="DB","D",IF(CONCATENATE(J1218,N1218)="DC","D",IF(CONCATENATE(J1218,N1218)="DD","D",IF(CONCATENATE(J1218,N1218)="DF","Z"))))))))))))))))))))</f>
        <v>#N/A</v>
      </c>
      <c r="S1218" s="110" t="e">
        <f>VLOOKUP(V1218,'WSD 產品'!B:B,1,0)</f>
        <v>#N/A</v>
      </c>
      <c r="T1218" s="110" t="e">
        <f t="shared" ref="T1218:T1281" si="405">((35-(AE1218^2+AF1218^2)^0.5))/AV1218</f>
        <v>#DIV/0!</v>
      </c>
      <c r="AA1218" s="112"/>
      <c r="AB1218" s="112"/>
      <c r="AK1218" s="111"/>
      <c r="AL1218" s="111"/>
      <c r="AM1218" s="111"/>
    </row>
    <row r="1219" spans="1:39">
      <c r="A1219" s="3">
        <f t="shared" si="399"/>
        <v>0</v>
      </c>
      <c r="B1219" s="3">
        <f t="shared" si="399"/>
        <v>0</v>
      </c>
      <c r="C1219" s="3">
        <f t="shared" si="399"/>
        <v>0</v>
      </c>
      <c r="D1219" s="3">
        <f t="shared" si="398"/>
        <v>0</v>
      </c>
      <c r="E1219" s="3">
        <f t="shared" si="398"/>
        <v>0</v>
      </c>
      <c r="F1219" s="4">
        <f t="shared" si="398"/>
        <v>0</v>
      </c>
      <c r="G1219" s="4">
        <f t="shared" si="397"/>
        <v>0</v>
      </c>
      <c r="H1219" s="3">
        <f t="shared" si="397"/>
        <v>0</v>
      </c>
      <c r="I1219" s="3">
        <f t="shared" si="397"/>
        <v>0</v>
      </c>
      <c r="J1219" s="3" t="e">
        <f>IF(VLOOKUP(A1219,產品AR!A:B,2,0)&lt;65,"A",IF(VLOOKUP(A1219,產品AR!A:B,2,0)&lt;80,"B",IF(VLOOKUP(A1219,產品AR!A:B,2,0)&lt;100,"C","D")))</f>
        <v>#N/A</v>
      </c>
      <c r="K1219" s="5" t="e">
        <f t="shared" si="400"/>
        <v>#DIV/0!</v>
      </c>
      <c r="L1219" s="6">
        <f t="shared" si="401"/>
        <v>0</v>
      </c>
      <c r="M1219" s="5">
        <f t="shared" si="402"/>
        <v>0</v>
      </c>
      <c r="N1219" s="49" t="e">
        <f t="shared" si="403"/>
        <v>#DIV/0!</v>
      </c>
      <c r="O1219" s="49" t="e">
        <f t="shared" ref="O1219:O1282" si="406">J1219&amp;N1219</f>
        <v>#N/A</v>
      </c>
      <c r="P1219" s="49" t="e">
        <f t="shared" ref="P1219:P1282" si="407">IF(O1219="AB","A")</f>
        <v>#N/A</v>
      </c>
      <c r="Q1219" s="50" t="e">
        <f t="shared" si="404"/>
        <v>#N/A</v>
      </c>
      <c r="S1219" s="110" t="e">
        <f>VLOOKUP(V1219,'WSD 產品'!B:B,1,0)</f>
        <v>#N/A</v>
      </c>
      <c r="T1219" s="110" t="e">
        <f t="shared" si="405"/>
        <v>#DIV/0!</v>
      </c>
      <c r="AA1219" s="112"/>
      <c r="AB1219" s="112"/>
      <c r="AK1219" s="111"/>
      <c r="AL1219" s="111"/>
      <c r="AM1219" s="111"/>
    </row>
    <row r="1220" spans="1:39">
      <c r="A1220" s="3">
        <f t="shared" si="399"/>
        <v>0</v>
      </c>
      <c r="B1220" s="3">
        <f t="shared" si="399"/>
        <v>0</v>
      </c>
      <c r="C1220" s="3">
        <f t="shared" si="399"/>
        <v>0</v>
      </c>
      <c r="D1220" s="3">
        <f t="shared" si="398"/>
        <v>0</v>
      </c>
      <c r="E1220" s="3">
        <f t="shared" si="398"/>
        <v>0</v>
      </c>
      <c r="F1220" s="4">
        <f t="shared" si="398"/>
        <v>0</v>
      </c>
      <c r="G1220" s="4">
        <f t="shared" si="397"/>
        <v>0</v>
      </c>
      <c r="H1220" s="3">
        <f t="shared" si="397"/>
        <v>0</v>
      </c>
      <c r="I1220" s="3">
        <f t="shared" si="397"/>
        <v>0</v>
      </c>
      <c r="J1220" s="3" t="e">
        <f>IF(VLOOKUP(A1220,產品AR!A:B,2,0)&lt;65,"A",IF(VLOOKUP(A1220,產品AR!A:B,2,0)&lt;80,"B",IF(VLOOKUP(A1220,產品AR!A:B,2,0)&lt;100,"C","D")))</f>
        <v>#N/A</v>
      </c>
      <c r="K1220" s="5" t="e">
        <f t="shared" si="400"/>
        <v>#DIV/0!</v>
      </c>
      <c r="L1220" s="6">
        <f t="shared" si="401"/>
        <v>0</v>
      </c>
      <c r="M1220" s="5">
        <f t="shared" si="402"/>
        <v>0</v>
      </c>
      <c r="N1220" s="49" t="e">
        <f t="shared" si="403"/>
        <v>#DIV/0!</v>
      </c>
      <c r="O1220" s="49" t="e">
        <f t="shared" si="406"/>
        <v>#N/A</v>
      </c>
      <c r="P1220" s="49" t="e">
        <f t="shared" si="407"/>
        <v>#N/A</v>
      </c>
      <c r="Q1220" s="50" t="e">
        <f t="shared" si="404"/>
        <v>#N/A</v>
      </c>
      <c r="S1220" s="110" t="e">
        <f>VLOOKUP(V1220,'WSD 產品'!B:B,1,0)</f>
        <v>#N/A</v>
      </c>
      <c r="T1220" s="110" t="e">
        <f t="shared" si="405"/>
        <v>#DIV/0!</v>
      </c>
      <c r="AA1220" s="112"/>
      <c r="AB1220" s="112"/>
      <c r="AK1220" s="111"/>
      <c r="AL1220" s="111"/>
      <c r="AM1220" s="111"/>
    </row>
    <row r="1221" spans="1:39">
      <c r="A1221" s="3">
        <f t="shared" si="399"/>
        <v>0</v>
      </c>
      <c r="B1221" s="3">
        <f t="shared" si="399"/>
        <v>0</v>
      </c>
      <c r="C1221" s="3">
        <f t="shared" si="399"/>
        <v>0</v>
      </c>
      <c r="D1221" s="3">
        <f t="shared" si="398"/>
        <v>0</v>
      </c>
      <c r="E1221" s="3">
        <f t="shared" si="398"/>
        <v>0</v>
      </c>
      <c r="F1221" s="4">
        <f t="shared" si="398"/>
        <v>0</v>
      </c>
      <c r="G1221" s="4">
        <f t="shared" si="397"/>
        <v>0</v>
      </c>
      <c r="H1221" s="3">
        <f t="shared" si="397"/>
        <v>0</v>
      </c>
      <c r="I1221" s="3">
        <f t="shared" si="397"/>
        <v>0</v>
      </c>
      <c r="J1221" s="3" t="e">
        <f>IF(VLOOKUP(A1221,產品AR!A:B,2,0)&lt;65,"A",IF(VLOOKUP(A1221,產品AR!A:B,2,0)&lt;80,"B",IF(VLOOKUP(A1221,產品AR!A:B,2,0)&lt;100,"C","D")))</f>
        <v>#N/A</v>
      </c>
      <c r="K1221" s="5" t="e">
        <f t="shared" si="400"/>
        <v>#DIV/0!</v>
      </c>
      <c r="L1221" s="6">
        <f t="shared" si="401"/>
        <v>0</v>
      </c>
      <c r="M1221" s="5">
        <f t="shared" si="402"/>
        <v>0</v>
      </c>
      <c r="N1221" s="49" t="e">
        <f t="shared" si="403"/>
        <v>#DIV/0!</v>
      </c>
      <c r="O1221" s="49" t="e">
        <f t="shared" si="406"/>
        <v>#N/A</v>
      </c>
      <c r="P1221" s="49" t="e">
        <f t="shared" si="407"/>
        <v>#N/A</v>
      </c>
      <c r="Q1221" s="50" t="e">
        <f t="shared" si="404"/>
        <v>#N/A</v>
      </c>
      <c r="S1221" s="110" t="e">
        <f>VLOOKUP(V1221,'WSD 產品'!B:B,1,0)</f>
        <v>#N/A</v>
      </c>
      <c r="T1221" s="110" t="e">
        <f t="shared" si="405"/>
        <v>#DIV/0!</v>
      </c>
      <c r="AA1221" s="112"/>
      <c r="AB1221" s="112"/>
      <c r="AK1221" s="111"/>
      <c r="AL1221" s="111"/>
      <c r="AM1221" s="111"/>
    </row>
    <row r="1222" spans="1:39">
      <c r="A1222" s="3">
        <f t="shared" si="399"/>
        <v>0</v>
      </c>
      <c r="B1222" s="3">
        <f t="shared" si="399"/>
        <v>0</v>
      </c>
      <c r="C1222" s="3">
        <f t="shared" si="399"/>
        <v>0</v>
      </c>
      <c r="D1222" s="3">
        <f t="shared" si="398"/>
        <v>0</v>
      </c>
      <c r="E1222" s="3">
        <f t="shared" si="398"/>
        <v>0</v>
      </c>
      <c r="F1222" s="4">
        <f t="shared" si="398"/>
        <v>0</v>
      </c>
      <c r="G1222" s="4">
        <f t="shared" si="397"/>
        <v>0</v>
      </c>
      <c r="H1222" s="3">
        <f t="shared" si="397"/>
        <v>0</v>
      </c>
      <c r="I1222" s="3">
        <f t="shared" si="397"/>
        <v>0</v>
      </c>
      <c r="J1222" s="3" t="e">
        <f>IF(VLOOKUP(A1222,產品AR!A:B,2,0)&lt;65,"A",IF(VLOOKUP(A1222,產品AR!A:B,2,0)&lt;80,"B",IF(VLOOKUP(A1222,產品AR!A:B,2,0)&lt;100,"C","D")))</f>
        <v>#N/A</v>
      </c>
      <c r="K1222" s="5" t="e">
        <f t="shared" si="400"/>
        <v>#DIV/0!</v>
      </c>
      <c r="L1222" s="6">
        <f t="shared" si="401"/>
        <v>0</v>
      </c>
      <c r="M1222" s="5">
        <f t="shared" si="402"/>
        <v>0</v>
      </c>
      <c r="N1222" s="49" t="e">
        <f t="shared" si="403"/>
        <v>#DIV/0!</v>
      </c>
      <c r="O1222" s="49" t="e">
        <f t="shared" si="406"/>
        <v>#N/A</v>
      </c>
      <c r="P1222" s="49" t="e">
        <f t="shared" si="407"/>
        <v>#N/A</v>
      </c>
      <c r="Q1222" s="50" t="e">
        <f t="shared" si="404"/>
        <v>#N/A</v>
      </c>
      <c r="S1222" s="110" t="e">
        <f>VLOOKUP(V1222,'WSD 產品'!B:B,1,0)</f>
        <v>#N/A</v>
      </c>
      <c r="T1222" s="110" t="e">
        <f t="shared" si="405"/>
        <v>#DIV/0!</v>
      </c>
      <c r="AA1222" s="112"/>
      <c r="AB1222" s="112"/>
      <c r="AK1222" s="111"/>
      <c r="AL1222" s="111"/>
      <c r="AM1222" s="111"/>
    </row>
    <row r="1223" spans="1:39">
      <c r="A1223" s="3">
        <f t="shared" si="399"/>
        <v>0</v>
      </c>
      <c r="B1223" s="3">
        <f t="shared" si="399"/>
        <v>0</v>
      </c>
      <c r="C1223" s="3">
        <f t="shared" si="399"/>
        <v>0</v>
      </c>
      <c r="D1223" s="3">
        <f t="shared" si="398"/>
        <v>0</v>
      </c>
      <c r="E1223" s="3">
        <f t="shared" si="398"/>
        <v>0</v>
      </c>
      <c r="F1223" s="4">
        <f t="shared" si="398"/>
        <v>0</v>
      </c>
      <c r="G1223" s="4">
        <f t="shared" si="397"/>
        <v>0</v>
      </c>
      <c r="H1223" s="3">
        <f t="shared" si="397"/>
        <v>0</v>
      </c>
      <c r="I1223" s="3">
        <f t="shared" si="397"/>
        <v>0</v>
      </c>
      <c r="J1223" s="3" t="e">
        <f>IF(VLOOKUP(A1223,產品AR!A:B,2,0)&lt;65,"A",IF(VLOOKUP(A1223,產品AR!A:B,2,0)&lt;80,"B",IF(VLOOKUP(A1223,產品AR!A:B,2,0)&lt;100,"C","D")))</f>
        <v>#N/A</v>
      </c>
      <c r="K1223" s="5" t="e">
        <f t="shared" si="400"/>
        <v>#DIV/0!</v>
      </c>
      <c r="L1223" s="6">
        <f t="shared" si="401"/>
        <v>0</v>
      </c>
      <c r="M1223" s="5">
        <f t="shared" si="402"/>
        <v>0</v>
      </c>
      <c r="N1223" s="49" t="e">
        <f t="shared" si="403"/>
        <v>#DIV/0!</v>
      </c>
      <c r="O1223" s="49" t="e">
        <f t="shared" si="406"/>
        <v>#N/A</v>
      </c>
      <c r="P1223" s="49" t="e">
        <f t="shared" si="407"/>
        <v>#N/A</v>
      </c>
      <c r="Q1223" s="50" t="e">
        <f t="shared" si="404"/>
        <v>#N/A</v>
      </c>
      <c r="S1223" s="110" t="e">
        <f>VLOOKUP(V1223,'WSD 產品'!B:B,1,0)</f>
        <v>#N/A</v>
      </c>
      <c r="T1223" s="110" t="e">
        <f t="shared" si="405"/>
        <v>#DIV/0!</v>
      </c>
      <c r="AA1223" s="112"/>
      <c r="AB1223" s="112"/>
      <c r="AK1223" s="111"/>
      <c r="AL1223" s="111"/>
      <c r="AM1223" s="111"/>
    </row>
    <row r="1224" spans="1:39">
      <c r="A1224" s="3">
        <f t="shared" si="399"/>
        <v>0</v>
      </c>
      <c r="B1224" s="3">
        <f t="shared" si="399"/>
        <v>0</v>
      </c>
      <c r="C1224" s="3">
        <f t="shared" si="399"/>
        <v>0</v>
      </c>
      <c r="D1224" s="3">
        <f t="shared" si="398"/>
        <v>0</v>
      </c>
      <c r="E1224" s="3">
        <f t="shared" si="398"/>
        <v>0</v>
      </c>
      <c r="F1224" s="4">
        <f t="shared" si="398"/>
        <v>0</v>
      </c>
      <c r="G1224" s="4">
        <f t="shared" si="397"/>
        <v>0</v>
      </c>
      <c r="H1224" s="3">
        <f t="shared" si="397"/>
        <v>0</v>
      </c>
      <c r="I1224" s="3">
        <f t="shared" si="397"/>
        <v>0</v>
      </c>
      <c r="J1224" s="3" t="e">
        <f>IF(VLOOKUP(A1224,產品AR!A:B,2,0)&lt;65,"A",IF(VLOOKUP(A1224,產品AR!A:B,2,0)&lt;80,"B",IF(VLOOKUP(A1224,產品AR!A:B,2,0)&lt;100,"C","D")))</f>
        <v>#N/A</v>
      </c>
      <c r="K1224" s="5" t="e">
        <f t="shared" si="400"/>
        <v>#DIV/0!</v>
      </c>
      <c r="L1224" s="6">
        <f t="shared" si="401"/>
        <v>0</v>
      </c>
      <c r="M1224" s="5">
        <f t="shared" si="402"/>
        <v>0</v>
      </c>
      <c r="N1224" s="49" t="e">
        <f t="shared" si="403"/>
        <v>#DIV/0!</v>
      </c>
      <c r="O1224" s="49" t="e">
        <f t="shared" si="406"/>
        <v>#N/A</v>
      </c>
      <c r="P1224" s="49" t="e">
        <f t="shared" si="407"/>
        <v>#N/A</v>
      </c>
      <c r="Q1224" s="50" t="e">
        <f t="shared" si="404"/>
        <v>#N/A</v>
      </c>
      <c r="S1224" s="110" t="e">
        <f>VLOOKUP(V1224,'WSD 產品'!B:B,1,0)</f>
        <v>#N/A</v>
      </c>
      <c r="T1224" s="110" t="e">
        <f t="shared" si="405"/>
        <v>#DIV/0!</v>
      </c>
      <c r="AA1224" s="112"/>
      <c r="AB1224" s="112"/>
      <c r="AK1224" s="111"/>
      <c r="AL1224" s="111"/>
      <c r="AM1224" s="111"/>
    </row>
    <row r="1225" spans="1:39">
      <c r="A1225" s="3">
        <f t="shared" si="399"/>
        <v>0</v>
      </c>
      <c r="B1225" s="3">
        <f t="shared" si="399"/>
        <v>0</v>
      </c>
      <c r="C1225" s="3">
        <f t="shared" si="399"/>
        <v>0</v>
      </c>
      <c r="D1225" s="3">
        <f t="shared" si="398"/>
        <v>0</v>
      </c>
      <c r="E1225" s="3">
        <f t="shared" si="398"/>
        <v>0</v>
      </c>
      <c r="F1225" s="4">
        <f t="shared" si="398"/>
        <v>0</v>
      </c>
      <c r="G1225" s="4">
        <f t="shared" si="397"/>
        <v>0</v>
      </c>
      <c r="H1225" s="3">
        <f t="shared" si="397"/>
        <v>0</v>
      </c>
      <c r="I1225" s="3">
        <f t="shared" si="397"/>
        <v>0</v>
      </c>
      <c r="J1225" s="3" t="e">
        <f>IF(VLOOKUP(A1225,產品AR!A:B,2,0)&lt;65,"A",IF(VLOOKUP(A1225,產品AR!A:B,2,0)&lt;80,"B",IF(VLOOKUP(A1225,產品AR!A:B,2,0)&lt;100,"C","D")))</f>
        <v>#N/A</v>
      </c>
      <c r="K1225" s="5" t="e">
        <f t="shared" si="400"/>
        <v>#DIV/0!</v>
      </c>
      <c r="L1225" s="6">
        <f t="shared" si="401"/>
        <v>0</v>
      </c>
      <c r="M1225" s="5">
        <f t="shared" si="402"/>
        <v>0</v>
      </c>
      <c r="N1225" s="49" t="e">
        <f t="shared" si="403"/>
        <v>#DIV/0!</v>
      </c>
      <c r="O1225" s="49" t="e">
        <f t="shared" si="406"/>
        <v>#N/A</v>
      </c>
      <c r="P1225" s="49" t="e">
        <f t="shared" si="407"/>
        <v>#N/A</v>
      </c>
      <c r="Q1225" s="50" t="e">
        <f t="shared" si="404"/>
        <v>#N/A</v>
      </c>
      <c r="S1225" s="110" t="e">
        <f>VLOOKUP(V1225,'WSD 產品'!B:B,1,0)</f>
        <v>#N/A</v>
      </c>
      <c r="T1225" s="110" t="e">
        <f t="shared" si="405"/>
        <v>#DIV/0!</v>
      </c>
      <c r="AA1225" s="112"/>
      <c r="AB1225" s="112"/>
      <c r="AK1225" s="111"/>
      <c r="AL1225" s="111"/>
      <c r="AM1225" s="111"/>
    </row>
    <row r="1226" spans="1:39">
      <c r="A1226" s="3">
        <f t="shared" si="399"/>
        <v>0</v>
      </c>
      <c r="B1226" s="3">
        <f t="shared" si="399"/>
        <v>0</v>
      </c>
      <c r="C1226" s="3">
        <f t="shared" si="399"/>
        <v>0</v>
      </c>
      <c r="D1226" s="3">
        <f t="shared" si="398"/>
        <v>0</v>
      </c>
      <c r="E1226" s="3">
        <f t="shared" si="398"/>
        <v>0</v>
      </c>
      <c r="F1226" s="4">
        <f t="shared" si="398"/>
        <v>0</v>
      </c>
      <c r="G1226" s="4">
        <f t="shared" si="397"/>
        <v>0</v>
      </c>
      <c r="H1226" s="3">
        <f t="shared" si="397"/>
        <v>0</v>
      </c>
      <c r="I1226" s="3">
        <f t="shared" si="397"/>
        <v>0</v>
      </c>
      <c r="J1226" s="3" t="e">
        <f>IF(VLOOKUP(A1226,產品AR!A:B,2,0)&lt;65,"A",IF(VLOOKUP(A1226,產品AR!A:B,2,0)&lt;80,"B",IF(VLOOKUP(A1226,產品AR!A:B,2,0)&lt;100,"C","D")))</f>
        <v>#N/A</v>
      </c>
      <c r="K1226" s="5" t="e">
        <f t="shared" si="400"/>
        <v>#DIV/0!</v>
      </c>
      <c r="L1226" s="6">
        <f t="shared" si="401"/>
        <v>0</v>
      </c>
      <c r="M1226" s="5">
        <f t="shared" si="402"/>
        <v>0</v>
      </c>
      <c r="N1226" s="49" t="e">
        <f t="shared" si="403"/>
        <v>#DIV/0!</v>
      </c>
      <c r="O1226" s="49" t="e">
        <f t="shared" si="406"/>
        <v>#N/A</v>
      </c>
      <c r="P1226" s="49" t="e">
        <f t="shared" si="407"/>
        <v>#N/A</v>
      </c>
      <c r="Q1226" s="50" t="e">
        <f t="shared" si="404"/>
        <v>#N/A</v>
      </c>
      <c r="S1226" s="110" t="e">
        <f>VLOOKUP(V1226,'WSD 產品'!B:B,1,0)</f>
        <v>#N/A</v>
      </c>
      <c r="T1226" s="110" t="e">
        <f t="shared" si="405"/>
        <v>#DIV/0!</v>
      </c>
      <c r="AA1226" s="112"/>
      <c r="AB1226" s="112"/>
      <c r="AK1226" s="111"/>
      <c r="AL1226" s="111"/>
      <c r="AM1226" s="111"/>
    </row>
    <row r="1227" spans="1:39">
      <c r="A1227" s="3">
        <f t="shared" si="399"/>
        <v>0</v>
      </c>
      <c r="B1227" s="3">
        <f t="shared" si="399"/>
        <v>0</v>
      </c>
      <c r="C1227" s="3">
        <f t="shared" si="399"/>
        <v>0</v>
      </c>
      <c r="D1227" s="3">
        <f t="shared" si="398"/>
        <v>0</v>
      </c>
      <c r="E1227" s="3">
        <f t="shared" si="398"/>
        <v>0</v>
      </c>
      <c r="F1227" s="4">
        <f t="shared" si="398"/>
        <v>0</v>
      </c>
      <c r="G1227" s="4">
        <f t="shared" si="397"/>
        <v>0</v>
      </c>
      <c r="H1227" s="3">
        <f t="shared" si="397"/>
        <v>0</v>
      </c>
      <c r="I1227" s="3">
        <f t="shared" si="397"/>
        <v>0</v>
      </c>
      <c r="J1227" s="3" t="e">
        <f>IF(VLOOKUP(A1227,產品AR!A:B,2,0)&lt;65,"A",IF(VLOOKUP(A1227,產品AR!A:B,2,0)&lt;80,"B",IF(VLOOKUP(A1227,產品AR!A:B,2,0)&lt;100,"C","D")))</f>
        <v>#N/A</v>
      </c>
      <c r="K1227" s="5" t="e">
        <f t="shared" si="400"/>
        <v>#DIV/0!</v>
      </c>
      <c r="L1227" s="6">
        <f t="shared" si="401"/>
        <v>0</v>
      </c>
      <c r="M1227" s="5">
        <f t="shared" si="402"/>
        <v>0</v>
      </c>
      <c r="N1227" s="49" t="e">
        <f t="shared" si="403"/>
        <v>#DIV/0!</v>
      </c>
      <c r="O1227" s="49" t="e">
        <f t="shared" si="406"/>
        <v>#N/A</v>
      </c>
      <c r="P1227" s="49" t="e">
        <f t="shared" si="407"/>
        <v>#N/A</v>
      </c>
      <c r="Q1227" s="50" t="e">
        <f t="shared" si="404"/>
        <v>#N/A</v>
      </c>
      <c r="S1227" s="110" t="e">
        <f>VLOOKUP(V1227,'WSD 產品'!B:B,1,0)</f>
        <v>#N/A</v>
      </c>
      <c r="T1227" s="110" t="e">
        <f t="shared" si="405"/>
        <v>#DIV/0!</v>
      </c>
      <c r="AA1227" s="112"/>
      <c r="AB1227" s="112"/>
      <c r="AK1227" s="111"/>
      <c r="AL1227" s="111"/>
      <c r="AM1227" s="111"/>
    </row>
    <row r="1228" spans="1:39">
      <c r="A1228" s="3">
        <f t="shared" si="399"/>
        <v>0</v>
      </c>
      <c r="B1228" s="3">
        <f t="shared" si="399"/>
        <v>0</v>
      </c>
      <c r="C1228" s="3">
        <f t="shared" si="399"/>
        <v>0</v>
      </c>
      <c r="D1228" s="3">
        <f t="shared" si="398"/>
        <v>0</v>
      </c>
      <c r="E1228" s="3">
        <f t="shared" si="398"/>
        <v>0</v>
      </c>
      <c r="F1228" s="4">
        <f t="shared" si="398"/>
        <v>0</v>
      </c>
      <c r="G1228" s="4">
        <f t="shared" si="397"/>
        <v>0</v>
      </c>
      <c r="H1228" s="3">
        <f t="shared" si="397"/>
        <v>0</v>
      </c>
      <c r="I1228" s="3">
        <f t="shared" si="397"/>
        <v>0</v>
      </c>
      <c r="J1228" s="3" t="e">
        <f>IF(VLOOKUP(A1228,產品AR!A:B,2,0)&lt;65,"A",IF(VLOOKUP(A1228,產品AR!A:B,2,0)&lt;80,"B",IF(VLOOKUP(A1228,產品AR!A:B,2,0)&lt;100,"C","D")))</f>
        <v>#N/A</v>
      </c>
      <c r="K1228" s="5" t="e">
        <f t="shared" si="400"/>
        <v>#DIV/0!</v>
      </c>
      <c r="L1228" s="6">
        <f t="shared" si="401"/>
        <v>0</v>
      </c>
      <c r="M1228" s="5">
        <f t="shared" si="402"/>
        <v>0</v>
      </c>
      <c r="N1228" s="49" t="e">
        <f t="shared" si="403"/>
        <v>#DIV/0!</v>
      </c>
      <c r="O1228" s="49" t="e">
        <f t="shared" si="406"/>
        <v>#N/A</v>
      </c>
      <c r="P1228" s="49" t="e">
        <f t="shared" si="407"/>
        <v>#N/A</v>
      </c>
      <c r="Q1228" s="50" t="e">
        <f t="shared" si="404"/>
        <v>#N/A</v>
      </c>
      <c r="S1228" s="110" t="e">
        <f>VLOOKUP(V1228,'WSD 產品'!B:B,1,0)</f>
        <v>#N/A</v>
      </c>
      <c r="T1228" s="110" t="e">
        <f t="shared" si="405"/>
        <v>#DIV/0!</v>
      </c>
      <c r="AA1228" s="112"/>
      <c r="AB1228" s="112"/>
      <c r="AK1228" s="111"/>
      <c r="AL1228" s="111"/>
      <c r="AM1228" s="111"/>
    </row>
    <row r="1229" spans="1:39">
      <c r="A1229" s="3">
        <f t="shared" si="399"/>
        <v>0</v>
      </c>
      <c r="B1229" s="3">
        <f t="shared" si="399"/>
        <v>0</v>
      </c>
      <c r="C1229" s="3">
        <f t="shared" si="399"/>
        <v>0</v>
      </c>
      <c r="D1229" s="3">
        <f t="shared" si="398"/>
        <v>0</v>
      </c>
      <c r="E1229" s="3">
        <f t="shared" si="398"/>
        <v>0</v>
      </c>
      <c r="F1229" s="4">
        <f t="shared" si="398"/>
        <v>0</v>
      </c>
      <c r="G1229" s="4">
        <f t="shared" si="397"/>
        <v>0</v>
      </c>
      <c r="H1229" s="3">
        <f t="shared" si="397"/>
        <v>0</v>
      </c>
      <c r="I1229" s="3">
        <f t="shared" si="397"/>
        <v>0</v>
      </c>
      <c r="J1229" s="3" t="e">
        <f>IF(VLOOKUP(A1229,產品AR!A:B,2,0)&lt;65,"A",IF(VLOOKUP(A1229,產品AR!A:B,2,0)&lt;80,"B",IF(VLOOKUP(A1229,產品AR!A:B,2,0)&lt;100,"C","D")))</f>
        <v>#N/A</v>
      </c>
      <c r="K1229" s="5" t="e">
        <f t="shared" si="400"/>
        <v>#DIV/0!</v>
      </c>
      <c r="L1229" s="6">
        <f t="shared" si="401"/>
        <v>0</v>
      </c>
      <c r="M1229" s="5">
        <f t="shared" si="402"/>
        <v>0</v>
      </c>
      <c r="N1229" s="49" t="e">
        <f t="shared" si="403"/>
        <v>#DIV/0!</v>
      </c>
      <c r="O1229" s="49" t="e">
        <f t="shared" si="406"/>
        <v>#N/A</v>
      </c>
      <c r="P1229" s="49" t="e">
        <f t="shared" si="407"/>
        <v>#N/A</v>
      </c>
      <c r="Q1229" s="50" t="e">
        <f t="shared" si="404"/>
        <v>#N/A</v>
      </c>
      <c r="S1229" s="110" t="e">
        <f>VLOOKUP(V1229,'WSD 產品'!B:B,1,0)</f>
        <v>#N/A</v>
      </c>
      <c r="T1229" s="110" t="e">
        <f t="shared" si="405"/>
        <v>#DIV/0!</v>
      </c>
      <c r="AA1229" s="112"/>
      <c r="AB1229" s="112"/>
      <c r="AK1229" s="111"/>
      <c r="AL1229" s="111"/>
      <c r="AM1229" s="111"/>
    </row>
    <row r="1230" spans="1:39">
      <c r="A1230" s="3">
        <f t="shared" si="399"/>
        <v>0</v>
      </c>
      <c r="B1230" s="3">
        <f t="shared" si="399"/>
        <v>0</v>
      </c>
      <c r="C1230" s="3">
        <f t="shared" si="399"/>
        <v>0</v>
      </c>
      <c r="D1230" s="3">
        <f t="shared" si="398"/>
        <v>0</v>
      </c>
      <c r="E1230" s="3">
        <f t="shared" si="398"/>
        <v>0</v>
      </c>
      <c r="F1230" s="4">
        <f t="shared" si="398"/>
        <v>0</v>
      </c>
      <c r="G1230" s="4">
        <f t="shared" si="397"/>
        <v>0</v>
      </c>
      <c r="H1230" s="3">
        <f t="shared" si="397"/>
        <v>0</v>
      </c>
      <c r="I1230" s="3">
        <f t="shared" si="397"/>
        <v>0</v>
      </c>
      <c r="J1230" s="3" t="e">
        <f>IF(VLOOKUP(A1230,產品AR!A:B,2,0)&lt;65,"A",IF(VLOOKUP(A1230,產品AR!A:B,2,0)&lt;80,"B",IF(VLOOKUP(A1230,產品AR!A:B,2,0)&lt;100,"C","D")))</f>
        <v>#N/A</v>
      </c>
      <c r="K1230" s="5" t="e">
        <f t="shared" si="400"/>
        <v>#DIV/0!</v>
      </c>
      <c r="L1230" s="6">
        <f t="shared" si="401"/>
        <v>0</v>
      </c>
      <c r="M1230" s="5">
        <f t="shared" si="402"/>
        <v>0</v>
      </c>
      <c r="N1230" s="49" t="e">
        <f t="shared" si="403"/>
        <v>#DIV/0!</v>
      </c>
      <c r="O1230" s="49" t="e">
        <f t="shared" si="406"/>
        <v>#N/A</v>
      </c>
      <c r="P1230" s="49" t="e">
        <f t="shared" si="407"/>
        <v>#N/A</v>
      </c>
      <c r="Q1230" s="50" t="e">
        <f t="shared" si="404"/>
        <v>#N/A</v>
      </c>
      <c r="S1230" s="110" t="e">
        <f>VLOOKUP(V1230,'WSD 產品'!B:B,1,0)</f>
        <v>#N/A</v>
      </c>
      <c r="T1230" s="110" t="e">
        <f t="shared" si="405"/>
        <v>#DIV/0!</v>
      </c>
      <c r="AA1230" s="112"/>
      <c r="AB1230" s="112"/>
      <c r="AK1230" s="111"/>
      <c r="AL1230" s="111"/>
      <c r="AM1230" s="111"/>
    </row>
    <row r="1231" spans="1:39">
      <c r="A1231" s="3">
        <f t="shared" si="399"/>
        <v>0</v>
      </c>
      <c r="B1231" s="3">
        <f t="shared" si="399"/>
        <v>0</v>
      </c>
      <c r="C1231" s="3">
        <f t="shared" si="399"/>
        <v>0</v>
      </c>
      <c r="D1231" s="3">
        <f t="shared" si="398"/>
        <v>0</v>
      </c>
      <c r="E1231" s="3">
        <f t="shared" si="398"/>
        <v>0</v>
      </c>
      <c r="F1231" s="4">
        <f t="shared" si="398"/>
        <v>0</v>
      </c>
      <c r="G1231" s="4">
        <f t="shared" si="397"/>
        <v>0</v>
      </c>
      <c r="H1231" s="3">
        <f t="shared" si="397"/>
        <v>0</v>
      </c>
      <c r="I1231" s="3">
        <f t="shared" si="397"/>
        <v>0</v>
      </c>
      <c r="J1231" s="3" t="e">
        <f>IF(VLOOKUP(A1231,產品AR!A:B,2,0)&lt;65,"A",IF(VLOOKUP(A1231,產品AR!A:B,2,0)&lt;80,"B",IF(VLOOKUP(A1231,產品AR!A:B,2,0)&lt;100,"C","D")))</f>
        <v>#N/A</v>
      </c>
      <c r="K1231" s="5" t="e">
        <f t="shared" si="400"/>
        <v>#DIV/0!</v>
      </c>
      <c r="L1231" s="6">
        <f t="shared" si="401"/>
        <v>0</v>
      </c>
      <c r="M1231" s="5">
        <f t="shared" si="402"/>
        <v>0</v>
      </c>
      <c r="N1231" s="49" t="e">
        <f t="shared" si="403"/>
        <v>#DIV/0!</v>
      </c>
      <c r="O1231" s="49" t="e">
        <f t="shared" si="406"/>
        <v>#N/A</v>
      </c>
      <c r="P1231" s="49" t="e">
        <f t="shared" si="407"/>
        <v>#N/A</v>
      </c>
      <c r="Q1231" s="50" t="e">
        <f t="shared" si="404"/>
        <v>#N/A</v>
      </c>
      <c r="S1231" s="110" t="e">
        <f>VLOOKUP(V1231,'WSD 產品'!B:B,1,0)</f>
        <v>#N/A</v>
      </c>
      <c r="T1231" s="110" t="e">
        <f t="shared" si="405"/>
        <v>#DIV/0!</v>
      </c>
      <c r="AA1231" s="112"/>
      <c r="AB1231" s="112"/>
      <c r="AK1231" s="111"/>
      <c r="AL1231" s="111"/>
      <c r="AM1231" s="111"/>
    </row>
    <row r="1232" spans="1:39">
      <c r="A1232" s="3">
        <f t="shared" si="399"/>
        <v>0</v>
      </c>
      <c r="B1232" s="3">
        <f t="shared" si="399"/>
        <v>0</v>
      </c>
      <c r="C1232" s="3">
        <f t="shared" si="399"/>
        <v>0</v>
      </c>
      <c r="D1232" s="3">
        <f t="shared" si="398"/>
        <v>0</v>
      </c>
      <c r="E1232" s="3">
        <f t="shared" si="398"/>
        <v>0</v>
      </c>
      <c r="F1232" s="4">
        <f t="shared" si="398"/>
        <v>0</v>
      </c>
      <c r="G1232" s="4">
        <f t="shared" si="397"/>
        <v>0</v>
      </c>
      <c r="H1232" s="3">
        <f t="shared" si="397"/>
        <v>0</v>
      </c>
      <c r="I1232" s="3">
        <f t="shared" si="397"/>
        <v>0</v>
      </c>
      <c r="J1232" s="3" t="e">
        <f>IF(VLOOKUP(A1232,產品AR!A:B,2,0)&lt;65,"A",IF(VLOOKUP(A1232,產品AR!A:B,2,0)&lt;80,"B",IF(VLOOKUP(A1232,產品AR!A:B,2,0)&lt;100,"C","D")))</f>
        <v>#N/A</v>
      </c>
      <c r="K1232" s="5" t="e">
        <f t="shared" si="400"/>
        <v>#DIV/0!</v>
      </c>
      <c r="L1232" s="6">
        <f t="shared" si="401"/>
        <v>0</v>
      </c>
      <c r="M1232" s="5">
        <f t="shared" si="402"/>
        <v>0</v>
      </c>
      <c r="N1232" s="49" t="e">
        <f t="shared" si="403"/>
        <v>#DIV/0!</v>
      </c>
      <c r="O1232" s="49" t="e">
        <f t="shared" si="406"/>
        <v>#N/A</v>
      </c>
      <c r="P1232" s="49" t="e">
        <f t="shared" si="407"/>
        <v>#N/A</v>
      </c>
      <c r="Q1232" s="50" t="e">
        <f t="shared" si="404"/>
        <v>#N/A</v>
      </c>
      <c r="S1232" s="110" t="e">
        <f>VLOOKUP(V1232,'WSD 產品'!B:B,1,0)</f>
        <v>#N/A</v>
      </c>
      <c r="T1232" s="110" t="e">
        <f t="shared" si="405"/>
        <v>#DIV/0!</v>
      </c>
      <c r="AA1232" s="112"/>
      <c r="AB1232" s="112"/>
      <c r="AK1232" s="111"/>
      <c r="AL1232" s="111"/>
      <c r="AM1232" s="111"/>
    </row>
    <row r="1233" spans="1:39">
      <c r="A1233" s="3">
        <f t="shared" si="399"/>
        <v>0</v>
      </c>
      <c r="B1233" s="3">
        <f t="shared" si="399"/>
        <v>0</v>
      </c>
      <c r="C1233" s="3">
        <f t="shared" si="399"/>
        <v>0</v>
      </c>
      <c r="D1233" s="3">
        <f t="shared" si="398"/>
        <v>0</v>
      </c>
      <c r="E1233" s="3">
        <f t="shared" si="398"/>
        <v>0</v>
      </c>
      <c r="F1233" s="4">
        <f t="shared" si="398"/>
        <v>0</v>
      </c>
      <c r="G1233" s="4">
        <f t="shared" si="397"/>
        <v>0</v>
      </c>
      <c r="H1233" s="3">
        <f t="shared" si="397"/>
        <v>0</v>
      </c>
      <c r="I1233" s="3">
        <f t="shared" si="397"/>
        <v>0</v>
      </c>
      <c r="J1233" s="3" t="e">
        <f>IF(VLOOKUP(A1233,產品AR!A:B,2,0)&lt;65,"A",IF(VLOOKUP(A1233,產品AR!A:B,2,0)&lt;80,"B",IF(VLOOKUP(A1233,產品AR!A:B,2,0)&lt;100,"C","D")))</f>
        <v>#N/A</v>
      </c>
      <c r="K1233" s="5" t="e">
        <f t="shared" si="400"/>
        <v>#DIV/0!</v>
      </c>
      <c r="L1233" s="6">
        <f t="shared" si="401"/>
        <v>0</v>
      </c>
      <c r="M1233" s="5">
        <f t="shared" si="402"/>
        <v>0</v>
      </c>
      <c r="N1233" s="49" t="e">
        <f t="shared" si="403"/>
        <v>#DIV/0!</v>
      </c>
      <c r="O1233" s="49" t="e">
        <f t="shared" si="406"/>
        <v>#N/A</v>
      </c>
      <c r="P1233" s="49" t="e">
        <f t="shared" si="407"/>
        <v>#N/A</v>
      </c>
      <c r="Q1233" s="50" t="e">
        <f t="shared" si="404"/>
        <v>#N/A</v>
      </c>
      <c r="S1233" s="110" t="e">
        <f>VLOOKUP(V1233,'WSD 產品'!B:B,1,0)</f>
        <v>#N/A</v>
      </c>
      <c r="T1233" s="110" t="e">
        <f t="shared" si="405"/>
        <v>#DIV/0!</v>
      </c>
      <c r="AA1233" s="112"/>
      <c r="AB1233" s="112"/>
      <c r="AK1233" s="111"/>
      <c r="AL1233" s="111"/>
      <c r="AM1233" s="111"/>
    </row>
    <row r="1234" spans="1:39">
      <c r="A1234" s="3">
        <f t="shared" si="399"/>
        <v>0</v>
      </c>
      <c r="B1234" s="3">
        <f t="shared" si="399"/>
        <v>0</v>
      </c>
      <c r="C1234" s="3">
        <f t="shared" si="399"/>
        <v>0</v>
      </c>
      <c r="D1234" s="3">
        <f t="shared" si="398"/>
        <v>0</v>
      </c>
      <c r="E1234" s="3">
        <f t="shared" si="398"/>
        <v>0</v>
      </c>
      <c r="F1234" s="4">
        <f t="shared" si="398"/>
        <v>0</v>
      </c>
      <c r="G1234" s="4">
        <f t="shared" si="398"/>
        <v>0</v>
      </c>
      <c r="H1234" s="3">
        <f t="shared" si="398"/>
        <v>0</v>
      </c>
      <c r="I1234" s="3">
        <f t="shared" si="398"/>
        <v>0</v>
      </c>
      <c r="J1234" s="3" t="e">
        <f>IF(VLOOKUP(A1234,產品AR!A:B,2,0)&lt;65,"A",IF(VLOOKUP(A1234,產品AR!A:B,2,0)&lt;80,"B",IF(VLOOKUP(A1234,產品AR!A:B,2,0)&lt;100,"C","D")))</f>
        <v>#N/A</v>
      </c>
      <c r="K1234" s="5" t="e">
        <f t="shared" si="400"/>
        <v>#DIV/0!</v>
      </c>
      <c r="L1234" s="6">
        <f t="shared" si="401"/>
        <v>0</v>
      </c>
      <c r="M1234" s="5">
        <f t="shared" si="402"/>
        <v>0</v>
      </c>
      <c r="N1234" s="49" t="e">
        <f t="shared" si="403"/>
        <v>#DIV/0!</v>
      </c>
      <c r="O1234" s="49" t="e">
        <f t="shared" si="406"/>
        <v>#N/A</v>
      </c>
      <c r="P1234" s="49" t="e">
        <f t="shared" si="407"/>
        <v>#N/A</v>
      </c>
      <c r="Q1234" s="50" t="e">
        <f t="shared" si="404"/>
        <v>#N/A</v>
      </c>
      <c r="S1234" s="110" t="e">
        <f>VLOOKUP(V1234,'WSD 產品'!B:B,1,0)</f>
        <v>#N/A</v>
      </c>
      <c r="T1234" s="110" t="e">
        <f t="shared" si="405"/>
        <v>#DIV/0!</v>
      </c>
      <c r="AA1234" s="112"/>
      <c r="AB1234" s="112"/>
      <c r="AK1234" s="111"/>
      <c r="AL1234" s="111"/>
      <c r="AM1234" s="111"/>
    </row>
    <row r="1235" spans="1:39">
      <c r="A1235" s="3">
        <f t="shared" si="399"/>
        <v>0</v>
      </c>
      <c r="B1235" s="3">
        <f t="shared" si="399"/>
        <v>0</v>
      </c>
      <c r="C1235" s="3">
        <f t="shared" si="399"/>
        <v>0</v>
      </c>
      <c r="D1235" s="3">
        <f t="shared" si="398"/>
        <v>0</v>
      </c>
      <c r="E1235" s="3">
        <f t="shared" si="398"/>
        <v>0</v>
      </c>
      <c r="F1235" s="4">
        <f t="shared" si="398"/>
        <v>0</v>
      </c>
      <c r="G1235" s="4">
        <f t="shared" si="398"/>
        <v>0</v>
      </c>
      <c r="H1235" s="3">
        <f t="shared" si="398"/>
        <v>0</v>
      </c>
      <c r="I1235" s="3">
        <f t="shared" si="398"/>
        <v>0</v>
      </c>
      <c r="J1235" s="3" t="e">
        <f>IF(VLOOKUP(A1235,產品AR!A:B,2,0)&lt;65,"A",IF(VLOOKUP(A1235,產品AR!A:B,2,0)&lt;80,"B",IF(VLOOKUP(A1235,產品AR!A:B,2,0)&lt;100,"C","D")))</f>
        <v>#N/A</v>
      </c>
      <c r="K1235" s="5" t="e">
        <f t="shared" si="400"/>
        <v>#DIV/0!</v>
      </c>
      <c r="L1235" s="6">
        <f t="shared" si="401"/>
        <v>0</v>
      </c>
      <c r="M1235" s="5">
        <f t="shared" si="402"/>
        <v>0</v>
      </c>
      <c r="N1235" s="49" t="e">
        <f t="shared" si="403"/>
        <v>#DIV/0!</v>
      </c>
      <c r="O1235" s="49" t="e">
        <f t="shared" si="406"/>
        <v>#N/A</v>
      </c>
      <c r="P1235" s="49" t="e">
        <f t="shared" si="407"/>
        <v>#N/A</v>
      </c>
      <c r="Q1235" s="50" t="e">
        <f t="shared" si="404"/>
        <v>#N/A</v>
      </c>
      <c r="S1235" s="110" t="e">
        <f>VLOOKUP(V1235,'WSD 產品'!B:B,1,0)</f>
        <v>#N/A</v>
      </c>
      <c r="T1235" s="110" t="e">
        <f t="shared" si="405"/>
        <v>#DIV/0!</v>
      </c>
      <c r="AA1235" s="112"/>
      <c r="AB1235" s="112"/>
      <c r="AK1235" s="111"/>
      <c r="AL1235" s="111"/>
      <c r="AM1235" s="111"/>
    </row>
    <row r="1236" spans="1:39">
      <c r="A1236" s="3">
        <f t="shared" si="399"/>
        <v>0</v>
      </c>
      <c r="B1236" s="3">
        <f t="shared" si="399"/>
        <v>0</v>
      </c>
      <c r="C1236" s="3">
        <f t="shared" si="399"/>
        <v>0</v>
      </c>
      <c r="D1236" s="3">
        <f t="shared" si="398"/>
        <v>0</v>
      </c>
      <c r="E1236" s="3">
        <f t="shared" si="398"/>
        <v>0</v>
      </c>
      <c r="F1236" s="4">
        <f t="shared" si="398"/>
        <v>0</v>
      </c>
      <c r="G1236" s="4">
        <f t="shared" si="398"/>
        <v>0</v>
      </c>
      <c r="H1236" s="3">
        <f t="shared" si="398"/>
        <v>0</v>
      </c>
      <c r="I1236" s="3">
        <f t="shared" si="398"/>
        <v>0</v>
      </c>
      <c r="J1236" s="3" t="e">
        <f>IF(VLOOKUP(A1236,產品AR!A:B,2,0)&lt;65,"A",IF(VLOOKUP(A1236,產品AR!A:B,2,0)&lt;80,"B",IF(VLOOKUP(A1236,產品AR!A:B,2,0)&lt;100,"C","D")))</f>
        <v>#N/A</v>
      </c>
      <c r="K1236" s="5" t="e">
        <f t="shared" si="400"/>
        <v>#DIV/0!</v>
      </c>
      <c r="L1236" s="6">
        <f t="shared" si="401"/>
        <v>0</v>
      </c>
      <c r="M1236" s="5">
        <f t="shared" si="402"/>
        <v>0</v>
      </c>
      <c r="N1236" s="49" t="e">
        <f t="shared" si="403"/>
        <v>#DIV/0!</v>
      </c>
      <c r="O1236" s="49" t="e">
        <f t="shared" si="406"/>
        <v>#N/A</v>
      </c>
      <c r="P1236" s="49" t="e">
        <f t="shared" si="407"/>
        <v>#N/A</v>
      </c>
      <c r="Q1236" s="50" t="e">
        <f t="shared" si="404"/>
        <v>#N/A</v>
      </c>
      <c r="S1236" s="110" t="e">
        <f>VLOOKUP(V1236,'WSD 產品'!B:B,1,0)</f>
        <v>#N/A</v>
      </c>
      <c r="T1236" s="110" t="e">
        <f t="shared" si="405"/>
        <v>#DIV/0!</v>
      </c>
      <c r="AA1236" s="112"/>
      <c r="AB1236" s="112"/>
      <c r="AK1236" s="111"/>
      <c r="AL1236" s="111"/>
      <c r="AM1236" s="111"/>
    </row>
    <row r="1237" spans="1:39">
      <c r="A1237" s="3">
        <f t="shared" si="399"/>
        <v>0</v>
      </c>
      <c r="B1237" s="3">
        <f t="shared" si="399"/>
        <v>0</v>
      </c>
      <c r="C1237" s="3">
        <f t="shared" si="399"/>
        <v>0</v>
      </c>
      <c r="D1237" s="3">
        <f t="shared" si="398"/>
        <v>0</v>
      </c>
      <c r="E1237" s="3">
        <f t="shared" si="398"/>
        <v>0</v>
      </c>
      <c r="F1237" s="4">
        <f t="shared" si="398"/>
        <v>0</v>
      </c>
      <c r="G1237" s="4">
        <f t="shared" si="398"/>
        <v>0</v>
      </c>
      <c r="H1237" s="3">
        <f t="shared" si="398"/>
        <v>0</v>
      </c>
      <c r="I1237" s="3">
        <f t="shared" si="398"/>
        <v>0</v>
      </c>
      <c r="J1237" s="3" t="e">
        <f>IF(VLOOKUP(A1237,產品AR!A:B,2,0)&lt;65,"A",IF(VLOOKUP(A1237,產品AR!A:B,2,0)&lt;80,"B",IF(VLOOKUP(A1237,產品AR!A:B,2,0)&lt;100,"C","D")))</f>
        <v>#N/A</v>
      </c>
      <c r="K1237" s="5" t="e">
        <f t="shared" si="400"/>
        <v>#DIV/0!</v>
      </c>
      <c r="L1237" s="6">
        <f t="shared" si="401"/>
        <v>0</v>
      </c>
      <c r="M1237" s="5">
        <f t="shared" si="402"/>
        <v>0</v>
      </c>
      <c r="N1237" s="49" t="e">
        <f t="shared" si="403"/>
        <v>#DIV/0!</v>
      </c>
      <c r="O1237" s="49" t="e">
        <f t="shared" si="406"/>
        <v>#N/A</v>
      </c>
      <c r="P1237" s="49" t="e">
        <f t="shared" si="407"/>
        <v>#N/A</v>
      </c>
      <c r="Q1237" s="50" t="e">
        <f t="shared" si="404"/>
        <v>#N/A</v>
      </c>
      <c r="S1237" s="110" t="e">
        <f>VLOOKUP(V1237,'WSD 產品'!B:B,1,0)</f>
        <v>#N/A</v>
      </c>
      <c r="T1237" s="110" t="e">
        <f t="shared" si="405"/>
        <v>#DIV/0!</v>
      </c>
      <c r="AA1237" s="112"/>
      <c r="AB1237" s="112"/>
      <c r="AK1237" s="111"/>
      <c r="AL1237" s="111"/>
      <c r="AM1237" s="111"/>
    </row>
    <row r="1238" spans="1:39">
      <c r="A1238" s="3">
        <f t="shared" si="399"/>
        <v>0</v>
      </c>
      <c r="B1238" s="3">
        <f t="shared" si="399"/>
        <v>0</v>
      </c>
      <c r="C1238" s="3">
        <f t="shared" si="399"/>
        <v>0</v>
      </c>
      <c r="D1238" s="3">
        <f t="shared" si="398"/>
        <v>0</v>
      </c>
      <c r="E1238" s="3">
        <f t="shared" si="398"/>
        <v>0</v>
      </c>
      <c r="F1238" s="4">
        <f t="shared" si="398"/>
        <v>0</v>
      </c>
      <c r="G1238" s="4">
        <f t="shared" si="398"/>
        <v>0</v>
      </c>
      <c r="H1238" s="3">
        <f t="shared" si="398"/>
        <v>0</v>
      </c>
      <c r="I1238" s="3">
        <f t="shared" si="398"/>
        <v>0</v>
      </c>
      <c r="J1238" s="3" t="e">
        <f>IF(VLOOKUP(A1238,產品AR!A:B,2,0)&lt;65,"A",IF(VLOOKUP(A1238,產品AR!A:B,2,0)&lt;80,"B",IF(VLOOKUP(A1238,產品AR!A:B,2,0)&lt;100,"C","D")))</f>
        <v>#N/A</v>
      </c>
      <c r="K1238" s="5" t="e">
        <f t="shared" si="400"/>
        <v>#DIV/0!</v>
      </c>
      <c r="L1238" s="6">
        <f t="shared" si="401"/>
        <v>0</v>
      </c>
      <c r="M1238" s="5">
        <f t="shared" si="402"/>
        <v>0</v>
      </c>
      <c r="N1238" s="49" t="e">
        <f t="shared" si="403"/>
        <v>#DIV/0!</v>
      </c>
      <c r="O1238" s="49" t="e">
        <f t="shared" si="406"/>
        <v>#N/A</v>
      </c>
      <c r="P1238" s="49" t="e">
        <f t="shared" si="407"/>
        <v>#N/A</v>
      </c>
      <c r="Q1238" s="50" t="e">
        <f t="shared" si="404"/>
        <v>#N/A</v>
      </c>
      <c r="S1238" s="110" t="e">
        <f>VLOOKUP(V1238,'WSD 產品'!B:B,1,0)</f>
        <v>#N/A</v>
      </c>
      <c r="T1238" s="110" t="e">
        <f t="shared" si="405"/>
        <v>#DIV/0!</v>
      </c>
      <c r="AA1238" s="112"/>
      <c r="AB1238" s="112"/>
      <c r="AK1238" s="111"/>
      <c r="AL1238" s="111"/>
      <c r="AM1238" s="111"/>
    </row>
    <row r="1239" spans="1:39">
      <c r="A1239" s="3">
        <f t="shared" si="399"/>
        <v>0</v>
      </c>
      <c r="B1239" s="3">
        <f t="shared" si="399"/>
        <v>0</v>
      </c>
      <c r="C1239" s="3">
        <f t="shared" si="399"/>
        <v>0</v>
      </c>
      <c r="D1239" s="3">
        <f t="shared" si="398"/>
        <v>0</v>
      </c>
      <c r="E1239" s="3">
        <f t="shared" si="398"/>
        <v>0</v>
      </c>
      <c r="F1239" s="4">
        <f t="shared" si="398"/>
        <v>0</v>
      </c>
      <c r="G1239" s="4">
        <f t="shared" si="398"/>
        <v>0</v>
      </c>
      <c r="H1239" s="3">
        <f t="shared" si="398"/>
        <v>0</v>
      </c>
      <c r="I1239" s="3">
        <f t="shared" si="398"/>
        <v>0</v>
      </c>
      <c r="J1239" s="3" t="e">
        <f>IF(VLOOKUP(A1239,產品AR!A:B,2,0)&lt;65,"A",IF(VLOOKUP(A1239,產品AR!A:B,2,0)&lt;80,"B",IF(VLOOKUP(A1239,產品AR!A:B,2,0)&lt;100,"C","D")))</f>
        <v>#N/A</v>
      </c>
      <c r="K1239" s="5" t="e">
        <f t="shared" si="400"/>
        <v>#DIV/0!</v>
      </c>
      <c r="L1239" s="6">
        <f t="shared" si="401"/>
        <v>0</v>
      </c>
      <c r="M1239" s="5">
        <f t="shared" si="402"/>
        <v>0</v>
      </c>
      <c r="N1239" s="49" t="e">
        <f t="shared" si="403"/>
        <v>#DIV/0!</v>
      </c>
      <c r="O1239" s="49" t="e">
        <f t="shared" si="406"/>
        <v>#N/A</v>
      </c>
      <c r="P1239" s="49" t="e">
        <f t="shared" si="407"/>
        <v>#N/A</v>
      </c>
      <c r="Q1239" s="50" t="e">
        <f t="shared" si="404"/>
        <v>#N/A</v>
      </c>
      <c r="S1239" s="110" t="e">
        <f>VLOOKUP(V1239,'WSD 產品'!B:B,1,0)</f>
        <v>#N/A</v>
      </c>
      <c r="T1239" s="110" t="e">
        <f t="shared" si="405"/>
        <v>#DIV/0!</v>
      </c>
      <c r="AA1239" s="112"/>
      <c r="AB1239" s="112"/>
      <c r="AK1239" s="111"/>
      <c r="AL1239" s="111"/>
      <c r="AM1239" s="111"/>
    </row>
    <row r="1240" spans="1:39">
      <c r="A1240" s="3">
        <f t="shared" si="399"/>
        <v>0</v>
      </c>
      <c r="B1240" s="3">
        <f t="shared" si="399"/>
        <v>0</v>
      </c>
      <c r="C1240" s="3">
        <f t="shared" si="399"/>
        <v>0</v>
      </c>
      <c r="D1240" s="3">
        <f t="shared" si="398"/>
        <v>0</v>
      </c>
      <c r="E1240" s="3">
        <f t="shared" si="398"/>
        <v>0</v>
      </c>
      <c r="F1240" s="4">
        <f t="shared" si="398"/>
        <v>0</v>
      </c>
      <c r="G1240" s="4">
        <f t="shared" si="398"/>
        <v>0</v>
      </c>
      <c r="H1240" s="3">
        <f t="shared" si="398"/>
        <v>0</v>
      </c>
      <c r="I1240" s="3">
        <f t="shared" si="398"/>
        <v>0</v>
      </c>
      <c r="J1240" s="3" t="e">
        <f>IF(VLOOKUP(A1240,產品AR!A:B,2,0)&lt;65,"A",IF(VLOOKUP(A1240,產品AR!A:B,2,0)&lt;80,"B",IF(VLOOKUP(A1240,產品AR!A:B,2,0)&lt;100,"C","D")))</f>
        <v>#N/A</v>
      </c>
      <c r="K1240" s="5" t="e">
        <f t="shared" si="400"/>
        <v>#DIV/0!</v>
      </c>
      <c r="L1240" s="6">
        <f t="shared" si="401"/>
        <v>0</v>
      </c>
      <c r="M1240" s="5">
        <f t="shared" si="402"/>
        <v>0</v>
      </c>
      <c r="N1240" s="49" t="e">
        <f t="shared" si="403"/>
        <v>#DIV/0!</v>
      </c>
      <c r="O1240" s="49" t="e">
        <f t="shared" si="406"/>
        <v>#N/A</v>
      </c>
      <c r="P1240" s="49" t="e">
        <f t="shared" si="407"/>
        <v>#N/A</v>
      </c>
      <c r="Q1240" s="50" t="e">
        <f t="shared" si="404"/>
        <v>#N/A</v>
      </c>
      <c r="S1240" s="110" t="e">
        <f>VLOOKUP(V1240,'WSD 產品'!B:B,1,0)</f>
        <v>#N/A</v>
      </c>
      <c r="T1240" s="110" t="e">
        <f t="shared" si="405"/>
        <v>#DIV/0!</v>
      </c>
      <c r="AA1240" s="112"/>
      <c r="AB1240" s="112"/>
      <c r="AK1240" s="111"/>
      <c r="AL1240" s="111"/>
      <c r="AM1240" s="111"/>
    </row>
    <row r="1241" spans="1:39">
      <c r="A1241" s="3">
        <f t="shared" si="399"/>
        <v>0</v>
      </c>
      <c r="B1241" s="3">
        <f t="shared" si="399"/>
        <v>0</v>
      </c>
      <c r="C1241" s="3">
        <f t="shared" si="399"/>
        <v>0</v>
      </c>
      <c r="D1241" s="3">
        <f t="shared" si="398"/>
        <v>0</v>
      </c>
      <c r="E1241" s="3">
        <f t="shared" si="398"/>
        <v>0</v>
      </c>
      <c r="F1241" s="4">
        <f t="shared" si="398"/>
        <v>0</v>
      </c>
      <c r="G1241" s="4">
        <f t="shared" si="398"/>
        <v>0</v>
      </c>
      <c r="H1241" s="3">
        <f t="shared" si="398"/>
        <v>0</v>
      </c>
      <c r="I1241" s="3">
        <f t="shared" si="398"/>
        <v>0</v>
      </c>
      <c r="J1241" s="3" t="e">
        <f>IF(VLOOKUP(A1241,產品AR!A:B,2,0)&lt;65,"A",IF(VLOOKUP(A1241,產品AR!A:B,2,0)&lt;80,"B",IF(VLOOKUP(A1241,產品AR!A:B,2,0)&lt;100,"C","D")))</f>
        <v>#N/A</v>
      </c>
      <c r="K1241" s="5" t="e">
        <f t="shared" si="400"/>
        <v>#DIV/0!</v>
      </c>
      <c r="L1241" s="6">
        <f t="shared" si="401"/>
        <v>0</v>
      </c>
      <c r="M1241" s="5">
        <f t="shared" si="402"/>
        <v>0</v>
      </c>
      <c r="N1241" s="49" t="e">
        <f t="shared" si="403"/>
        <v>#DIV/0!</v>
      </c>
      <c r="O1241" s="49" t="e">
        <f t="shared" si="406"/>
        <v>#N/A</v>
      </c>
      <c r="P1241" s="49" t="e">
        <f t="shared" si="407"/>
        <v>#N/A</v>
      </c>
      <c r="Q1241" s="50" t="e">
        <f t="shared" si="404"/>
        <v>#N/A</v>
      </c>
      <c r="S1241" s="110" t="e">
        <f>VLOOKUP(V1241,'WSD 產品'!B:B,1,0)</f>
        <v>#N/A</v>
      </c>
      <c r="T1241" s="110" t="e">
        <f t="shared" si="405"/>
        <v>#DIV/0!</v>
      </c>
      <c r="AA1241" s="112"/>
      <c r="AB1241" s="112"/>
      <c r="AK1241" s="111"/>
      <c r="AL1241" s="111"/>
      <c r="AM1241" s="111"/>
    </row>
    <row r="1242" spans="1:39">
      <c r="A1242" s="3">
        <f t="shared" si="399"/>
        <v>0</v>
      </c>
      <c r="B1242" s="3">
        <f t="shared" si="399"/>
        <v>0</v>
      </c>
      <c r="C1242" s="3">
        <f t="shared" si="399"/>
        <v>0</v>
      </c>
      <c r="D1242" s="3">
        <f t="shared" si="398"/>
        <v>0</v>
      </c>
      <c r="E1242" s="3">
        <f t="shared" si="398"/>
        <v>0</v>
      </c>
      <c r="F1242" s="4">
        <f t="shared" si="398"/>
        <v>0</v>
      </c>
      <c r="G1242" s="4">
        <f t="shared" si="398"/>
        <v>0</v>
      </c>
      <c r="H1242" s="3">
        <f t="shared" si="398"/>
        <v>0</v>
      </c>
      <c r="I1242" s="3">
        <f t="shared" si="398"/>
        <v>0</v>
      </c>
      <c r="J1242" s="3" t="e">
        <f>IF(VLOOKUP(A1242,產品AR!A:B,2,0)&lt;65,"A",IF(VLOOKUP(A1242,產品AR!A:B,2,0)&lt;80,"B",IF(VLOOKUP(A1242,產品AR!A:B,2,0)&lt;100,"C","D")))</f>
        <v>#N/A</v>
      </c>
      <c r="K1242" s="5" t="e">
        <f t="shared" si="400"/>
        <v>#DIV/0!</v>
      </c>
      <c r="L1242" s="6">
        <f t="shared" si="401"/>
        <v>0</v>
      </c>
      <c r="M1242" s="5">
        <f t="shared" si="402"/>
        <v>0</v>
      </c>
      <c r="N1242" s="49" t="e">
        <f t="shared" si="403"/>
        <v>#DIV/0!</v>
      </c>
      <c r="O1242" s="49" t="e">
        <f t="shared" si="406"/>
        <v>#N/A</v>
      </c>
      <c r="P1242" s="49" t="e">
        <f t="shared" si="407"/>
        <v>#N/A</v>
      </c>
      <c r="Q1242" s="50" t="e">
        <f t="shared" si="404"/>
        <v>#N/A</v>
      </c>
      <c r="S1242" s="110" t="e">
        <f>VLOOKUP(V1242,'WSD 產品'!B:B,1,0)</f>
        <v>#N/A</v>
      </c>
      <c r="T1242" s="110" t="e">
        <f t="shared" si="405"/>
        <v>#DIV/0!</v>
      </c>
      <c r="AA1242" s="112"/>
      <c r="AB1242" s="112"/>
      <c r="AK1242" s="111"/>
      <c r="AL1242" s="111"/>
      <c r="AM1242" s="111"/>
    </row>
    <row r="1243" spans="1:39">
      <c r="A1243" s="3">
        <f t="shared" si="399"/>
        <v>0</v>
      </c>
      <c r="B1243" s="3">
        <f t="shared" si="399"/>
        <v>0</v>
      </c>
      <c r="C1243" s="3">
        <f t="shared" si="399"/>
        <v>0</v>
      </c>
      <c r="D1243" s="3">
        <f t="shared" si="398"/>
        <v>0</v>
      </c>
      <c r="E1243" s="3">
        <f t="shared" si="398"/>
        <v>0</v>
      </c>
      <c r="F1243" s="4">
        <f t="shared" si="398"/>
        <v>0</v>
      </c>
      <c r="G1243" s="4">
        <f t="shared" si="398"/>
        <v>0</v>
      </c>
      <c r="H1243" s="3">
        <f t="shared" si="398"/>
        <v>0</v>
      </c>
      <c r="I1243" s="3">
        <f t="shared" si="398"/>
        <v>0</v>
      </c>
      <c r="J1243" s="3" t="e">
        <f>IF(VLOOKUP(A1243,產品AR!A:B,2,0)&lt;65,"A",IF(VLOOKUP(A1243,產品AR!A:B,2,0)&lt;80,"B",IF(VLOOKUP(A1243,產品AR!A:B,2,0)&lt;100,"C","D")))</f>
        <v>#N/A</v>
      </c>
      <c r="K1243" s="5" t="e">
        <f t="shared" si="400"/>
        <v>#DIV/0!</v>
      </c>
      <c r="L1243" s="6">
        <f t="shared" si="401"/>
        <v>0</v>
      </c>
      <c r="M1243" s="5">
        <f t="shared" si="402"/>
        <v>0</v>
      </c>
      <c r="N1243" s="49" t="e">
        <f t="shared" si="403"/>
        <v>#DIV/0!</v>
      </c>
      <c r="O1243" s="49" t="e">
        <f t="shared" si="406"/>
        <v>#N/A</v>
      </c>
      <c r="P1243" s="49" t="e">
        <f t="shared" si="407"/>
        <v>#N/A</v>
      </c>
      <c r="Q1243" s="50" t="e">
        <f t="shared" si="404"/>
        <v>#N/A</v>
      </c>
      <c r="S1243" s="110" t="e">
        <f>VLOOKUP(V1243,'WSD 產品'!B:B,1,0)</f>
        <v>#N/A</v>
      </c>
      <c r="T1243" s="110" t="e">
        <f t="shared" si="405"/>
        <v>#DIV/0!</v>
      </c>
      <c r="AA1243" s="112"/>
      <c r="AB1243" s="112"/>
      <c r="AK1243" s="111"/>
      <c r="AL1243" s="111"/>
      <c r="AM1243" s="111"/>
    </row>
    <row r="1244" spans="1:39">
      <c r="A1244" s="3">
        <f t="shared" si="399"/>
        <v>0</v>
      </c>
      <c r="B1244" s="3">
        <f t="shared" si="399"/>
        <v>0</v>
      </c>
      <c r="C1244" s="3">
        <f t="shared" si="399"/>
        <v>0</v>
      </c>
      <c r="D1244" s="3">
        <f t="shared" si="398"/>
        <v>0</v>
      </c>
      <c r="E1244" s="3">
        <f t="shared" si="398"/>
        <v>0</v>
      </c>
      <c r="F1244" s="4">
        <f t="shared" si="398"/>
        <v>0</v>
      </c>
      <c r="G1244" s="4">
        <f t="shared" si="398"/>
        <v>0</v>
      </c>
      <c r="H1244" s="3">
        <f t="shared" si="398"/>
        <v>0</v>
      </c>
      <c r="I1244" s="3">
        <f t="shared" si="398"/>
        <v>0</v>
      </c>
      <c r="J1244" s="3" t="e">
        <f>IF(VLOOKUP(A1244,產品AR!A:B,2,0)&lt;65,"A",IF(VLOOKUP(A1244,產品AR!A:B,2,0)&lt;80,"B",IF(VLOOKUP(A1244,產品AR!A:B,2,0)&lt;100,"C","D")))</f>
        <v>#N/A</v>
      </c>
      <c r="K1244" s="5" t="e">
        <f t="shared" si="400"/>
        <v>#DIV/0!</v>
      </c>
      <c r="L1244" s="6">
        <f t="shared" si="401"/>
        <v>0</v>
      </c>
      <c r="M1244" s="5">
        <f t="shared" si="402"/>
        <v>0</v>
      </c>
      <c r="N1244" s="49" t="e">
        <f t="shared" si="403"/>
        <v>#DIV/0!</v>
      </c>
      <c r="O1244" s="49" t="e">
        <f t="shared" si="406"/>
        <v>#N/A</v>
      </c>
      <c r="P1244" s="49" t="e">
        <f t="shared" si="407"/>
        <v>#N/A</v>
      </c>
      <c r="Q1244" s="50" t="e">
        <f t="shared" si="404"/>
        <v>#N/A</v>
      </c>
      <c r="S1244" s="110" t="e">
        <f>VLOOKUP(V1244,'WSD 產品'!B:B,1,0)</f>
        <v>#N/A</v>
      </c>
      <c r="T1244" s="110" t="e">
        <f t="shared" si="405"/>
        <v>#DIV/0!</v>
      </c>
      <c r="AA1244" s="112"/>
      <c r="AB1244" s="112"/>
      <c r="AK1244" s="111"/>
      <c r="AL1244" s="111"/>
      <c r="AM1244" s="111"/>
    </row>
    <row r="1245" spans="1:39">
      <c r="A1245" s="3">
        <f t="shared" si="399"/>
        <v>0</v>
      </c>
      <c r="B1245" s="3">
        <f t="shared" si="399"/>
        <v>0</v>
      </c>
      <c r="C1245" s="3">
        <f t="shared" si="399"/>
        <v>0</v>
      </c>
      <c r="D1245" s="3">
        <f t="shared" si="398"/>
        <v>0</v>
      </c>
      <c r="E1245" s="3">
        <f t="shared" si="398"/>
        <v>0</v>
      </c>
      <c r="F1245" s="4">
        <f t="shared" si="398"/>
        <v>0</v>
      </c>
      <c r="G1245" s="4">
        <f t="shared" si="398"/>
        <v>0</v>
      </c>
      <c r="H1245" s="3">
        <f t="shared" si="398"/>
        <v>0</v>
      </c>
      <c r="I1245" s="3">
        <f t="shared" si="398"/>
        <v>0</v>
      </c>
      <c r="J1245" s="3" t="e">
        <f>IF(VLOOKUP(A1245,產品AR!A:B,2,0)&lt;65,"A",IF(VLOOKUP(A1245,產品AR!A:B,2,0)&lt;80,"B",IF(VLOOKUP(A1245,產品AR!A:B,2,0)&lt;100,"C","D")))</f>
        <v>#N/A</v>
      </c>
      <c r="K1245" s="5" t="e">
        <f t="shared" si="400"/>
        <v>#DIV/0!</v>
      </c>
      <c r="L1245" s="6">
        <f t="shared" si="401"/>
        <v>0</v>
      </c>
      <c r="M1245" s="5">
        <f t="shared" si="402"/>
        <v>0</v>
      </c>
      <c r="N1245" s="49" t="e">
        <f t="shared" si="403"/>
        <v>#DIV/0!</v>
      </c>
      <c r="O1245" s="49" t="e">
        <f t="shared" si="406"/>
        <v>#N/A</v>
      </c>
      <c r="P1245" s="49" t="e">
        <f t="shared" si="407"/>
        <v>#N/A</v>
      </c>
      <c r="Q1245" s="50" t="e">
        <f t="shared" si="404"/>
        <v>#N/A</v>
      </c>
      <c r="S1245" s="110" t="e">
        <f>VLOOKUP(V1245,'WSD 產品'!B:B,1,0)</f>
        <v>#N/A</v>
      </c>
      <c r="T1245" s="110" t="e">
        <f t="shared" si="405"/>
        <v>#DIV/0!</v>
      </c>
      <c r="AA1245" s="112"/>
      <c r="AB1245" s="112"/>
      <c r="AK1245" s="111"/>
      <c r="AL1245" s="111"/>
      <c r="AM1245" s="111"/>
    </row>
    <row r="1246" spans="1:39">
      <c r="A1246" s="3">
        <f t="shared" si="399"/>
        <v>0</v>
      </c>
      <c r="B1246" s="3">
        <f t="shared" si="399"/>
        <v>0</v>
      </c>
      <c r="C1246" s="3">
        <f t="shared" si="399"/>
        <v>0</v>
      </c>
      <c r="D1246" s="3">
        <f t="shared" si="398"/>
        <v>0</v>
      </c>
      <c r="E1246" s="3">
        <f t="shared" si="398"/>
        <v>0</v>
      </c>
      <c r="F1246" s="4">
        <f t="shared" si="398"/>
        <v>0</v>
      </c>
      <c r="G1246" s="4">
        <f t="shared" si="398"/>
        <v>0</v>
      </c>
      <c r="H1246" s="3">
        <f t="shared" si="398"/>
        <v>0</v>
      </c>
      <c r="I1246" s="3">
        <f t="shared" si="398"/>
        <v>0</v>
      </c>
      <c r="J1246" s="3" t="e">
        <f>IF(VLOOKUP(A1246,產品AR!A:B,2,0)&lt;65,"A",IF(VLOOKUP(A1246,產品AR!A:B,2,0)&lt;80,"B",IF(VLOOKUP(A1246,產品AR!A:B,2,0)&lt;100,"C","D")))</f>
        <v>#N/A</v>
      </c>
      <c r="K1246" s="5" t="e">
        <f t="shared" si="400"/>
        <v>#DIV/0!</v>
      </c>
      <c r="L1246" s="6">
        <f t="shared" si="401"/>
        <v>0</v>
      </c>
      <c r="M1246" s="5">
        <f t="shared" si="402"/>
        <v>0</v>
      </c>
      <c r="N1246" s="49" t="e">
        <f t="shared" si="403"/>
        <v>#DIV/0!</v>
      </c>
      <c r="O1246" s="49" t="e">
        <f t="shared" si="406"/>
        <v>#N/A</v>
      </c>
      <c r="P1246" s="49" t="e">
        <f t="shared" si="407"/>
        <v>#N/A</v>
      </c>
      <c r="Q1246" s="50" t="e">
        <f t="shared" si="404"/>
        <v>#N/A</v>
      </c>
      <c r="S1246" s="110" t="e">
        <f>VLOOKUP(V1246,'WSD 產品'!B:B,1,0)</f>
        <v>#N/A</v>
      </c>
      <c r="T1246" s="110" t="e">
        <f t="shared" si="405"/>
        <v>#DIV/0!</v>
      </c>
      <c r="AA1246" s="112"/>
      <c r="AB1246" s="112"/>
      <c r="AK1246" s="111"/>
      <c r="AL1246" s="111"/>
      <c r="AM1246" s="111"/>
    </row>
    <row r="1247" spans="1:39">
      <c r="A1247" s="3">
        <f t="shared" si="399"/>
        <v>0</v>
      </c>
      <c r="B1247" s="3">
        <f t="shared" si="399"/>
        <v>0</v>
      </c>
      <c r="C1247" s="3">
        <f t="shared" si="399"/>
        <v>0</v>
      </c>
      <c r="D1247" s="3">
        <f t="shared" si="398"/>
        <v>0</v>
      </c>
      <c r="E1247" s="3">
        <f t="shared" si="398"/>
        <v>0</v>
      </c>
      <c r="F1247" s="4">
        <f t="shared" si="398"/>
        <v>0</v>
      </c>
      <c r="G1247" s="4">
        <f t="shared" si="398"/>
        <v>0</v>
      </c>
      <c r="H1247" s="3">
        <f t="shared" si="398"/>
        <v>0</v>
      </c>
      <c r="I1247" s="3">
        <f t="shared" si="398"/>
        <v>0</v>
      </c>
      <c r="J1247" s="3" t="e">
        <f>IF(VLOOKUP(A1247,產品AR!A:B,2,0)&lt;65,"A",IF(VLOOKUP(A1247,產品AR!A:B,2,0)&lt;80,"B",IF(VLOOKUP(A1247,產品AR!A:B,2,0)&lt;100,"C","D")))</f>
        <v>#N/A</v>
      </c>
      <c r="K1247" s="5" t="e">
        <f t="shared" si="400"/>
        <v>#DIV/0!</v>
      </c>
      <c r="L1247" s="6">
        <f t="shared" si="401"/>
        <v>0</v>
      </c>
      <c r="M1247" s="5">
        <f t="shared" si="402"/>
        <v>0</v>
      </c>
      <c r="N1247" s="49" t="e">
        <f t="shared" si="403"/>
        <v>#DIV/0!</v>
      </c>
      <c r="O1247" s="49" t="e">
        <f t="shared" si="406"/>
        <v>#N/A</v>
      </c>
      <c r="P1247" s="49" t="e">
        <f t="shared" si="407"/>
        <v>#N/A</v>
      </c>
      <c r="Q1247" s="50" t="e">
        <f t="shared" si="404"/>
        <v>#N/A</v>
      </c>
      <c r="S1247" s="110" t="e">
        <f>VLOOKUP(V1247,'WSD 產品'!B:B,1,0)</f>
        <v>#N/A</v>
      </c>
      <c r="T1247" s="110" t="e">
        <f t="shared" si="405"/>
        <v>#DIV/0!</v>
      </c>
      <c r="AA1247" s="112"/>
      <c r="AB1247" s="112"/>
      <c r="AK1247" s="111"/>
      <c r="AL1247" s="111"/>
      <c r="AM1247" s="111"/>
    </row>
    <row r="1248" spans="1:39">
      <c r="A1248" s="3">
        <f t="shared" si="399"/>
        <v>0</v>
      </c>
      <c r="B1248" s="3">
        <f t="shared" si="399"/>
        <v>0</v>
      </c>
      <c r="C1248" s="3">
        <f t="shared" si="399"/>
        <v>0</v>
      </c>
      <c r="D1248" s="3">
        <f t="shared" si="398"/>
        <v>0</v>
      </c>
      <c r="E1248" s="3">
        <f t="shared" si="398"/>
        <v>0</v>
      </c>
      <c r="F1248" s="4">
        <f t="shared" si="398"/>
        <v>0</v>
      </c>
      <c r="G1248" s="4">
        <f t="shared" si="398"/>
        <v>0</v>
      </c>
      <c r="H1248" s="3">
        <f t="shared" si="398"/>
        <v>0</v>
      </c>
      <c r="I1248" s="3">
        <f t="shared" si="398"/>
        <v>0</v>
      </c>
      <c r="J1248" s="3" t="e">
        <f>IF(VLOOKUP(A1248,產品AR!A:B,2,0)&lt;65,"A",IF(VLOOKUP(A1248,產品AR!A:B,2,0)&lt;80,"B",IF(VLOOKUP(A1248,產品AR!A:B,2,0)&lt;100,"C","D")))</f>
        <v>#N/A</v>
      </c>
      <c r="K1248" s="5" t="e">
        <f t="shared" si="400"/>
        <v>#DIV/0!</v>
      </c>
      <c r="L1248" s="6">
        <f t="shared" si="401"/>
        <v>0</v>
      </c>
      <c r="M1248" s="5">
        <f t="shared" si="402"/>
        <v>0</v>
      </c>
      <c r="N1248" s="49" t="e">
        <f t="shared" si="403"/>
        <v>#DIV/0!</v>
      </c>
      <c r="O1248" s="49" t="e">
        <f t="shared" si="406"/>
        <v>#N/A</v>
      </c>
      <c r="P1248" s="49" t="e">
        <f t="shared" si="407"/>
        <v>#N/A</v>
      </c>
      <c r="Q1248" s="50" t="e">
        <f t="shared" si="404"/>
        <v>#N/A</v>
      </c>
      <c r="S1248" s="110" t="e">
        <f>VLOOKUP(V1248,'WSD 產品'!B:B,1,0)</f>
        <v>#N/A</v>
      </c>
      <c r="T1248" s="110" t="e">
        <f t="shared" si="405"/>
        <v>#DIV/0!</v>
      </c>
      <c r="AA1248" s="112"/>
      <c r="AB1248" s="112"/>
      <c r="AK1248" s="111"/>
      <c r="AL1248" s="111"/>
      <c r="AM1248" s="111"/>
    </row>
    <row r="1249" spans="1:39">
      <c r="A1249" s="3">
        <f t="shared" si="399"/>
        <v>0</v>
      </c>
      <c r="B1249" s="3">
        <f t="shared" si="399"/>
        <v>0</v>
      </c>
      <c r="C1249" s="3">
        <f t="shared" si="399"/>
        <v>0</v>
      </c>
      <c r="D1249" s="3">
        <f t="shared" si="398"/>
        <v>0</v>
      </c>
      <c r="E1249" s="3">
        <f t="shared" si="398"/>
        <v>0</v>
      </c>
      <c r="F1249" s="4">
        <f t="shared" si="398"/>
        <v>0</v>
      </c>
      <c r="G1249" s="4">
        <f t="shared" si="398"/>
        <v>0</v>
      </c>
      <c r="H1249" s="3">
        <f t="shared" si="398"/>
        <v>0</v>
      </c>
      <c r="I1249" s="3">
        <f t="shared" si="398"/>
        <v>0</v>
      </c>
      <c r="J1249" s="3" t="e">
        <f>IF(VLOOKUP(A1249,產品AR!A:B,2,0)&lt;65,"A",IF(VLOOKUP(A1249,產品AR!A:B,2,0)&lt;80,"B",IF(VLOOKUP(A1249,產品AR!A:B,2,0)&lt;100,"C","D")))</f>
        <v>#N/A</v>
      </c>
      <c r="K1249" s="5" t="e">
        <f t="shared" si="400"/>
        <v>#DIV/0!</v>
      </c>
      <c r="L1249" s="6">
        <f t="shared" si="401"/>
        <v>0</v>
      </c>
      <c r="M1249" s="5">
        <f t="shared" si="402"/>
        <v>0</v>
      </c>
      <c r="N1249" s="49" t="e">
        <f t="shared" si="403"/>
        <v>#DIV/0!</v>
      </c>
      <c r="O1249" s="49" t="e">
        <f t="shared" si="406"/>
        <v>#N/A</v>
      </c>
      <c r="P1249" s="49" t="e">
        <f t="shared" si="407"/>
        <v>#N/A</v>
      </c>
      <c r="Q1249" s="50" t="e">
        <f t="shared" si="404"/>
        <v>#N/A</v>
      </c>
      <c r="S1249" s="110" t="e">
        <f>VLOOKUP(V1249,'WSD 產品'!B:B,1,0)</f>
        <v>#N/A</v>
      </c>
      <c r="T1249" s="110" t="e">
        <f t="shared" si="405"/>
        <v>#DIV/0!</v>
      </c>
      <c r="AA1249" s="112"/>
      <c r="AB1249" s="112"/>
      <c r="AK1249" s="111"/>
      <c r="AL1249" s="111"/>
      <c r="AM1249" s="111"/>
    </row>
    <row r="1250" spans="1:39">
      <c r="A1250" s="3">
        <f t="shared" si="399"/>
        <v>0</v>
      </c>
      <c r="B1250" s="3">
        <f t="shared" si="399"/>
        <v>0</v>
      </c>
      <c r="C1250" s="3">
        <f t="shared" si="399"/>
        <v>0</v>
      </c>
      <c r="D1250" s="3">
        <f t="shared" si="398"/>
        <v>0</v>
      </c>
      <c r="E1250" s="3">
        <f t="shared" si="398"/>
        <v>0</v>
      </c>
      <c r="F1250" s="4">
        <f t="shared" si="398"/>
        <v>0</v>
      </c>
      <c r="G1250" s="4">
        <f t="shared" si="398"/>
        <v>0</v>
      </c>
      <c r="H1250" s="3">
        <f t="shared" si="398"/>
        <v>0</v>
      </c>
      <c r="I1250" s="3">
        <f t="shared" si="398"/>
        <v>0</v>
      </c>
      <c r="J1250" s="3" t="e">
        <f>IF(VLOOKUP(A1250,產品AR!A:B,2,0)&lt;65,"A",IF(VLOOKUP(A1250,產品AR!A:B,2,0)&lt;80,"B",IF(VLOOKUP(A1250,產品AR!A:B,2,0)&lt;100,"C","D")))</f>
        <v>#N/A</v>
      </c>
      <c r="K1250" s="5" t="e">
        <f t="shared" si="400"/>
        <v>#DIV/0!</v>
      </c>
      <c r="L1250" s="6">
        <f t="shared" si="401"/>
        <v>0</v>
      </c>
      <c r="M1250" s="5">
        <f t="shared" si="402"/>
        <v>0</v>
      </c>
      <c r="N1250" s="49" t="e">
        <f t="shared" si="403"/>
        <v>#DIV/0!</v>
      </c>
      <c r="O1250" s="49" t="e">
        <f t="shared" si="406"/>
        <v>#N/A</v>
      </c>
      <c r="P1250" s="49" t="e">
        <f t="shared" si="407"/>
        <v>#N/A</v>
      </c>
      <c r="Q1250" s="50" t="e">
        <f t="shared" si="404"/>
        <v>#N/A</v>
      </c>
      <c r="S1250" s="110" t="e">
        <f>VLOOKUP(V1250,'WSD 產品'!B:B,1,0)</f>
        <v>#N/A</v>
      </c>
      <c r="T1250" s="110" t="e">
        <f t="shared" si="405"/>
        <v>#DIV/0!</v>
      </c>
      <c r="AA1250" s="112"/>
      <c r="AB1250" s="112"/>
      <c r="AK1250" s="111"/>
      <c r="AL1250" s="111"/>
      <c r="AM1250" s="111"/>
    </row>
    <row r="1251" spans="1:39">
      <c r="A1251" s="3">
        <f t="shared" si="399"/>
        <v>0</v>
      </c>
      <c r="B1251" s="3">
        <f t="shared" si="399"/>
        <v>0</v>
      </c>
      <c r="C1251" s="3">
        <f t="shared" si="399"/>
        <v>0</v>
      </c>
      <c r="D1251" s="3">
        <f t="shared" si="398"/>
        <v>0</v>
      </c>
      <c r="E1251" s="3">
        <f t="shared" si="398"/>
        <v>0</v>
      </c>
      <c r="F1251" s="4">
        <f t="shared" si="398"/>
        <v>0</v>
      </c>
      <c r="G1251" s="4">
        <f t="shared" si="398"/>
        <v>0</v>
      </c>
      <c r="H1251" s="3">
        <f t="shared" si="398"/>
        <v>0</v>
      </c>
      <c r="I1251" s="3">
        <f t="shared" si="398"/>
        <v>0</v>
      </c>
      <c r="J1251" s="3" t="e">
        <f>IF(VLOOKUP(A1251,產品AR!A:B,2,0)&lt;65,"A",IF(VLOOKUP(A1251,產品AR!A:B,2,0)&lt;80,"B",IF(VLOOKUP(A1251,產品AR!A:B,2,0)&lt;100,"C","D")))</f>
        <v>#N/A</v>
      </c>
      <c r="K1251" s="5" t="e">
        <f t="shared" si="400"/>
        <v>#DIV/0!</v>
      </c>
      <c r="L1251" s="6">
        <f t="shared" si="401"/>
        <v>0</v>
      </c>
      <c r="M1251" s="5">
        <f t="shared" si="402"/>
        <v>0</v>
      </c>
      <c r="N1251" s="49" t="e">
        <f t="shared" si="403"/>
        <v>#DIV/0!</v>
      </c>
      <c r="O1251" s="49" t="e">
        <f t="shared" si="406"/>
        <v>#N/A</v>
      </c>
      <c r="P1251" s="49" t="e">
        <f t="shared" si="407"/>
        <v>#N/A</v>
      </c>
      <c r="Q1251" s="50" t="e">
        <f t="shared" si="404"/>
        <v>#N/A</v>
      </c>
      <c r="S1251" s="110" t="e">
        <f>VLOOKUP(V1251,'WSD 產品'!B:B,1,0)</f>
        <v>#N/A</v>
      </c>
      <c r="T1251" s="110" t="e">
        <f t="shared" si="405"/>
        <v>#DIV/0!</v>
      </c>
      <c r="AA1251" s="112"/>
      <c r="AB1251" s="112"/>
      <c r="AK1251" s="111"/>
      <c r="AL1251" s="111"/>
      <c r="AM1251" s="111"/>
    </row>
    <row r="1252" spans="1:39">
      <c r="A1252" s="3">
        <f t="shared" si="399"/>
        <v>0</v>
      </c>
      <c r="B1252" s="3">
        <f t="shared" si="399"/>
        <v>0</v>
      </c>
      <c r="C1252" s="3">
        <f t="shared" si="399"/>
        <v>0</v>
      </c>
      <c r="D1252" s="3">
        <f t="shared" si="398"/>
        <v>0</v>
      </c>
      <c r="E1252" s="3">
        <f t="shared" si="398"/>
        <v>0</v>
      </c>
      <c r="F1252" s="4">
        <f t="shared" si="398"/>
        <v>0</v>
      </c>
      <c r="G1252" s="4">
        <f t="shared" si="398"/>
        <v>0</v>
      </c>
      <c r="H1252" s="3">
        <f t="shared" si="398"/>
        <v>0</v>
      </c>
      <c r="I1252" s="3">
        <f t="shared" si="398"/>
        <v>0</v>
      </c>
      <c r="J1252" s="3" t="e">
        <f>IF(VLOOKUP(A1252,產品AR!A:B,2,0)&lt;65,"A",IF(VLOOKUP(A1252,產品AR!A:B,2,0)&lt;80,"B",IF(VLOOKUP(A1252,產品AR!A:B,2,0)&lt;100,"C","D")))</f>
        <v>#N/A</v>
      </c>
      <c r="K1252" s="5" t="e">
        <f t="shared" si="400"/>
        <v>#DIV/0!</v>
      </c>
      <c r="L1252" s="6">
        <f t="shared" si="401"/>
        <v>0</v>
      </c>
      <c r="M1252" s="5">
        <f t="shared" si="402"/>
        <v>0</v>
      </c>
      <c r="N1252" s="49" t="e">
        <f t="shared" si="403"/>
        <v>#DIV/0!</v>
      </c>
      <c r="O1252" s="49" t="e">
        <f t="shared" si="406"/>
        <v>#N/A</v>
      </c>
      <c r="P1252" s="49" t="e">
        <f t="shared" si="407"/>
        <v>#N/A</v>
      </c>
      <c r="Q1252" s="50" t="e">
        <f t="shared" si="404"/>
        <v>#N/A</v>
      </c>
      <c r="S1252" s="110" t="e">
        <f>VLOOKUP(V1252,'WSD 產品'!B:B,1,0)</f>
        <v>#N/A</v>
      </c>
      <c r="T1252" s="110" t="e">
        <f t="shared" si="405"/>
        <v>#DIV/0!</v>
      </c>
      <c r="AA1252" s="112"/>
      <c r="AB1252" s="112"/>
      <c r="AK1252" s="111"/>
      <c r="AL1252" s="111"/>
      <c r="AM1252" s="111"/>
    </row>
    <row r="1253" spans="1:39">
      <c r="A1253" s="3">
        <f t="shared" si="399"/>
        <v>0</v>
      </c>
      <c r="B1253" s="3">
        <f t="shared" si="399"/>
        <v>0</v>
      </c>
      <c r="C1253" s="3">
        <f t="shared" si="399"/>
        <v>0</v>
      </c>
      <c r="D1253" s="3">
        <f t="shared" si="398"/>
        <v>0</v>
      </c>
      <c r="E1253" s="3">
        <f t="shared" si="398"/>
        <v>0</v>
      </c>
      <c r="F1253" s="4">
        <f t="shared" si="398"/>
        <v>0</v>
      </c>
      <c r="G1253" s="4">
        <f t="shared" si="398"/>
        <v>0</v>
      </c>
      <c r="H1253" s="3">
        <f t="shared" si="398"/>
        <v>0</v>
      </c>
      <c r="I1253" s="3">
        <f t="shared" si="398"/>
        <v>0</v>
      </c>
      <c r="J1253" s="3" t="e">
        <f>IF(VLOOKUP(A1253,產品AR!A:B,2,0)&lt;65,"A",IF(VLOOKUP(A1253,產品AR!A:B,2,0)&lt;80,"B",IF(VLOOKUP(A1253,產品AR!A:B,2,0)&lt;100,"C","D")))</f>
        <v>#N/A</v>
      </c>
      <c r="K1253" s="5" t="e">
        <f t="shared" si="400"/>
        <v>#DIV/0!</v>
      </c>
      <c r="L1253" s="6">
        <f t="shared" si="401"/>
        <v>0</v>
      </c>
      <c r="M1253" s="5">
        <f t="shared" si="402"/>
        <v>0</v>
      </c>
      <c r="N1253" s="49" t="e">
        <f t="shared" si="403"/>
        <v>#DIV/0!</v>
      </c>
      <c r="O1253" s="49" t="e">
        <f t="shared" si="406"/>
        <v>#N/A</v>
      </c>
      <c r="P1253" s="49" t="e">
        <f t="shared" si="407"/>
        <v>#N/A</v>
      </c>
      <c r="Q1253" s="50" t="e">
        <f t="shared" si="404"/>
        <v>#N/A</v>
      </c>
      <c r="S1253" s="110" t="e">
        <f>VLOOKUP(V1253,'WSD 產品'!B:B,1,0)</f>
        <v>#N/A</v>
      </c>
      <c r="T1253" s="110" t="e">
        <f t="shared" si="405"/>
        <v>#DIV/0!</v>
      </c>
      <c r="AA1253" s="112"/>
      <c r="AB1253" s="112"/>
      <c r="AK1253" s="111"/>
      <c r="AL1253" s="111"/>
      <c r="AM1253" s="111"/>
    </row>
    <row r="1254" spans="1:39">
      <c r="A1254" s="3">
        <f t="shared" si="399"/>
        <v>0</v>
      </c>
      <c r="B1254" s="3">
        <f t="shared" si="399"/>
        <v>0</v>
      </c>
      <c r="C1254" s="3">
        <f t="shared" si="399"/>
        <v>0</v>
      </c>
      <c r="D1254" s="3">
        <f t="shared" si="398"/>
        <v>0</v>
      </c>
      <c r="E1254" s="3">
        <f t="shared" si="398"/>
        <v>0</v>
      </c>
      <c r="F1254" s="4">
        <f t="shared" si="398"/>
        <v>0</v>
      </c>
      <c r="G1254" s="4">
        <f t="shared" si="398"/>
        <v>0</v>
      </c>
      <c r="H1254" s="3">
        <f t="shared" si="398"/>
        <v>0</v>
      </c>
      <c r="I1254" s="3">
        <f t="shared" si="398"/>
        <v>0</v>
      </c>
      <c r="J1254" s="3" t="e">
        <f>IF(VLOOKUP(A1254,產品AR!A:B,2,0)&lt;65,"A",IF(VLOOKUP(A1254,產品AR!A:B,2,0)&lt;80,"B",IF(VLOOKUP(A1254,產品AR!A:B,2,0)&lt;100,"C","D")))</f>
        <v>#N/A</v>
      </c>
      <c r="K1254" s="5" t="e">
        <f t="shared" si="400"/>
        <v>#DIV/0!</v>
      </c>
      <c r="L1254" s="6">
        <f t="shared" si="401"/>
        <v>0</v>
      </c>
      <c r="M1254" s="5">
        <f t="shared" si="402"/>
        <v>0</v>
      </c>
      <c r="N1254" s="49" t="e">
        <f t="shared" si="403"/>
        <v>#DIV/0!</v>
      </c>
      <c r="O1254" s="49" t="e">
        <f t="shared" si="406"/>
        <v>#N/A</v>
      </c>
      <c r="P1254" s="49" t="e">
        <f t="shared" si="407"/>
        <v>#N/A</v>
      </c>
      <c r="Q1254" s="50" t="e">
        <f t="shared" si="404"/>
        <v>#N/A</v>
      </c>
      <c r="S1254" s="110" t="e">
        <f>VLOOKUP(V1254,'WSD 產品'!B:B,1,0)</f>
        <v>#N/A</v>
      </c>
      <c r="T1254" s="110" t="e">
        <f t="shared" si="405"/>
        <v>#DIV/0!</v>
      </c>
      <c r="AA1254" s="112"/>
      <c r="AB1254" s="112"/>
      <c r="AK1254" s="111"/>
      <c r="AL1254" s="111"/>
      <c r="AM1254" s="111"/>
    </row>
    <row r="1255" spans="1:39">
      <c r="A1255" s="3">
        <f t="shared" si="399"/>
        <v>0</v>
      </c>
      <c r="B1255" s="3">
        <f t="shared" si="399"/>
        <v>0</v>
      </c>
      <c r="C1255" s="3">
        <f t="shared" si="399"/>
        <v>0</v>
      </c>
      <c r="D1255" s="3">
        <f t="shared" si="398"/>
        <v>0</v>
      </c>
      <c r="E1255" s="3">
        <f t="shared" si="398"/>
        <v>0</v>
      </c>
      <c r="F1255" s="4">
        <f t="shared" si="398"/>
        <v>0</v>
      </c>
      <c r="G1255" s="4">
        <f t="shared" ref="G1255:I1318" si="408">AB1255</f>
        <v>0</v>
      </c>
      <c r="H1255" s="3">
        <f t="shared" si="408"/>
        <v>0</v>
      </c>
      <c r="I1255" s="3">
        <f t="shared" si="408"/>
        <v>0</v>
      </c>
      <c r="J1255" s="3" t="e">
        <f>IF(VLOOKUP(A1255,產品AR!A:B,2,0)&lt;65,"A",IF(VLOOKUP(A1255,產品AR!A:B,2,0)&lt;80,"B",IF(VLOOKUP(A1255,產品AR!A:B,2,0)&lt;100,"C","D")))</f>
        <v>#N/A</v>
      </c>
      <c r="K1255" s="5" t="e">
        <f t="shared" si="400"/>
        <v>#DIV/0!</v>
      </c>
      <c r="L1255" s="6">
        <f t="shared" si="401"/>
        <v>0</v>
      </c>
      <c r="M1255" s="5">
        <f t="shared" si="402"/>
        <v>0</v>
      </c>
      <c r="N1255" s="49" t="e">
        <f t="shared" si="403"/>
        <v>#DIV/0!</v>
      </c>
      <c r="O1255" s="49" t="e">
        <f t="shared" si="406"/>
        <v>#N/A</v>
      </c>
      <c r="P1255" s="49" t="e">
        <f t="shared" si="407"/>
        <v>#N/A</v>
      </c>
      <c r="Q1255" s="50" t="e">
        <f t="shared" si="404"/>
        <v>#N/A</v>
      </c>
      <c r="S1255" s="110" t="e">
        <f>VLOOKUP(V1255,'WSD 產品'!B:B,1,0)</f>
        <v>#N/A</v>
      </c>
      <c r="T1255" s="110" t="e">
        <f t="shared" si="405"/>
        <v>#DIV/0!</v>
      </c>
      <c r="AA1255" s="112"/>
      <c r="AB1255" s="112"/>
      <c r="AK1255" s="111"/>
      <c r="AL1255" s="111"/>
      <c r="AM1255" s="111"/>
    </row>
    <row r="1256" spans="1:39">
      <c r="A1256" s="3">
        <f t="shared" si="399"/>
        <v>0</v>
      </c>
      <c r="B1256" s="3">
        <f t="shared" si="399"/>
        <v>0</v>
      </c>
      <c r="C1256" s="3">
        <f t="shared" si="399"/>
        <v>0</v>
      </c>
      <c r="D1256" s="3">
        <f t="shared" si="399"/>
        <v>0</v>
      </c>
      <c r="E1256" s="3">
        <f t="shared" si="399"/>
        <v>0</v>
      </c>
      <c r="F1256" s="4">
        <f t="shared" si="399"/>
        <v>0</v>
      </c>
      <c r="G1256" s="4">
        <f t="shared" si="408"/>
        <v>0</v>
      </c>
      <c r="H1256" s="3">
        <f t="shared" si="408"/>
        <v>0</v>
      </c>
      <c r="I1256" s="3">
        <f t="shared" si="408"/>
        <v>0</v>
      </c>
      <c r="J1256" s="3" t="e">
        <f>IF(VLOOKUP(A1256,產品AR!A:B,2,0)&lt;65,"A",IF(VLOOKUP(A1256,產品AR!A:B,2,0)&lt;80,"B",IF(VLOOKUP(A1256,產品AR!A:B,2,0)&lt;100,"C","D")))</f>
        <v>#N/A</v>
      </c>
      <c r="K1256" s="5" t="e">
        <f t="shared" si="400"/>
        <v>#DIV/0!</v>
      </c>
      <c r="L1256" s="6">
        <f t="shared" si="401"/>
        <v>0</v>
      </c>
      <c r="M1256" s="5">
        <f t="shared" si="402"/>
        <v>0</v>
      </c>
      <c r="N1256" s="49" t="e">
        <f t="shared" si="403"/>
        <v>#DIV/0!</v>
      </c>
      <c r="O1256" s="49" t="e">
        <f t="shared" si="406"/>
        <v>#N/A</v>
      </c>
      <c r="P1256" s="49" t="e">
        <f t="shared" si="407"/>
        <v>#N/A</v>
      </c>
      <c r="Q1256" s="50" t="e">
        <f t="shared" si="404"/>
        <v>#N/A</v>
      </c>
      <c r="S1256" s="110" t="e">
        <f>VLOOKUP(V1256,'WSD 產品'!B:B,1,0)</f>
        <v>#N/A</v>
      </c>
      <c r="T1256" s="110" t="e">
        <f t="shared" si="405"/>
        <v>#DIV/0!</v>
      </c>
      <c r="AA1256" s="112"/>
      <c r="AB1256" s="112"/>
      <c r="AK1256" s="111"/>
      <c r="AL1256" s="111"/>
      <c r="AM1256" s="111"/>
    </row>
    <row r="1257" spans="1:39">
      <c r="A1257" s="3">
        <f t="shared" ref="A1257:F1299" si="409">V1257</f>
        <v>0</v>
      </c>
      <c r="B1257" s="3">
        <f t="shared" si="409"/>
        <v>0</v>
      </c>
      <c r="C1257" s="3">
        <f t="shared" si="409"/>
        <v>0</v>
      </c>
      <c r="D1257" s="3">
        <f t="shared" si="409"/>
        <v>0</v>
      </c>
      <c r="E1257" s="3">
        <f t="shared" si="409"/>
        <v>0</v>
      </c>
      <c r="F1257" s="4">
        <f t="shared" si="409"/>
        <v>0</v>
      </c>
      <c r="G1257" s="4">
        <f t="shared" si="408"/>
        <v>0</v>
      </c>
      <c r="H1257" s="3">
        <f t="shared" si="408"/>
        <v>0</v>
      </c>
      <c r="I1257" s="3">
        <f t="shared" si="408"/>
        <v>0</v>
      </c>
      <c r="J1257" s="3" t="e">
        <f>IF(VLOOKUP(A1257,產品AR!A:B,2,0)&lt;65,"A",IF(VLOOKUP(A1257,產品AR!A:B,2,0)&lt;80,"B",IF(VLOOKUP(A1257,產品AR!A:B,2,0)&lt;100,"C","D")))</f>
        <v>#N/A</v>
      </c>
      <c r="K1257" s="5" t="e">
        <f t="shared" si="400"/>
        <v>#DIV/0!</v>
      </c>
      <c r="L1257" s="6">
        <f t="shared" si="401"/>
        <v>0</v>
      </c>
      <c r="M1257" s="5">
        <f t="shared" si="402"/>
        <v>0</v>
      </c>
      <c r="N1257" s="49" t="e">
        <f t="shared" si="403"/>
        <v>#DIV/0!</v>
      </c>
      <c r="O1257" s="49" t="e">
        <f t="shared" si="406"/>
        <v>#N/A</v>
      </c>
      <c r="P1257" s="49" t="e">
        <f t="shared" si="407"/>
        <v>#N/A</v>
      </c>
      <c r="Q1257" s="50" t="e">
        <f t="shared" si="404"/>
        <v>#N/A</v>
      </c>
      <c r="S1257" s="110" t="e">
        <f>VLOOKUP(V1257,'WSD 產品'!B:B,1,0)</f>
        <v>#N/A</v>
      </c>
      <c r="T1257" s="110" t="e">
        <f t="shared" si="405"/>
        <v>#DIV/0!</v>
      </c>
      <c r="AA1257" s="112"/>
      <c r="AB1257" s="112"/>
      <c r="AK1257" s="111"/>
      <c r="AL1257" s="111"/>
      <c r="AM1257" s="111"/>
    </row>
    <row r="1258" spans="1:39">
      <c r="A1258" s="3">
        <f t="shared" si="409"/>
        <v>0</v>
      </c>
      <c r="B1258" s="3">
        <f t="shared" si="409"/>
        <v>0</v>
      </c>
      <c r="C1258" s="3">
        <f t="shared" si="409"/>
        <v>0</v>
      </c>
      <c r="D1258" s="3">
        <f t="shared" si="409"/>
        <v>0</v>
      </c>
      <c r="E1258" s="3">
        <f t="shared" si="409"/>
        <v>0</v>
      </c>
      <c r="F1258" s="4">
        <f t="shared" si="409"/>
        <v>0</v>
      </c>
      <c r="G1258" s="4">
        <f t="shared" si="408"/>
        <v>0</v>
      </c>
      <c r="H1258" s="3">
        <f t="shared" si="408"/>
        <v>0</v>
      </c>
      <c r="I1258" s="3">
        <f t="shared" si="408"/>
        <v>0</v>
      </c>
      <c r="J1258" s="3" t="e">
        <f>IF(VLOOKUP(A1258,產品AR!A:B,2,0)&lt;65,"A",IF(VLOOKUP(A1258,產品AR!A:B,2,0)&lt;80,"B",IF(VLOOKUP(A1258,產品AR!A:B,2,0)&lt;100,"C","D")))</f>
        <v>#N/A</v>
      </c>
      <c r="K1258" s="5" t="e">
        <f t="shared" si="400"/>
        <v>#DIV/0!</v>
      </c>
      <c r="L1258" s="6">
        <f t="shared" si="401"/>
        <v>0</v>
      </c>
      <c r="M1258" s="5">
        <f t="shared" si="402"/>
        <v>0</v>
      </c>
      <c r="N1258" s="49" t="e">
        <f t="shared" si="403"/>
        <v>#DIV/0!</v>
      </c>
      <c r="O1258" s="49" t="e">
        <f t="shared" si="406"/>
        <v>#N/A</v>
      </c>
      <c r="P1258" s="49" t="e">
        <f t="shared" si="407"/>
        <v>#N/A</v>
      </c>
      <c r="Q1258" s="50" t="e">
        <f t="shared" si="404"/>
        <v>#N/A</v>
      </c>
      <c r="S1258" s="110" t="e">
        <f>VLOOKUP(V1258,'WSD 產品'!B:B,1,0)</f>
        <v>#N/A</v>
      </c>
      <c r="T1258" s="110" t="e">
        <f t="shared" si="405"/>
        <v>#DIV/0!</v>
      </c>
      <c r="AA1258" s="112"/>
      <c r="AB1258" s="112"/>
      <c r="AK1258" s="111"/>
      <c r="AL1258" s="111"/>
      <c r="AM1258" s="111"/>
    </row>
    <row r="1259" spans="1:39">
      <c r="A1259" s="3">
        <f t="shared" si="409"/>
        <v>0</v>
      </c>
      <c r="B1259" s="3">
        <f t="shared" si="409"/>
        <v>0</v>
      </c>
      <c r="C1259" s="3">
        <f t="shared" si="409"/>
        <v>0</v>
      </c>
      <c r="D1259" s="3">
        <f t="shared" si="409"/>
        <v>0</v>
      </c>
      <c r="E1259" s="3">
        <f t="shared" si="409"/>
        <v>0</v>
      </c>
      <c r="F1259" s="4">
        <f t="shared" si="409"/>
        <v>0</v>
      </c>
      <c r="G1259" s="4">
        <f t="shared" si="408"/>
        <v>0</v>
      </c>
      <c r="H1259" s="3">
        <f t="shared" si="408"/>
        <v>0</v>
      </c>
      <c r="I1259" s="3">
        <f t="shared" si="408"/>
        <v>0</v>
      </c>
      <c r="J1259" s="3" t="e">
        <f>IF(VLOOKUP(A1259,產品AR!A:B,2,0)&lt;65,"A",IF(VLOOKUP(A1259,產品AR!A:B,2,0)&lt;80,"B",IF(VLOOKUP(A1259,產品AR!A:B,2,0)&lt;100,"C","D")))</f>
        <v>#N/A</v>
      </c>
      <c r="K1259" s="5" t="e">
        <f t="shared" si="400"/>
        <v>#DIV/0!</v>
      </c>
      <c r="L1259" s="6">
        <f t="shared" si="401"/>
        <v>0</v>
      </c>
      <c r="M1259" s="5">
        <f t="shared" si="402"/>
        <v>0</v>
      </c>
      <c r="N1259" s="49" t="e">
        <f t="shared" si="403"/>
        <v>#DIV/0!</v>
      </c>
      <c r="O1259" s="49" t="e">
        <f t="shared" si="406"/>
        <v>#N/A</v>
      </c>
      <c r="P1259" s="49" t="e">
        <f t="shared" si="407"/>
        <v>#N/A</v>
      </c>
      <c r="Q1259" s="50" t="e">
        <f t="shared" si="404"/>
        <v>#N/A</v>
      </c>
      <c r="S1259" s="110" t="e">
        <f>VLOOKUP(V1259,'WSD 產品'!B:B,1,0)</f>
        <v>#N/A</v>
      </c>
      <c r="T1259" s="110" t="e">
        <f t="shared" si="405"/>
        <v>#DIV/0!</v>
      </c>
      <c r="AA1259" s="112"/>
      <c r="AB1259" s="112"/>
      <c r="AK1259" s="111"/>
      <c r="AL1259" s="111"/>
      <c r="AM1259" s="111"/>
    </row>
    <row r="1260" spans="1:39">
      <c r="A1260" s="3">
        <f t="shared" si="409"/>
        <v>0</v>
      </c>
      <c r="B1260" s="3">
        <f t="shared" si="409"/>
        <v>0</v>
      </c>
      <c r="C1260" s="3">
        <f t="shared" si="409"/>
        <v>0</v>
      </c>
      <c r="D1260" s="3">
        <f t="shared" si="409"/>
        <v>0</v>
      </c>
      <c r="E1260" s="3">
        <f t="shared" si="409"/>
        <v>0</v>
      </c>
      <c r="F1260" s="4">
        <f t="shared" si="409"/>
        <v>0</v>
      </c>
      <c r="G1260" s="4">
        <f t="shared" si="408"/>
        <v>0</v>
      </c>
      <c r="H1260" s="3">
        <f t="shared" si="408"/>
        <v>0</v>
      </c>
      <c r="I1260" s="3">
        <f t="shared" si="408"/>
        <v>0</v>
      </c>
      <c r="J1260" s="3" t="e">
        <f>IF(VLOOKUP(A1260,產品AR!A:B,2,0)&lt;65,"A",IF(VLOOKUP(A1260,產品AR!A:B,2,0)&lt;80,"B",IF(VLOOKUP(A1260,產品AR!A:B,2,0)&lt;100,"C","D")))</f>
        <v>#N/A</v>
      </c>
      <c r="K1260" s="5" t="e">
        <f t="shared" si="400"/>
        <v>#DIV/0!</v>
      </c>
      <c r="L1260" s="6">
        <f t="shared" si="401"/>
        <v>0</v>
      </c>
      <c r="M1260" s="5">
        <f t="shared" si="402"/>
        <v>0</v>
      </c>
      <c r="N1260" s="49" t="e">
        <f t="shared" si="403"/>
        <v>#DIV/0!</v>
      </c>
      <c r="O1260" s="49" t="e">
        <f t="shared" si="406"/>
        <v>#N/A</v>
      </c>
      <c r="P1260" s="49" t="e">
        <f t="shared" si="407"/>
        <v>#N/A</v>
      </c>
      <c r="Q1260" s="50" t="e">
        <f t="shared" si="404"/>
        <v>#N/A</v>
      </c>
      <c r="S1260" s="110" t="e">
        <f>VLOOKUP(V1260,'WSD 產品'!B:B,1,0)</f>
        <v>#N/A</v>
      </c>
      <c r="T1260" s="110" t="e">
        <f t="shared" si="405"/>
        <v>#DIV/0!</v>
      </c>
      <c r="AA1260" s="112"/>
      <c r="AB1260" s="112"/>
      <c r="AK1260" s="111"/>
      <c r="AL1260" s="111"/>
      <c r="AM1260" s="111"/>
    </row>
    <row r="1261" spans="1:39">
      <c r="A1261" s="3">
        <f t="shared" si="409"/>
        <v>0</v>
      </c>
      <c r="B1261" s="3">
        <f t="shared" si="409"/>
        <v>0</v>
      </c>
      <c r="C1261" s="3">
        <f t="shared" si="409"/>
        <v>0</v>
      </c>
      <c r="D1261" s="3">
        <f t="shared" si="409"/>
        <v>0</v>
      </c>
      <c r="E1261" s="3">
        <f t="shared" si="409"/>
        <v>0</v>
      </c>
      <c r="F1261" s="4">
        <f t="shared" si="409"/>
        <v>0</v>
      </c>
      <c r="G1261" s="4">
        <f t="shared" si="408"/>
        <v>0</v>
      </c>
      <c r="H1261" s="3">
        <f t="shared" si="408"/>
        <v>0</v>
      </c>
      <c r="I1261" s="3">
        <f t="shared" si="408"/>
        <v>0</v>
      </c>
      <c r="J1261" s="3" t="e">
        <f>IF(VLOOKUP(A1261,產品AR!A:B,2,0)&lt;65,"A",IF(VLOOKUP(A1261,產品AR!A:B,2,0)&lt;80,"B",IF(VLOOKUP(A1261,產品AR!A:B,2,0)&lt;100,"C","D")))</f>
        <v>#N/A</v>
      </c>
      <c r="K1261" s="5" t="e">
        <f t="shared" si="400"/>
        <v>#DIV/0!</v>
      </c>
      <c r="L1261" s="6">
        <f t="shared" si="401"/>
        <v>0</v>
      </c>
      <c r="M1261" s="5">
        <f t="shared" si="402"/>
        <v>0</v>
      </c>
      <c r="N1261" s="49" t="e">
        <f t="shared" si="403"/>
        <v>#DIV/0!</v>
      </c>
      <c r="O1261" s="49" t="e">
        <f t="shared" si="406"/>
        <v>#N/A</v>
      </c>
      <c r="P1261" s="49" t="e">
        <f t="shared" si="407"/>
        <v>#N/A</v>
      </c>
      <c r="Q1261" s="50" t="e">
        <f t="shared" si="404"/>
        <v>#N/A</v>
      </c>
      <c r="S1261" s="110" t="e">
        <f>VLOOKUP(V1261,'WSD 產品'!B:B,1,0)</f>
        <v>#N/A</v>
      </c>
      <c r="T1261" s="110" t="e">
        <f t="shared" si="405"/>
        <v>#DIV/0!</v>
      </c>
      <c r="AA1261" s="112"/>
      <c r="AB1261" s="112"/>
      <c r="AK1261" s="111"/>
      <c r="AL1261" s="111"/>
      <c r="AM1261" s="111"/>
    </row>
    <row r="1262" spans="1:39">
      <c r="A1262" s="3">
        <f t="shared" si="409"/>
        <v>0</v>
      </c>
      <c r="B1262" s="3">
        <f t="shared" si="409"/>
        <v>0</v>
      </c>
      <c r="C1262" s="3">
        <f t="shared" si="409"/>
        <v>0</v>
      </c>
      <c r="D1262" s="3">
        <f t="shared" si="409"/>
        <v>0</v>
      </c>
      <c r="E1262" s="3">
        <f t="shared" si="409"/>
        <v>0</v>
      </c>
      <c r="F1262" s="4">
        <f t="shared" si="409"/>
        <v>0</v>
      </c>
      <c r="G1262" s="4">
        <f t="shared" si="408"/>
        <v>0</v>
      </c>
      <c r="H1262" s="3">
        <f t="shared" si="408"/>
        <v>0</v>
      </c>
      <c r="I1262" s="3">
        <f t="shared" si="408"/>
        <v>0</v>
      </c>
      <c r="J1262" s="3" t="e">
        <f>IF(VLOOKUP(A1262,產品AR!A:B,2,0)&lt;65,"A",IF(VLOOKUP(A1262,產品AR!A:B,2,0)&lt;80,"B",IF(VLOOKUP(A1262,產品AR!A:B,2,0)&lt;100,"C","D")))</f>
        <v>#N/A</v>
      </c>
      <c r="K1262" s="5" t="e">
        <f t="shared" si="400"/>
        <v>#DIV/0!</v>
      </c>
      <c r="L1262" s="6">
        <f t="shared" si="401"/>
        <v>0</v>
      </c>
      <c r="M1262" s="5">
        <f t="shared" si="402"/>
        <v>0</v>
      </c>
      <c r="N1262" s="49" t="e">
        <f t="shared" si="403"/>
        <v>#DIV/0!</v>
      </c>
      <c r="O1262" s="49" t="e">
        <f t="shared" si="406"/>
        <v>#N/A</v>
      </c>
      <c r="P1262" s="49" t="e">
        <f t="shared" si="407"/>
        <v>#N/A</v>
      </c>
      <c r="Q1262" s="50" t="e">
        <f t="shared" si="404"/>
        <v>#N/A</v>
      </c>
      <c r="S1262" s="110" t="e">
        <f>VLOOKUP(V1262,'WSD 產品'!B:B,1,0)</f>
        <v>#N/A</v>
      </c>
      <c r="T1262" s="110" t="e">
        <f t="shared" si="405"/>
        <v>#DIV/0!</v>
      </c>
      <c r="AA1262" s="112"/>
      <c r="AB1262" s="112"/>
      <c r="AK1262" s="111"/>
      <c r="AL1262" s="111"/>
      <c r="AM1262" s="111"/>
    </row>
    <row r="1263" spans="1:39">
      <c r="A1263" s="3">
        <f t="shared" si="409"/>
        <v>0</v>
      </c>
      <c r="B1263" s="3">
        <f t="shared" si="409"/>
        <v>0</v>
      </c>
      <c r="C1263" s="3">
        <f t="shared" si="409"/>
        <v>0</v>
      </c>
      <c r="D1263" s="3">
        <f t="shared" si="409"/>
        <v>0</v>
      </c>
      <c r="E1263" s="3">
        <f t="shared" si="409"/>
        <v>0</v>
      </c>
      <c r="F1263" s="4">
        <f t="shared" si="409"/>
        <v>0</v>
      </c>
      <c r="G1263" s="4">
        <f t="shared" si="408"/>
        <v>0</v>
      </c>
      <c r="H1263" s="3">
        <f t="shared" si="408"/>
        <v>0</v>
      </c>
      <c r="I1263" s="3">
        <f t="shared" si="408"/>
        <v>0</v>
      </c>
      <c r="J1263" s="3" t="e">
        <f>IF(VLOOKUP(A1263,產品AR!A:B,2,0)&lt;65,"A",IF(VLOOKUP(A1263,產品AR!A:B,2,0)&lt;80,"B",IF(VLOOKUP(A1263,產品AR!A:B,2,0)&lt;100,"C","D")))</f>
        <v>#N/A</v>
      </c>
      <c r="K1263" s="5" t="e">
        <f t="shared" si="400"/>
        <v>#DIV/0!</v>
      </c>
      <c r="L1263" s="6">
        <f t="shared" si="401"/>
        <v>0</v>
      </c>
      <c r="M1263" s="5">
        <f t="shared" si="402"/>
        <v>0</v>
      </c>
      <c r="N1263" s="49" t="e">
        <f t="shared" si="403"/>
        <v>#DIV/0!</v>
      </c>
      <c r="O1263" s="49" t="e">
        <f t="shared" si="406"/>
        <v>#N/A</v>
      </c>
      <c r="P1263" s="49" t="e">
        <f t="shared" si="407"/>
        <v>#N/A</v>
      </c>
      <c r="Q1263" s="50" t="e">
        <f t="shared" si="404"/>
        <v>#N/A</v>
      </c>
      <c r="S1263" s="110" t="e">
        <f>VLOOKUP(V1263,'WSD 產品'!B:B,1,0)</f>
        <v>#N/A</v>
      </c>
      <c r="T1263" s="110" t="e">
        <f t="shared" si="405"/>
        <v>#DIV/0!</v>
      </c>
      <c r="AA1263" s="112"/>
      <c r="AB1263" s="112"/>
      <c r="AK1263" s="111"/>
      <c r="AL1263" s="111"/>
      <c r="AM1263" s="111"/>
    </row>
    <row r="1264" spans="1:39">
      <c r="A1264" s="3">
        <f t="shared" si="409"/>
        <v>0</v>
      </c>
      <c r="B1264" s="3">
        <f t="shared" si="409"/>
        <v>0</v>
      </c>
      <c r="C1264" s="3">
        <f t="shared" si="409"/>
        <v>0</v>
      </c>
      <c r="D1264" s="3">
        <f t="shared" si="409"/>
        <v>0</v>
      </c>
      <c r="E1264" s="3">
        <f t="shared" si="409"/>
        <v>0</v>
      </c>
      <c r="F1264" s="4">
        <f t="shared" si="409"/>
        <v>0</v>
      </c>
      <c r="G1264" s="4">
        <f t="shared" si="408"/>
        <v>0</v>
      </c>
      <c r="H1264" s="3">
        <f t="shared" si="408"/>
        <v>0</v>
      </c>
      <c r="I1264" s="3">
        <f t="shared" si="408"/>
        <v>0</v>
      </c>
      <c r="J1264" s="3" t="e">
        <f>IF(VLOOKUP(A1264,產品AR!A:B,2,0)&lt;65,"A",IF(VLOOKUP(A1264,產品AR!A:B,2,0)&lt;80,"B",IF(VLOOKUP(A1264,產品AR!A:B,2,0)&lt;100,"C","D")))</f>
        <v>#N/A</v>
      </c>
      <c r="K1264" s="5" t="e">
        <f t="shared" si="400"/>
        <v>#DIV/0!</v>
      </c>
      <c r="L1264" s="6">
        <f t="shared" si="401"/>
        <v>0</v>
      </c>
      <c r="M1264" s="5">
        <f t="shared" si="402"/>
        <v>0</v>
      </c>
      <c r="N1264" s="49" t="e">
        <f t="shared" si="403"/>
        <v>#DIV/0!</v>
      </c>
      <c r="O1264" s="49" t="e">
        <f t="shared" si="406"/>
        <v>#N/A</v>
      </c>
      <c r="P1264" s="49" t="e">
        <f t="shared" si="407"/>
        <v>#N/A</v>
      </c>
      <c r="Q1264" s="50" t="e">
        <f t="shared" si="404"/>
        <v>#N/A</v>
      </c>
      <c r="S1264" s="110" t="e">
        <f>VLOOKUP(V1264,'WSD 產品'!B:B,1,0)</f>
        <v>#N/A</v>
      </c>
      <c r="T1264" s="110" t="e">
        <f t="shared" si="405"/>
        <v>#DIV/0!</v>
      </c>
      <c r="AA1264" s="112"/>
      <c r="AB1264" s="112"/>
      <c r="AK1264" s="111"/>
      <c r="AL1264" s="111"/>
      <c r="AM1264" s="111"/>
    </row>
    <row r="1265" spans="1:39">
      <c r="A1265" s="3">
        <f t="shared" si="409"/>
        <v>0</v>
      </c>
      <c r="B1265" s="3">
        <f t="shared" si="409"/>
        <v>0</v>
      </c>
      <c r="C1265" s="3">
        <f t="shared" si="409"/>
        <v>0</v>
      </c>
      <c r="D1265" s="3">
        <f t="shared" si="409"/>
        <v>0</v>
      </c>
      <c r="E1265" s="3">
        <f t="shared" si="409"/>
        <v>0</v>
      </c>
      <c r="F1265" s="4">
        <f t="shared" si="409"/>
        <v>0</v>
      </c>
      <c r="G1265" s="4">
        <f t="shared" si="408"/>
        <v>0</v>
      </c>
      <c r="H1265" s="3">
        <f t="shared" si="408"/>
        <v>0</v>
      </c>
      <c r="I1265" s="3">
        <f t="shared" si="408"/>
        <v>0</v>
      </c>
      <c r="J1265" s="3" t="e">
        <f>IF(VLOOKUP(A1265,產品AR!A:B,2,0)&lt;65,"A",IF(VLOOKUP(A1265,產品AR!A:B,2,0)&lt;80,"B",IF(VLOOKUP(A1265,產品AR!A:B,2,0)&lt;100,"C","D")))</f>
        <v>#N/A</v>
      </c>
      <c r="K1265" s="5" t="e">
        <f t="shared" si="400"/>
        <v>#DIV/0!</v>
      </c>
      <c r="L1265" s="6">
        <f t="shared" si="401"/>
        <v>0</v>
      </c>
      <c r="M1265" s="5">
        <f t="shared" si="402"/>
        <v>0</v>
      </c>
      <c r="N1265" s="49" t="e">
        <f t="shared" si="403"/>
        <v>#DIV/0!</v>
      </c>
      <c r="O1265" s="49" t="e">
        <f t="shared" si="406"/>
        <v>#N/A</v>
      </c>
      <c r="P1265" s="49" t="e">
        <f t="shared" si="407"/>
        <v>#N/A</v>
      </c>
      <c r="Q1265" s="50" t="e">
        <f t="shared" si="404"/>
        <v>#N/A</v>
      </c>
      <c r="S1265" s="110" t="e">
        <f>VLOOKUP(V1265,'WSD 產品'!B:B,1,0)</f>
        <v>#N/A</v>
      </c>
      <c r="T1265" s="110" t="e">
        <f t="shared" si="405"/>
        <v>#DIV/0!</v>
      </c>
      <c r="AA1265" s="112"/>
      <c r="AB1265" s="112"/>
      <c r="AK1265" s="111"/>
      <c r="AL1265" s="111"/>
      <c r="AM1265" s="111"/>
    </row>
    <row r="1266" spans="1:39">
      <c r="A1266" s="3">
        <f t="shared" si="409"/>
        <v>0</v>
      </c>
      <c r="B1266" s="3">
        <f t="shared" si="409"/>
        <v>0</v>
      </c>
      <c r="C1266" s="3">
        <f t="shared" si="409"/>
        <v>0</v>
      </c>
      <c r="D1266" s="3">
        <f t="shared" si="409"/>
        <v>0</v>
      </c>
      <c r="E1266" s="3">
        <f t="shared" si="409"/>
        <v>0</v>
      </c>
      <c r="F1266" s="4">
        <f t="shared" si="409"/>
        <v>0</v>
      </c>
      <c r="G1266" s="4">
        <f t="shared" si="408"/>
        <v>0</v>
      </c>
      <c r="H1266" s="3">
        <f t="shared" si="408"/>
        <v>0</v>
      </c>
      <c r="I1266" s="3">
        <f t="shared" si="408"/>
        <v>0</v>
      </c>
      <c r="J1266" s="3" t="e">
        <f>IF(VLOOKUP(A1266,產品AR!A:B,2,0)&lt;65,"A",IF(VLOOKUP(A1266,產品AR!A:B,2,0)&lt;80,"B",IF(VLOOKUP(A1266,產品AR!A:B,2,0)&lt;100,"C","D")))</f>
        <v>#N/A</v>
      </c>
      <c r="K1266" s="5" t="e">
        <f t="shared" si="400"/>
        <v>#DIV/0!</v>
      </c>
      <c r="L1266" s="6">
        <f t="shared" si="401"/>
        <v>0</v>
      </c>
      <c r="M1266" s="5">
        <f t="shared" si="402"/>
        <v>0</v>
      </c>
      <c r="N1266" s="49" t="e">
        <f t="shared" si="403"/>
        <v>#DIV/0!</v>
      </c>
      <c r="O1266" s="49" t="e">
        <f t="shared" si="406"/>
        <v>#N/A</v>
      </c>
      <c r="P1266" s="49" t="e">
        <f t="shared" si="407"/>
        <v>#N/A</v>
      </c>
      <c r="Q1266" s="50" t="e">
        <f t="shared" si="404"/>
        <v>#N/A</v>
      </c>
      <c r="S1266" s="110" t="e">
        <f>VLOOKUP(V1266,'WSD 產品'!B:B,1,0)</f>
        <v>#N/A</v>
      </c>
      <c r="T1266" s="110" t="e">
        <f t="shared" si="405"/>
        <v>#DIV/0!</v>
      </c>
      <c r="AA1266" s="112"/>
      <c r="AB1266" s="112"/>
      <c r="AK1266" s="111"/>
      <c r="AL1266" s="111"/>
      <c r="AM1266" s="111"/>
    </row>
    <row r="1267" spans="1:39">
      <c r="A1267" s="3">
        <f t="shared" si="409"/>
        <v>0</v>
      </c>
      <c r="B1267" s="3">
        <f t="shared" si="409"/>
        <v>0</v>
      </c>
      <c r="C1267" s="3">
        <f t="shared" si="409"/>
        <v>0</v>
      </c>
      <c r="D1267" s="3">
        <f t="shared" si="409"/>
        <v>0</v>
      </c>
      <c r="E1267" s="3">
        <f t="shared" si="409"/>
        <v>0</v>
      </c>
      <c r="F1267" s="4">
        <f t="shared" si="409"/>
        <v>0</v>
      </c>
      <c r="G1267" s="4">
        <f t="shared" si="408"/>
        <v>0</v>
      </c>
      <c r="H1267" s="3">
        <f t="shared" si="408"/>
        <v>0</v>
      </c>
      <c r="I1267" s="3">
        <f t="shared" si="408"/>
        <v>0</v>
      </c>
      <c r="J1267" s="3" t="e">
        <f>IF(VLOOKUP(A1267,產品AR!A:B,2,0)&lt;65,"A",IF(VLOOKUP(A1267,產品AR!A:B,2,0)&lt;80,"B",IF(VLOOKUP(A1267,產品AR!A:B,2,0)&lt;100,"C","D")))</f>
        <v>#N/A</v>
      </c>
      <c r="K1267" s="5" t="e">
        <f t="shared" si="400"/>
        <v>#DIV/0!</v>
      </c>
      <c r="L1267" s="6">
        <f t="shared" si="401"/>
        <v>0</v>
      </c>
      <c r="M1267" s="5">
        <f t="shared" si="402"/>
        <v>0</v>
      </c>
      <c r="N1267" s="49" t="e">
        <f t="shared" si="403"/>
        <v>#DIV/0!</v>
      </c>
      <c r="O1267" s="49" t="e">
        <f t="shared" si="406"/>
        <v>#N/A</v>
      </c>
      <c r="P1267" s="49" t="e">
        <f t="shared" si="407"/>
        <v>#N/A</v>
      </c>
      <c r="Q1267" s="50" t="e">
        <f t="shared" si="404"/>
        <v>#N/A</v>
      </c>
      <c r="S1267" s="110" t="e">
        <f>VLOOKUP(V1267,'WSD 產品'!B:B,1,0)</f>
        <v>#N/A</v>
      </c>
      <c r="T1267" s="110" t="e">
        <f t="shared" si="405"/>
        <v>#DIV/0!</v>
      </c>
      <c r="AA1267" s="112"/>
      <c r="AB1267" s="112"/>
      <c r="AK1267" s="111"/>
      <c r="AL1267" s="111"/>
      <c r="AM1267" s="111"/>
    </row>
    <row r="1268" spans="1:39">
      <c r="A1268" s="3">
        <f t="shared" si="409"/>
        <v>0</v>
      </c>
      <c r="B1268" s="3">
        <f t="shared" si="409"/>
        <v>0</v>
      </c>
      <c r="C1268" s="3">
        <f t="shared" si="409"/>
        <v>0</v>
      </c>
      <c r="D1268" s="3">
        <f t="shared" si="409"/>
        <v>0</v>
      </c>
      <c r="E1268" s="3">
        <f t="shared" si="409"/>
        <v>0</v>
      </c>
      <c r="F1268" s="4">
        <f t="shared" si="409"/>
        <v>0</v>
      </c>
      <c r="G1268" s="4">
        <f t="shared" si="408"/>
        <v>0</v>
      </c>
      <c r="H1268" s="3">
        <f t="shared" si="408"/>
        <v>0</v>
      </c>
      <c r="I1268" s="3">
        <f t="shared" si="408"/>
        <v>0</v>
      </c>
      <c r="J1268" s="3" t="e">
        <f>IF(VLOOKUP(A1268,產品AR!A:B,2,0)&lt;65,"A",IF(VLOOKUP(A1268,產品AR!A:B,2,0)&lt;80,"B",IF(VLOOKUP(A1268,產品AR!A:B,2,0)&lt;100,"C","D")))</f>
        <v>#N/A</v>
      </c>
      <c r="K1268" s="5" t="e">
        <f t="shared" si="400"/>
        <v>#DIV/0!</v>
      </c>
      <c r="L1268" s="6">
        <f t="shared" si="401"/>
        <v>0</v>
      </c>
      <c r="M1268" s="5">
        <f t="shared" si="402"/>
        <v>0</v>
      </c>
      <c r="N1268" s="49" t="e">
        <f t="shared" si="403"/>
        <v>#DIV/0!</v>
      </c>
      <c r="O1268" s="49" t="e">
        <f t="shared" si="406"/>
        <v>#N/A</v>
      </c>
      <c r="P1268" s="49" t="e">
        <f t="shared" si="407"/>
        <v>#N/A</v>
      </c>
      <c r="Q1268" s="50" t="e">
        <f t="shared" si="404"/>
        <v>#N/A</v>
      </c>
      <c r="S1268" s="110" t="e">
        <f>VLOOKUP(V1268,'WSD 產品'!B:B,1,0)</f>
        <v>#N/A</v>
      </c>
      <c r="T1268" s="110" t="e">
        <f t="shared" si="405"/>
        <v>#DIV/0!</v>
      </c>
      <c r="AA1268" s="112"/>
      <c r="AB1268" s="112"/>
      <c r="AK1268" s="111"/>
      <c r="AL1268" s="111"/>
      <c r="AM1268" s="111"/>
    </row>
    <row r="1269" spans="1:39">
      <c r="A1269" s="3">
        <f t="shared" si="409"/>
        <v>0</v>
      </c>
      <c r="B1269" s="3">
        <f t="shared" si="409"/>
        <v>0</v>
      </c>
      <c r="C1269" s="3">
        <f t="shared" si="409"/>
        <v>0</v>
      </c>
      <c r="D1269" s="3">
        <f t="shared" si="409"/>
        <v>0</v>
      </c>
      <c r="E1269" s="3">
        <f t="shared" si="409"/>
        <v>0</v>
      </c>
      <c r="F1269" s="4">
        <f t="shared" si="409"/>
        <v>0</v>
      </c>
      <c r="G1269" s="4">
        <f t="shared" si="408"/>
        <v>0</v>
      </c>
      <c r="H1269" s="3">
        <f t="shared" si="408"/>
        <v>0</v>
      </c>
      <c r="I1269" s="3">
        <f t="shared" si="408"/>
        <v>0</v>
      </c>
      <c r="J1269" s="3" t="e">
        <f>IF(VLOOKUP(A1269,產品AR!A:B,2,0)&lt;65,"A",IF(VLOOKUP(A1269,產品AR!A:B,2,0)&lt;80,"B",IF(VLOOKUP(A1269,產品AR!A:B,2,0)&lt;100,"C","D")))</f>
        <v>#N/A</v>
      </c>
      <c r="K1269" s="5" t="e">
        <f t="shared" si="400"/>
        <v>#DIV/0!</v>
      </c>
      <c r="L1269" s="6">
        <f t="shared" si="401"/>
        <v>0</v>
      </c>
      <c r="M1269" s="5">
        <f t="shared" si="402"/>
        <v>0</v>
      </c>
      <c r="N1269" s="49" t="e">
        <f t="shared" si="403"/>
        <v>#DIV/0!</v>
      </c>
      <c r="O1269" s="49" t="e">
        <f t="shared" si="406"/>
        <v>#N/A</v>
      </c>
      <c r="P1269" s="49" t="e">
        <f t="shared" si="407"/>
        <v>#N/A</v>
      </c>
      <c r="Q1269" s="50" t="e">
        <f t="shared" si="404"/>
        <v>#N/A</v>
      </c>
      <c r="S1269" s="110" t="e">
        <f>VLOOKUP(V1269,'WSD 產品'!B:B,1,0)</f>
        <v>#N/A</v>
      </c>
      <c r="T1269" s="110" t="e">
        <f t="shared" si="405"/>
        <v>#DIV/0!</v>
      </c>
      <c r="AA1269" s="112"/>
      <c r="AB1269" s="112"/>
      <c r="AK1269" s="111"/>
      <c r="AL1269" s="111"/>
      <c r="AM1269" s="111"/>
    </row>
    <row r="1270" spans="1:39">
      <c r="A1270" s="3">
        <f t="shared" si="409"/>
        <v>0</v>
      </c>
      <c r="B1270" s="3">
        <f t="shared" si="409"/>
        <v>0</v>
      </c>
      <c r="C1270" s="3">
        <f t="shared" si="409"/>
        <v>0</v>
      </c>
      <c r="D1270" s="3">
        <f t="shared" si="409"/>
        <v>0</v>
      </c>
      <c r="E1270" s="3">
        <f t="shared" si="409"/>
        <v>0</v>
      </c>
      <c r="F1270" s="4">
        <f t="shared" si="409"/>
        <v>0</v>
      </c>
      <c r="G1270" s="4">
        <f t="shared" si="408"/>
        <v>0</v>
      </c>
      <c r="H1270" s="3">
        <f t="shared" si="408"/>
        <v>0</v>
      </c>
      <c r="I1270" s="3">
        <f t="shared" si="408"/>
        <v>0</v>
      </c>
      <c r="J1270" s="3" t="e">
        <f>IF(VLOOKUP(A1270,產品AR!A:B,2,0)&lt;65,"A",IF(VLOOKUP(A1270,產品AR!A:B,2,0)&lt;80,"B",IF(VLOOKUP(A1270,產品AR!A:B,2,0)&lt;100,"C","D")))</f>
        <v>#N/A</v>
      </c>
      <c r="K1270" s="5" t="e">
        <f t="shared" si="400"/>
        <v>#DIV/0!</v>
      </c>
      <c r="L1270" s="6">
        <f t="shared" si="401"/>
        <v>0</v>
      </c>
      <c r="M1270" s="5">
        <f t="shared" si="402"/>
        <v>0</v>
      </c>
      <c r="N1270" s="49" t="e">
        <f t="shared" si="403"/>
        <v>#DIV/0!</v>
      </c>
      <c r="O1270" s="49" t="e">
        <f t="shared" si="406"/>
        <v>#N/A</v>
      </c>
      <c r="P1270" s="49" t="e">
        <f t="shared" si="407"/>
        <v>#N/A</v>
      </c>
      <c r="Q1270" s="50" t="e">
        <f t="shared" si="404"/>
        <v>#N/A</v>
      </c>
      <c r="S1270" s="110" t="e">
        <f>VLOOKUP(V1270,'WSD 產品'!B:B,1,0)</f>
        <v>#N/A</v>
      </c>
      <c r="T1270" s="110" t="e">
        <f t="shared" si="405"/>
        <v>#DIV/0!</v>
      </c>
      <c r="AA1270" s="112"/>
      <c r="AB1270" s="112"/>
      <c r="AK1270" s="111"/>
      <c r="AL1270" s="111"/>
      <c r="AM1270" s="111"/>
    </row>
    <row r="1271" spans="1:39">
      <c r="A1271" s="3">
        <f t="shared" si="409"/>
        <v>0</v>
      </c>
      <c r="B1271" s="3">
        <f t="shared" si="409"/>
        <v>0</v>
      </c>
      <c r="C1271" s="3">
        <f t="shared" si="409"/>
        <v>0</v>
      </c>
      <c r="D1271" s="3">
        <f t="shared" si="409"/>
        <v>0</v>
      </c>
      <c r="E1271" s="3">
        <f t="shared" si="409"/>
        <v>0</v>
      </c>
      <c r="F1271" s="4">
        <f t="shared" si="409"/>
        <v>0</v>
      </c>
      <c r="G1271" s="4">
        <f t="shared" si="408"/>
        <v>0</v>
      </c>
      <c r="H1271" s="3">
        <f t="shared" si="408"/>
        <v>0</v>
      </c>
      <c r="I1271" s="3">
        <f t="shared" si="408"/>
        <v>0</v>
      </c>
      <c r="J1271" s="3" t="e">
        <f>IF(VLOOKUP(A1271,產品AR!A:B,2,0)&lt;65,"A",IF(VLOOKUP(A1271,產品AR!A:B,2,0)&lt;80,"B",IF(VLOOKUP(A1271,產品AR!A:B,2,0)&lt;100,"C","D")))</f>
        <v>#N/A</v>
      </c>
      <c r="K1271" s="5" t="e">
        <f t="shared" si="400"/>
        <v>#DIV/0!</v>
      </c>
      <c r="L1271" s="6">
        <f t="shared" si="401"/>
        <v>0</v>
      </c>
      <c r="M1271" s="5">
        <f t="shared" si="402"/>
        <v>0</v>
      </c>
      <c r="N1271" s="49" t="e">
        <f t="shared" si="403"/>
        <v>#DIV/0!</v>
      </c>
      <c r="O1271" s="49" t="e">
        <f t="shared" si="406"/>
        <v>#N/A</v>
      </c>
      <c r="P1271" s="49" t="e">
        <f t="shared" si="407"/>
        <v>#N/A</v>
      </c>
      <c r="Q1271" s="50" t="e">
        <f t="shared" si="404"/>
        <v>#N/A</v>
      </c>
      <c r="S1271" s="110" t="e">
        <f>VLOOKUP(V1271,'WSD 產品'!B:B,1,0)</f>
        <v>#N/A</v>
      </c>
      <c r="T1271" s="110" t="e">
        <f t="shared" si="405"/>
        <v>#DIV/0!</v>
      </c>
      <c r="AA1271" s="112"/>
      <c r="AB1271" s="112"/>
      <c r="AK1271" s="111"/>
      <c r="AL1271" s="111"/>
      <c r="AM1271" s="111"/>
    </row>
    <row r="1272" spans="1:39">
      <c r="A1272" s="3">
        <f t="shared" si="409"/>
        <v>0</v>
      </c>
      <c r="B1272" s="3">
        <f t="shared" si="409"/>
        <v>0</v>
      </c>
      <c r="C1272" s="3">
        <f t="shared" si="409"/>
        <v>0</v>
      </c>
      <c r="D1272" s="3">
        <f t="shared" si="409"/>
        <v>0</v>
      </c>
      <c r="E1272" s="3">
        <f t="shared" si="409"/>
        <v>0</v>
      </c>
      <c r="F1272" s="4">
        <f t="shared" si="409"/>
        <v>0</v>
      </c>
      <c r="G1272" s="4">
        <f t="shared" si="408"/>
        <v>0</v>
      </c>
      <c r="H1272" s="3">
        <f t="shared" si="408"/>
        <v>0</v>
      </c>
      <c r="I1272" s="3">
        <f t="shared" si="408"/>
        <v>0</v>
      </c>
      <c r="J1272" s="3" t="e">
        <f>IF(VLOOKUP(A1272,產品AR!A:B,2,0)&lt;65,"A",IF(VLOOKUP(A1272,產品AR!A:B,2,0)&lt;80,"B",IF(VLOOKUP(A1272,產品AR!A:B,2,0)&lt;100,"C","D")))</f>
        <v>#N/A</v>
      </c>
      <c r="K1272" s="5" t="e">
        <f t="shared" si="400"/>
        <v>#DIV/0!</v>
      </c>
      <c r="L1272" s="6">
        <f t="shared" si="401"/>
        <v>0</v>
      </c>
      <c r="M1272" s="5">
        <f t="shared" si="402"/>
        <v>0</v>
      </c>
      <c r="N1272" s="49" t="e">
        <f t="shared" si="403"/>
        <v>#DIV/0!</v>
      </c>
      <c r="O1272" s="49" t="e">
        <f t="shared" si="406"/>
        <v>#N/A</v>
      </c>
      <c r="P1272" s="49" t="e">
        <f t="shared" si="407"/>
        <v>#N/A</v>
      </c>
      <c r="Q1272" s="50" t="e">
        <f t="shared" si="404"/>
        <v>#N/A</v>
      </c>
      <c r="S1272" s="110" t="e">
        <f>VLOOKUP(V1272,'WSD 產品'!B:B,1,0)</f>
        <v>#N/A</v>
      </c>
      <c r="T1272" s="110" t="e">
        <f t="shared" si="405"/>
        <v>#DIV/0!</v>
      </c>
      <c r="AA1272" s="112"/>
      <c r="AB1272" s="112"/>
      <c r="AK1272" s="111"/>
      <c r="AL1272" s="111"/>
      <c r="AM1272" s="111"/>
    </row>
    <row r="1273" spans="1:39">
      <c r="A1273" s="3">
        <f t="shared" si="409"/>
        <v>0</v>
      </c>
      <c r="B1273" s="3">
        <f t="shared" si="409"/>
        <v>0</v>
      </c>
      <c r="C1273" s="3">
        <f t="shared" si="409"/>
        <v>0</v>
      </c>
      <c r="D1273" s="3">
        <f t="shared" si="409"/>
        <v>0</v>
      </c>
      <c r="E1273" s="3">
        <f t="shared" si="409"/>
        <v>0</v>
      </c>
      <c r="F1273" s="4">
        <f t="shared" si="409"/>
        <v>0</v>
      </c>
      <c r="G1273" s="4">
        <f t="shared" si="408"/>
        <v>0</v>
      </c>
      <c r="H1273" s="3">
        <f t="shared" si="408"/>
        <v>0</v>
      </c>
      <c r="I1273" s="3">
        <f t="shared" si="408"/>
        <v>0</v>
      </c>
      <c r="J1273" s="3" t="e">
        <f>IF(VLOOKUP(A1273,產品AR!A:B,2,0)&lt;65,"A",IF(VLOOKUP(A1273,產品AR!A:B,2,0)&lt;80,"B",IF(VLOOKUP(A1273,產品AR!A:B,2,0)&lt;100,"C","D")))</f>
        <v>#N/A</v>
      </c>
      <c r="K1273" s="5" t="e">
        <f t="shared" si="400"/>
        <v>#DIV/0!</v>
      </c>
      <c r="L1273" s="6">
        <f t="shared" si="401"/>
        <v>0</v>
      </c>
      <c r="M1273" s="5">
        <f t="shared" si="402"/>
        <v>0</v>
      </c>
      <c r="N1273" s="49" t="e">
        <f t="shared" si="403"/>
        <v>#DIV/0!</v>
      </c>
      <c r="O1273" s="49" t="e">
        <f t="shared" si="406"/>
        <v>#N/A</v>
      </c>
      <c r="P1273" s="49" t="e">
        <f t="shared" si="407"/>
        <v>#N/A</v>
      </c>
      <c r="Q1273" s="50" t="e">
        <f t="shared" si="404"/>
        <v>#N/A</v>
      </c>
      <c r="S1273" s="110" t="e">
        <f>VLOOKUP(V1273,'WSD 產品'!B:B,1,0)</f>
        <v>#N/A</v>
      </c>
      <c r="T1273" s="110" t="e">
        <f t="shared" si="405"/>
        <v>#DIV/0!</v>
      </c>
      <c r="AA1273" s="112"/>
      <c r="AB1273" s="112"/>
      <c r="AK1273" s="111"/>
      <c r="AL1273" s="111"/>
      <c r="AM1273" s="111"/>
    </row>
    <row r="1274" spans="1:39">
      <c r="A1274" s="3">
        <f t="shared" si="409"/>
        <v>0</v>
      </c>
      <c r="B1274" s="3">
        <f t="shared" si="409"/>
        <v>0</v>
      </c>
      <c r="C1274" s="3">
        <f t="shared" si="409"/>
        <v>0</v>
      </c>
      <c r="D1274" s="3">
        <f t="shared" si="409"/>
        <v>0</v>
      </c>
      <c r="E1274" s="3">
        <f t="shared" si="409"/>
        <v>0</v>
      </c>
      <c r="F1274" s="4">
        <f t="shared" si="409"/>
        <v>0</v>
      </c>
      <c r="G1274" s="4">
        <f t="shared" si="408"/>
        <v>0</v>
      </c>
      <c r="H1274" s="3">
        <f t="shared" si="408"/>
        <v>0</v>
      </c>
      <c r="I1274" s="3">
        <f t="shared" si="408"/>
        <v>0</v>
      </c>
      <c r="J1274" s="3" t="e">
        <f>IF(VLOOKUP(A1274,產品AR!A:B,2,0)&lt;65,"A",IF(VLOOKUP(A1274,產品AR!A:B,2,0)&lt;80,"B",IF(VLOOKUP(A1274,產品AR!A:B,2,0)&lt;100,"C","D")))</f>
        <v>#N/A</v>
      </c>
      <c r="K1274" s="5" t="e">
        <f t="shared" si="400"/>
        <v>#DIV/0!</v>
      </c>
      <c r="L1274" s="6">
        <f t="shared" si="401"/>
        <v>0</v>
      </c>
      <c r="M1274" s="5">
        <f t="shared" si="402"/>
        <v>0</v>
      </c>
      <c r="N1274" s="49" t="e">
        <f t="shared" si="403"/>
        <v>#DIV/0!</v>
      </c>
      <c r="O1274" s="49" t="e">
        <f t="shared" si="406"/>
        <v>#N/A</v>
      </c>
      <c r="P1274" s="49" t="e">
        <f t="shared" si="407"/>
        <v>#N/A</v>
      </c>
      <c r="Q1274" s="50" t="e">
        <f t="shared" si="404"/>
        <v>#N/A</v>
      </c>
      <c r="S1274" s="110" t="e">
        <f>VLOOKUP(V1274,'WSD 產品'!B:B,1,0)</f>
        <v>#N/A</v>
      </c>
      <c r="T1274" s="110" t="e">
        <f t="shared" si="405"/>
        <v>#DIV/0!</v>
      </c>
      <c r="AA1274" s="112"/>
      <c r="AB1274" s="112"/>
      <c r="AK1274" s="111"/>
      <c r="AL1274" s="111"/>
      <c r="AM1274" s="111"/>
    </row>
    <row r="1275" spans="1:39">
      <c r="A1275" s="3">
        <f t="shared" si="409"/>
        <v>0</v>
      </c>
      <c r="B1275" s="3">
        <f t="shared" si="409"/>
        <v>0</v>
      </c>
      <c r="C1275" s="3">
        <f t="shared" si="409"/>
        <v>0</v>
      </c>
      <c r="D1275" s="3">
        <f t="shared" si="409"/>
        <v>0</v>
      </c>
      <c r="E1275" s="3">
        <f t="shared" si="409"/>
        <v>0</v>
      </c>
      <c r="F1275" s="4">
        <f t="shared" si="409"/>
        <v>0</v>
      </c>
      <c r="G1275" s="4">
        <f t="shared" si="408"/>
        <v>0</v>
      </c>
      <c r="H1275" s="3">
        <f t="shared" si="408"/>
        <v>0</v>
      </c>
      <c r="I1275" s="3">
        <f t="shared" si="408"/>
        <v>0</v>
      </c>
      <c r="J1275" s="3" t="e">
        <f>IF(VLOOKUP(A1275,產品AR!A:B,2,0)&lt;65,"A",IF(VLOOKUP(A1275,產品AR!A:B,2,0)&lt;80,"B",IF(VLOOKUP(A1275,產品AR!A:B,2,0)&lt;100,"C","D")))</f>
        <v>#N/A</v>
      </c>
      <c r="K1275" s="5" t="e">
        <f t="shared" si="400"/>
        <v>#DIV/0!</v>
      </c>
      <c r="L1275" s="6">
        <f t="shared" si="401"/>
        <v>0</v>
      </c>
      <c r="M1275" s="5">
        <f t="shared" si="402"/>
        <v>0</v>
      </c>
      <c r="N1275" s="49" t="e">
        <f t="shared" si="403"/>
        <v>#DIV/0!</v>
      </c>
      <c r="O1275" s="49" t="e">
        <f t="shared" si="406"/>
        <v>#N/A</v>
      </c>
      <c r="P1275" s="49" t="e">
        <f t="shared" si="407"/>
        <v>#N/A</v>
      </c>
      <c r="Q1275" s="50" t="e">
        <f t="shared" si="404"/>
        <v>#N/A</v>
      </c>
      <c r="S1275" s="110" t="e">
        <f>VLOOKUP(V1275,'WSD 產品'!B:B,1,0)</f>
        <v>#N/A</v>
      </c>
      <c r="T1275" s="110" t="e">
        <f t="shared" si="405"/>
        <v>#DIV/0!</v>
      </c>
      <c r="AA1275" s="112"/>
      <c r="AB1275" s="112"/>
      <c r="AK1275" s="111"/>
      <c r="AL1275" s="111"/>
      <c r="AM1275" s="111"/>
    </row>
    <row r="1276" spans="1:39">
      <c r="A1276" s="3">
        <f t="shared" si="409"/>
        <v>0</v>
      </c>
      <c r="B1276" s="3">
        <f t="shared" si="409"/>
        <v>0</v>
      </c>
      <c r="C1276" s="3">
        <f t="shared" si="409"/>
        <v>0</v>
      </c>
      <c r="D1276" s="3">
        <f t="shared" si="409"/>
        <v>0</v>
      </c>
      <c r="E1276" s="3">
        <f t="shared" si="409"/>
        <v>0</v>
      </c>
      <c r="F1276" s="4">
        <f t="shared" si="409"/>
        <v>0</v>
      </c>
      <c r="G1276" s="4">
        <f t="shared" si="408"/>
        <v>0</v>
      </c>
      <c r="H1276" s="3">
        <f t="shared" si="408"/>
        <v>0</v>
      </c>
      <c r="I1276" s="3">
        <f t="shared" si="408"/>
        <v>0</v>
      </c>
      <c r="J1276" s="3" t="e">
        <f>IF(VLOOKUP(A1276,產品AR!A:B,2,0)&lt;65,"A",IF(VLOOKUP(A1276,產品AR!A:B,2,0)&lt;80,"B",IF(VLOOKUP(A1276,產品AR!A:B,2,0)&lt;100,"C","D")))</f>
        <v>#N/A</v>
      </c>
      <c r="K1276" s="5" t="e">
        <f t="shared" si="400"/>
        <v>#DIV/0!</v>
      </c>
      <c r="L1276" s="6">
        <f t="shared" si="401"/>
        <v>0</v>
      </c>
      <c r="M1276" s="5">
        <f t="shared" si="402"/>
        <v>0</v>
      </c>
      <c r="N1276" s="49" t="e">
        <f t="shared" si="403"/>
        <v>#DIV/0!</v>
      </c>
      <c r="O1276" s="49" t="e">
        <f t="shared" si="406"/>
        <v>#N/A</v>
      </c>
      <c r="P1276" s="49" t="e">
        <f t="shared" si="407"/>
        <v>#N/A</v>
      </c>
      <c r="Q1276" s="50" t="e">
        <f t="shared" si="404"/>
        <v>#N/A</v>
      </c>
      <c r="S1276" s="110" t="e">
        <f>VLOOKUP(V1276,'WSD 產品'!B:B,1,0)</f>
        <v>#N/A</v>
      </c>
      <c r="T1276" s="110" t="e">
        <f t="shared" si="405"/>
        <v>#DIV/0!</v>
      </c>
      <c r="AA1276" s="112"/>
      <c r="AB1276" s="112"/>
      <c r="AK1276" s="111"/>
      <c r="AL1276" s="111"/>
      <c r="AM1276" s="111"/>
    </row>
    <row r="1277" spans="1:39">
      <c r="A1277" s="3">
        <f t="shared" si="409"/>
        <v>0</v>
      </c>
      <c r="B1277" s="3">
        <f t="shared" si="409"/>
        <v>0</v>
      </c>
      <c r="C1277" s="3">
        <f t="shared" si="409"/>
        <v>0</v>
      </c>
      <c r="D1277" s="3">
        <f t="shared" si="409"/>
        <v>0</v>
      </c>
      <c r="E1277" s="3">
        <f t="shared" si="409"/>
        <v>0</v>
      </c>
      <c r="F1277" s="4">
        <f t="shared" si="409"/>
        <v>0</v>
      </c>
      <c r="G1277" s="4">
        <f t="shared" si="408"/>
        <v>0</v>
      </c>
      <c r="H1277" s="3">
        <f t="shared" si="408"/>
        <v>0</v>
      </c>
      <c r="I1277" s="3">
        <f t="shared" si="408"/>
        <v>0</v>
      </c>
      <c r="J1277" s="3" t="e">
        <f>IF(VLOOKUP(A1277,產品AR!A:B,2,0)&lt;65,"A",IF(VLOOKUP(A1277,產品AR!A:B,2,0)&lt;80,"B",IF(VLOOKUP(A1277,產品AR!A:B,2,0)&lt;100,"C","D")))</f>
        <v>#N/A</v>
      </c>
      <c r="K1277" s="5" t="e">
        <f t="shared" si="400"/>
        <v>#DIV/0!</v>
      </c>
      <c r="L1277" s="6">
        <f t="shared" si="401"/>
        <v>0</v>
      </c>
      <c r="M1277" s="5">
        <f t="shared" si="402"/>
        <v>0</v>
      </c>
      <c r="N1277" s="49" t="e">
        <f t="shared" si="403"/>
        <v>#DIV/0!</v>
      </c>
      <c r="O1277" s="49" t="e">
        <f t="shared" si="406"/>
        <v>#N/A</v>
      </c>
      <c r="P1277" s="49" t="e">
        <f t="shared" si="407"/>
        <v>#N/A</v>
      </c>
      <c r="Q1277" s="50" t="e">
        <f t="shared" si="404"/>
        <v>#N/A</v>
      </c>
      <c r="S1277" s="110" t="e">
        <f>VLOOKUP(V1277,'WSD 產品'!B:B,1,0)</f>
        <v>#N/A</v>
      </c>
      <c r="T1277" s="110" t="e">
        <f t="shared" si="405"/>
        <v>#DIV/0!</v>
      </c>
      <c r="AA1277" s="112"/>
      <c r="AB1277" s="112"/>
      <c r="AK1277" s="111"/>
      <c r="AL1277" s="111"/>
      <c r="AM1277" s="111"/>
    </row>
    <row r="1278" spans="1:39">
      <c r="A1278" s="3">
        <f t="shared" si="409"/>
        <v>0</v>
      </c>
      <c r="B1278" s="3">
        <f t="shared" si="409"/>
        <v>0</v>
      </c>
      <c r="C1278" s="3">
        <f t="shared" si="409"/>
        <v>0</v>
      </c>
      <c r="D1278" s="3">
        <f t="shared" si="409"/>
        <v>0</v>
      </c>
      <c r="E1278" s="3">
        <f t="shared" si="409"/>
        <v>0</v>
      </c>
      <c r="F1278" s="4">
        <f t="shared" si="409"/>
        <v>0</v>
      </c>
      <c r="G1278" s="4">
        <f t="shared" si="408"/>
        <v>0</v>
      </c>
      <c r="H1278" s="3">
        <f t="shared" si="408"/>
        <v>0</v>
      </c>
      <c r="I1278" s="3">
        <f t="shared" si="408"/>
        <v>0</v>
      </c>
      <c r="J1278" s="3" t="e">
        <f>IF(VLOOKUP(A1278,產品AR!A:B,2,0)&lt;65,"A",IF(VLOOKUP(A1278,產品AR!A:B,2,0)&lt;80,"B",IF(VLOOKUP(A1278,產品AR!A:B,2,0)&lt;100,"C","D")))</f>
        <v>#N/A</v>
      </c>
      <c r="K1278" s="5" t="e">
        <f t="shared" si="400"/>
        <v>#DIV/0!</v>
      </c>
      <c r="L1278" s="6">
        <f t="shared" si="401"/>
        <v>0</v>
      </c>
      <c r="M1278" s="5">
        <f t="shared" si="402"/>
        <v>0</v>
      </c>
      <c r="N1278" s="49" t="e">
        <f t="shared" si="403"/>
        <v>#DIV/0!</v>
      </c>
      <c r="O1278" s="49" t="e">
        <f t="shared" si="406"/>
        <v>#N/A</v>
      </c>
      <c r="P1278" s="49" t="e">
        <f t="shared" si="407"/>
        <v>#N/A</v>
      </c>
      <c r="Q1278" s="50" t="e">
        <f t="shared" si="404"/>
        <v>#N/A</v>
      </c>
      <c r="S1278" s="110" t="e">
        <f>VLOOKUP(V1278,'WSD 產品'!B:B,1,0)</f>
        <v>#N/A</v>
      </c>
      <c r="T1278" s="110" t="e">
        <f t="shared" si="405"/>
        <v>#DIV/0!</v>
      </c>
      <c r="AA1278" s="112"/>
      <c r="AB1278" s="112"/>
      <c r="AK1278" s="111"/>
      <c r="AL1278" s="111"/>
      <c r="AM1278" s="111"/>
    </row>
    <row r="1279" spans="1:39">
      <c r="A1279" s="3">
        <f t="shared" si="409"/>
        <v>0</v>
      </c>
      <c r="B1279" s="3">
        <f t="shared" si="409"/>
        <v>0</v>
      </c>
      <c r="C1279" s="3">
        <f t="shared" si="409"/>
        <v>0</v>
      </c>
      <c r="D1279" s="3">
        <f t="shared" si="409"/>
        <v>0</v>
      </c>
      <c r="E1279" s="3">
        <f t="shared" si="409"/>
        <v>0</v>
      </c>
      <c r="F1279" s="4">
        <f t="shared" si="409"/>
        <v>0</v>
      </c>
      <c r="G1279" s="4">
        <f t="shared" si="408"/>
        <v>0</v>
      </c>
      <c r="H1279" s="3">
        <f t="shared" si="408"/>
        <v>0</v>
      </c>
      <c r="I1279" s="3">
        <f t="shared" si="408"/>
        <v>0</v>
      </c>
      <c r="J1279" s="3" t="e">
        <f>IF(VLOOKUP(A1279,產品AR!A:B,2,0)&lt;65,"A",IF(VLOOKUP(A1279,產品AR!A:B,2,0)&lt;80,"B",IF(VLOOKUP(A1279,產品AR!A:B,2,0)&lt;100,"C","D")))</f>
        <v>#N/A</v>
      </c>
      <c r="K1279" s="5" t="e">
        <f t="shared" si="400"/>
        <v>#DIV/0!</v>
      </c>
      <c r="L1279" s="6">
        <f t="shared" si="401"/>
        <v>0</v>
      </c>
      <c r="M1279" s="5">
        <f t="shared" si="402"/>
        <v>0</v>
      </c>
      <c r="N1279" s="49" t="e">
        <f t="shared" si="403"/>
        <v>#DIV/0!</v>
      </c>
      <c r="O1279" s="49" t="e">
        <f t="shared" si="406"/>
        <v>#N/A</v>
      </c>
      <c r="P1279" s="49" t="e">
        <f t="shared" si="407"/>
        <v>#N/A</v>
      </c>
      <c r="Q1279" s="50" t="e">
        <f t="shared" si="404"/>
        <v>#N/A</v>
      </c>
      <c r="S1279" s="110" t="e">
        <f>VLOOKUP(V1279,'WSD 產品'!B:B,1,0)</f>
        <v>#N/A</v>
      </c>
      <c r="T1279" s="110" t="e">
        <f t="shared" si="405"/>
        <v>#DIV/0!</v>
      </c>
      <c r="AA1279" s="112"/>
      <c r="AB1279" s="112"/>
      <c r="AK1279" s="111"/>
      <c r="AL1279" s="111"/>
      <c r="AM1279" s="111"/>
    </row>
    <row r="1280" spans="1:39">
      <c r="A1280" s="3">
        <f t="shared" si="409"/>
        <v>0</v>
      </c>
      <c r="B1280" s="3">
        <f t="shared" si="409"/>
        <v>0</v>
      </c>
      <c r="C1280" s="3">
        <f t="shared" si="409"/>
        <v>0</v>
      </c>
      <c r="D1280" s="3">
        <f t="shared" si="409"/>
        <v>0</v>
      </c>
      <c r="E1280" s="3">
        <f t="shared" si="409"/>
        <v>0</v>
      </c>
      <c r="F1280" s="4">
        <f t="shared" si="409"/>
        <v>0</v>
      </c>
      <c r="G1280" s="4">
        <f t="shared" si="408"/>
        <v>0</v>
      </c>
      <c r="H1280" s="3">
        <f t="shared" si="408"/>
        <v>0</v>
      </c>
      <c r="I1280" s="3">
        <f t="shared" si="408"/>
        <v>0</v>
      </c>
      <c r="J1280" s="3" t="e">
        <f>IF(VLOOKUP(A1280,產品AR!A:B,2,0)&lt;65,"A",IF(VLOOKUP(A1280,產品AR!A:B,2,0)&lt;80,"B",IF(VLOOKUP(A1280,產品AR!A:B,2,0)&lt;100,"C","D")))</f>
        <v>#N/A</v>
      </c>
      <c r="K1280" s="5" t="e">
        <f t="shared" si="400"/>
        <v>#DIV/0!</v>
      </c>
      <c r="L1280" s="6">
        <f t="shared" si="401"/>
        <v>0</v>
      </c>
      <c r="M1280" s="5">
        <f t="shared" si="402"/>
        <v>0</v>
      </c>
      <c r="N1280" s="49" t="e">
        <f t="shared" si="403"/>
        <v>#DIV/0!</v>
      </c>
      <c r="O1280" s="49" t="e">
        <f t="shared" si="406"/>
        <v>#N/A</v>
      </c>
      <c r="P1280" s="49" t="e">
        <f t="shared" si="407"/>
        <v>#N/A</v>
      </c>
      <c r="Q1280" s="50" t="e">
        <f t="shared" si="404"/>
        <v>#N/A</v>
      </c>
      <c r="S1280" s="110" t="e">
        <f>VLOOKUP(V1280,'WSD 產品'!B:B,1,0)</f>
        <v>#N/A</v>
      </c>
      <c r="T1280" s="110" t="e">
        <f t="shared" si="405"/>
        <v>#DIV/0!</v>
      </c>
      <c r="AA1280" s="112"/>
      <c r="AB1280" s="112"/>
      <c r="AK1280" s="111"/>
      <c r="AL1280" s="111"/>
      <c r="AM1280" s="111"/>
    </row>
    <row r="1281" spans="1:39">
      <c r="A1281" s="3">
        <f t="shared" si="409"/>
        <v>0</v>
      </c>
      <c r="B1281" s="3">
        <f t="shared" si="409"/>
        <v>0</v>
      </c>
      <c r="C1281" s="3">
        <f t="shared" si="409"/>
        <v>0</v>
      </c>
      <c r="D1281" s="3">
        <f t="shared" si="409"/>
        <v>0</v>
      </c>
      <c r="E1281" s="3">
        <f t="shared" si="409"/>
        <v>0</v>
      </c>
      <c r="F1281" s="4">
        <f t="shared" si="409"/>
        <v>0</v>
      </c>
      <c r="G1281" s="4">
        <f t="shared" si="408"/>
        <v>0</v>
      </c>
      <c r="H1281" s="3">
        <f t="shared" si="408"/>
        <v>0</v>
      </c>
      <c r="I1281" s="3">
        <f t="shared" si="408"/>
        <v>0</v>
      </c>
      <c r="J1281" s="3" t="e">
        <f>IF(VLOOKUP(A1281,產品AR!A:B,2,0)&lt;65,"A",IF(VLOOKUP(A1281,產品AR!A:B,2,0)&lt;80,"B",IF(VLOOKUP(A1281,產品AR!A:B,2,0)&lt;100,"C","D")))</f>
        <v>#N/A</v>
      </c>
      <c r="K1281" s="5" t="e">
        <f t="shared" si="400"/>
        <v>#DIV/0!</v>
      </c>
      <c r="L1281" s="6">
        <f t="shared" si="401"/>
        <v>0</v>
      </c>
      <c r="M1281" s="5">
        <f t="shared" si="402"/>
        <v>0</v>
      </c>
      <c r="N1281" s="49" t="e">
        <f t="shared" si="403"/>
        <v>#DIV/0!</v>
      </c>
      <c r="O1281" s="49" t="e">
        <f t="shared" si="406"/>
        <v>#N/A</v>
      </c>
      <c r="P1281" s="49" t="e">
        <f t="shared" si="407"/>
        <v>#N/A</v>
      </c>
      <c r="Q1281" s="50" t="e">
        <f t="shared" si="404"/>
        <v>#N/A</v>
      </c>
      <c r="S1281" s="110" t="e">
        <f>VLOOKUP(V1281,'WSD 產品'!B:B,1,0)</f>
        <v>#N/A</v>
      </c>
      <c r="T1281" s="110" t="e">
        <f t="shared" si="405"/>
        <v>#DIV/0!</v>
      </c>
      <c r="AA1281" s="112"/>
      <c r="AB1281" s="112"/>
      <c r="AK1281" s="111"/>
      <c r="AL1281" s="111"/>
      <c r="AM1281" s="111"/>
    </row>
    <row r="1282" spans="1:39">
      <c r="A1282" s="3">
        <f t="shared" si="409"/>
        <v>0</v>
      </c>
      <c r="B1282" s="3">
        <f t="shared" si="409"/>
        <v>0</v>
      </c>
      <c r="C1282" s="3">
        <f t="shared" si="409"/>
        <v>0</v>
      </c>
      <c r="D1282" s="3">
        <f t="shared" si="409"/>
        <v>0</v>
      </c>
      <c r="E1282" s="3">
        <f t="shared" si="409"/>
        <v>0</v>
      </c>
      <c r="F1282" s="4">
        <f t="shared" si="409"/>
        <v>0</v>
      </c>
      <c r="G1282" s="4">
        <f t="shared" si="408"/>
        <v>0</v>
      </c>
      <c r="H1282" s="3">
        <f t="shared" si="408"/>
        <v>0</v>
      </c>
      <c r="I1282" s="3">
        <f t="shared" si="408"/>
        <v>0</v>
      </c>
      <c r="J1282" s="3" t="e">
        <f>IF(VLOOKUP(A1282,產品AR!A:B,2,0)&lt;65,"A",IF(VLOOKUP(A1282,產品AR!A:B,2,0)&lt;80,"B",IF(VLOOKUP(A1282,產品AR!A:B,2,0)&lt;100,"C","D")))</f>
        <v>#N/A</v>
      </c>
      <c r="K1282" s="5" t="e">
        <f t="shared" ref="K1282:K1345" si="410">T1282</f>
        <v>#DIV/0!</v>
      </c>
      <c r="L1282" s="6">
        <f t="shared" ref="L1282:L1345" si="411">AM1282</f>
        <v>0</v>
      </c>
      <c r="M1282" s="5">
        <f t="shared" ref="M1282:M1345" si="412">AP1282</f>
        <v>0</v>
      </c>
      <c r="N1282" s="49" t="e">
        <f t="shared" ref="N1282:N1345" si="413">IF(K1282&gt;=1.67,"A",IF(K1282&gt;=1.33,"B",IF(K1282&gt;=1,"C",IF(K1282&gt;=0.67,"D","F"))))</f>
        <v>#DIV/0!</v>
      </c>
      <c r="O1282" s="49" t="e">
        <f t="shared" si="406"/>
        <v>#N/A</v>
      </c>
      <c r="P1282" s="49" t="e">
        <f t="shared" si="407"/>
        <v>#N/A</v>
      </c>
      <c r="Q1282" s="50" t="e">
        <f t="shared" ref="Q1282:Q1345" si="414">IF(CONCATENATE(J1282,N1282)="AA","A",IF(CONCATENATE(J1282,N1282)="AB","W",IF(CONCATENATE(J1282,N1282)="AC","W",IF(CONCATENATE(J1282,N1282)="AD","W",IF(CONCATENATE(J1282,N1282)="AF","W",IF(CONCATENATE(J1282,N1282)="BB","B",IF(CONCATENATE(J1282,N1282)="BA","B",IF(CONCATENATE(J1282,N1282)="BC","X",IF(CONCATENATE(J1282,N1282)="BD","X",IF(CONCATENATE(J1282,N1282)="BF","X",IF(CONCATENATE(J1282,N1282)="CA","C",IF(CONCATENATE(J1282,N1282)="CB","C",IF(CONCATENATE(J1282,N1282)="CC","C",IF(CONCATENATE(J1282,N1282)="CD","Y",IF(CONCATENATE(J1282,N1282)="CF","Y",IF(CONCATENATE(J1282,N1282)="DA","D",IF(CONCATENATE(J1282,N1282)="DB","D",IF(CONCATENATE(J1282,N1282)="DC","D",IF(CONCATENATE(J1282,N1282)="DD","D",IF(CONCATENATE(J1282,N1282)="DF","Z"))))))))))))))))))))</f>
        <v>#N/A</v>
      </c>
      <c r="S1282" s="110" t="e">
        <f>VLOOKUP(V1282,'WSD 產品'!B:B,1,0)</f>
        <v>#N/A</v>
      </c>
      <c r="T1282" s="110" t="e">
        <f t="shared" ref="T1282:T1345" si="415">((35-(AE1282^2+AF1282^2)^0.5))/AV1282</f>
        <v>#DIV/0!</v>
      </c>
      <c r="AA1282" s="112"/>
      <c r="AB1282" s="112"/>
      <c r="AK1282" s="111"/>
      <c r="AL1282" s="111"/>
      <c r="AM1282" s="111"/>
    </row>
    <row r="1283" spans="1:39">
      <c r="A1283" s="3">
        <f t="shared" si="409"/>
        <v>0</v>
      </c>
      <c r="B1283" s="3">
        <f t="shared" si="409"/>
        <v>0</v>
      </c>
      <c r="C1283" s="3">
        <f t="shared" si="409"/>
        <v>0</v>
      </c>
      <c r="D1283" s="3">
        <f t="shared" si="409"/>
        <v>0</v>
      </c>
      <c r="E1283" s="3">
        <f t="shared" si="409"/>
        <v>0</v>
      </c>
      <c r="F1283" s="4">
        <f t="shared" si="409"/>
        <v>0</v>
      </c>
      <c r="G1283" s="4">
        <f t="shared" si="408"/>
        <v>0</v>
      </c>
      <c r="H1283" s="3">
        <f t="shared" si="408"/>
        <v>0</v>
      </c>
      <c r="I1283" s="3">
        <f t="shared" si="408"/>
        <v>0</v>
      </c>
      <c r="J1283" s="3" t="e">
        <f>IF(VLOOKUP(A1283,產品AR!A:B,2,0)&lt;65,"A",IF(VLOOKUP(A1283,產品AR!A:B,2,0)&lt;80,"B",IF(VLOOKUP(A1283,產品AR!A:B,2,0)&lt;100,"C","D")))</f>
        <v>#N/A</v>
      </c>
      <c r="K1283" s="5" t="e">
        <f t="shared" si="410"/>
        <v>#DIV/0!</v>
      </c>
      <c r="L1283" s="6">
        <f t="shared" si="411"/>
        <v>0</v>
      </c>
      <c r="M1283" s="5">
        <f t="shared" si="412"/>
        <v>0</v>
      </c>
      <c r="N1283" s="49" t="e">
        <f t="shared" si="413"/>
        <v>#DIV/0!</v>
      </c>
      <c r="O1283" s="49" t="e">
        <f t="shared" ref="O1283:O1346" si="416">J1283&amp;N1283</f>
        <v>#N/A</v>
      </c>
      <c r="P1283" s="49" t="e">
        <f t="shared" ref="P1283:P1346" si="417">IF(O1283="AB","A")</f>
        <v>#N/A</v>
      </c>
      <c r="Q1283" s="50" t="e">
        <f t="shared" si="414"/>
        <v>#N/A</v>
      </c>
      <c r="S1283" s="110" t="e">
        <f>VLOOKUP(V1283,'WSD 產品'!B:B,1,0)</f>
        <v>#N/A</v>
      </c>
      <c r="T1283" s="110" t="e">
        <f t="shared" si="415"/>
        <v>#DIV/0!</v>
      </c>
      <c r="AA1283" s="112"/>
      <c r="AB1283" s="112"/>
      <c r="AK1283" s="111"/>
      <c r="AL1283" s="111"/>
      <c r="AM1283" s="111"/>
    </row>
    <row r="1284" spans="1:39">
      <c r="A1284" s="3">
        <f t="shared" si="409"/>
        <v>0</v>
      </c>
      <c r="B1284" s="3">
        <f t="shared" si="409"/>
        <v>0</v>
      </c>
      <c r="C1284" s="3">
        <f t="shared" si="409"/>
        <v>0</v>
      </c>
      <c r="D1284" s="3">
        <f t="shared" si="409"/>
        <v>0</v>
      </c>
      <c r="E1284" s="3">
        <f t="shared" si="409"/>
        <v>0</v>
      </c>
      <c r="F1284" s="4">
        <f t="shared" si="409"/>
        <v>0</v>
      </c>
      <c r="G1284" s="4">
        <f t="shared" si="408"/>
        <v>0</v>
      </c>
      <c r="H1284" s="3">
        <f t="shared" si="408"/>
        <v>0</v>
      </c>
      <c r="I1284" s="3">
        <f t="shared" si="408"/>
        <v>0</v>
      </c>
      <c r="J1284" s="3" t="e">
        <f>IF(VLOOKUP(A1284,產品AR!A:B,2,0)&lt;65,"A",IF(VLOOKUP(A1284,產品AR!A:B,2,0)&lt;80,"B",IF(VLOOKUP(A1284,產品AR!A:B,2,0)&lt;100,"C","D")))</f>
        <v>#N/A</v>
      </c>
      <c r="K1284" s="5" t="e">
        <f t="shared" si="410"/>
        <v>#DIV/0!</v>
      </c>
      <c r="L1284" s="6">
        <f t="shared" si="411"/>
        <v>0</v>
      </c>
      <c r="M1284" s="5">
        <f t="shared" si="412"/>
        <v>0</v>
      </c>
      <c r="N1284" s="49" t="e">
        <f t="shared" si="413"/>
        <v>#DIV/0!</v>
      </c>
      <c r="O1284" s="49" t="e">
        <f t="shared" si="416"/>
        <v>#N/A</v>
      </c>
      <c r="P1284" s="49" t="e">
        <f t="shared" si="417"/>
        <v>#N/A</v>
      </c>
      <c r="Q1284" s="50" t="e">
        <f t="shared" si="414"/>
        <v>#N/A</v>
      </c>
      <c r="S1284" s="110" t="e">
        <f>VLOOKUP(V1284,'WSD 產品'!B:B,1,0)</f>
        <v>#N/A</v>
      </c>
      <c r="T1284" s="110" t="e">
        <f t="shared" si="415"/>
        <v>#DIV/0!</v>
      </c>
      <c r="AA1284" s="112"/>
      <c r="AB1284" s="112"/>
      <c r="AK1284" s="111"/>
      <c r="AL1284" s="111"/>
      <c r="AM1284" s="111"/>
    </row>
    <row r="1285" spans="1:39">
      <c r="A1285" s="3">
        <f t="shared" si="409"/>
        <v>0</v>
      </c>
      <c r="B1285" s="3">
        <f t="shared" si="409"/>
        <v>0</v>
      </c>
      <c r="C1285" s="3">
        <f t="shared" si="409"/>
        <v>0</v>
      </c>
      <c r="D1285" s="3">
        <f t="shared" si="409"/>
        <v>0</v>
      </c>
      <c r="E1285" s="3">
        <f t="shared" si="409"/>
        <v>0</v>
      </c>
      <c r="F1285" s="4">
        <f t="shared" si="409"/>
        <v>0</v>
      </c>
      <c r="G1285" s="4">
        <f t="shared" si="408"/>
        <v>0</v>
      </c>
      <c r="H1285" s="3">
        <f t="shared" si="408"/>
        <v>0</v>
      </c>
      <c r="I1285" s="3">
        <f t="shared" si="408"/>
        <v>0</v>
      </c>
      <c r="J1285" s="3" t="e">
        <f>IF(VLOOKUP(A1285,產品AR!A:B,2,0)&lt;65,"A",IF(VLOOKUP(A1285,產品AR!A:B,2,0)&lt;80,"B",IF(VLOOKUP(A1285,產品AR!A:B,2,0)&lt;100,"C","D")))</f>
        <v>#N/A</v>
      </c>
      <c r="K1285" s="5" t="e">
        <f t="shared" si="410"/>
        <v>#DIV/0!</v>
      </c>
      <c r="L1285" s="6">
        <f t="shared" si="411"/>
        <v>0</v>
      </c>
      <c r="M1285" s="5">
        <f t="shared" si="412"/>
        <v>0</v>
      </c>
      <c r="N1285" s="49" t="e">
        <f t="shared" si="413"/>
        <v>#DIV/0!</v>
      </c>
      <c r="O1285" s="49" t="e">
        <f t="shared" si="416"/>
        <v>#N/A</v>
      </c>
      <c r="P1285" s="49" t="e">
        <f t="shared" si="417"/>
        <v>#N/A</v>
      </c>
      <c r="Q1285" s="50" t="e">
        <f t="shared" si="414"/>
        <v>#N/A</v>
      </c>
      <c r="S1285" s="110" t="e">
        <f>VLOOKUP(V1285,'WSD 產品'!B:B,1,0)</f>
        <v>#N/A</v>
      </c>
      <c r="T1285" s="110" t="e">
        <f t="shared" si="415"/>
        <v>#DIV/0!</v>
      </c>
      <c r="AA1285" s="112"/>
      <c r="AB1285" s="112"/>
      <c r="AK1285" s="111"/>
      <c r="AL1285" s="111"/>
      <c r="AM1285" s="111"/>
    </row>
    <row r="1286" spans="1:39">
      <c r="A1286" s="3">
        <f t="shared" si="409"/>
        <v>0</v>
      </c>
      <c r="B1286" s="3">
        <f t="shared" si="409"/>
        <v>0</v>
      </c>
      <c r="C1286" s="3">
        <f t="shared" si="409"/>
        <v>0</v>
      </c>
      <c r="D1286" s="3">
        <f t="shared" si="409"/>
        <v>0</v>
      </c>
      <c r="E1286" s="3">
        <f t="shared" si="409"/>
        <v>0</v>
      </c>
      <c r="F1286" s="4">
        <f t="shared" si="409"/>
        <v>0</v>
      </c>
      <c r="G1286" s="4">
        <f t="shared" si="408"/>
        <v>0</v>
      </c>
      <c r="H1286" s="3">
        <f t="shared" si="408"/>
        <v>0</v>
      </c>
      <c r="I1286" s="3">
        <f t="shared" si="408"/>
        <v>0</v>
      </c>
      <c r="J1286" s="3" t="e">
        <f>IF(VLOOKUP(A1286,產品AR!A:B,2,0)&lt;65,"A",IF(VLOOKUP(A1286,產品AR!A:B,2,0)&lt;80,"B",IF(VLOOKUP(A1286,產品AR!A:B,2,0)&lt;100,"C","D")))</f>
        <v>#N/A</v>
      </c>
      <c r="K1286" s="5" t="e">
        <f t="shared" si="410"/>
        <v>#DIV/0!</v>
      </c>
      <c r="L1286" s="6">
        <f t="shared" si="411"/>
        <v>0</v>
      </c>
      <c r="M1286" s="5">
        <f t="shared" si="412"/>
        <v>0</v>
      </c>
      <c r="N1286" s="49" t="e">
        <f t="shared" si="413"/>
        <v>#DIV/0!</v>
      </c>
      <c r="O1286" s="49" t="e">
        <f t="shared" si="416"/>
        <v>#N/A</v>
      </c>
      <c r="P1286" s="49" t="e">
        <f t="shared" si="417"/>
        <v>#N/A</v>
      </c>
      <c r="Q1286" s="50" t="e">
        <f t="shared" si="414"/>
        <v>#N/A</v>
      </c>
      <c r="S1286" s="110" t="e">
        <f>VLOOKUP(V1286,'WSD 產品'!B:B,1,0)</f>
        <v>#N/A</v>
      </c>
      <c r="T1286" s="110" t="e">
        <f t="shared" si="415"/>
        <v>#DIV/0!</v>
      </c>
      <c r="AA1286" s="112"/>
      <c r="AB1286" s="112"/>
      <c r="AK1286" s="111"/>
      <c r="AL1286" s="111"/>
      <c r="AM1286" s="111"/>
    </row>
    <row r="1287" spans="1:39">
      <c r="A1287" s="3">
        <f t="shared" si="409"/>
        <v>0</v>
      </c>
      <c r="B1287" s="3">
        <f t="shared" si="409"/>
        <v>0</v>
      </c>
      <c r="C1287" s="3">
        <f t="shared" si="409"/>
        <v>0</v>
      </c>
      <c r="D1287" s="3">
        <f t="shared" si="409"/>
        <v>0</v>
      </c>
      <c r="E1287" s="3">
        <f t="shared" si="409"/>
        <v>0</v>
      </c>
      <c r="F1287" s="4">
        <f t="shared" si="409"/>
        <v>0</v>
      </c>
      <c r="G1287" s="4">
        <f t="shared" si="408"/>
        <v>0</v>
      </c>
      <c r="H1287" s="3">
        <f t="shared" si="408"/>
        <v>0</v>
      </c>
      <c r="I1287" s="3">
        <f t="shared" si="408"/>
        <v>0</v>
      </c>
      <c r="J1287" s="3" t="e">
        <f>IF(VLOOKUP(A1287,產品AR!A:B,2,0)&lt;65,"A",IF(VLOOKUP(A1287,產品AR!A:B,2,0)&lt;80,"B",IF(VLOOKUP(A1287,產品AR!A:B,2,0)&lt;100,"C","D")))</f>
        <v>#N/A</v>
      </c>
      <c r="K1287" s="5" t="e">
        <f t="shared" si="410"/>
        <v>#DIV/0!</v>
      </c>
      <c r="L1287" s="6">
        <f t="shared" si="411"/>
        <v>0</v>
      </c>
      <c r="M1287" s="5">
        <f t="shared" si="412"/>
        <v>0</v>
      </c>
      <c r="N1287" s="49" t="e">
        <f t="shared" si="413"/>
        <v>#DIV/0!</v>
      </c>
      <c r="O1287" s="49" t="e">
        <f t="shared" si="416"/>
        <v>#N/A</v>
      </c>
      <c r="P1287" s="49" t="e">
        <f t="shared" si="417"/>
        <v>#N/A</v>
      </c>
      <c r="Q1287" s="50" t="e">
        <f t="shared" si="414"/>
        <v>#N/A</v>
      </c>
      <c r="S1287" s="110" t="e">
        <f>VLOOKUP(V1287,'WSD 產品'!B:B,1,0)</f>
        <v>#N/A</v>
      </c>
      <c r="T1287" s="110" t="e">
        <f t="shared" si="415"/>
        <v>#DIV/0!</v>
      </c>
      <c r="AA1287" s="112"/>
      <c r="AB1287" s="112"/>
      <c r="AK1287" s="111"/>
      <c r="AL1287" s="111"/>
      <c r="AM1287" s="111"/>
    </row>
    <row r="1288" spans="1:39">
      <c r="A1288" s="3">
        <f t="shared" si="409"/>
        <v>0</v>
      </c>
      <c r="B1288" s="3">
        <f t="shared" si="409"/>
        <v>0</v>
      </c>
      <c r="C1288" s="3">
        <f t="shared" si="409"/>
        <v>0</v>
      </c>
      <c r="D1288" s="3">
        <f t="shared" si="409"/>
        <v>0</v>
      </c>
      <c r="E1288" s="3">
        <f t="shared" si="409"/>
        <v>0</v>
      </c>
      <c r="F1288" s="4">
        <f t="shared" si="409"/>
        <v>0</v>
      </c>
      <c r="G1288" s="4">
        <f t="shared" si="408"/>
        <v>0</v>
      </c>
      <c r="H1288" s="3">
        <f t="shared" si="408"/>
        <v>0</v>
      </c>
      <c r="I1288" s="3">
        <f t="shared" si="408"/>
        <v>0</v>
      </c>
      <c r="J1288" s="3" t="e">
        <f>IF(VLOOKUP(A1288,產品AR!A:B,2,0)&lt;65,"A",IF(VLOOKUP(A1288,產品AR!A:B,2,0)&lt;80,"B",IF(VLOOKUP(A1288,產品AR!A:B,2,0)&lt;100,"C","D")))</f>
        <v>#N/A</v>
      </c>
      <c r="K1288" s="5" t="e">
        <f t="shared" si="410"/>
        <v>#DIV/0!</v>
      </c>
      <c r="L1288" s="6">
        <f t="shared" si="411"/>
        <v>0</v>
      </c>
      <c r="M1288" s="5">
        <f t="shared" si="412"/>
        <v>0</v>
      </c>
      <c r="N1288" s="49" t="e">
        <f t="shared" si="413"/>
        <v>#DIV/0!</v>
      </c>
      <c r="O1288" s="49" t="e">
        <f t="shared" si="416"/>
        <v>#N/A</v>
      </c>
      <c r="P1288" s="49" t="e">
        <f t="shared" si="417"/>
        <v>#N/A</v>
      </c>
      <c r="Q1288" s="50" t="e">
        <f t="shared" si="414"/>
        <v>#N/A</v>
      </c>
      <c r="S1288" s="110" t="e">
        <f>VLOOKUP(V1288,'WSD 產品'!B:B,1,0)</f>
        <v>#N/A</v>
      </c>
      <c r="T1288" s="110" t="e">
        <f t="shared" si="415"/>
        <v>#DIV/0!</v>
      </c>
      <c r="AA1288" s="112"/>
      <c r="AB1288" s="112"/>
      <c r="AK1288" s="111"/>
      <c r="AL1288" s="111"/>
      <c r="AM1288" s="111"/>
    </row>
    <row r="1289" spans="1:39">
      <c r="A1289" s="3">
        <f t="shared" si="409"/>
        <v>0</v>
      </c>
      <c r="B1289" s="3">
        <f t="shared" si="409"/>
        <v>0</v>
      </c>
      <c r="C1289" s="3">
        <f t="shared" si="409"/>
        <v>0</v>
      </c>
      <c r="D1289" s="3">
        <f t="shared" si="409"/>
        <v>0</v>
      </c>
      <c r="E1289" s="3">
        <f t="shared" si="409"/>
        <v>0</v>
      </c>
      <c r="F1289" s="4">
        <f t="shared" si="409"/>
        <v>0</v>
      </c>
      <c r="G1289" s="4">
        <f t="shared" si="408"/>
        <v>0</v>
      </c>
      <c r="H1289" s="3">
        <f t="shared" si="408"/>
        <v>0</v>
      </c>
      <c r="I1289" s="3">
        <f t="shared" si="408"/>
        <v>0</v>
      </c>
      <c r="J1289" s="3" t="e">
        <f>IF(VLOOKUP(A1289,產品AR!A:B,2,0)&lt;65,"A",IF(VLOOKUP(A1289,產品AR!A:B,2,0)&lt;80,"B",IF(VLOOKUP(A1289,產品AR!A:B,2,0)&lt;100,"C","D")))</f>
        <v>#N/A</v>
      </c>
      <c r="K1289" s="5" t="e">
        <f t="shared" si="410"/>
        <v>#DIV/0!</v>
      </c>
      <c r="L1289" s="6">
        <f t="shared" si="411"/>
        <v>0</v>
      </c>
      <c r="M1289" s="5">
        <f t="shared" si="412"/>
        <v>0</v>
      </c>
      <c r="N1289" s="49" t="e">
        <f t="shared" si="413"/>
        <v>#DIV/0!</v>
      </c>
      <c r="O1289" s="49" t="e">
        <f t="shared" si="416"/>
        <v>#N/A</v>
      </c>
      <c r="P1289" s="49" t="e">
        <f t="shared" si="417"/>
        <v>#N/A</v>
      </c>
      <c r="Q1289" s="50" t="e">
        <f t="shared" si="414"/>
        <v>#N/A</v>
      </c>
      <c r="S1289" s="110" t="e">
        <f>VLOOKUP(V1289,'WSD 產品'!B:B,1,0)</f>
        <v>#N/A</v>
      </c>
      <c r="T1289" s="110" t="e">
        <f t="shared" si="415"/>
        <v>#DIV/0!</v>
      </c>
      <c r="AA1289" s="112"/>
      <c r="AB1289" s="112"/>
      <c r="AK1289" s="111"/>
      <c r="AL1289" s="111"/>
      <c r="AM1289" s="111"/>
    </row>
    <row r="1290" spans="1:39">
      <c r="A1290" s="3">
        <f t="shared" si="409"/>
        <v>0</v>
      </c>
      <c r="B1290" s="3">
        <f t="shared" si="409"/>
        <v>0</v>
      </c>
      <c r="C1290" s="3">
        <f t="shared" si="409"/>
        <v>0</v>
      </c>
      <c r="D1290" s="3">
        <f t="shared" si="409"/>
        <v>0</v>
      </c>
      <c r="E1290" s="3">
        <f t="shared" si="409"/>
        <v>0</v>
      </c>
      <c r="F1290" s="4">
        <f t="shared" si="409"/>
        <v>0</v>
      </c>
      <c r="G1290" s="4">
        <f t="shared" si="408"/>
        <v>0</v>
      </c>
      <c r="H1290" s="3">
        <f t="shared" si="408"/>
        <v>0</v>
      </c>
      <c r="I1290" s="3">
        <f t="shared" si="408"/>
        <v>0</v>
      </c>
      <c r="J1290" s="3" t="e">
        <f>IF(VLOOKUP(A1290,產品AR!A:B,2,0)&lt;65,"A",IF(VLOOKUP(A1290,產品AR!A:B,2,0)&lt;80,"B",IF(VLOOKUP(A1290,產品AR!A:B,2,0)&lt;100,"C","D")))</f>
        <v>#N/A</v>
      </c>
      <c r="K1290" s="5" t="e">
        <f t="shared" si="410"/>
        <v>#DIV/0!</v>
      </c>
      <c r="L1290" s="6">
        <f t="shared" si="411"/>
        <v>0</v>
      </c>
      <c r="M1290" s="5">
        <f t="shared" si="412"/>
        <v>0</v>
      </c>
      <c r="N1290" s="49" t="e">
        <f t="shared" si="413"/>
        <v>#DIV/0!</v>
      </c>
      <c r="O1290" s="49" t="e">
        <f t="shared" si="416"/>
        <v>#N/A</v>
      </c>
      <c r="P1290" s="49" t="e">
        <f t="shared" si="417"/>
        <v>#N/A</v>
      </c>
      <c r="Q1290" s="50" t="e">
        <f t="shared" si="414"/>
        <v>#N/A</v>
      </c>
      <c r="S1290" s="110" t="e">
        <f>VLOOKUP(V1290,'WSD 產品'!B:B,1,0)</f>
        <v>#N/A</v>
      </c>
      <c r="T1290" s="110" t="e">
        <f t="shared" si="415"/>
        <v>#DIV/0!</v>
      </c>
      <c r="AA1290" s="112"/>
      <c r="AB1290" s="112"/>
      <c r="AK1290" s="111"/>
      <c r="AL1290" s="111"/>
      <c r="AM1290" s="111"/>
    </row>
    <row r="1291" spans="1:39">
      <c r="A1291" s="3">
        <f t="shared" si="409"/>
        <v>0</v>
      </c>
      <c r="B1291" s="3">
        <f t="shared" si="409"/>
        <v>0</v>
      </c>
      <c r="C1291" s="3">
        <f t="shared" si="409"/>
        <v>0</v>
      </c>
      <c r="D1291" s="3">
        <f t="shared" si="409"/>
        <v>0</v>
      </c>
      <c r="E1291" s="3">
        <f t="shared" si="409"/>
        <v>0</v>
      </c>
      <c r="F1291" s="4">
        <f t="shared" si="409"/>
        <v>0</v>
      </c>
      <c r="G1291" s="4">
        <f t="shared" si="408"/>
        <v>0</v>
      </c>
      <c r="H1291" s="3">
        <f t="shared" si="408"/>
        <v>0</v>
      </c>
      <c r="I1291" s="3">
        <f t="shared" si="408"/>
        <v>0</v>
      </c>
      <c r="J1291" s="3" t="e">
        <f>IF(VLOOKUP(A1291,產品AR!A:B,2,0)&lt;65,"A",IF(VLOOKUP(A1291,產品AR!A:B,2,0)&lt;80,"B",IF(VLOOKUP(A1291,產品AR!A:B,2,0)&lt;100,"C","D")))</f>
        <v>#N/A</v>
      </c>
      <c r="K1291" s="5" t="e">
        <f t="shared" si="410"/>
        <v>#DIV/0!</v>
      </c>
      <c r="L1291" s="6">
        <f t="shared" si="411"/>
        <v>0</v>
      </c>
      <c r="M1291" s="5">
        <f t="shared" si="412"/>
        <v>0</v>
      </c>
      <c r="N1291" s="49" t="e">
        <f t="shared" si="413"/>
        <v>#DIV/0!</v>
      </c>
      <c r="O1291" s="49" t="e">
        <f t="shared" si="416"/>
        <v>#N/A</v>
      </c>
      <c r="P1291" s="49" t="e">
        <f t="shared" si="417"/>
        <v>#N/A</v>
      </c>
      <c r="Q1291" s="50" t="e">
        <f t="shared" si="414"/>
        <v>#N/A</v>
      </c>
      <c r="S1291" s="110" t="e">
        <f>VLOOKUP(V1291,'WSD 產品'!B:B,1,0)</f>
        <v>#N/A</v>
      </c>
      <c r="T1291" s="110" t="e">
        <f t="shared" si="415"/>
        <v>#DIV/0!</v>
      </c>
      <c r="AA1291" s="112"/>
      <c r="AB1291" s="112"/>
      <c r="AK1291" s="111"/>
      <c r="AL1291" s="111"/>
      <c r="AM1291" s="111"/>
    </row>
    <row r="1292" spans="1:39">
      <c r="A1292" s="3">
        <f t="shared" si="409"/>
        <v>0</v>
      </c>
      <c r="B1292" s="3">
        <f t="shared" si="409"/>
        <v>0</v>
      </c>
      <c r="C1292" s="3">
        <f t="shared" si="409"/>
        <v>0</v>
      </c>
      <c r="D1292" s="3">
        <f t="shared" si="409"/>
        <v>0</v>
      </c>
      <c r="E1292" s="3">
        <f t="shared" si="409"/>
        <v>0</v>
      </c>
      <c r="F1292" s="4">
        <f t="shared" si="409"/>
        <v>0</v>
      </c>
      <c r="G1292" s="4">
        <f t="shared" si="408"/>
        <v>0</v>
      </c>
      <c r="H1292" s="3">
        <f t="shared" si="408"/>
        <v>0</v>
      </c>
      <c r="I1292" s="3">
        <f t="shared" si="408"/>
        <v>0</v>
      </c>
      <c r="J1292" s="3" t="e">
        <f>IF(VLOOKUP(A1292,產品AR!A:B,2,0)&lt;65,"A",IF(VLOOKUP(A1292,產品AR!A:B,2,0)&lt;80,"B",IF(VLOOKUP(A1292,產品AR!A:B,2,0)&lt;100,"C","D")))</f>
        <v>#N/A</v>
      </c>
      <c r="K1292" s="5" t="e">
        <f t="shared" si="410"/>
        <v>#DIV/0!</v>
      </c>
      <c r="L1292" s="6">
        <f t="shared" si="411"/>
        <v>0</v>
      </c>
      <c r="M1292" s="5">
        <f t="shared" si="412"/>
        <v>0</v>
      </c>
      <c r="N1292" s="49" t="e">
        <f t="shared" si="413"/>
        <v>#DIV/0!</v>
      </c>
      <c r="O1292" s="49" t="e">
        <f t="shared" si="416"/>
        <v>#N/A</v>
      </c>
      <c r="P1292" s="49" t="e">
        <f t="shared" si="417"/>
        <v>#N/A</v>
      </c>
      <c r="Q1292" s="50" t="e">
        <f t="shared" si="414"/>
        <v>#N/A</v>
      </c>
      <c r="S1292" s="110" t="e">
        <f>VLOOKUP(V1292,'WSD 產品'!B:B,1,0)</f>
        <v>#N/A</v>
      </c>
      <c r="T1292" s="110" t="e">
        <f t="shared" si="415"/>
        <v>#DIV/0!</v>
      </c>
      <c r="AA1292" s="112"/>
      <c r="AB1292" s="112"/>
      <c r="AK1292" s="111"/>
      <c r="AL1292" s="111"/>
      <c r="AM1292" s="111"/>
    </row>
    <row r="1293" spans="1:39">
      <c r="A1293" s="3">
        <f t="shared" si="409"/>
        <v>0</v>
      </c>
      <c r="B1293" s="3">
        <f t="shared" si="409"/>
        <v>0</v>
      </c>
      <c r="C1293" s="3">
        <f t="shared" si="409"/>
        <v>0</v>
      </c>
      <c r="D1293" s="3">
        <f t="shared" si="409"/>
        <v>0</v>
      </c>
      <c r="E1293" s="3">
        <f t="shared" si="409"/>
        <v>0</v>
      </c>
      <c r="F1293" s="4">
        <f t="shared" si="409"/>
        <v>0</v>
      </c>
      <c r="G1293" s="4">
        <f t="shared" si="408"/>
        <v>0</v>
      </c>
      <c r="H1293" s="3">
        <f t="shared" si="408"/>
        <v>0</v>
      </c>
      <c r="I1293" s="3">
        <f t="shared" si="408"/>
        <v>0</v>
      </c>
      <c r="J1293" s="3" t="e">
        <f>IF(VLOOKUP(A1293,產品AR!A:B,2,0)&lt;65,"A",IF(VLOOKUP(A1293,產品AR!A:B,2,0)&lt;80,"B",IF(VLOOKUP(A1293,產品AR!A:B,2,0)&lt;100,"C","D")))</f>
        <v>#N/A</v>
      </c>
      <c r="K1293" s="5" t="e">
        <f t="shared" si="410"/>
        <v>#DIV/0!</v>
      </c>
      <c r="L1293" s="6">
        <f t="shared" si="411"/>
        <v>0</v>
      </c>
      <c r="M1293" s="5">
        <f t="shared" si="412"/>
        <v>0</v>
      </c>
      <c r="N1293" s="49" t="e">
        <f t="shared" si="413"/>
        <v>#DIV/0!</v>
      </c>
      <c r="O1293" s="49" t="e">
        <f t="shared" si="416"/>
        <v>#N/A</v>
      </c>
      <c r="P1293" s="49" t="e">
        <f t="shared" si="417"/>
        <v>#N/A</v>
      </c>
      <c r="Q1293" s="50" t="e">
        <f t="shared" si="414"/>
        <v>#N/A</v>
      </c>
      <c r="S1293" s="110" t="e">
        <f>VLOOKUP(V1293,'WSD 產品'!B:B,1,0)</f>
        <v>#N/A</v>
      </c>
      <c r="T1293" s="110" t="e">
        <f t="shared" si="415"/>
        <v>#DIV/0!</v>
      </c>
      <c r="AA1293" s="112"/>
      <c r="AB1293" s="112"/>
      <c r="AK1293" s="111"/>
      <c r="AL1293" s="111"/>
      <c r="AM1293" s="111"/>
    </row>
    <row r="1294" spans="1:39">
      <c r="A1294" s="3">
        <f t="shared" si="409"/>
        <v>0</v>
      </c>
      <c r="B1294" s="3">
        <f t="shared" si="409"/>
        <v>0</v>
      </c>
      <c r="C1294" s="3">
        <f t="shared" si="409"/>
        <v>0</v>
      </c>
      <c r="D1294" s="3">
        <f t="shared" si="409"/>
        <v>0</v>
      </c>
      <c r="E1294" s="3">
        <f t="shared" si="409"/>
        <v>0</v>
      </c>
      <c r="F1294" s="4">
        <f t="shared" si="409"/>
        <v>0</v>
      </c>
      <c r="G1294" s="4">
        <f t="shared" si="408"/>
        <v>0</v>
      </c>
      <c r="H1294" s="3">
        <f t="shared" si="408"/>
        <v>0</v>
      </c>
      <c r="I1294" s="3">
        <f t="shared" si="408"/>
        <v>0</v>
      </c>
      <c r="J1294" s="3" t="e">
        <f>IF(VLOOKUP(A1294,產品AR!A:B,2,0)&lt;65,"A",IF(VLOOKUP(A1294,產品AR!A:B,2,0)&lt;80,"B",IF(VLOOKUP(A1294,產品AR!A:B,2,0)&lt;100,"C","D")))</f>
        <v>#N/A</v>
      </c>
      <c r="K1294" s="5" t="e">
        <f t="shared" si="410"/>
        <v>#DIV/0!</v>
      </c>
      <c r="L1294" s="6">
        <f t="shared" si="411"/>
        <v>0</v>
      </c>
      <c r="M1294" s="5">
        <f t="shared" si="412"/>
        <v>0</v>
      </c>
      <c r="N1294" s="49" t="e">
        <f t="shared" si="413"/>
        <v>#DIV/0!</v>
      </c>
      <c r="O1294" s="49" t="e">
        <f t="shared" si="416"/>
        <v>#N/A</v>
      </c>
      <c r="P1294" s="49" t="e">
        <f t="shared" si="417"/>
        <v>#N/A</v>
      </c>
      <c r="Q1294" s="50" t="e">
        <f t="shared" si="414"/>
        <v>#N/A</v>
      </c>
      <c r="S1294" s="110" t="e">
        <f>VLOOKUP(V1294,'WSD 產品'!B:B,1,0)</f>
        <v>#N/A</v>
      </c>
      <c r="T1294" s="110" t="e">
        <f t="shared" si="415"/>
        <v>#DIV/0!</v>
      </c>
      <c r="AA1294" s="112"/>
      <c r="AB1294" s="112"/>
      <c r="AK1294" s="111"/>
      <c r="AL1294" s="111"/>
      <c r="AM1294" s="111"/>
    </row>
    <row r="1295" spans="1:39">
      <c r="A1295" s="3">
        <f t="shared" si="409"/>
        <v>0</v>
      </c>
      <c r="B1295" s="3">
        <f t="shared" si="409"/>
        <v>0</v>
      </c>
      <c r="C1295" s="3">
        <f t="shared" si="409"/>
        <v>0</v>
      </c>
      <c r="D1295" s="3">
        <f t="shared" si="409"/>
        <v>0</v>
      </c>
      <c r="E1295" s="3">
        <f t="shared" si="409"/>
        <v>0</v>
      </c>
      <c r="F1295" s="4">
        <f t="shared" si="409"/>
        <v>0</v>
      </c>
      <c r="G1295" s="4">
        <f t="shared" si="408"/>
        <v>0</v>
      </c>
      <c r="H1295" s="3">
        <f t="shared" si="408"/>
        <v>0</v>
      </c>
      <c r="I1295" s="3">
        <f t="shared" si="408"/>
        <v>0</v>
      </c>
      <c r="J1295" s="3" t="e">
        <f>IF(VLOOKUP(A1295,產品AR!A:B,2,0)&lt;65,"A",IF(VLOOKUP(A1295,產品AR!A:B,2,0)&lt;80,"B",IF(VLOOKUP(A1295,產品AR!A:B,2,0)&lt;100,"C","D")))</f>
        <v>#N/A</v>
      </c>
      <c r="K1295" s="5" t="e">
        <f t="shared" si="410"/>
        <v>#DIV/0!</v>
      </c>
      <c r="L1295" s="6">
        <f t="shared" si="411"/>
        <v>0</v>
      </c>
      <c r="M1295" s="5">
        <f t="shared" si="412"/>
        <v>0</v>
      </c>
      <c r="N1295" s="49" t="e">
        <f t="shared" si="413"/>
        <v>#DIV/0!</v>
      </c>
      <c r="O1295" s="49" t="e">
        <f t="shared" si="416"/>
        <v>#N/A</v>
      </c>
      <c r="P1295" s="49" t="e">
        <f t="shared" si="417"/>
        <v>#N/A</v>
      </c>
      <c r="Q1295" s="50" t="e">
        <f t="shared" si="414"/>
        <v>#N/A</v>
      </c>
      <c r="S1295" s="110" t="e">
        <f>VLOOKUP(V1295,'WSD 產品'!B:B,1,0)</f>
        <v>#N/A</v>
      </c>
      <c r="T1295" s="110" t="e">
        <f t="shared" si="415"/>
        <v>#DIV/0!</v>
      </c>
      <c r="AA1295" s="112"/>
      <c r="AB1295" s="112"/>
      <c r="AK1295" s="111"/>
      <c r="AL1295" s="111"/>
      <c r="AM1295" s="111"/>
    </row>
    <row r="1296" spans="1:39">
      <c r="A1296" s="3">
        <f t="shared" si="409"/>
        <v>0</v>
      </c>
      <c r="B1296" s="3">
        <f t="shared" si="409"/>
        <v>0</v>
      </c>
      <c r="C1296" s="3">
        <f t="shared" si="409"/>
        <v>0</v>
      </c>
      <c r="D1296" s="3">
        <f t="shared" si="409"/>
        <v>0</v>
      </c>
      <c r="E1296" s="3">
        <f t="shared" si="409"/>
        <v>0</v>
      </c>
      <c r="F1296" s="4">
        <f t="shared" si="409"/>
        <v>0</v>
      </c>
      <c r="G1296" s="4">
        <f t="shared" si="408"/>
        <v>0</v>
      </c>
      <c r="H1296" s="3">
        <f t="shared" si="408"/>
        <v>0</v>
      </c>
      <c r="I1296" s="3">
        <f t="shared" si="408"/>
        <v>0</v>
      </c>
      <c r="J1296" s="3" t="e">
        <f>IF(VLOOKUP(A1296,產品AR!A:B,2,0)&lt;65,"A",IF(VLOOKUP(A1296,產品AR!A:B,2,0)&lt;80,"B",IF(VLOOKUP(A1296,產品AR!A:B,2,0)&lt;100,"C","D")))</f>
        <v>#N/A</v>
      </c>
      <c r="K1296" s="5" t="e">
        <f t="shared" si="410"/>
        <v>#DIV/0!</v>
      </c>
      <c r="L1296" s="6">
        <f t="shared" si="411"/>
        <v>0</v>
      </c>
      <c r="M1296" s="5">
        <f t="shared" si="412"/>
        <v>0</v>
      </c>
      <c r="N1296" s="49" t="e">
        <f t="shared" si="413"/>
        <v>#DIV/0!</v>
      </c>
      <c r="O1296" s="49" t="e">
        <f t="shared" si="416"/>
        <v>#N/A</v>
      </c>
      <c r="P1296" s="49" t="e">
        <f t="shared" si="417"/>
        <v>#N/A</v>
      </c>
      <c r="Q1296" s="50" t="e">
        <f t="shared" si="414"/>
        <v>#N/A</v>
      </c>
      <c r="S1296" s="110" t="e">
        <f>VLOOKUP(V1296,'WSD 產品'!B:B,1,0)</f>
        <v>#N/A</v>
      </c>
      <c r="T1296" s="110" t="e">
        <f t="shared" si="415"/>
        <v>#DIV/0!</v>
      </c>
      <c r="AA1296" s="112"/>
      <c r="AB1296" s="112"/>
      <c r="AK1296" s="111"/>
      <c r="AL1296" s="111"/>
      <c r="AM1296" s="111"/>
    </row>
    <row r="1297" spans="1:39">
      <c r="A1297" s="3">
        <f t="shared" si="409"/>
        <v>0</v>
      </c>
      <c r="B1297" s="3">
        <f t="shared" si="409"/>
        <v>0</v>
      </c>
      <c r="C1297" s="3">
        <f t="shared" si="409"/>
        <v>0</v>
      </c>
      <c r="D1297" s="3">
        <f t="shared" si="409"/>
        <v>0</v>
      </c>
      <c r="E1297" s="3">
        <f t="shared" si="409"/>
        <v>0</v>
      </c>
      <c r="F1297" s="4">
        <f t="shared" si="409"/>
        <v>0</v>
      </c>
      <c r="G1297" s="4">
        <f t="shared" si="408"/>
        <v>0</v>
      </c>
      <c r="H1297" s="3">
        <f t="shared" si="408"/>
        <v>0</v>
      </c>
      <c r="I1297" s="3">
        <f t="shared" si="408"/>
        <v>0</v>
      </c>
      <c r="J1297" s="3" t="e">
        <f>IF(VLOOKUP(A1297,產品AR!A:B,2,0)&lt;65,"A",IF(VLOOKUP(A1297,產品AR!A:B,2,0)&lt;80,"B",IF(VLOOKUP(A1297,產品AR!A:B,2,0)&lt;100,"C","D")))</f>
        <v>#N/A</v>
      </c>
      <c r="K1297" s="5" t="e">
        <f t="shared" si="410"/>
        <v>#DIV/0!</v>
      </c>
      <c r="L1297" s="6">
        <f t="shared" si="411"/>
        <v>0</v>
      </c>
      <c r="M1297" s="5">
        <f t="shared" si="412"/>
        <v>0</v>
      </c>
      <c r="N1297" s="49" t="e">
        <f t="shared" si="413"/>
        <v>#DIV/0!</v>
      </c>
      <c r="O1297" s="49" t="e">
        <f t="shared" si="416"/>
        <v>#N/A</v>
      </c>
      <c r="P1297" s="49" t="e">
        <f t="shared" si="417"/>
        <v>#N/A</v>
      </c>
      <c r="Q1297" s="50" t="e">
        <f t="shared" si="414"/>
        <v>#N/A</v>
      </c>
      <c r="S1297" s="110" t="e">
        <f>VLOOKUP(V1297,'WSD 產品'!B:B,1,0)</f>
        <v>#N/A</v>
      </c>
      <c r="T1297" s="110" t="e">
        <f t="shared" si="415"/>
        <v>#DIV/0!</v>
      </c>
      <c r="AA1297" s="112"/>
      <c r="AB1297" s="112"/>
      <c r="AK1297" s="111"/>
      <c r="AL1297" s="111"/>
      <c r="AM1297" s="111"/>
    </row>
    <row r="1298" spans="1:39">
      <c r="A1298" s="3">
        <f t="shared" si="409"/>
        <v>0</v>
      </c>
      <c r="B1298" s="3">
        <f t="shared" si="409"/>
        <v>0</v>
      </c>
      <c r="C1298" s="3">
        <f t="shared" si="409"/>
        <v>0</v>
      </c>
      <c r="D1298" s="3">
        <f t="shared" si="409"/>
        <v>0</v>
      </c>
      <c r="E1298" s="3">
        <f t="shared" si="409"/>
        <v>0</v>
      </c>
      <c r="F1298" s="4">
        <f t="shared" si="409"/>
        <v>0</v>
      </c>
      <c r="G1298" s="4">
        <f t="shared" si="408"/>
        <v>0</v>
      </c>
      <c r="H1298" s="3">
        <f t="shared" si="408"/>
        <v>0</v>
      </c>
      <c r="I1298" s="3">
        <f t="shared" si="408"/>
        <v>0</v>
      </c>
      <c r="J1298" s="3" t="e">
        <f>IF(VLOOKUP(A1298,產品AR!A:B,2,0)&lt;65,"A",IF(VLOOKUP(A1298,產品AR!A:B,2,0)&lt;80,"B",IF(VLOOKUP(A1298,產品AR!A:B,2,0)&lt;100,"C","D")))</f>
        <v>#N/A</v>
      </c>
      <c r="K1298" s="5" t="e">
        <f t="shared" si="410"/>
        <v>#DIV/0!</v>
      </c>
      <c r="L1298" s="6">
        <f t="shared" si="411"/>
        <v>0</v>
      </c>
      <c r="M1298" s="5">
        <f t="shared" si="412"/>
        <v>0</v>
      </c>
      <c r="N1298" s="49" t="e">
        <f t="shared" si="413"/>
        <v>#DIV/0!</v>
      </c>
      <c r="O1298" s="49" t="e">
        <f t="shared" si="416"/>
        <v>#N/A</v>
      </c>
      <c r="P1298" s="49" t="e">
        <f t="shared" si="417"/>
        <v>#N/A</v>
      </c>
      <c r="Q1298" s="50" t="e">
        <f t="shared" si="414"/>
        <v>#N/A</v>
      </c>
      <c r="S1298" s="110" t="e">
        <f>VLOOKUP(V1298,'WSD 產品'!B:B,1,0)</f>
        <v>#N/A</v>
      </c>
      <c r="T1298" s="110" t="e">
        <f t="shared" si="415"/>
        <v>#DIV/0!</v>
      </c>
      <c r="AA1298" s="112"/>
      <c r="AB1298" s="112"/>
      <c r="AK1298" s="111"/>
      <c r="AL1298" s="111"/>
      <c r="AM1298" s="111"/>
    </row>
    <row r="1299" spans="1:39">
      <c r="A1299" s="3">
        <f t="shared" si="409"/>
        <v>0</v>
      </c>
      <c r="B1299" s="3">
        <f t="shared" si="409"/>
        <v>0</v>
      </c>
      <c r="C1299" s="3">
        <f t="shared" si="409"/>
        <v>0</v>
      </c>
      <c r="D1299" s="3">
        <f t="shared" ref="D1299:I1351" si="418">Y1299</f>
        <v>0</v>
      </c>
      <c r="E1299" s="3">
        <f t="shared" si="418"/>
        <v>0</v>
      </c>
      <c r="F1299" s="4">
        <f t="shared" si="418"/>
        <v>0</v>
      </c>
      <c r="G1299" s="4">
        <f t="shared" si="408"/>
        <v>0</v>
      </c>
      <c r="H1299" s="3">
        <f t="shared" si="408"/>
        <v>0</v>
      </c>
      <c r="I1299" s="3">
        <f t="shared" si="408"/>
        <v>0</v>
      </c>
      <c r="J1299" s="3" t="e">
        <f>IF(VLOOKUP(A1299,產品AR!A:B,2,0)&lt;65,"A",IF(VLOOKUP(A1299,產品AR!A:B,2,0)&lt;80,"B",IF(VLOOKUP(A1299,產品AR!A:B,2,0)&lt;100,"C","D")))</f>
        <v>#N/A</v>
      </c>
      <c r="K1299" s="5" t="e">
        <f t="shared" si="410"/>
        <v>#DIV/0!</v>
      </c>
      <c r="L1299" s="6">
        <f t="shared" si="411"/>
        <v>0</v>
      </c>
      <c r="M1299" s="5">
        <f t="shared" si="412"/>
        <v>0</v>
      </c>
      <c r="N1299" s="49" t="e">
        <f t="shared" si="413"/>
        <v>#DIV/0!</v>
      </c>
      <c r="O1299" s="49" t="e">
        <f t="shared" si="416"/>
        <v>#N/A</v>
      </c>
      <c r="P1299" s="49" t="e">
        <f t="shared" si="417"/>
        <v>#N/A</v>
      </c>
      <c r="Q1299" s="50" t="e">
        <f t="shared" si="414"/>
        <v>#N/A</v>
      </c>
      <c r="S1299" s="110" t="e">
        <f>VLOOKUP(V1299,'WSD 產品'!B:B,1,0)</f>
        <v>#N/A</v>
      </c>
      <c r="T1299" s="110" t="e">
        <f t="shared" si="415"/>
        <v>#DIV/0!</v>
      </c>
      <c r="AA1299" s="112"/>
      <c r="AB1299" s="112"/>
      <c r="AK1299" s="111"/>
      <c r="AL1299" s="111"/>
      <c r="AM1299" s="111"/>
    </row>
    <row r="1300" spans="1:39">
      <c r="A1300" s="3">
        <f t="shared" ref="A1300:F1363" si="419">V1300</f>
        <v>0</v>
      </c>
      <c r="B1300" s="3">
        <f t="shared" si="419"/>
        <v>0</v>
      </c>
      <c r="C1300" s="3">
        <f t="shared" si="419"/>
        <v>0</v>
      </c>
      <c r="D1300" s="3">
        <f t="shared" si="418"/>
        <v>0</v>
      </c>
      <c r="E1300" s="3">
        <f t="shared" si="418"/>
        <v>0</v>
      </c>
      <c r="F1300" s="4">
        <f t="shared" si="418"/>
        <v>0</v>
      </c>
      <c r="G1300" s="4">
        <f t="shared" si="408"/>
        <v>0</v>
      </c>
      <c r="H1300" s="3">
        <f t="shared" si="408"/>
        <v>0</v>
      </c>
      <c r="I1300" s="3">
        <f t="shared" si="408"/>
        <v>0</v>
      </c>
      <c r="J1300" s="3" t="e">
        <f>IF(VLOOKUP(A1300,產品AR!A:B,2,0)&lt;65,"A",IF(VLOOKUP(A1300,產品AR!A:B,2,0)&lt;80,"B",IF(VLOOKUP(A1300,產品AR!A:B,2,0)&lt;100,"C","D")))</f>
        <v>#N/A</v>
      </c>
      <c r="K1300" s="5" t="e">
        <f t="shared" si="410"/>
        <v>#DIV/0!</v>
      </c>
      <c r="L1300" s="6">
        <f t="shared" si="411"/>
        <v>0</v>
      </c>
      <c r="M1300" s="5">
        <f t="shared" si="412"/>
        <v>0</v>
      </c>
      <c r="N1300" s="49" t="e">
        <f t="shared" si="413"/>
        <v>#DIV/0!</v>
      </c>
      <c r="O1300" s="49" t="e">
        <f t="shared" si="416"/>
        <v>#N/A</v>
      </c>
      <c r="P1300" s="49" t="e">
        <f t="shared" si="417"/>
        <v>#N/A</v>
      </c>
      <c r="Q1300" s="50" t="e">
        <f t="shared" si="414"/>
        <v>#N/A</v>
      </c>
      <c r="S1300" s="110" t="e">
        <f>VLOOKUP(V1300,'WSD 產品'!B:B,1,0)</f>
        <v>#N/A</v>
      </c>
      <c r="T1300" s="110" t="e">
        <f t="shared" si="415"/>
        <v>#DIV/0!</v>
      </c>
      <c r="AA1300" s="112"/>
      <c r="AB1300" s="112"/>
      <c r="AK1300" s="111"/>
      <c r="AL1300" s="111"/>
      <c r="AM1300" s="111"/>
    </row>
    <row r="1301" spans="1:39">
      <c r="A1301" s="3">
        <f t="shared" si="419"/>
        <v>0</v>
      </c>
      <c r="B1301" s="3">
        <f t="shared" si="419"/>
        <v>0</v>
      </c>
      <c r="C1301" s="3">
        <f t="shared" si="419"/>
        <v>0</v>
      </c>
      <c r="D1301" s="3">
        <f t="shared" si="418"/>
        <v>0</v>
      </c>
      <c r="E1301" s="3">
        <f t="shared" si="418"/>
        <v>0</v>
      </c>
      <c r="F1301" s="4">
        <f t="shared" si="418"/>
        <v>0</v>
      </c>
      <c r="G1301" s="4">
        <f t="shared" si="408"/>
        <v>0</v>
      </c>
      <c r="H1301" s="3">
        <f t="shared" si="408"/>
        <v>0</v>
      </c>
      <c r="I1301" s="3">
        <f t="shared" si="408"/>
        <v>0</v>
      </c>
      <c r="J1301" s="3" t="e">
        <f>IF(VLOOKUP(A1301,產品AR!A:B,2,0)&lt;65,"A",IF(VLOOKUP(A1301,產品AR!A:B,2,0)&lt;80,"B",IF(VLOOKUP(A1301,產品AR!A:B,2,0)&lt;100,"C","D")))</f>
        <v>#N/A</v>
      </c>
      <c r="K1301" s="5" t="e">
        <f t="shared" si="410"/>
        <v>#DIV/0!</v>
      </c>
      <c r="L1301" s="6">
        <f t="shared" si="411"/>
        <v>0</v>
      </c>
      <c r="M1301" s="5">
        <f t="shared" si="412"/>
        <v>0</v>
      </c>
      <c r="N1301" s="49" t="e">
        <f t="shared" si="413"/>
        <v>#DIV/0!</v>
      </c>
      <c r="O1301" s="49" t="e">
        <f t="shared" si="416"/>
        <v>#N/A</v>
      </c>
      <c r="P1301" s="49" t="e">
        <f t="shared" si="417"/>
        <v>#N/A</v>
      </c>
      <c r="Q1301" s="50" t="e">
        <f t="shared" si="414"/>
        <v>#N/A</v>
      </c>
      <c r="S1301" s="110" t="e">
        <f>VLOOKUP(V1301,'WSD 產品'!B:B,1,0)</f>
        <v>#N/A</v>
      </c>
      <c r="T1301" s="110" t="e">
        <f t="shared" si="415"/>
        <v>#DIV/0!</v>
      </c>
      <c r="AA1301" s="112"/>
      <c r="AB1301" s="112"/>
      <c r="AK1301" s="111"/>
      <c r="AL1301" s="111"/>
      <c r="AM1301" s="111"/>
    </row>
    <row r="1302" spans="1:39">
      <c r="A1302" s="3">
        <f t="shared" si="419"/>
        <v>0</v>
      </c>
      <c r="B1302" s="3">
        <f t="shared" si="419"/>
        <v>0</v>
      </c>
      <c r="C1302" s="3">
        <f t="shared" si="419"/>
        <v>0</v>
      </c>
      <c r="D1302" s="3">
        <f t="shared" si="418"/>
        <v>0</v>
      </c>
      <c r="E1302" s="3">
        <f t="shared" si="418"/>
        <v>0</v>
      </c>
      <c r="F1302" s="4">
        <f t="shared" si="418"/>
        <v>0</v>
      </c>
      <c r="G1302" s="4">
        <f t="shared" si="408"/>
        <v>0</v>
      </c>
      <c r="H1302" s="3">
        <f t="shared" si="408"/>
        <v>0</v>
      </c>
      <c r="I1302" s="3">
        <f t="shared" si="408"/>
        <v>0</v>
      </c>
      <c r="J1302" s="3" t="e">
        <f>IF(VLOOKUP(A1302,產品AR!A:B,2,0)&lt;65,"A",IF(VLOOKUP(A1302,產品AR!A:B,2,0)&lt;80,"B",IF(VLOOKUP(A1302,產品AR!A:B,2,0)&lt;100,"C","D")))</f>
        <v>#N/A</v>
      </c>
      <c r="K1302" s="5" t="e">
        <f t="shared" si="410"/>
        <v>#DIV/0!</v>
      </c>
      <c r="L1302" s="6">
        <f t="shared" si="411"/>
        <v>0</v>
      </c>
      <c r="M1302" s="5">
        <f t="shared" si="412"/>
        <v>0</v>
      </c>
      <c r="N1302" s="49" t="e">
        <f t="shared" si="413"/>
        <v>#DIV/0!</v>
      </c>
      <c r="O1302" s="49" t="e">
        <f t="shared" si="416"/>
        <v>#N/A</v>
      </c>
      <c r="P1302" s="49" t="e">
        <f t="shared" si="417"/>
        <v>#N/A</v>
      </c>
      <c r="Q1302" s="50" t="e">
        <f t="shared" si="414"/>
        <v>#N/A</v>
      </c>
      <c r="S1302" s="110" t="e">
        <f>VLOOKUP(V1302,'WSD 產品'!B:B,1,0)</f>
        <v>#N/A</v>
      </c>
      <c r="T1302" s="110" t="e">
        <f t="shared" si="415"/>
        <v>#DIV/0!</v>
      </c>
      <c r="AA1302" s="112"/>
      <c r="AB1302" s="112"/>
      <c r="AK1302" s="111"/>
      <c r="AL1302" s="111"/>
      <c r="AM1302" s="111"/>
    </row>
    <row r="1303" spans="1:39">
      <c r="A1303" s="3">
        <f t="shared" si="419"/>
        <v>0</v>
      </c>
      <c r="B1303" s="3">
        <f t="shared" si="419"/>
        <v>0</v>
      </c>
      <c r="C1303" s="3">
        <f t="shared" si="419"/>
        <v>0</v>
      </c>
      <c r="D1303" s="3">
        <f t="shared" si="418"/>
        <v>0</v>
      </c>
      <c r="E1303" s="3">
        <f t="shared" si="418"/>
        <v>0</v>
      </c>
      <c r="F1303" s="4">
        <f t="shared" si="418"/>
        <v>0</v>
      </c>
      <c r="G1303" s="4">
        <f t="shared" si="408"/>
        <v>0</v>
      </c>
      <c r="H1303" s="3">
        <f t="shared" si="408"/>
        <v>0</v>
      </c>
      <c r="I1303" s="3">
        <f t="shared" si="408"/>
        <v>0</v>
      </c>
      <c r="J1303" s="3" t="e">
        <f>IF(VLOOKUP(A1303,產品AR!A:B,2,0)&lt;65,"A",IF(VLOOKUP(A1303,產品AR!A:B,2,0)&lt;80,"B",IF(VLOOKUP(A1303,產品AR!A:B,2,0)&lt;100,"C","D")))</f>
        <v>#N/A</v>
      </c>
      <c r="K1303" s="5" t="e">
        <f t="shared" si="410"/>
        <v>#DIV/0!</v>
      </c>
      <c r="L1303" s="6">
        <f t="shared" si="411"/>
        <v>0</v>
      </c>
      <c r="M1303" s="5">
        <f t="shared" si="412"/>
        <v>0</v>
      </c>
      <c r="N1303" s="49" t="e">
        <f t="shared" si="413"/>
        <v>#DIV/0!</v>
      </c>
      <c r="O1303" s="49" t="e">
        <f t="shared" si="416"/>
        <v>#N/A</v>
      </c>
      <c r="P1303" s="49" t="e">
        <f t="shared" si="417"/>
        <v>#N/A</v>
      </c>
      <c r="Q1303" s="50" t="e">
        <f t="shared" si="414"/>
        <v>#N/A</v>
      </c>
      <c r="S1303" s="110" t="e">
        <f>VLOOKUP(V1303,'WSD 產品'!B:B,1,0)</f>
        <v>#N/A</v>
      </c>
      <c r="T1303" s="110" t="e">
        <f t="shared" si="415"/>
        <v>#DIV/0!</v>
      </c>
      <c r="AA1303" s="112"/>
      <c r="AB1303" s="112"/>
      <c r="AK1303" s="111"/>
      <c r="AL1303" s="111"/>
      <c r="AM1303" s="111"/>
    </row>
    <row r="1304" spans="1:39">
      <c r="A1304" s="3">
        <f t="shared" si="419"/>
        <v>0</v>
      </c>
      <c r="B1304" s="3">
        <f t="shared" si="419"/>
        <v>0</v>
      </c>
      <c r="C1304" s="3">
        <f t="shared" si="419"/>
        <v>0</v>
      </c>
      <c r="D1304" s="3">
        <f t="shared" si="418"/>
        <v>0</v>
      </c>
      <c r="E1304" s="3">
        <f t="shared" si="418"/>
        <v>0</v>
      </c>
      <c r="F1304" s="4">
        <f t="shared" si="418"/>
        <v>0</v>
      </c>
      <c r="G1304" s="4">
        <f t="shared" si="408"/>
        <v>0</v>
      </c>
      <c r="H1304" s="3">
        <f t="shared" si="408"/>
        <v>0</v>
      </c>
      <c r="I1304" s="3">
        <f t="shared" si="408"/>
        <v>0</v>
      </c>
      <c r="J1304" s="3" t="e">
        <f>IF(VLOOKUP(A1304,產品AR!A:B,2,0)&lt;65,"A",IF(VLOOKUP(A1304,產品AR!A:B,2,0)&lt;80,"B",IF(VLOOKUP(A1304,產品AR!A:B,2,0)&lt;100,"C","D")))</f>
        <v>#N/A</v>
      </c>
      <c r="K1304" s="5" t="e">
        <f t="shared" si="410"/>
        <v>#DIV/0!</v>
      </c>
      <c r="L1304" s="6">
        <f t="shared" si="411"/>
        <v>0</v>
      </c>
      <c r="M1304" s="5">
        <f t="shared" si="412"/>
        <v>0</v>
      </c>
      <c r="N1304" s="49" t="e">
        <f t="shared" si="413"/>
        <v>#DIV/0!</v>
      </c>
      <c r="O1304" s="49" t="e">
        <f t="shared" si="416"/>
        <v>#N/A</v>
      </c>
      <c r="P1304" s="49" t="e">
        <f t="shared" si="417"/>
        <v>#N/A</v>
      </c>
      <c r="Q1304" s="50" t="e">
        <f t="shared" si="414"/>
        <v>#N/A</v>
      </c>
      <c r="S1304" s="110" t="e">
        <f>VLOOKUP(V1304,'WSD 產品'!B:B,1,0)</f>
        <v>#N/A</v>
      </c>
      <c r="T1304" s="110" t="e">
        <f t="shared" si="415"/>
        <v>#DIV/0!</v>
      </c>
      <c r="AA1304" s="112"/>
      <c r="AB1304" s="112"/>
      <c r="AK1304" s="111"/>
      <c r="AL1304" s="111"/>
      <c r="AM1304" s="111"/>
    </row>
    <row r="1305" spans="1:39">
      <c r="A1305" s="3">
        <f t="shared" si="419"/>
        <v>0</v>
      </c>
      <c r="B1305" s="3">
        <f t="shared" si="419"/>
        <v>0</v>
      </c>
      <c r="C1305" s="3">
        <f t="shared" si="419"/>
        <v>0</v>
      </c>
      <c r="D1305" s="3">
        <f t="shared" si="418"/>
        <v>0</v>
      </c>
      <c r="E1305" s="3">
        <f t="shared" si="418"/>
        <v>0</v>
      </c>
      <c r="F1305" s="4">
        <f t="shared" si="418"/>
        <v>0</v>
      </c>
      <c r="G1305" s="4">
        <f t="shared" si="408"/>
        <v>0</v>
      </c>
      <c r="H1305" s="3">
        <f t="shared" si="408"/>
        <v>0</v>
      </c>
      <c r="I1305" s="3">
        <f t="shared" si="408"/>
        <v>0</v>
      </c>
      <c r="J1305" s="3" t="e">
        <f>IF(VLOOKUP(A1305,產品AR!A:B,2,0)&lt;65,"A",IF(VLOOKUP(A1305,產品AR!A:B,2,0)&lt;80,"B",IF(VLOOKUP(A1305,產品AR!A:B,2,0)&lt;100,"C","D")))</f>
        <v>#N/A</v>
      </c>
      <c r="K1305" s="5" t="e">
        <f t="shared" si="410"/>
        <v>#DIV/0!</v>
      </c>
      <c r="L1305" s="6">
        <f t="shared" si="411"/>
        <v>0</v>
      </c>
      <c r="M1305" s="5">
        <f t="shared" si="412"/>
        <v>0</v>
      </c>
      <c r="N1305" s="49" t="e">
        <f t="shared" si="413"/>
        <v>#DIV/0!</v>
      </c>
      <c r="O1305" s="49" t="e">
        <f t="shared" si="416"/>
        <v>#N/A</v>
      </c>
      <c r="P1305" s="49" t="e">
        <f t="shared" si="417"/>
        <v>#N/A</v>
      </c>
      <c r="Q1305" s="50" t="e">
        <f t="shared" si="414"/>
        <v>#N/A</v>
      </c>
      <c r="S1305" s="110" t="e">
        <f>VLOOKUP(V1305,'WSD 產品'!B:B,1,0)</f>
        <v>#N/A</v>
      </c>
      <c r="T1305" s="110" t="e">
        <f t="shared" si="415"/>
        <v>#DIV/0!</v>
      </c>
      <c r="AA1305" s="112"/>
      <c r="AB1305" s="112"/>
      <c r="AK1305" s="111"/>
      <c r="AL1305" s="111"/>
      <c r="AM1305" s="111"/>
    </row>
    <row r="1306" spans="1:39">
      <c r="A1306" s="3">
        <f t="shared" si="419"/>
        <v>0</v>
      </c>
      <c r="B1306" s="3">
        <f t="shared" si="419"/>
        <v>0</v>
      </c>
      <c r="C1306" s="3">
        <f t="shared" si="419"/>
        <v>0</v>
      </c>
      <c r="D1306" s="3">
        <f t="shared" si="418"/>
        <v>0</v>
      </c>
      <c r="E1306" s="3">
        <f t="shared" si="418"/>
        <v>0</v>
      </c>
      <c r="F1306" s="4">
        <f t="shared" si="418"/>
        <v>0</v>
      </c>
      <c r="G1306" s="4">
        <f t="shared" si="408"/>
        <v>0</v>
      </c>
      <c r="H1306" s="3">
        <f t="shared" si="408"/>
        <v>0</v>
      </c>
      <c r="I1306" s="3">
        <f t="shared" si="408"/>
        <v>0</v>
      </c>
      <c r="J1306" s="3" t="e">
        <f>IF(VLOOKUP(A1306,產品AR!A:B,2,0)&lt;65,"A",IF(VLOOKUP(A1306,產品AR!A:B,2,0)&lt;80,"B",IF(VLOOKUP(A1306,產品AR!A:B,2,0)&lt;100,"C","D")))</f>
        <v>#N/A</v>
      </c>
      <c r="K1306" s="5" t="e">
        <f t="shared" si="410"/>
        <v>#DIV/0!</v>
      </c>
      <c r="L1306" s="6">
        <f t="shared" si="411"/>
        <v>0</v>
      </c>
      <c r="M1306" s="5">
        <f t="shared" si="412"/>
        <v>0</v>
      </c>
      <c r="N1306" s="49" t="e">
        <f t="shared" si="413"/>
        <v>#DIV/0!</v>
      </c>
      <c r="O1306" s="49" t="e">
        <f t="shared" si="416"/>
        <v>#N/A</v>
      </c>
      <c r="P1306" s="49" t="e">
        <f t="shared" si="417"/>
        <v>#N/A</v>
      </c>
      <c r="Q1306" s="50" t="e">
        <f t="shared" si="414"/>
        <v>#N/A</v>
      </c>
      <c r="S1306" s="110" t="e">
        <f>VLOOKUP(V1306,'WSD 產品'!B:B,1,0)</f>
        <v>#N/A</v>
      </c>
      <c r="T1306" s="110" t="e">
        <f t="shared" si="415"/>
        <v>#DIV/0!</v>
      </c>
      <c r="AA1306" s="112"/>
      <c r="AB1306" s="112"/>
      <c r="AK1306" s="111"/>
      <c r="AL1306" s="111"/>
      <c r="AM1306" s="111"/>
    </row>
    <row r="1307" spans="1:39">
      <c r="A1307" s="3">
        <f t="shared" si="419"/>
        <v>0</v>
      </c>
      <c r="B1307" s="3">
        <f t="shared" si="419"/>
        <v>0</v>
      </c>
      <c r="C1307" s="3">
        <f t="shared" si="419"/>
        <v>0</v>
      </c>
      <c r="D1307" s="3">
        <f t="shared" si="418"/>
        <v>0</v>
      </c>
      <c r="E1307" s="3">
        <f t="shared" si="418"/>
        <v>0</v>
      </c>
      <c r="F1307" s="4">
        <f t="shared" si="418"/>
        <v>0</v>
      </c>
      <c r="G1307" s="4">
        <f t="shared" si="408"/>
        <v>0</v>
      </c>
      <c r="H1307" s="3">
        <f t="shared" si="408"/>
        <v>0</v>
      </c>
      <c r="I1307" s="3">
        <f t="shared" si="408"/>
        <v>0</v>
      </c>
      <c r="J1307" s="3" t="e">
        <f>IF(VLOOKUP(A1307,產品AR!A:B,2,0)&lt;65,"A",IF(VLOOKUP(A1307,產品AR!A:B,2,0)&lt;80,"B",IF(VLOOKUP(A1307,產品AR!A:B,2,0)&lt;100,"C","D")))</f>
        <v>#N/A</v>
      </c>
      <c r="K1307" s="5" t="e">
        <f t="shared" si="410"/>
        <v>#DIV/0!</v>
      </c>
      <c r="L1307" s="6">
        <f t="shared" si="411"/>
        <v>0</v>
      </c>
      <c r="M1307" s="5">
        <f t="shared" si="412"/>
        <v>0</v>
      </c>
      <c r="N1307" s="49" t="e">
        <f t="shared" si="413"/>
        <v>#DIV/0!</v>
      </c>
      <c r="O1307" s="49" t="e">
        <f t="shared" si="416"/>
        <v>#N/A</v>
      </c>
      <c r="P1307" s="49" t="e">
        <f t="shared" si="417"/>
        <v>#N/A</v>
      </c>
      <c r="Q1307" s="50" t="e">
        <f t="shared" si="414"/>
        <v>#N/A</v>
      </c>
      <c r="S1307" s="110" t="e">
        <f>VLOOKUP(V1307,'WSD 產品'!B:B,1,0)</f>
        <v>#N/A</v>
      </c>
      <c r="T1307" s="110" t="e">
        <f t="shared" si="415"/>
        <v>#DIV/0!</v>
      </c>
      <c r="AA1307" s="112"/>
      <c r="AB1307" s="112"/>
      <c r="AK1307" s="111"/>
      <c r="AL1307" s="111"/>
      <c r="AM1307" s="111"/>
    </row>
    <row r="1308" spans="1:39">
      <c r="A1308" s="3">
        <f t="shared" si="419"/>
        <v>0</v>
      </c>
      <c r="B1308" s="3">
        <f t="shared" si="419"/>
        <v>0</v>
      </c>
      <c r="C1308" s="3">
        <f t="shared" si="419"/>
        <v>0</v>
      </c>
      <c r="D1308" s="3">
        <f t="shared" si="418"/>
        <v>0</v>
      </c>
      <c r="E1308" s="3">
        <f t="shared" si="418"/>
        <v>0</v>
      </c>
      <c r="F1308" s="4">
        <f t="shared" si="418"/>
        <v>0</v>
      </c>
      <c r="G1308" s="4">
        <f t="shared" si="408"/>
        <v>0</v>
      </c>
      <c r="H1308" s="3">
        <f t="shared" si="408"/>
        <v>0</v>
      </c>
      <c r="I1308" s="3">
        <f t="shared" si="408"/>
        <v>0</v>
      </c>
      <c r="J1308" s="3" t="e">
        <f>IF(VLOOKUP(A1308,產品AR!A:B,2,0)&lt;65,"A",IF(VLOOKUP(A1308,產品AR!A:B,2,0)&lt;80,"B",IF(VLOOKUP(A1308,產品AR!A:B,2,0)&lt;100,"C","D")))</f>
        <v>#N/A</v>
      </c>
      <c r="K1308" s="5" t="e">
        <f t="shared" si="410"/>
        <v>#DIV/0!</v>
      </c>
      <c r="L1308" s="6">
        <f t="shared" si="411"/>
        <v>0</v>
      </c>
      <c r="M1308" s="5">
        <f t="shared" si="412"/>
        <v>0</v>
      </c>
      <c r="N1308" s="49" t="e">
        <f t="shared" si="413"/>
        <v>#DIV/0!</v>
      </c>
      <c r="O1308" s="49" t="e">
        <f t="shared" si="416"/>
        <v>#N/A</v>
      </c>
      <c r="P1308" s="49" t="e">
        <f t="shared" si="417"/>
        <v>#N/A</v>
      </c>
      <c r="Q1308" s="50" t="e">
        <f t="shared" si="414"/>
        <v>#N/A</v>
      </c>
      <c r="S1308" s="110" t="e">
        <f>VLOOKUP(V1308,'WSD 產品'!B:B,1,0)</f>
        <v>#N/A</v>
      </c>
      <c r="T1308" s="110" t="e">
        <f t="shared" si="415"/>
        <v>#DIV/0!</v>
      </c>
      <c r="AA1308" s="112"/>
      <c r="AB1308" s="112"/>
      <c r="AK1308" s="111"/>
      <c r="AL1308" s="111"/>
      <c r="AM1308" s="111"/>
    </row>
    <row r="1309" spans="1:39">
      <c r="A1309" s="3">
        <f t="shared" si="419"/>
        <v>0</v>
      </c>
      <c r="B1309" s="3">
        <f t="shared" si="419"/>
        <v>0</v>
      </c>
      <c r="C1309" s="3">
        <f t="shared" si="419"/>
        <v>0</v>
      </c>
      <c r="D1309" s="3">
        <f t="shared" si="418"/>
        <v>0</v>
      </c>
      <c r="E1309" s="3">
        <f t="shared" si="418"/>
        <v>0</v>
      </c>
      <c r="F1309" s="4">
        <f t="shared" si="418"/>
        <v>0</v>
      </c>
      <c r="G1309" s="4">
        <f t="shared" si="408"/>
        <v>0</v>
      </c>
      <c r="H1309" s="3">
        <f t="shared" si="408"/>
        <v>0</v>
      </c>
      <c r="I1309" s="3">
        <f t="shared" si="408"/>
        <v>0</v>
      </c>
      <c r="J1309" s="3" t="e">
        <f>IF(VLOOKUP(A1309,產品AR!A:B,2,0)&lt;65,"A",IF(VLOOKUP(A1309,產品AR!A:B,2,0)&lt;80,"B",IF(VLOOKUP(A1309,產品AR!A:B,2,0)&lt;100,"C","D")))</f>
        <v>#N/A</v>
      </c>
      <c r="K1309" s="5" t="e">
        <f t="shared" si="410"/>
        <v>#DIV/0!</v>
      </c>
      <c r="L1309" s="6">
        <f t="shared" si="411"/>
        <v>0</v>
      </c>
      <c r="M1309" s="5">
        <f t="shared" si="412"/>
        <v>0</v>
      </c>
      <c r="N1309" s="49" t="e">
        <f t="shared" si="413"/>
        <v>#DIV/0!</v>
      </c>
      <c r="O1309" s="49" t="e">
        <f t="shared" si="416"/>
        <v>#N/A</v>
      </c>
      <c r="P1309" s="49" t="e">
        <f t="shared" si="417"/>
        <v>#N/A</v>
      </c>
      <c r="Q1309" s="50" t="e">
        <f t="shared" si="414"/>
        <v>#N/A</v>
      </c>
      <c r="S1309" s="110" t="e">
        <f>VLOOKUP(V1309,'WSD 產品'!B:B,1,0)</f>
        <v>#N/A</v>
      </c>
      <c r="T1309" s="110" t="e">
        <f t="shared" si="415"/>
        <v>#DIV/0!</v>
      </c>
      <c r="AA1309" s="112"/>
      <c r="AB1309" s="112"/>
      <c r="AK1309" s="111"/>
      <c r="AL1309" s="111"/>
      <c r="AM1309" s="111"/>
    </row>
    <row r="1310" spans="1:39">
      <c r="A1310" s="3">
        <f t="shared" si="419"/>
        <v>0</v>
      </c>
      <c r="B1310" s="3">
        <f t="shared" si="419"/>
        <v>0</v>
      </c>
      <c r="C1310" s="3">
        <f t="shared" si="419"/>
        <v>0</v>
      </c>
      <c r="D1310" s="3">
        <f t="shared" si="418"/>
        <v>0</v>
      </c>
      <c r="E1310" s="3">
        <f t="shared" si="418"/>
        <v>0</v>
      </c>
      <c r="F1310" s="4">
        <f t="shared" si="418"/>
        <v>0</v>
      </c>
      <c r="G1310" s="4">
        <f t="shared" si="408"/>
        <v>0</v>
      </c>
      <c r="H1310" s="3">
        <f t="shared" si="408"/>
        <v>0</v>
      </c>
      <c r="I1310" s="3">
        <f t="shared" si="408"/>
        <v>0</v>
      </c>
      <c r="J1310" s="3" t="e">
        <f>IF(VLOOKUP(A1310,產品AR!A:B,2,0)&lt;65,"A",IF(VLOOKUP(A1310,產品AR!A:B,2,0)&lt;80,"B",IF(VLOOKUP(A1310,產品AR!A:B,2,0)&lt;100,"C","D")))</f>
        <v>#N/A</v>
      </c>
      <c r="K1310" s="5" t="e">
        <f t="shared" si="410"/>
        <v>#DIV/0!</v>
      </c>
      <c r="L1310" s="6">
        <f t="shared" si="411"/>
        <v>0</v>
      </c>
      <c r="M1310" s="5">
        <f t="shared" si="412"/>
        <v>0</v>
      </c>
      <c r="N1310" s="49" t="e">
        <f t="shared" si="413"/>
        <v>#DIV/0!</v>
      </c>
      <c r="O1310" s="49" t="e">
        <f t="shared" si="416"/>
        <v>#N/A</v>
      </c>
      <c r="P1310" s="49" t="e">
        <f t="shared" si="417"/>
        <v>#N/A</v>
      </c>
      <c r="Q1310" s="50" t="e">
        <f t="shared" si="414"/>
        <v>#N/A</v>
      </c>
      <c r="S1310" s="110" t="e">
        <f>VLOOKUP(V1310,'WSD 產品'!B:B,1,0)</f>
        <v>#N/A</v>
      </c>
      <c r="T1310" s="110" t="e">
        <f t="shared" si="415"/>
        <v>#DIV/0!</v>
      </c>
      <c r="AA1310" s="112"/>
      <c r="AB1310" s="112"/>
      <c r="AK1310" s="111"/>
      <c r="AL1310" s="111"/>
      <c r="AM1310" s="111"/>
    </row>
    <row r="1311" spans="1:39">
      <c r="A1311" s="3">
        <f t="shared" si="419"/>
        <v>0</v>
      </c>
      <c r="B1311" s="3">
        <f t="shared" si="419"/>
        <v>0</v>
      </c>
      <c r="C1311" s="3">
        <f t="shared" si="419"/>
        <v>0</v>
      </c>
      <c r="D1311" s="3">
        <f t="shared" si="418"/>
        <v>0</v>
      </c>
      <c r="E1311" s="3">
        <f t="shared" si="418"/>
        <v>0</v>
      </c>
      <c r="F1311" s="4">
        <f t="shared" si="418"/>
        <v>0</v>
      </c>
      <c r="G1311" s="4">
        <f t="shared" si="408"/>
        <v>0</v>
      </c>
      <c r="H1311" s="3">
        <f t="shared" si="408"/>
        <v>0</v>
      </c>
      <c r="I1311" s="3">
        <f t="shared" si="408"/>
        <v>0</v>
      </c>
      <c r="J1311" s="3" t="e">
        <f>IF(VLOOKUP(A1311,產品AR!A:B,2,0)&lt;65,"A",IF(VLOOKUP(A1311,產品AR!A:B,2,0)&lt;80,"B",IF(VLOOKUP(A1311,產品AR!A:B,2,0)&lt;100,"C","D")))</f>
        <v>#N/A</v>
      </c>
      <c r="K1311" s="5" t="e">
        <f t="shared" si="410"/>
        <v>#DIV/0!</v>
      </c>
      <c r="L1311" s="6">
        <f t="shared" si="411"/>
        <v>0</v>
      </c>
      <c r="M1311" s="5">
        <f t="shared" si="412"/>
        <v>0</v>
      </c>
      <c r="N1311" s="49" t="e">
        <f t="shared" si="413"/>
        <v>#DIV/0!</v>
      </c>
      <c r="O1311" s="49" t="e">
        <f t="shared" si="416"/>
        <v>#N/A</v>
      </c>
      <c r="P1311" s="49" t="e">
        <f t="shared" si="417"/>
        <v>#N/A</v>
      </c>
      <c r="Q1311" s="50" t="e">
        <f t="shared" si="414"/>
        <v>#N/A</v>
      </c>
      <c r="S1311" s="110" t="e">
        <f>VLOOKUP(V1311,'WSD 產品'!B:B,1,0)</f>
        <v>#N/A</v>
      </c>
      <c r="T1311" s="110" t="e">
        <f t="shared" si="415"/>
        <v>#DIV/0!</v>
      </c>
      <c r="AA1311" s="112"/>
      <c r="AB1311" s="112"/>
      <c r="AK1311" s="111"/>
      <c r="AL1311" s="111"/>
      <c r="AM1311" s="111"/>
    </row>
    <row r="1312" spans="1:39">
      <c r="A1312" s="3">
        <f t="shared" si="419"/>
        <v>0</v>
      </c>
      <c r="B1312" s="3">
        <f t="shared" si="419"/>
        <v>0</v>
      </c>
      <c r="C1312" s="3">
        <f t="shared" si="419"/>
        <v>0</v>
      </c>
      <c r="D1312" s="3">
        <f t="shared" si="418"/>
        <v>0</v>
      </c>
      <c r="E1312" s="3">
        <f t="shared" si="418"/>
        <v>0</v>
      </c>
      <c r="F1312" s="4">
        <f t="shared" si="418"/>
        <v>0</v>
      </c>
      <c r="G1312" s="4">
        <f t="shared" si="408"/>
        <v>0</v>
      </c>
      <c r="H1312" s="3">
        <f t="shared" si="408"/>
        <v>0</v>
      </c>
      <c r="I1312" s="3">
        <f t="shared" si="408"/>
        <v>0</v>
      </c>
      <c r="J1312" s="3" t="e">
        <f>IF(VLOOKUP(A1312,產品AR!A:B,2,0)&lt;65,"A",IF(VLOOKUP(A1312,產品AR!A:B,2,0)&lt;80,"B",IF(VLOOKUP(A1312,產品AR!A:B,2,0)&lt;100,"C","D")))</f>
        <v>#N/A</v>
      </c>
      <c r="K1312" s="5" t="e">
        <f t="shared" si="410"/>
        <v>#DIV/0!</v>
      </c>
      <c r="L1312" s="6">
        <f t="shared" si="411"/>
        <v>0</v>
      </c>
      <c r="M1312" s="5">
        <f t="shared" si="412"/>
        <v>0</v>
      </c>
      <c r="N1312" s="49" t="e">
        <f t="shared" si="413"/>
        <v>#DIV/0!</v>
      </c>
      <c r="O1312" s="49" t="e">
        <f t="shared" si="416"/>
        <v>#N/A</v>
      </c>
      <c r="P1312" s="49" t="e">
        <f t="shared" si="417"/>
        <v>#N/A</v>
      </c>
      <c r="Q1312" s="50" t="e">
        <f t="shared" si="414"/>
        <v>#N/A</v>
      </c>
      <c r="S1312" s="110" t="e">
        <f>VLOOKUP(V1312,'WSD 產品'!B:B,1,0)</f>
        <v>#N/A</v>
      </c>
      <c r="T1312" s="110" t="e">
        <f t="shared" si="415"/>
        <v>#DIV/0!</v>
      </c>
      <c r="AA1312" s="112"/>
      <c r="AB1312" s="112"/>
      <c r="AK1312" s="111"/>
      <c r="AL1312" s="111"/>
      <c r="AM1312" s="111"/>
    </row>
    <row r="1313" spans="1:39">
      <c r="A1313" s="3">
        <f t="shared" si="419"/>
        <v>0</v>
      </c>
      <c r="B1313" s="3">
        <f t="shared" si="419"/>
        <v>0</v>
      </c>
      <c r="C1313" s="3">
        <f t="shared" si="419"/>
        <v>0</v>
      </c>
      <c r="D1313" s="3">
        <f t="shared" si="418"/>
        <v>0</v>
      </c>
      <c r="E1313" s="3">
        <f t="shared" si="418"/>
        <v>0</v>
      </c>
      <c r="F1313" s="4">
        <f t="shared" si="418"/>
        <v>0</v>
      </c>
      <c r="G1313" s="4">
        <f t="shared" si="408"/>
        <v>0</v>
      </c>
      <c r="H1313" s="3">
        <f t="shared" si="408"/>
        <v>0</v>
      </c>
      <c r="I1313" s="3">
        <f t="shared" si="408"/>
        <v>0</v>
      </c>
      <c r="J1313" s="3" t="e">
        <f>IF(VLOOKUP(A1313,產品AR!A:B,2,0)&lt;65,"A",IF(VLOOKUP(A1313,產品AR!A:B,2,0)&lt;80,"B",IF(VLOOKUP(A1313,產品AR!A:B,2,0)&lt;100,"C","D")))</f>
        <v>#N/A</v>
      </c>
      <c r="K1313" s="5" t="e">
        <f t="shared" si="410"/>
        <v>#DIV/0!</v>
      </c>
      <c r="L1313" s="6">
        <f t="shared" si="411"/>
        <v>0</v>
      </c>
      <c r="M1313" s="5">
        <f t="shared" si="412"/>
        <v>0</v>
      </c>
      <c r="N1313" s="49" t="e">
        <f t="shared" si="413"/>
        <v>#DIV/0!</v>
      </c>
      <c r="O1313" s="49" t="e">
        <f t="shared" si="416"/>
        <v>#N/A</v>
      </c>
      <c r="P1313" s="49" t="e">
        <f t="shared" si="417"/>
        <v>#N/A</v>
      </c>
      <c r="Q1313" s="50" t="e">
        <f t="shared" si="414"/>
        <v>#N/A</v>
      </c>
      <c r="S1313" s="110" t="e">
        <f>VLOOKUP(V1313,'WSD 產品'!B:B,1,0)</f>
        <v>#N/A</v>
      </c>
      <c r="T1313" s="110" t="e">
        <f t="shared" si="415"/>
        <v>#DIV/0!</v>
      </c>
      <c r="AA1313" s="112"/>
      <c r="AB1313" s="112"/>
      <c r="AK1313" s="111"/>
      <c r="AL1313" s="111"/>
      <c r="AM1313" s="111"/>
    </row>
    <row r="1314" spans="1:39">
      <c r="A1314" s="3">
        <f t="shared" si="419"/>
        <v>0</v>
      </c>
      <c r="B1314" s="3">
        <f t="shared" si="419"/>
        <v>0</v>
      </c>
      <c r="C1314" s="3">
        <f t="shared" si="419"/>
        <v>0</v>
      </c>
      <c r="D1314" s="3">
        <f t="shared" si="418"/>
        <v>0</v>
      </c>
      <c r="E1314" s="3">
        <f t="shared" si="418"/>
        <v>0</v>
      </c>
      <c r="F1314" s="4">
        <f t="shared" si="418"/>
        <v>0</v>
      </c>
      <c r="G1314" s="4">
        <f t="shared" si="408"/>
        <v>0</v>
      </c>
      <c r="H1314" s="3">
        <f t="shared" si="408"/>
        <v>0</v>
      </c>
      <c r="I1314" s="3">
        <f t="shared" si="408"/>
        <v>0</v>
      </c>
      <c r="J1314" s="3" t="e">
        <f>IF(VLOOKUP(A1314,產品AR!A:B,2,0)&lt;65,"A",IF(VLOOKUP(A1314,產品AR!A:B,2,0)&lt;80,"B",IF(VLOOKUP(A1314,產品AR!A:B,2,0)&lt;100,"C","D")))</f>
        <v>#N/A</v>
      </c>
      <c r="K1314" s="5" t="e">
        <f t="shared" si="410"/>
        <v>#DIV/0!</v>
      </c>
      <c r="L1314" s="6">
        <f t="shared" si="411"/>
        <v>0</v>
      </c>
      <c r="M1314" s="5">
        <f t="shared" si="412"/>
        <v>0</v>
      </c>
      <c r="N1314" s="49" t="e">
        <f t="shared" si="413"/>
        <v>#DIV/0!</v>
      </c>
      <c r="O1314" s="49" t="e">
        <f t="shared" si="416"/>
        <v>#N/A</v>
      </c>
      <c r="P1314" s="49" t="e">
        <f t="shared" si="417"/>
        <v>#N/A</v>
      </c>
      <c r="Q1314" s="50" t="e">
        <f t="shared" si="414"/>
        <v>#N/A</v>
      </c>
      <c r="S1314" s="110" t="e">
        <f>VLOOKUP(V1314,'WSD 產品'!B:B,1,0)</f>
        <v>#N/A</v>
      </c>
      <c r="T1314" s="110" t="e">
        <f t="shared" si="415"/>
        <v>#DIV/0!</v>
      </c>
      <c r="AA1314" s="112"/>
      <c r="AB1314" s="112"/>
      <c r="AK1314" s="111"/>
      <c r="AL1314" s="111"/>
      <c r="AM1314" s="111"/>
    </row>
    <row r="1315" spans="1:39">
      <c r="A1315" s="3">
        <f t="shared" si="419"/>
        <v>0</v>
      </c>
      <c r="B1315" s="3">
        <f t="shared" si="419"/>
        <v>0</v>
      </c>
      <c r="C1315" s="3">
        <f t="shared" si="419"/>
        <v>0</v>
      </c>
      <c r="D1315" s="3">
        <f t="shared" si="418"/>
        <v>0</v>
      </c>
      <c r="E1315" s="3">
        <f t="shared" si="418"/>
        <v>0</v>
      </c>
      <c r="F1315" s="4">
        <f t="shared" si="418"/>
        <v>0</v>
      </c>
      <c r="G1315" s="4">
        <f t="shared" si="408"/>
        <v>0</v>
      </c>
      <c r="H1315" s="3">
        <f t="shared" si="408"/>
        <v>0</v>
      </c>
      <c r="I1315" s="3">
        <f t="shared" si="408"/>
        <v>0</v>
      </c>
      <c r="J1315" s="3" t="e">
        <f>IF(VLOOKUP(A1315,產品AR!A:B,2,0)&lt;65,"A",IF(VLOOKUP(A1315,產品AR!A:B,2,0)&lt;80,"B",IF(VLOOKUP(A1315,產品AR!A:B,2,0)&lt;100,"C","D")))</f>
        <v>#N/A</v>
      </c>
      <c r="K1315" s="5" t="e">
        <f t="shared" si="410"/>
        <v>#DIV/0!</v>
      </c>
      <c r="L1315" s="6">
        <f t="shared" si="411"/>
        <v>0</v>
      </c>
      <c r="M1315" s="5">
        <f t="shared" si="412"/>
        <v>0</v>
      </c>
      <c r="N1315" s="49" t="e">
        <f t="shared" si="413"/>
        <v>#DIV/0!</v>
      </c>
      <c r="O1315" s="49" t="e">
        <f t="shared" si="416"/>
        <v>#N/A</v>
      </c>
      <c r="P1315" s="49" t="e">
        <f t="shared" si="417"/>
        <v>#N/A</v>
      </c>
      <c r="Q1315" s="50" t="e">
        <f t="shared" si="414"/>
        <v>#N/A</v>
      </c>
      <c r="S1315" s="110" t="e">
        <f>VLOOKUP(V1315,'WSD 產品'!B:B,1,0)</f>
        <v>#N/A</v>
      </c>
      <c r="T1315" s="110" t="e">
        <f t="shared" si="415"/>
        <v>#DIV/0!</v>
      </c>
      <c r="AA1315" s="112"/>
      <c r="AB1315" s="112"/>
      <c r="AK1315" s="111"/>
      <c r="AL1315" s="111"/>
      <c r="AM1315" s="111"/>
    </row>
    <row r="1316" spans="1:39">
      <c r="A1316" s="3">
        <f t="shared" si="419"/>
        <v>0</v>
      </c>
      <c r="B1316" s="3">
        <f t="shared" si="419"/>
        <v>0</v>
      </c>
      <c r="C1316" s="3">
        <f t="shared" si="419"/>
        <v>0</v>
      </c>
      <c r="D1316" s="3">
        <f t="shared" si="418"/>
        <v>0</v>
      </c>
      <c r="E1316" s="3">
        <f t="shared" si="418"/>
        <v>0</v>
      </c>
      <c r="F1316" s="4">
        <f t="shared" si="418"/>
        <v>0</v>
      </c>
      <c r="G1316" s="4">
        <f t="shared" si="408"/>
        <v>0</v>
      </c>
      <c r="H1316" s="3">
        <f t="shared" si="408"/>
        <v>0</v>
      </c>
      <c r="I1316" s="3">
        <f t="shared" si="408"/>
        <v>0</v>
      </c>
      <c r="J1316" s="3" t="e">
        <f>IF(VLOOKUP(A1316,產品AR!A:B,2,0)&lt;65,"A",IF(VLOOKUP(A1316,產品AR!A:B,2,0)&lt;80,"B",IF(VLOOKUP(A1316,產品AR!A:B,2,0)&lt;100,"C","D")))</f>
        <v>#N/A</v>
      </c>
      <c r="K1316" s="5" t="e">
        <f t="shared" si="410"/>
        <v>#DIV/0!</v>
      </c>
      <c r="L1316" s="6">
        <f t="shared" si="411"/>
        <v>0</v>
      </c>
      <c r="M1316" s="5">
        <f t="shared" si="412"/>
        <v>0</v>
      </c>
      <c r="N1316" s="49" t="e">
        <f t="shared" si="413"/>
        <v>#DIV/0!</v>
      </c>
      <c r="O1316" s="49" t="e">
        <f t="shared" si="416"/>
        <v>#N/A</v>
      </c>
      <c r="P1316" s="49" t="e">
        <f t="shared" si="417"/>
        <v>#N/A</v>
      </c>
      <c r="Q1316" s="50" t="e">
        <f t="shared" si="414"/>
        <v>#N/A</v>
      </c>
      <c r="S1316" s="110" t="e">
        <f>VLOOKUP(V1316,'WSD 產品'!B:B,1,0)</f>
        <v>#N/A</v>
      </c>
      <c r="T1316" s="110" t="e">
        <f t="shared" si="415"/>
        <v>#DIV/0!</v>
      </c>
      <c r="AA1316" s="112"/>
      <c r="AB1316" s="112"/>
      <c r="AK1316" s="111"/>
      <c r="AL1316" s="111"/>
      <c r="AM1316" s="111"/>
    </row>
    <row r="1317" spans="1:39">
      <c r="A1317" s="3">
        <f t="shared" si="419"/>
        <v>0</v>
      </c>
      <c r="B1317" s="3">
        <f t="shared" si="419"/>
        <v>0</v>
      </c>
      <c r="C1317" s="3">
        <f t="shared" si="419"/>
        <v>0</v>
      </c>
      <c r="D1317" s="3">
        <f t="shared" si="418"/>
        <v>0</v>
      </c>
      <c r="E1317" s="3">
        <f t="shared" si="418"/>
        <v>0</v>
      </c>
      <c r="F1317" s="4">
        <f t="shared" si="418"/>
        <v>0</v>
      </c>
      <c r="G1317" s="4">
        <f t="shared" si="408"/>
        <v>0</v>
      </c>
      <c r="H1317" s="3">
        <f t="shared" si="408"/>
        <v>0</v>
      </c>
      <c r="I1317" s="3">
        <f t="shared" si="408"/>
        <v>0</v>
      </c>
      <c r="J1317" s="3" t="e">
        <f>IF(VLOOKUP(A1317,產品AR!A:B,2,0)&lt;65,"A",IF(VLOOKUP(A1317,產品AR!A:B,2,0)&lt;80,"B",IF(VLOOKUP(A1317,產品AR!A:B,2,0)&lt;100,"C","D")))</f>
        <v>#N/A</v>
      </c>
      <c r="K1317" s="5" t="e">
        <f t="shared" si="410"/>
        <v>#DIV/0!</v>
      </c>
      <c r="L1317" s="6">
        <f t="shared" si="411"/>
        <v>0</v>
      </c>
      <c r="M1317" s="5">
        <f t="shared" si="412"/>
        <v>0</v>
      </c>
      <c r="N1317" s="49" t="e">
        <f t="shared" si="413"/>
        <v>#DIV/0!</v>
      </c>
      <c r="O1317" s="49" t="e">
        <f t="shared" si="416"/>
        <v>#N/A</v>
      </c>
      <c r="P1317" s="49" t="e">
        <f t="shared" si="417"/>
        <v>#N/A</v>
      </c>
      <c r="Q1317" s="50" t="e">
        <f t="shared" si="414"/>
        <v>#N/A</v>
      </c>
      <c r="S1317" s="110" t="e">
        <f>VLOOKUP(V1317,'WSD 產品'!B:B,1,0)</f>
        <v>#N/A</v>
      </c>
      <c r="T1317" s="110" t="e">
        <f t="shared" si="415"/>
        <v>#DIV/0!</v>
      </c>
      <c r="AA1317" s="112"/>
      <c r="AB1317" s="112"/>
      <c r="AK1317" s="111"/>
      <c r="AL1317" s="111"/>
      <c r="AM1317" s="111"/>
    </row>
    <row r="1318" spans="1:39">
      <c r="A1318" s="3">
        <f t="shared" si="419"/>
        <v>0</v>
      </c>
      <c r="B1318" s="3">
        <f t="shared" si="419"/>
        <v>0</v>
      </c>
      <c r="C1318" s="3">
        <f t="shared" si="419"/>
        <v>0</v>
      </c>
      <c r="D1318" s="3">
        <f t="shared" si="418"/>
        <v>0</v>
      </c>
      <c r="E1318" s="3">
        <f t="shared" si="418"/>
        <v>0</v>
      </c>
      <c r="F1318" s="4">
        <f t="shared" si="418"/>
        <v>0</v>
      </c>
      <c r="G1318" s="4">
        <f t="shared" si="408"/>
        <v>0</v>
      </c>
      <c r="H1318" s="3">
        <f t="shared" si="408"/>
        <v>0</v>
      </c>
      <c r="I1318" s="3">
        <f t="shared" si="408"/>
        <v>0</v>
      </c>
      <c r="J1318" s="3" t="e">
        <f>IF(VLOOKUP(A1318,產品AR!A:B,2,0)&lt;65,"A",IF(VLOOKUP(A1318,產品AR!A:B,2,0)&lt;80,"B",IF(VLOOKUP(A1318,產品AR!A:B,2,0)&lt;100,"C","D")))</f>
        <v>#N/A</v>
      </c>
      <c r="K1318" s="5" t="e">
        <f t="shared" si="410"/>
        <v>#DIV/0!</v>
      </c>
      <c r="L1318" s="6">
        <f t="shared" si="411"/>
        <v>0</v>
      </c>
      <c r="M1318" s="5">
        <f t="shared" si="412"/>
        <v>0</v>
      </c>
      <c r="N1318" s="49" t="e">
        <f t="shared" si="413"/>
        <v>#DIV/0!</v>
      </c>
      <c r="O1318" s="49" t="e">
        <f t="shared" si="416"/>
        <v>#N/A</v>
      </c>
      <c r="P1318" s="49" t="e">
        <f t="shared" si="417"/>
        <v>#N/A</v>
      </c>
      <c r="Q1318" s="50" t="e">
        <f t="shared" si="414"/>
        <v>#N/A</v>
      </c>
      <c r="S1318" s="110" t="e">
        <f>VLOOKUP(V1318,'WSD 產品'!B:B,1,0)</f>
        <v>#N/A</v>
      </c>
      <c r="T1318" s="110" t="e">
        <f t="shared" si="415"/>
        <v>#DIV/0!</v>
      </c>
      <c r="AA1318" s="112"/>
      <c r="AB1318" s="112"/>
      <c r="AK1318" s="111"/>
      <c r="AL1318" s="111"/>
      <c r="AM1318" s="111"/>
    </row>
    <row r="1319" spans="1:39">
      <c r="A1319" s="3">
        <f t="shared" si="419"/>
        <v>0</v>
      </c>
      <c r="B1319" s="3">
        <f t="shared" si="419"/>
        <v>0</v>
      </c>
      <c r="C1319" s="3">
        <f t="shared" si="419"/>
        <v>0</v>
      </c>
      <c r="D1319" s="3">
        <f t="shared" si="418"/>
        <v>0</v>
      </c>
      <c r="E1319" s="3">
        <f t="shared" si="418"/>
        <v>0</v>
      </c>
      <c r="F1319" s="4">
        <f t="shared" si="418"/>
        <v>0</v>
      </c>
      <c r="G1319" s="4">
        <f t="shared" si="418"/>
        <v>0</v>
      </c>
      <c r="H1319" s="3">
        <f t="shared" si="418"/>
        <v>0</v>
      </c>
      <c r="I1319" s="3">
        <f t="shared" si="418"/>
        <v>0</v>
      </c>
      <c r="J1319" s="3" t="e">
        <f>IF(VLOOKUP(A1319,產品AR!A:B,2,0)&lt;65,"A",IF(VLOOKUP(A1319,產品AR!A:B,2,0)&lt;80,"B",IF(VLOOKUP(A1319,產品AR!A:B,2,0)&lt;100,"C","D")))</f>
        <v>#N/A</v>
      </c>
      <c r="K1319" s="5" t="e">
        <f t="shared" si="410"/>
        <v>#DIV/0!</v>
      </c>
      <c r="L1319" s="6">
        <f t="shared" si="411"/>
        <v>0</v>
      </c>
      <c r="M1319" s="5">
        <f t="shared" si="412"/>
        <v>0</v>
      </c>
      <c r="N1319" s="49" t="e">
        <f t="shared" si="413"/>
        <v>#DIV/0!</v>
      </c>
      <c r="O1319" s="49" t="e">
        <f t="shared" si="416"/>
        <v>#N/A</v>
      </c>
      <c r="P1319" s="49" t="e">
        <f t="shared" si="417"/>
        <v>#N/A</v>
      </c>
      <c r="Q1319" s="50" t="e">
        <f t="shared" si="414"/>
        <v>#N/A</v>
      </c>
      <c r="S1319" s="110" t="e">
        <f>VLOOKUP(V1319,'WSD 產品'!B:B,1,0)</f>
        <v>#N/A</v>
      </c>
      <c r="T1319" s="110" t="e">
        <f t="shared" si="415"/>
        <v>#DIV/0!</v>
      </c>
      <c r="AA1319" s="112"/>
      <c r="AB1319" s="112"/>
      <c r="AK1319" s="111"/>
      <c r="AL1319" s="111"/>
      <c r="AM1319" s="111"/>
    </row>
    <row r="1320" spans="1:39">
      <c r="A1320" s="3">
        <f t="shared" si="419"/>
        <v>0</v>
      </c>
      <c r="B1320" s="3">
        <f t="shared" si="419"/>
        <v>0</v>
      </c>
      <c r="C1320" s="3">
        <f t="shared" si="419"/>
        <v>0</v>
      </c>
      <c r="D1320" s="3">
        <f t="shared" si="418"/>
        <v>0</v>
      </c>
      <c r="E1320" s="3">
        <f t="shared" si="418"/>
        <v>0</v>
      </c>
      <c r="F1320" s="4">
        <f t="shared" si="418"/>
        <v>0</v>
      </c>
      <c r="G1320" s="4">
        <f t="shared" si="418"/>
        <v>0</v>
      </c>
      <c r="H1320" s="3">
        <f t="shared" si="418"/>
        <v>0</v>
      </c>
      <c r="I1320" s="3">
        <f t="shared" si="418"/>
        <v>0</v>
      </c>
      <c r="J1320" s="3" t="e">
        <f>IF(VLOOKUP(A1320,產品AR!A:B,2,0)&lt;65,"A",IF(VLOOKUP(A1320,產品AR!A:B,2,0)&lt;80,"B",IF(VLOOKUP(A1320,產品AR!A:B,2,0)&lt;100,"C","D")))</f>
        <v>#N/A</v>
      </c>
      <c r="K1320" s="5" t="e">
        <f t="shared" si="410"/>
        <v>#DIV/0!</v>
      </c>
      <c r="L1320" s="6">
        <f t="shared" si="411"/>
        <v>0</v>
      </c>
      <c r="M1320" s="5">
        <f t="shared" si="412"/>
        <v>0</v>
      </c>
      <c r="N1320" s="49" t="e">
        <f t="shared" si="413"/>
        <v>#DIV/0!</v>
      </c>
      <c r="O1320" s="49" t="e">
        <f t="shared" si="416"/>
        <v>#N/A</v>
      </c>
      <c r="P1320" s="49" t="e">
        <f t="shared" si="417"/>
        <v>#N/A</v>
      </c>
      <c r="Q1320" s="50" t="e">
        <f t="shared" si="414"/>
        <v>#N/A</v>
      </c>
      <c r="S1320" s="110" t="e">
        <f>VLOOKUP(V1320,'WSD 產品'!B:B,1,0)</f>
        <v>#N/A</v>
      </c>
      <c r="T1320" s="110" t="e">
        <f t="shared" si="415"/>
        <v>#DIV/0!</v>
      </c>
      <c r="AA1320" s="112"/>
      <c r="AB1320" s="112"/>
      <c r="AK1320" s="111"/>
      <c r="AL1320" s="111"/>
      <c r="AM1320" s="111"/>
    </row>
    <row r="1321" spans="1:39">
      <c r="A1321" s="3">
        <f t="shared" si="419"/>
        <v>0</v>
      </c>
      <c r="B1321" s="3">
        <f t="shared" si="419"/>
        <v>0</v>
      </c>
      <c r="C1321" s="3">
        <f t="shared" si="419"/>
        <v>0</v>
      </c>
      <c r="D1321" s="3">
        <f t="shared" si="418"/>
        <v>0</v>
      </c>
      <c r="E1321" s="3">
        <f t="shared" si="418"/>
        <v>0</v>
      </c>
      <c r="F1321" s="4">
        <f t="shared" si="418"/>
        <v>0</v>
      </c>
      <c r="G1321" s="4">
        <f t="shared" si="418"/>
        <v>0</v>
      </c>
      <c r="H1321" s="3">
        <f t="shared" si="418"/>
        <v>0</v>
      </c>
      <c r="I1321" s="3">
        <f t="shared" si="418"/>
        <v>0</v>
      </c>
      <c r="J1321" s="3" t="e">
        <f>IF(VLOOKUP(A1321,產品AR!A:B,2,0)&lt;65,"A",IF(VLOOKUP(A1321,產品AR!A:B,2,0)&lt;80,"B",IF(VLOOKUP(A1321,產品AR!A:B,2,0)&lt;100,"C","D")))</f>
        <v>#N/A</v>
      </c>
      <c r="K1321" s="5" t="e">
        <f t="shared" si="410"/>
        <v>#DIV/0!</v>
      </c>
      <c r="L1321" s="6">
        <f t="shared" si="411"/>
        <v>0</v>
      </c>
      <c r="M1321" s="5">
        <f t="shared" si="412"/>
        <v>0</v>
      </c>
      <c r="N1321" s="49" t="e">
        <f t="shared" si="413"/>
        <v>#DIV/0!</v>
      </c>
      <c r="O1321" s="49" t="e">
        <f t="shared" si="416"/>
        <v>#N/A</v>
      </c>
      <c r="P1321" s="49" t="e">
        <f t="shared" si="417"/>
        <v>#N/A</v>
      </c>
      <c r="Q1321" s="50" t="e">
        <f t="shared" si="414"/>
        <v>#N/A</v>
      </c>
      <c r="S1321" s="110" t="e">
        <f>VLOOKUP(V1321,'WSD 產品'!B:B,1,0)</f>
        <v>#N/A</v>
      </c>
      <c r="T1321" s="110" t="e">
        <f t="shared" si="415"/>
        <v>#DIV/0!</v>
      </c>
      <c r="AA1321" s="112"/>
      <c r="AB1321" s="112"/>
      <c r="AK1321" s="111"/>
      <c r="AL1321" s="111"/>
      <c r="AM1321" s="111"/>
    </row>
    <row r="1322" spans="1:39">
      <c r="A1322" s="3">
        <f t="shared" si="419"/>
        <v>0</v>
      </c>
      <c r="B1322" s="3">
        <f t="shared" si="419"/>
        <v>0</v>
      </c>
      <c r="C1322" s="3">
        <f t="shared" si="419"/>
        <v>0</v>
      </c>
      <c r="D1322" s="3">
        <f t="shared" si="418"/>
        <v>0</v>
      </c>
      <c r="E1322" s="3">
        <f t="shared" si="418"/>
        <v>0</v>
      </c>
      <c r="F1322" s="4">
        <f t="shared" si="418"/>
        <v>0</v>
      </c>
      <c r="G1322" s="4">
        <f t="shared" si="418"/>
        <v>0</v>
      </c>
      <c r="H1322" s="3">
        <f t="shared" si="418"/>
        <v>0</v>
      </c>
      <c r="I1322" s="3">
        <f t="shared" si="418"/>
        <v>0</v>
      </c>
      <c r="J1322" s="3" t="e">
        <f>IF(VLOOKUP(A1322,產品AR!A:B,2,0)&lt;65,"A",IF(VLOOKUP(A1322,產品AR!A:B,2,0)&lt;80,"B",IF(VLOOKUP(A1322,產品AR!A:B,2,0)&lt;100,"C","D")))</f>
        <v>#N/A</v>
      </c>
      <c r="K1322" s="5" t="e">
        <f t="shared" si="410"/>
        <v>#DIV/0!</v>
      </c>
      <c r="L1322" s="6">
        <f t="shared" si="411"/>
        <v>0</v>
      </c>
      <c r="M1322" s="5">
        <f t="shared" si="412"/>
        <v>0</v>
      </c>
      <c r="N1322" s="49" t="e">
        <f t="shared" si="413"/>
        <v>#DIV/0!</v>
      </c>
      <c r="O1322" s="49" t="e">
        <f t="shared" si="416"/>
        <v>#N/A</v>
      </c>
      <c r="P1322" s="49" t="e">
        <f t="shared" si="417"/>
        <v>#N/A</v>
      </c>
      <c r="Q1322" s="50" t="e">
        <f t="shared" si="414"/>
        <v>#N/A</v>
      </c>
      <c r="S1322" s="110" t="e">
        <f>VLOOKUP(V1322,'WSD 產品'!B:B,1,0)</f>
        <v>#N/A</v>
      </c>
      <c r="T1322" s="110" t="e">
        <f t="shared" si="415"/>
        <v>#DIV/0!</v>
      </c>
      <c r="AA1322" s="112"/>
      <c r="AB1322" s="112"/>
      <c r="AK1322" s="111"/>
      <c r="AL1322" s="111"/>
      <c r="AM1322" s="111"/>
    </row>
    <row r="1323" spans="1:39">
      <c r="A1323" s="3">
        <f t="shared" si="419"/>
        <v>0</v>
      </c>
      <c r="B1323" s="3">
        <f t="shared" si="419"/>
        <v>0</v>
      </c>
      <c r="C1323" s="3">
        <f t="shared" si="419"/>
        <v>0</v>
      </c>
      <c r="D1323" s="3">
        <f t="shared" si="418"/>
        <v>0</v>
      </c>
      <c r="E1323" s="3">
        <f t="shared" si="418"/>
        <v>0</v>
      </c>
      <c r="F1323" s="4">
        <f t="shared" si="418"/>
        <v>0</v>
      </c>
      <c r="G1323" s="4">
        <f t="shared" si="418"/>
        <v>0</v>
      </c>
      <c r="H1323" s="3">
        <f t="shared" si="418"/>
        <v>0</v>
      </c>
      <c r="I1323" s="3">
        <f t="shared" si="418"/>
        <v>0</v>
      </c>
      <c r="J1323" s="3" t="e">
        <f>IF(VLOOKUP(A1323,產品AR!A:B,2,0)&lt;65,"A",IF(VLOOKUP(A1323,產品AR!A:B,2,0)&lt;80,"B",IF(VLOOKUP(A1323,產品AR!A:B,2,0)&lt;100,"C","D")))</f>
        <v>#N/A</v>
      </c>
      <c r="K1323" s="5" t="e">
        <f t="shared" si="410"/>
        <v>#DIV/0!</v>
      </c>
      <c r="L1323" s="6">
        <f t="shared" si="411"/>
        <v>0</v>
      </c>
      <c r="M1323" s="5">
        <f t="shared" si="412"/>
        <v>0</v>
      </c>
      <c r="N1323" s="49" t="e">
        <f t="shared" si="413"/>
        <v>#DIV/0!</v>
      </c>
      <c r="O1323" s="49" t="e">
        <f t="shared" si="416"/>
        <v>#N/A</v>
      </c>
      <c r="P1323" s="49" t="e">
        <f t="shared" si="417"/>
        <v>#N/A</v>
      </c>
      <c r="Q1323" s="50" t="e">
        <f t="shared" si="414"/>
        <v>#N/A</v>
      </c>
      <c r="S1323" s="110" t="e">
        <f>VLOOKUP(V1323,'WSD 產品'!B:B,1,0)</f>
        <v>#N/A</v>
      </c>
      <c r="T1323" s="110" t="e">
        <f t="shared" si="415"/>
        <v>#DIV/0!</v>
      </c>
      <c r="AA1323" s="112"/>
      <c r="AB1323" s="112"/>
      <c r="AK1323" s="111"/>
      <c r="AL1323" s="111"/>
      <c r="AM1323" s="111"/>
    </row>
    <row r="1324" spans="1:39">
      <c r="A1324" s="3">
        <f t="shared" si="419"/>
        <v>0</v>
      </c>
      <c r="B1324" s="3">
        <f t="shared" si="419"/>
        <v>0</v>
      </c>
      <c r="C1324" s="3">
        <f t="shared" si="419"/>
        <v>0</v>
      </c>
      <c r="D1324" s="3">
        <f t="shared" si="418"/>
        <v>0</v>
      </c>
      <c r="E1324" s="3">
        <f t="shared" si="418"/>
        <v>0</v>
      </c>
      <c r="F1324" s="4">
        <f t="shared" si="418"/>
        <v>0</v>
      </c>
      <c r="G1324" s="4">
        <f t="shared" si="418"/>
        <v>0</v>
      </c>
      <c r="H1324" s="3">
        <f t="shared" si="418"/>
        <v>0</v>
      </c>
      <c r="I1324" s="3">
        <f t="shared" si="418"/>
        <v>0</v>
      </c>
      <c r="J1324" s="3" t="e">
        <f>IF(VLOOKUP(A1324,產品AR!A:B,2,0)&lt;65,"A",IF(VLOOKUP(A1324,產品AR!A:B,2,0)&lt;80,"B",IF(VLOOKUP(A1324,產品AR!A:B,2,0)&lt;100,"C","D")))</f>
        <v>#N/A</v>
      </c>
      <c r="K1324" s="5" t="e">
        <f t="shared" si="410"/>
        <v>#DIV/0!</v>
      </c>
      <c r="L1324" s="6">
        <f t="shared" si="411"/>
        <v>0</v>
      </c>
      <c r="M1324" s="5">
        <f t="shared" si="412"/>
        <v>0</v>
      </c>
      <c r="N1324" s="49" t="e">
        <f t="shared" si="413"/>
        <v>#DIV/0!</v>
      </c>
      <c r="O1324" s="49" t="e">
        <f t="shared" si="416"/>
        <v>#N/A</v>
      </c>
      <c r="P1324" s="49" t="e">
        <f t="shared" si="417"/>
        <v>#N/A</v>
      </c>
      <c r="Q1324" s="50" t="e">
        <f t="shared" si="414"/>
        <v>#N/A</v>
      </c>
      <c r="S1324" s="110" t="e">
        <f>VLOOKUP(V1324,'WSD 產品'!B:B,1,0)</f>
        <v>#N/A</v>
      </c>
      <c r="T1324" s="110" t="e">
        <f t="shared" si="415"/>
        <v>#DIV/0!</v>
      </c>
      <c r="AA1324" s="112"/>
      <c r="AB1324" s="112"/>
      <c r="AK1324" s="111"/>
      <c r="AL1324" s="111"/>
      <c r="AM1324" s="111"/>
    </row>
    <row r="1325" spans="1:39">
      <c r="A1325" s="3">
        <f t="shared" si="419"/>
        <v>0</v>
      </c>
      <c r="B1325" s="3">
        <f t="shared" si="419"/>
        <v>0</v>
      </c>
      <c r="C1325" s="3">
        <f t="shared" si="419"/>
        <v>0</v>
      </c>
      <c r="D1325" s="3">
        <f t="shared" si="418"/>
        <v>0</v>
      </c>
      <c r="E1325" s="3">
        <f t="shared" si="418"/>
        <v>0</v>
      </c>
      <c r="F1325" s="4">
        <f t="shared" si="418"/>
        <v>0</v>
      </c>
      <c r="G1325" s="4">
        <f t="shared" si="418"/>
        <v>0</v>
      </c>
      <c r="H1325" s="3">
        <f t="shared" si="418"/>
        <v>0</v>
      </c>
      <c r="I1325" s="3">
        <f t="shared" si="418"/>
        <v>0</v>
      </c>
      <c r="J1325" s="3" t="e">
        <f>IF(VLOOKUP(A1325,產品AR!A:B,2,0)&lt;65,"A",IF(VLOOKUP(A1325,產品AR!A:B,2,0)&lt;80,"B",IF(VLOOKUP(A1325,產品AR!A:B,2,0)&lt;100,"C","D")))</f>
        <v>#N/A</v>
      </c>
      <c r="K1325" s="5" t="e">
        <f t="shared" si="410"/>
        <v>#DIV/0!</v>
      </c>
      <c r="L1325" s="6">
        <f t="shared" si="411"/>
        <v>0</v>
      </c>
      <c r="M1325" s="5">
        <f t="shared" si="412"/>
        <v>0</v>
      </c>
      <c r="N1325" s="49" t="e">
        <f t="shared" si="413"/>
        <v>#DIV/0!</v>
      </c>
      <c r="O1325" s="49" t="e">
        <f t="shared" si="416"/>
        <v>#N/A</v>
      </c>
      <c r="P1325" s="49" t="e">
        <f t="shared" si="417"/>
        <v>#N/A</v>
      </c>
      <c r="Q1325" s="50" t="e">
        <f t="shared" si="414"/>
        <v>#N/A</v>
      </c>
      <c r="S1325" s="110" t="e">
        <f>VLOOKUP(V1325,'WSD 產品'!B:B,1,0)</f>
        <v>#N/A</v>
      </c>
      <c r="T1325" s="110" t="e">
        <f t="shared" si="415"/>
        <v>#DIV/0!</v>
      </c>
      <c r="AA1325" s="112"/>
      <c r="AB1325" s="112"/>
      <c r="AK1325" s="111"/>
      <c r="AL1325" s="111"/>
      <c r="AM1325" s="111"/>
    </row>
    <row r="1326" spans="1:39">
      <c r="A1326" s="3">
        <f t="shared" si="419"/>
        <v>0</v>
      </c>
      <c r="B1326" s="3">
        <f t="shared" si="419"/>
        <v>0</v>
      </c>
      <c r="C1326" s="3">
        <f t="shared" si="419"/>
        <v>0</v>
      </c>
      <c r="D1326" s="3">
        <f t="shared" si="418"/>
        <v>0</v>
      </c>
      <c r="E1326" s="3">
        <f t="shared" si="418"/>
        <v>0</v>
      </c>
      <c r="F1326" s="4">
        <f t="shared" si="418"/>
        <v>0</v>
      </c>
      <c r="G1326" s="4">
        <f t="shared" si="418"/>
        <v>0</v>
      </c>
      <c r="H1326" s="3">
        <f t="shared" si="418"/>
        <v>0</v>
      </c>
      <c r="I1326" s="3">
        <f t="shared" si="418"/>
        <v>0</v>
      </c>
      <c r="J1326" s="3" t="e">
        <f>IF(VLOOKUP(A1326,產品AR!A:B,2,0)&lt;65,"A",IF(VLOOKUP(A1326,產品AR!A:B,2,0)&lt;80,"B",IF(VLOOKUP(A1326,產品AR!A:B,2,0)&lt;100,"C","D")))</f>
        <v>#N/A</v>
      </c>
      <c r="K1326" s="5" t="e">
        <f t="shared" si="410"/>
        <v>#DIV/0!</v>
      </c>
      <c r="L1326" s="6">
        <f t="shared" si="411"/>
        <v>0</v>
      </c>
      <c r="M1326" s="5">
        <f t="shared" si="412"/>
        <v>0</v>
      </c>
      <c r="N1326" s="49" t="e">
        <f t="shared" si="413"/>
        <v>#DIV/0!</v>
      </c>
      <c r="O1326" s="49" t="e">
        <f t="shared" si="416"/>
        <v>#N/A</v>
      </c>
      <c r="P1326" s="49" t="e">
        <f t="shared" si="417"/>
        <v>#N/A</v>
      </c>
      <c r="Q1326" s="50" t="e">
        <f t="shared" si="414"/>
        <v>#N/A</v>
      </c>
      <c r="S1326" s="110" t="e">
        <f>VLOOKUP(V1326,'WSD 產品'!B:B,1,0)</f>
        <v>#N/A</v>
      </c>
      <c r="T1326" s="110" t="e">
        <f t="shared" si="415"/>
        <v>#DIV/0!</v>
      </c>
      <c r="AA1326" s="112"/>
      <c r="AB1326" s="112"/>
      <c r="AK1326" s="111"/>
      <c r="AL1326" s="111"/>
      <c r="AM1326" s="111"/>
    </row>
    <row r="1327" spans="1:39">
      <c r="A1327" s="3">
        <f t="shared" si="419"/>
        <v>0</v>
      </c>
      <c r="B1327" s="3">
        <f t="shared" si="419"/>
        <v>0</v>
      </c>
      <c r="C1327" s="3">
        <f t="shared" si="419"/>
        <v>0</v>
      </c>
      <c r="D1327" s="3">
        <f t="shared" si="418"/>
        <v>0</v>
      </c>
      <c r="E1327" s="3">
        <f t="shared" si="418"/>
        <v>0</v>
      </c>
      <c r="F1327" s="4">
        <f t="shared" si="418"/>
        <v>0</v>
      </c>
      <c r="G1327" s="4">
        <f t="shared" si="418"/>
        <v>0</v>
      </c>
      <c r="H1327" s="3">
        <f t="shared" si="418"/>
        <v>0</v>
      </c>
      <c r="I1327" s="3">
        <f t="shared" si="418"/>
        <v>0</v>
      </c>
      <c r="J1327" s="3" t="e">
        <f>IF(VLOOKUP(A1327,產品AR!A:B,2,0)&lt;65,"A",IF(VLOOKUP(A1327,產品AR!A:B,2,0)&lt;80,"B",IF(VLOOKUP(A1327,產品AR!A:B,2,0)&lt;100,"C","D")))</f>
        <v>#N/A</v>
      </c>
      <c r="K1327" s="5" t="e">
        <f t="shared" si="410"/>
        <v>#DIV/0!</v>
      </c>
      <c r="L1327" s="6">
        <f t="shared" si="411"/>
        <v>0</v>
      </c>
      <c r="M1327" s="5">
        <f t="shared" si="412"/>
        <v>0</v>
      </c>
      <c r="N1327" s="49" t="e">
        <f t="shared" si="413"/>
        <v>#DIV/0!</v>
      </c>
      <c r="O1327" s="49" t="e">
        <f t="shared" si="416"/>
        <v>#N/A</v>
      </c>
      <c r="P1327" s="49" t="e">
        <f t="shared" si="417"/>
        <v>#N/A</v>
      </c>
      <c r="Q1327" s="50" t="e">
        <f t="shared" si="414"/>
        <v>#N/A</v>
      </c>
      <c r="S1327" s="110" t="e">
        <f>VLOOKUP(V1327,'WSD 產品'!B:B,1,0)</f>
        <v>#N/A</v>
      </c>
      <c r="T1327" s="110" t="e">
        <f t="shared" si="415"/>
        <v>#DIV/0!</v>
      </c>
      <c r="AA1327" s="112"/>
      <c r="AB1327" s="112"/>
      <c r="AK1327" s="111"/>
      <c r="AL1327" s="111"/>
      <c r="AM1327" s="111"/>
    </row>
    <row r="1328" spans="1:39">
      <c r="A1328" s="3">
        <f t="shared" si="419"/>
        <v>0</v>
      </c>
      <c r="B1328" s="3">
        <f t="shared" si="419"/>
        <v>0</v>
      </c>
      <c r="C1328" s="3">
        <f t="shared" si="419"/>
        <v>0</v>
      </c>
      <c r="D1328" s="3">
        <f t="shared" si="418"/>
        <v>0</v>
      </c>
      <c r="E1328" s="3">
        <f t="shared" si="418"/>
        <v>0</v>
      </c>
      <c r="F1328" s="4">
        <f t="shared" si="418"/>
        <v>0</v>
      </c>
      <c r="G1328" s="4">
        <f t="shared" si="418"/>
        <v>0</v>
      </c>
      <c r="H1328" s="3">
        <f t="shared" si="418"/>
        <v>0</v>
      </c>
      <c r="I1328" s="3">
        <f t="shared" si="418"/>
        <v>0</v>
      </c>
      <c r="J1328" s="3" t="e">
        <f>IF(VLOOKUP(A1328,產品AR!A:B,2,0)&lt;65,"A",IF(VLOOKUP(A1328,產品AR!A:B,2,0)&lt;80,"B",IF(VLOOKUP(A1328,產品AR!A:B,2,0)&lt;100,"C","D")))</f>
        <v>#N/A</v>
      </c>
      <c r="K1328" s="5" t="e">
        <f t="shared" si="410"/>
        <v>#DIV/0!</v>
      </c>
      <c r="L1328" s="6">
        <f t="shared" si="411"/>
        <v>0</v>
      </c>
      <c r="M1328" s="5">
        <f t="shared" si="412"/>
        <v>0</v>
      </c>
      <c r="N1328" s="49" t="e">
        <f t="shared" si="413"/>
        <v>#DIV/0!</v>
      </c>
      <c r="O1328" s="49" t="e">
        <f t="shared" si="416"/>
        <v>#N/A</v>
      </c>
      <c r="P1328" s="49" t="e">
        <f t="shared" si="417"/>
        <v>#N/A</v>
      </c>
      <c r="Q1328" s="50" t="e">
        <f t="shared" si="414"/>
        <v>#N/A</v>
      </c>
      <c r="S1328" s="110" t="e">
        <f>VLOOKUP(V1328,'WSD 產品'!B:B,1,0)</f>
        <v>#N/A</v>
      </c>
      <c r="T1328" s="110" t="e">
        <f t="shared" si="415"/>
        <v>#DIV/0!</v>
      </c>
      <c r="AA1328" s="112"/>
      <c r="AB1328" s="112"/>
      <c r="AK1328" s="111"/>
      <c r="AL1328" s="111"/>
      <c r="AM1328" s="111"/>
    </row>
    <row r="1329" spans="1:39">
      <c r="A1329" s="3">
        <f t="shared" si="419"/>
        <v>0</v>
      </c>
      <c r="B1329" s="3">
        <f t="shared" si="419"/>
        <v>0</v>
      </c>
      <c r="C1329" s="3">
        <f t="shared" si="419"/>
        <v>0</v>
      </c>
      <c r="D1329" s="3">
        <f t="shared" si="418"/>
        <v>0</v>
      </c>
      <c r="E1329" s="3">
        <f t="shared" si="418"/>
        <v>0</v>
      </c>
      <c r="F1329" s="4">
        <f t="shared" si="418"/>
        <v>0</v>
      </c>
      <c r="G1329" s="4">
        <f t="shared" si="418"/>
        <v>0</v>
      </c>
      <c r="H1329" s="3">
        <f t="shared" si="418"/>
        <v>0</v>
      </c>
      <c r="I1329" s="3">
        <f t="shared" si="418"/>
        <v>0</v>
      </c>
      <c r="J1329" s="3" t="e">
        <f>IF(VLOOKUP(A1329,產品AR!A:B,2,0)&lt;65,"A",IF(VLOOKUP(A1329,產品AR!A:B,2,0)&lt;80,"B",IF(VLOOKUP(A1329,產品AR!A:B,2,0)&lt;100,"C","D")))</f>
        <v>#N/A</v>
      </c>
      <c r="K1329" s="5" t="e">
        <f t="shared" si="410"/>
        <v>#DIV/0!</v>
      </c>
      <c r="L1329" s="6">
        <f t="shared" si="411"/>
        <v>0</v>
      </c>
      <c r="M1329" s="5">
        <f t="shared" si="412"/>
        <v>0</v>
      </c>
      <c r="N1329" s="49" t="e">
        <f t="shared" si="413"/>
        <v>#DIV/0!</v>
      </c>
      <c r="O1329" s="49" t="e">
        <f t="shared" si="416"/>
        <v>#N/A</v>
      </c>
      <c r="P1329" s="49" t="e">
        <f t="shared" si="417"/>
        <v>#N/A</v>
      </c>
      <c r="Q1329" s="50" t="e">
        <f t="shared" si="414"/>
        <v>#N/A</v>
      </c>
      <c r="S1329" s="110" t="e">
        <f>VLOOKUP(V1329,'WSD 產品'!B:B,1,0)</f>
        <v>#N/A</v>
      </c>
      <c r="T1329" s="110" t="e">
        <f t="shared" si="415"/>
        <v>#DIV/0!</v>
      </c>
      <c r="AA1329" s="112"/>
      <c r="AB1329" s="112"/>
      <c r="AK1329" s="111"/>
      <c r="AL1329" s="111"/>
      <c r="AM1329" s="111"/>
    </row>
    <row r="1330" spans="1:39">
      <c r="A1330" s="3">
        <f t="shared" si="419"/>
        <v>0</v>
      </c>
      <c r="B1330" s="3">
        <f t="shared" si="419"/>
        <v>0</v>
      </c>
      <c r="C1330" s="3">
        <f t="shared" si="419"/>
        <v>0</v>
      </c>
      <c r="D1330" s="3">
        <f t="shared" si="418"/>
        <v>0</v>
      </c>
      <c r="E1330" s="3">
        <f t="shared" si="418"/>
        <v>0</v>
      </c>
      <c r="F1330" s="4">
        <f t="shared" si="418"/>
        <v>0</v>
      </c>
      <c r="G1330" s="4">
        <f t="shared" si="418"/>
        <v>0</v>
      </c>
      <c r="H1330" s="3">
        <f t="shared" si="418"/>
        <v>0</v>
      </c>
      <c r="I1330" s="3">
        <f t="shared" si="418"/>
        <v>0</v>
      </c>
      <c r="J1330" s="3" t="e">
        <f>IF(VLOOKUP(A1330,產品AR!A:B,2,0)&lt;65,"A",IF(VLOOKUP(A1330,產品AR!A:B,2,0)&lt;80,"B",IF(VLOOKUP(A1330,產品AR!A:B,2,0)&lt;100,"C","D")))</f>
        <v>#N/A</v>
      </c>
      <c r="K1330" s="5" t="e">
        <f t="shared" si="410"/>
        <v>#DIV/0!</v>
      </c>
      <c r="L1330" s="6">
        <f t="shared" si="411"/>
        <v>0</v>
      </c>
      <c r="M1330" s="5">
        <f t="shared" si="412"/>
        <v>0</v>
      </c>
      <c r="N1330" s="49" t="e">
        <f t="shared" si="413"/>
        <v>#DIV/0!</v>
      </c>
      <c r="O1330" s="49" t="e">
        <f t="shared" si="416"/>
        <v>#N/A</v>
      </c>
      <c r="P1330" s="49" t="e">
        <f t="shared" si="417"/>
        <v>#N/A</v>
      </c>
      <c r="Q1330" s="50" t="e">
        <f t="shared" si="414"/>
        <v>#N/A</v>
      </c>
      <c r="S1330" s="110" t="e">
        <f>VLOOKUP(V1330,'WSD 產品'!B:B,1,0)</f>
        <v>#N/A</v>
      </c>
      <c r="T1330" s="110" t="e">
        <f t="shared" si="415"/>
        <v>#DIV/0!</v>
      </c>
      <c r="AA1330" s="112"/>
      <c r="AB1330" s="112"/>
      <c r="AK1330" s="111"/>
      <c r="AL1330" s="111"/>
      <c r="AM1330" s="111"/>
    </row>
    <row r="1331" spans="1:39">
      <c r="A1331" s="3">
        <f t="shared" si="419"/>
        <v>0</v>
      </c>
      <c r="B1331" s="3">
        <f t="shared" si="419"/>
        <v>0</v>
      </c>
      <c r="C1331" s="3">
        <f t="shared" si="419"/>
        <v>0</v>
      </c>
      <c r="D1331" s="3">
        <f t="shared" si="418"/>
        <v>0</v>
      </c>
      <c r="E1331" s="3">
        <f t="shared" si="418"/>
        <v>0</v>
      </c>
      <c r="F1331" s="4">
        <f t="shared" si="418"/>
        <v>0</v>
      </c>
      <c r="G1331" s="4">
        <f t="shared" si="418"/>
        <v>0</v>
      </c>
      <c r="H1331" s="3">
        <f t="shared" si="418"/>
        <v>0</v>
      </c>
      <c r="I1331" s="3">
        <f t="shared" si="418"/>
        <v>0</v>
      </c>
      <c r="J1331" s="3" t="e">
        <f>IF(VLOOKUP(A1331,產品AR!A:B,2,0)&lt;65,"A",IF(VLOOKUP(A1331,產品AR!A:B,2,0)&lt;80,"B",IF(VLOOKUP(A1331,產品AR!A:B,2,0)&lt;100,"C","D")))</f>
        <v>#N/A</v>
      </c>
      <c r="K1331" s="5" t="e">
        <f t="shared" si="410"/>
        <v>#DIV/0!</v>
      </c>
      <c r="L1331" s="6">
        <f t="shared" si="411"/>
        <v>0</v>
      </c>
      <c r="M1331" s="5">
        <f t="shared" si="412"/>
        <v>0</v>
      </c>
      <c r="N1331" s="49" t="e">
        <f t="shared" si="413"/>
        <v>#DIV/0!</v>
      </c>
      <c r="O1331" s="49" t="e">
        <f t="shared" si="416"/>
        <v>#N/A</v>
      </c>
      <c r="P1331" s="49" t="e">
        <f t="shared" si="417"/>
        <v>#N/A</v>
      </c>
      <c r="Q1331" s="50" t="e">
        <f t="shared" si="414"/>
        <v>#N/A</v>
      </c>
      <c r="S1331" s="110" t="e">
        <f>VLOOKUP(V1331,'WSD 產品'!B:B,1,0)</f>
        <v>#N/A</v>
      </c>
      <c r="T1331" s="110" t="e">
        <f t="shared" si="415"/>
        <v>#DIV/0!</v>
      </c>
      <c r="AA1331" s="112"/>
      <c r="AB1331" s="112"/>
      <c r="AK1331" s="111"/>
      <c r="AL1331" s="111"/>
      <c r="AM1331" s="111"/>
    </row>
    <row r="1332" spans="1:39">
      <c r="A1332" s="3">
        <f t="shared" si="419"/>
        <v>0</v>
      </c>
      <c r="B1332" s="3">
        <f t="shared" si="419"/>
        <v>0</v>
      </c>
      <c r="C1332" s="3">
        <f t="shared" si="419"/>
        <v>0</v>
      </c>
      <c r="D1332" s="3">
        <f t="shared" si="418"/>
        <v>0</v>
      </c>
      <c r="E1332" s="3">
        <f t="shared" si="418"/>
        <v>0</v>
      </c>
      <c r="F1332" s="4">
        <f t="shared" si="418"/>
        <v>0</v>
      </c>
      <c r="G1332" s="4">
        <f t="shared" si="418"/>
        <v>0</v>
      </c>
      <c r="H1332" s="3">
        <f t="shared" si="418"/>
        <v>0</v>
      </c>
      <c r="I1332" s="3">
        <f t="shared" si="418"/>
        <v>0</v>
      </c>
      <c r="J1332" s="3" t="e">
        <f>IF(VLOOKUP(A1332,產品AR!A:B,2,0)&lt;65,"A",IF(VLOOKUP(A1332,產品AR!A:B,2,0)&lt;80,"B",IF(VLOOKUP(A1332,產品AR!A:B,2,0)&lt;100,"C","D")))</f>
        <v>#N/A</v>
      </c>
      <c r="K1332" s="5" t="e">
        <f t="shared" si="410"/>
        <v>#DIV/0!</v>
      </c>
      <c r="L1332" s="6">
        <f t="shared" si="411"/>
        <v>0</v>
      </c>
      <c r="M1332" s="5">
        <f t="shared" si="412"/>
        <v>0</v>
      </c>
      <c r="N1332" s="49" t="e">
        <f t="shared" si="413"/>
        <v>#DIV/0!</v>
      </c>
      <c r="O1332" s="49" t="e">
        <f t="shared" si="416"/>
        <v>#N/A</v>
      </c>
      <c r="P1332" s="49" t="e">
        <f t="shared" si="417"/>
        <v>#N/A</v>
      </c>
      <c r="Q1332" s="50" t="e">
        <f t="shared" si="414"/>
        <v>#N/A</v>
      </c>
      <c r="S1332" s="110" t="e">
        <f>VLOOKUP(V1332,'WSD 產品'!B:B,1,0)</f>
        <v>#N/A</v>
      </c>
      <c r="T1332" s="110" t="e">
        <f t="shared" si="415"/>
        <v>#DIV/0!</v>
      </c>
      <c r="AA1332" s="112"/>
      <c r="AB1332" s="112"/>
      <c r="AK1332" s="111"/>
      <c r="AL1332" s="111"/>
      <c r="AM1332" s="111"/>
    </row>
    <row r="1333" spans="1:39">
      <c r="A1333" s="3">
        <f t="shared" si="419"/>
        <v>0</v>
      </c>
      <c r="B1333" s="3">
        <f t="shared" si="419"/>
        <v>0</v>
      </c>
      <c r="C1333" s="3">
        <f t="shared" si="419"/>
        <v>0</v>
      </c>
      <c r="D1333" s="3">
        <f t="shared" si="418"/>
        <v>0</v>
      </c>
      <c r="E1333" s="3">
        <f t="shared" si="418"/>
        <v>0</v>
      </c>
      <c r="F1333" s="4">
        <f t="shared" si="418"/>
        <v>0</v>
      </c>
      <c r="G1333" s="4">
        <f t="shared" si="418"/>
        <v>0</v>
      </c>
      <c r="H1333" s="3">
        <f t="shared" si="418"/>
        <v>0</v>
      </c>
      <c r="I1333" s="3">
        <f t="shared" si="418"/>
        <v>0</v>
      </c>
      <c r="J1333" s="3" t="e">
        <f>IF(VLOOKUP(A1333,產品AR!A:B,2,0)&lt;65,"A",IF(VLOOKUP(A1333,產品AR!A:B,2,0)&lt;80,"B",IF(VLOOKUP(A1333,產品AR!A:B,2,0)&lt;100,"C","D")))</f>
        <v>#N/A</v>
      </c>
      <c r="K1333" s="5" t="e">
        <f t="shared" si="410"/>
        <v>#DIV/0!</v>
      </c>
      <c r="L1333" s="6">
        <f t="shared" si="411"/>
        <v>0</v>
      </c>
      <c r="M1333" s="5">
        <f t="shared" si="412"/>
        <v>0</v>
      </c>
      <c r="N1333" s="49" t="e">
        <f t="shared" si="413"/>
        <v>#DIV/0!</v>
      </c>
      <c r="O1333" s="49" t="e">
        <f t="shared" si="416"/>
        <v>#N/A</v>
      </c>
      <c r="P1333" s="49" t="e">
        <f t="shared" si="417"/>
        <v>#N/A</v>
      </c>
      <c r="Q1333" s="50" t="e">
        <f t="shared" si="414"/>
        <v>#N/A</v>
      </c>
      <c r="S1333" s="110" t="e">
        <f>VLOOKUP(V1333,'WSD 產品'!B:B,1,0)</f>
        <v>#N/A</v>
      </c>
      <c r="T1333" s="110" t="e">
        <f t="shared" si="415"/>
        <v>#DIV/0!</v>
      </c>
      <c r="AA1333" s="112"/>
      <c r="AB1333" s="112"/>
      <c r="AK1333" s="111"/>
      <c r="AL1333" s="111"/>
      <c r="AM1333" s="111"/>
    </row>
    <row r="1334" spans="1:39">
      <c r="A1334" s="3">
        <f t="shared" si="419"/>
        <v>0</v>
      </c>
      <c r="B1334" s="3">
        <f t="shared" si="419"/>
        <v>0</v>
      </c>
      <c r="C1334" s="3">
        <f t="shared" si="419"/>
        <v>0</v>
      </c>
      <c r="D1334" s="3">
        <f t="shared" si="418"/>
        <v>0</v>
      </c>
      <c r="E1334" s="3">
        <f t="shared" si="418"/>
        <v>0</v>
      </c>
      <c r="F1334" s="4">
        <f t="shared" si="418"/>
        <v>0</v>
      </c>
      <c r="G1334" s="4">
        <f t="shared" si="418"/>
        <v>0</v>
      </c>
      <c r="H1334" s="3">
        <f t="shared" si="418"/>
        <v>0</v>
      </c>
      <c r="I1334" s="3">
        <f t="shared" si="418"/>
        <v>0</v>
      </c>
      <c r="J1334" s="3" t="e">
        <f>IF(VLOOKUP(A1334,產品AR!A:B,2,0)&lt;65,"A",IF(VLOOKUP(A1334,產品AR!A:B,2,0)&lt;80,"B",IF(VLOOKUP(A1334,產品AR!A:B,2,0)&lt;100,"C","D")))</f>
        <v>#N/A</v>
      </c>
      <c r="K1334" s="5" t="e">
        <f t="shared" si="410"/>
        <v>#DIV/0!</v>
      </c>
      <c r="L1334" s="6">
        <f t="shared" si="411"/>
        <v>0</v>
      </c>
      <c r="M1334" s="5">
        <f t="shared" si="412"/>
        <v>0</v>
      </c>
      <c r="N1334" s="49" t="e">
        <f t="shared" si="413"/>
        <v>#DIV/0!</v>
      </c>
      <c r="O1334" s="49" t="e">
        <f t="shared" si="416"/>
        <v>#N/A</v>
      </c>
      <c r="P1334" s="49" t="e">
        <f t="shared" si="417"/>
        <v>#N/A</v>
      </c>
      <c r="Q1334" s="50" t="e">
        <f t="shared" si="414"/>
        <v>#N/A</v>
      </c>
      <c r="S1334" s="110" t="e">
        <f>VLOOKUP(V1334,'WSD 產品'!B:B,1,0)</f>
        <v>#N/A</v>
      </c>
      <c r="T1334" s="110" t="e">
        <f t="shared" si="415"/>
        <v>#DIV/0!</v>
      </c>
      <c r="AA1334" s="112"/>
      <c r="AB1334" s="112"/>
      <c r="AK1334" s="111"/>
      <c r="AL1334" s="111"/>
      <c r="AM1334" s="111"/>
    </row>
    <row r="1335" spans="1:39">
      <c r="A1335" s="3">
        <f t="shared" si="419"/>
        <v>0</v>
      </c>
      <c r="B1335" s="3">
        <f t="shared" si="419"/>
        <v>0</v>
      </c>
      <c r="C1335" s="3">
        <f t="shared" si="419"/>
        <v>0</v>
      </c>
      <c r="D1335" s="3">
        <f t="shared" si="418"/>
        <v>0</v>
      </c>
      <c r="E1335" s="3">
        <f t="shared" si="418"/>
        <v>0</v>
      </c>
      <c r="F1335" s="4">
        <f t="shared" si="418"/>
        <v>0</v>
      </c>
      <c r="G1335" s="4">
        <f t="shared" si="418"/>
        <v>0</v>
      </c>
      <c r="H1335" s="3">
        <f t="shared" si="418"/>
        <v>0</v>
      </c>
      <c r="I1335" s="3">
        <f t="shared" si="418"/>
        <v>0</v>
      </c>
      <c r="J1335" s="3" t="e">
        <f>IF(VLOOKUP(A1335,產品AR!A:B,2,0)&lt;65,"A",IF(VLOOKUP(A1335,產品AR!A:B,2,0)&lt;80,"B",IF(VLOOKUP(A1335,產品AR!A:B,2,0)&lt;100,"C","D")))</f>
        <v>#N/A</v>
      </c>
      <c r="K1335" s="5" t="e">
        <f t="shared" si="410"/>
        <v>#DIV/0!</v>
      </c>
      <c r="L1335" s="6">
        <f t="shared" si="411"/>
        <v>0</v>
      </c>
      <c r="M1335" s="5">
        <f t="shared" si="412"/>
        <v>0</v>
      </c>
      <c r="N1335" s="49" t="e">
        <f t="shared" si="413"/>
        <v>#DIV/0!</v>
      </c>
      <c r="O1335" s="49" t="e">
        <f t="shared" si="416"/>
        <v>#N/A</v>
      </c>
      <c r="P1335" s="49" t="e">
        <f t="shared" si="417"/>
        <v>#N/A</v>
      </c>
      <c r="Q1335" s="50" t="e">
        <f t="shared" si="414"/>
        <v>#N/A</v>
      </c>
      <c r="S1335" s="110" t="e">
        <f>VLOOKUP(V1335,'WSD 產品'!B:B,1,0)</f>
        <v>#N/A</v>
      </c>
      <c r="T1335" s="110" t="e">
        <f t="shared" si="415"/>
        <v>#DIV/0!</v>
      </c>
      <c r="AA1335" s="112"/>
      <c r="AB1335" s="112"/>
      <c r="AK1335" s="111"/>
      <c r="AL1335" s="111"/>
      <c r="AM1335" s="111"/>
    </row>
    <row r="1336" spans="1:39">
      <c r="A1336" s="3">
        <f t="shared" si="419"/>
        <v>0</v>
      </c>
      <c r="B1336" s="3">
        <f t="shared" si="419"/>
        <v>0</v>
      </c>
      <c r="C1336" s="3">
        <f t="shared" si="419"/>
        <v>0</v>
      </c>
      <c r="D1336" s="3">
        <f t="shared" si="418"/>
        <v>0</v>
      </c>
      <c r="E1336" s="3">
        <f t="shared" si="418"/>
        <v>0</v>
      </c>
      <c r="F1336" s="4">
        <f t="shared" si="418"/>
        <v>0</v>
      </c>
      <c r="G1336" s="4">
        <f t="shared" si="418"/>
        <v>0</v>
      </c>
      <c r="H1336" s="3">
        <f t="shared" si="418"/>
        <v>0</v>
      </c>
      <c r="I1336" s="3">
        <f t="shared" si="418"/>
        <v>0</v>
      </c>
      <c r="J1336" s="3" t="e">
        <f>IF(VLOOKUP(A1336,產品AR!A:B,2,0)&lt;65,"A",IF(VLOOKUP(A1336,產品AR!A:B,2,0)&lt;80,"B",IF(VLOOKUP(A1336,產品AR!A:B,2,0)&lt;100,"C","D")))</f>
        <v>#N/A</v>
      </c>
      <c r="K1336" s="5" t="e">
        <f t="shared" si="410"/>
        <v>#DIV/0!</v>
      </c>
      <c r="L1336" s="6">
        <f t="shared" si="411"/>
        <v>0</v>
      </c>
      <c r="M1336" s="5">
        <f t="shared" si="412"/>
        <v>0</v>
      </c>
      <c r="N1336" s="49" t="e">
        <f t="shared" si="413"/>
        <v>#DIV/0!</v>
      </c>
      <c r="O1336" s="49" t="e">
        <f t="shared" si="416"/>
        <v>#N/A</v>
      </c>
      <c r="P1336" s="49" t="e">
        <f t="shared" si="417"/>
        <v>#N/A</v>
      </c>
      <c r="Q1336" s="50" t="e">
        <f t="shared" si="414"/>
        <v>#N/A</v>
      </c>
      <c r="S1336" s="110" t="e">
        <f>VLOOKUP(V1336,'WSD 產品'!B:B,1,0)</f>
        <v>#N/A</v>
      </c>
      <c r="T1336" s="110" t="e">
        <f t="shared" si="415"/>
        <v>#DIV/0!</v>
      </c>
      <c r="AA1336" s="112"/>
      <c r="AB1336" s="112"/>
      <c r="AK1336" s="111"/>
      <c r="AL1336" s="111"/>
      <c r="AM1336" s="111"/>
    </row>
    <row r="1337" spans="1:39">
      <c r="A1337" s="3">
        <f t="shared" si="419"/>
        <v>0</v>
      </c>
      <c r="B1337" s="3">
        <f t="shared" si="419"/>
        <v>0</v>
      </c>
      <c r="C1337" s="3">
        <f t="shared" si="419"/>
        <v>0</v>
      </c>
      <c r="D1337" s="3">
        <f t="shared" si="418"/>
        <v>0</v>
      </c>
      <c r="E1337" s="3">
        <f t="shared" si="418"/>
        <v>0</v>
      </c>
      <c r="F1337" s="4">
        <f t="shared" si="418"/>
        <v>0</v>
      </c>
      <c r="G1337" s="4">
        <f t="shared" si="418"/>
        <v>0</v>
      </c>
      <c r="H1337" s="3">
        <f t="shared" si="418"/>
        <v>0</v>
      </c>
      <c r="I1337" s="3">
        <f t="shared" si="418"/>
        <v>0</v>
      </c>
      <c r="J1337" s="3" t="e">
        <f>IF(VLOOKUP(A1337,產品AR!A:B,2,0)&lt;65,"A",IF(VLOOKUP(A1337,產品AR!A:B,2,0)&lt;80,"B",IF(VLOOKUP(A1337,產品AR!A:B,2,0)&lt;100,"C","D")))</f>
        <v>#N/A</v>
      </c>
      <c r="K1337" s="5" t="e">
        <f t="shared" si="410"/>
        <v>#DIV/0!</v>
      </c>
      <c r="L1337" s="6">
        <f t="shared" si="411"/>
        <v>0</v>
      </c>
      <c r="M1337" s="5">
        <f t="shared" si="412"/>
        <v>0</v>
      </c>
      <c r="N1337" s="49" t="e">
        <f t="shared" si="413"/>
        <v>#DIV/0!</v>
      </c>
      <c r="O1337" s="49" t="e">
        <f t="shared" si="416"/>
        <v>#N/A</v>
      </c>
      <c r="P1337" s="49" t="e">
        <f t="shared" si="417"/>
        <v>#N/A</v>
      </c>
      <c r="Q1337" s="50" t="e">
        <f t="shared" si="414"/>
        <v>#N/A</v>
      </c>
      <c r="S1337" s="110" t="e">
        <f>VLOOKUP(V1337,'WSD 產品'!B:B,1,0)</f>
        <v>#N/A</v>
      </c>
      <c r="T1337" s="110" t="e">
        <f t="shared" si="415"/>
        <v>#DIV/0!</v>
      </c>
      <c r="AA1337" s="112"/>
      <c r="AB1337" s="112"/>
      <c r="AK1337" s="111"/>
      <c r="AL1337" s="111"/>
      <c r="AM1337" s="111"/>
    </row>
    <row r="1338" spans="1:39">
      <c r="A1338" s="3">
        <f t="shared" si="419"/>
        <v>0</v>
      </c>
      <c r="B1338" s="3">
        <f t="shared" si="419"/>
        <v>0</v>
      </c>
      <c r="C1338" s="3">
        <f t="shared" si="419"/>
        <v>0</v>
      </c>
      <c r="D1338" s="3">
        <f t="shared" si="418"/>
        <v>0</v>
      </c>
      <c r="E1338" s="3">
        <f t="shared" si="418"/>
        <v>0</v>
      </c>
      <c r="F1338" s="4">
        <f t="shared" si="418"/>
        <v>0</v>
      </c>
      <c r="G1338" s="4">
        <f t="shared" si="418"/>
        <v>0</v>
      </c>
      <c r="H1338" s="3">
        <f t="shared" si="418"/>
        <v>0</v>
      </c>
      <c r="I1338" s="3">
        <f t="shared" si="418"/>
        <v>0</v>
      </c>
      <c r="J1338" s="3" t="e">
        <f>IF(VLOOKUP(A1338,產品AR!A:B,2,0)&lt;65,"A",IF(VLOOKUP(A1338,產品AR!A:B,2,0)&lt;80,"B",IF(VLOOKUP(A1338,產品AR!A:B,2,0)&lt;100,"C","D")))</f>
        <v>#N/A</v>
      </c>
      <c r="K1338" s="5" t="e">
        <f t="shared" si="410"/>
        <v>#DIV/0!</v>
      </c>
      <c r="L1338" s="6">
        <f t="shared" si="411"/>
        <v>0</v>
      </c>
      <c r="M1338" s="5">
        <f t="shared" si="412"/>
        <v>0</v>
      </c>
      <c r="N1338" s="49" t="e">
        <f t="shared" si="413"/>
        <v>#DIV/0!</v>
      </c>
      <c r="O1338" s="49" t="e">
        <f t="shared" si="416"/>
        <v>#N/A</v>
      </c>
      <c r="P1338" s="49" t="e">
        <f t="shared" si="417"/>
        <v>#N/A</v>
      </c>
      <c r="Q1338" s="50" t="e">
        <f t="shared" si="414"/>
        <v>#N/A</v>
      </c>
      <c r="S1338" s="110" t="e">
        <f>VLOOKUP(V1338,'WSD 產品'!B:B,1,0)</f>
        <v>#N/A</v>
      </c>
      <c r="T1338" s="110" t="e">
        <f t="shared" si="415"/>
        <v>#DIV/0!</v>
      </c>
      <c r="AA1338" s="112"/>
      <c r="AB1338" s="112"/>
      <c r="AK1338" s="111"/>
      <c r="AL1338" s="111"/>
      <c r="AM1338" s="111"/>
    </row>
    <row r="1339" spans="1:39">
      <c r="A1339" s="3">
        <f t="shared" si="419"/>
        <v>0</v>
      </c>
      <c r="B1339" s="3">
        <f t="shared" si="419"/>
        <v>0</v>
      </c>
      <c r="C1339" s="3">
        <f t="shared" si="419"/>
        <v>0</v>
      </c>
      <c r="D1339" s="3">
        <f t="shared" si="418"/>
        <v>0</v>
      </c>
      <c r="E1339" s="3">
        <f t="shared" si="418"/>
        <v>0</v>
      </c>
      <c r="F1339" s="4">
        <f t="shared" si="418"/>
        <v>0</v>
      </c>
      <c r="G1339" s="4">
        <f t="shared" si="418"/>
        <v>0</v>
      </c>
      <c r="H1339" s="3">
        <f t="shared" si="418"/>
        <v>0</v>
      </c>
      <c r="I1339" s="3">
        <f t="shared" si="418"/>
        <v>0</v>
      </c>
      <c r="J1339" s="3" t="e">
        <f>IF(VLOOKUP(A1339,產品AR!A:B,2,0)&lt;65,"A",IF(VLOOKUP(A1339,產品AR!A:B,2,0)&lt;80,"B",IF(VLOOKUP(A1339,產品AR!A:B,2,0)&lt;100,"C","D")))</f>
        <v>#N/A</v>
      </c>
      <c r="K1339" s="5" t="e">
        <f t="shared" si="410"/>
        <v>#DIV/0!</v>
      </c>
      <c r="L1339" s="6">
        <f t="shared" si="411"/>
        <v>0</v>
      </c>
      <c r="M1339" s="5">
        <f t="shared" si="412"/>
        <v>0</v>
      </c>
      <c r="N1339" s="49" t="e">
        <f t="shared" si="413"/>
        <v>#DIV/0!</v>
      </c>
      <c r="O1339" s="49" t="e">
        <f t="shared" si="416"/>
        <v>#N/A</v>
      </c>
      <c r="P1339" s="49" t="e">
        <f t="shared" si="417"/>
        <v>#N/A</v>
      </c>
      <c r="Q1339" s="50" t="e">
        <f t="shared" si="414"/>
        <v>#N/A</v>
      </c>
      <c r="S1339" s="110" t="e">
        <f>VLOOKUP(V1339,'WSD 產品'!B:B,1,0)</f>
        <v>#N/A</v>
      </c>
      <c r="T1339" s="110" t="e">
        <f t="shared" si="415"/>
        <v>#DIV/0!</v>
      </c>
      <c r="AA1339" s="112"/>
      <c r="AB1339" s="112"/>
      <c r="AK1339" s="111"/>
      <c r="AL1339" s="111"/>
      <c r="AM1339" s="111"/>
    </row>
    <row r="1340" spans="1:39">
      <c r="A1340" s="3">
        <f t="shared" si="419"/>
        <v>0</v>
      </c>
      <c r="B1340" s="3">
        <f t="shared" si="419"/>
        <v>0</v>
      </c>
      <c r="C1340" s="3">
        <f t="shared" si="419"/>
        <v>0</v>
      </c>
      <c r="D1340" s="3">
        <f t="shared" si="418"/>
        <v>0</v>
      </c>
      <c r="E1340" s="3">
        <f t="shared" si="418"/>
        <v>0</v>
      </c>
      <c r="F1340" s="4">
        <f t="shared" si="418"/>
        <v>0</v>
      </c>
      <c r="G1340" s="4">
        <f t="shared" si="418"/>
        <v>0</v>
      </c>
      <c r="H1340" s="3">
        <f t="shared" si="418"/>
        <v>0</v>
      </c>
      <c r="I1340" s="3">
        <f t="shared" si="418"/>
        <v>0</v>
      </c>
      <c r="J1340" s="3" t="e">
        <f>IF(VLOOKUP(A1340,產品AR!A:B,2,0)&lt;65,"A",IF(VLOOKUP(A1340,產品AR!A:B,2,0)&lt;80,"B",IF(VLOOKUP(A1340,產品AR!A:B,2,0)&lt;100,"C","D")))</f>
        <v>#N/A</v>
      </c>
      <c r="K1340" s="5" t="e">
        <f t="shared" si="410"/>
        <v>#DIV/0!</v>
      </c>
      <c r="L1340" s="6">
        <f t="shared" si="411"/>
        <v>0</v>
      </c>
      <c r="M1340" s="5">
        <f t="shared" si="412"/>
        <v>0</v>
      </c>
      <c r="N1340" s="49" t="e">
        <f t="shared" si="413"/>
        <v>#DIV/0!</v>
      </c>
      <c r="O1340" s="49" t="e">
        <f t="shared" si="416"/>
        <v>#N/A</v>
      </c>
      <c r="P1340" s="49" t="e">
        <f t="shared" si="417"/>
        <v>#N/A</v>
      </c>
      <c r="Q1340" s="50" t="e">
        <f t="shared" si="414"/>
        <v>#N/A</v>
      </c>
      <c r="S1340" s="110" t="e">
        <f>VLOOKUP(V1340,'WSD 產品'!B:B,1,0)</f>
        <v>#N/A</v>
      </c>
      <c r="T1340" s="110" t="e">
        <f t="shared" si="415"/>
        <v>#DIV/0!</v>
      </c>
      <c r="AA1340" s="112"/>
      <c r="AB1340" s="112"/>
      <c r="AK1340" s="111"/>
      <c r="AL1340" s="111"/>
      <c r="AM1340" s="111"/>
    </row>
    <row r="1341" spans="1:39">
      <c r="A1341" s="3">
        <f t="shared" si="419"/>
        <v>0</v>
      </c>
      <c r="B1341" s="3">
        <f t="shared" si="419"/>
        <v>0</v>
      </c>
      <c r="C1341" s="3">
        <f t="shared" si="419"/>
        <v>0</v>
      </c>
      <c r="D1341" s="3">
        <f t="shared" si="418"/>
        <v>0</v>
      </c>
      <c r="E1341" s="3">
        <f t="shared" si="418"/>
        <v>0</v>
      </c>
      <c r="F1341" s="4">
        <f t="shared" si="418"/>
        <v>0</v>
      </c>
      <c r="G1341" s="4">
        <f t="shared" si="418"/>
        <v>0</v>
      </c>
      <c r="H1341" s="3">
        <f t="shared" si="418"/>
        <v>0</v>
      </c>
      <c r="I1341" s="3">
        <f t="shared" si="418"/>
        <v>0</v>
      </c>
      <c r="J1341" s="3" t="e">
        <f>IF(VLOOKUP(A1341,產品AR!A:B,2,0)&lt;65,"A",IF(VLOOKUP(A1341,產品AR!A:B,2,0)&lt;80,"B",IF(VLOOKUP(A1341,產品AR!A:B,2,0)&lt;100,"C","D")))</f>
        <v>#N/A</v>
      </c>
      <c r="K1341" s="5" t="e">
        <f t="shared" si="410"/>
        <v>#DIV/0!</v>
      </c>
      <c r="L1341" s="6">
        <f t="shared" si="411"/>
        <v>0</v>
      </c>
      <c r="M1341" s="5">
        <f t="shared" si="412"/>
        <v>0</v>
      </c>
      <c r="N1341" s="49" t="e">
        <f t="shared" si="413"/>
        <v>#DIV/0!</v>
      </c>
      <c r="O1341" s="49" t="e">
        <f t="shared" si="416"/>
        <v>#N/A</v>
      </c>
      <c r="P1341" s="49" t="e">
        <f t="shared" si="417"/>
        <v>#N/A</v>
      </c>
      <c r="Q1341" s="50" t="e">
        <f t="shared" si="414"/>
        <v>#N/A</v>
      </c>
      <c r="S1341" s="110" t="e">
        <f>VLOOKUP(V1341,'WSD 產品'!B:B,1,0)</f>
        <v>#N/A</v>
      </c>
      <c r="T1341" s="110" t="e">
        <f t="shared" si="415"/>
        <v>#DIV/0!</v>
      </c>
      <c r="AA1341" s="112"/>
      <c r="AB1341" s="112"/>
      <c r="AK1341" s="111"/>
      <c r="AL1341" s="111"/>
      <c r="AM1341" s="111"/>
    </row>
    <row r="1342" spans="1:39">
      <c r="A1342" s="3">
        <f t="shared" si="419"/>
        <v>0</v>
      </c>
      <c r="B1342" s="3">
        <f t="shared" si="419"/>
        <v>0</v>
      </c>
      <c r="C1342" s="3">
        <f t="shared" si="419"/>
        <v>0</v>
      </c>
      <c r="D1342" s="3">
        <f t="shared" si="418"/>
        <v>0</v>
      </c>
      <c r="E1342" s="3">
        <f t="shared" si="418"/>
        <v>0</v>
      </c>
      <c r="F1342" s="4">
        <f t="shared" si="418"/>
        <v>0</v>
      </c>
      <c r="G1342" s="4">
        <f t="shared" si="418"/>
        <v>0</v>
      </c>
      <c r="H1342" s="3">
        <f t="shared" si="418"/>
        <v>0</v>
      </c>
      <c r="I1342" s="3">
        <f t="shared" si="418"/>
        <v>0</v>
      </c>
      <c r="J1342" s="3" t="e">
        <f>IF(VLOOKUP(A1342,產品AR!A:B,2,0)&lt;65,"A",IF(VLOOKUP(A1342,產品AR!A:B,2,0)&lt;80,"B",IF(VLOOKUP(A1342,產品AR!A:B,2,0)&lt;100,"C","D")))</f>
        <v>#N/A</v>
      </c>
      <c r="K1342" s="5" t="e">
        <f t="shared" si="410"/>
        <v>#DIV/0!</v>
      </c>
      <c r="L1342" s="6">
        <f t="shared" si="411"/>
        <v>0</v>
      </c>
      <c r="M1342" s="5">
        <f t="shared" si="412"/>
        <v>0</v>
      </c>
      <c r="N1342" s="49" t="e">
        <f t="shared" si="413"/>
        <v>#DIV/0!</v>
      </c>
      <c r="O1342" s="49" t="e">
        <f t="shared" si="416"/>
        <v>#N/A</v>
      </c>
      <c r="P1342" s="49" t="e">
        <f t="shared" si="417"/>
        <v>#N/A</v>
      </c>
      <c r="Q1342" s="50" t="e">
        <f t="shared" si="414"/>
        <v>#N/A</v>
      </c>
      <c r="S1342" s="110" t="e">
        <f>VLOOKUP(V1342,'WSD 產品'!B:B,1,0)</f>
        <v>#N/A</v>
      </c>
      <c r="T1342" s="110" t="e">
        <f t="shared" si="415"/>
        <v>#DIV/0!</v>
      </c>
      <c r="AA1342" s="112"/>
      <c r="AB1342" s="112"/>
      <c r="AK1342" s="111"/>
      <c r="AL1342" s="111"/>
      <c r="AM1342" s="111"/>
    </row>
    <row r="1343" spans="1:39">
      <c r="A1343" s="3">
        <f t="shared" si="419"/>
        <v>0</v>
      </c>
      <c r="B1343" s="3">
        <f t="shared" si="419"/>
        <v>0</v>
      </c>
      <c r="C1343" s="3">
        <f t="shared" si="419"/>
        <v>0</v>
      </c>
      <c r="D1343" s="3">
        <f t="shared" si="418"/>
        <v>0</v>
      </c>
      <c r="E1343" s="3">
        <f t="shared" si="418"/>
        <v>0</v>
      </c>
      <c r="F1343" s="4">
        <f t="shared" si="418"/>
        <v>0</v>
      </c>
      <c r="G1343" s="4">
        <f t="shared" si="418"/>
        <v>0</v>
      </c>
      <c r="H1343" s="3">
        <f t="shared" si="418"/>
        <v>0</v>
      </c>
      <c r="I1343" s="3">
        <f t="shared" si="418"/>
        <v>0</v>
      </c>
      <c r="J1343" s="3" t="e">
        <f>IF(VLOOKUP(A1343,產品AR!A:B,2,0)&lt;65,"A",IF(VLOOKUP(A1343,產品AR!A:B,2,0)&lt;80,"B",IF(VLOOKUP(A1343,產品AR!A:B,2,0)&lt;100,"C","D")))</f>
        <v>#N/A</v>
      </c>
      <c r="K1343" s="5" t="e">
        <f t="shared" si="410"/>
        <v>#DIV/0!</v>
      </c>
      <c r="L1343" s="6">
        <f t="shared" si="411"/>
        <v>0</v>
      </c>
      <c r="M1343" s="5">
        <f t="shared" si="412"/>
        <v>0</v>
      </c>
      <c r="N1343" s="49" t="e">
        <f t="shared" si="413"/>
        <v>#DIV/0!</v>
      </c>
      <c r="O1343" s="49" t="e">
        <f t="shared" si="416"/>
        <v>#N/A</v>
      </c>
      <c r="P1343" s="49" t="e">
        <f t="shared" si="417"/>
        <v>#N/A</v>
      </c>
      <c r="Q1343" s="50" t="e">
        <f t="shared" si="414"/>
        <v>#N/A</v>
      </c>
      <c r="S1343" s="110" t="e">
        <f>VLOOKUP(V1343,'WSD 產品'!B:B,1,0)</f>
        <v>#N/A</v>
      </c>
      <c r="T1343" s="110" t="e">
        <f t="shared" si="415"/>
        <v>#DIV/0!</v>
      </c>
      <c r="AA1343" s="112"/>
      <c r="AB1343" s="112"/>
      <c r="AK1343" s="111"/>
      <c r="AL1343" s="111"/>
      <c r="AM1343" s="111"/>
    </row>
    <row r="1344" spans="1:39">
      <c r="A1344" s="3">
        <f t="shared" si="419"/>
        <v>0</v>
      </c>
      <c r="B1344" s="3">
        <f t="shared" si="419"/>
        <v>0</v>
      </c>
      <c r="C1344" s="3">
        <f t="shared" si="419"/>
        <v>0</v>
      </c>
      <c r="D1344" s="3">
        <f t="shared" si="418"/>
        <v>0</v>
      </c>
      <c r="E1344" s="3">
        <f t="shared" si="418"/>
        <v>0</v>
      </c>
      <c r="F1344" s="4">
        <f t="shared" si="418"/>
        <v>0</v>
      </c>
      <c r="G1344" s="4">
        <f t="shared" si="418"/>
        <v>0</v>
      </c>
      <c r="H1344" s="3">
        <f t="shared" si="418"/>
        <v>0</v>
      </c>
      <c r="I1344" s="3">
        <f t="shared" si="418"/>
        <v>0</v>
      </c>
      <c r="J1344" s="3" t="e">
        <f>IF(VLOOKUP(A1344,產品AR!A:B,2,0)&lt;65,"A",IF(VLOOKUP(A1344,產品AR!A:B,2,0)&lt;80,"B",IF(VLOOKUP(A1344,產品AR!A:B,2,0)&lt;100,"C","D")))</f>
        <v>#N/A</v>
      </c>
      <c r="K1344" s="5" t="e">
        <f t="shared" si="410"/>
        <v>#DIV/0!</v>
      </c>
      <c r="L1344" s="6">
        <f t="shared" si="411"/>
        <v>0</v>
      </c>
      <c r="M1344" s="5">
        <f t="shared" si="412"/>
        <v>0</v>
      </c>
      <c r="N1344" s="49" t="e">
        <f t="shared" si="413"/>
        <v>#DIV/0!</v>
      </c>
      <c r="O1344" s="49" t="e">
        <f t="shared" si="416"/>
        <v>#N/A</v>
      </c>
      <c r="P1344" s="49" t="e">
        <f t="shared" si="417"/>
        <v>#N/A</v>
      </c>
      <c r="Q1344" s="50" t="e">
        <f t="shared" si="414"/>
        <v>#N/A</v>
      </c>
      <c r="S1344" s="110" t="e">
        <f>VLOOKUP(V1344,'WSD 產品'!B:B,1,0)</f>
        <v>#N/A</v>
      </c>
      <c r="T1344" s="110" t="e">
        <f t="shared" si="415"/>
        <v>#DIV/0!</v>
      </c>
      <c r="AA1344" s="112"/>
      <c r="AB1344" s="112"/>
      <c r="AK1344" s="111"/>
      <c r="AL1344" s="111"/>
      <c r="AM1344" s="111"/>
    </row>
    <row r="1345" spans="1:39">
      <c r="A1345" s="3">
        <f t="shared" si="419"/>
        <v>0</v>
      </c>
      <c r="B1345" s="3">
        <f t="shared" si="419"/>
        <v>0</v>
      </c>
      <c r="C1345" s="3">
        <f t="shared" si="419"/>
        <v>0</v>
      </c>
      <c r="D1345" s="3">
        <f t="shared" si="418"/>
        <v>0</v>
      </c>
      <c r="E1345" s="3">
        <f t="shared" si="418"/>
        <v>0</v>
      </c>
      <c r="F1345" s="4">
        <f t="shared" si="418"/>
        <v>0</v>
      </c>
      <c r="G1345" s="4">
        <f t="shared" si="418"/>
        <v>0</v>
      </c>
      <c r="H1345" s="3">
        <f t="shared" si="418"/>
        <v>0</v>
      </c>
      <c r="I1345" s="3">
        <f t="shared" si="418"/>
        <v>0</v>
      </c>
      <c r="J1345" s="3" t="e">
        <f>IF(VLOOKUP(A1345,產品AR!A:B,2,0)&lt;65,"A",IF(VLOOKUP(A1345,產品AR!A:B,2,0)&lt;80,"B",IF(VLOOKUP(A1345,產品AR!A:B,2,0)&lt;100,"C","D")))</f>
        <v>#N/A</v>
      </c>
      <c r="K1345" s="5" t="e">
        <f t="shared" si="410"/>
        <v>#DIV/0!</v>
      </c>
      <c r="L1345" s="6">
        <f t="shared" si="411"/>
        <v>0</v>
      </c>
      <c r="M1345" s="5">
        <f t="shared" si="412"/>
        <v>0</v>
      </c>
      <c r="N1345" s="49" t="e">
        <f t="shared" si="413"/>
        <v>#DIV/0!</v>
      </c>
      <c r="O1345" s="49" t="e">
        <f t="shared" si="416"/>
        <v>#N/A</v>
      </c>
      <c r="P1345" s="49" t="e">
        <f t="shared" si="417"/>
        <v>#N/A</v>
      </c>
      <c r="Q1345" s="50" t="e">
        <f t="shared" si="414"/>
        <v>#N/A</v>
      </c>
      <c r="S1345" s="110" t="e">
        <f>VLOOKUP(V1345,'WSD 產品'!B:B,1,0)</f>
        <v>#N/A</v>
      </c>
      <c r="T1345" s="110" t="e">
        <f t="shared" si="415"/>
        <v>#DIV/0!</v>
      </c>
      <c r="AA1345" s="112"/>
      <c r="AB1345" s="112"/>
      <c r="AK1345" s="111"/>
      <c r="AL1345" s="111"/>
      <c r="AM1345" s="111"/>
    </row>
    <row r="1346" spans="1:39">
      <c r="A1346" s="3">
        <f t="shared" si="419"/>
        <v>0</v>
      </c>
      <c r="B1346" s="3">
        <f t="shared" si="419"/>
        <v>0</v>
      </c>
      <c r="C1346" s="3">
        <f t="shared" si="419"/>
        <v>0</v>
      </c>
      <c r="D1346" s="3">
        <f t="shared" si="418"/>
        <v>0</v>
      </c>
      <c r="E1346" s="3">
        <f t="shared" si="418"/>
        <v>0</v>
      </c>
      <c r="F1346" s="4">
        <f t="shared" si="418"/>
        <v>0</v>
      </c>
      <c r="G1346" s="4">
        <f t="shared" si="418"/>
        <v>0</v>
      </c>
      <c r="H1346" s="3">
        <f t="shared" si="418"/>
        <v>0</v>
      </c>
      <c r="I1346" s="3">
        <f t="shared" si="418"/>
        <v>0</v>
      </c>
      <c r="J1346" s="3" t="e">
        <f>IF(VLOOKUP(A1346,產品AR!A:B,2,0)&lt;65,"A",IF(VLOOKUP(A1346,產品AR!A:B,2,0)&lt;80,"B",IF(VLOOKUP(A1346,產品AR!A:B,2,0)&lt;100,"C","D")))</f>
        <v>#N/A</v>
      </c>
      <c r="K1346" s="5" t="e">
        <f t="shared" ref="K1346:K1409" si="420">T1346</f>
        <v>#DIV/0!</v>
      </c>
      <c r="L1346" s="6">
        <f t="shared" ref="L1346:L1409" si="421">AM1346</f>
        <v>0</v>
      </c>
      <c r="M1346" s="5">
        <f t="shared" ref="M1346:M1409" si="422">AP1346</f>
        <v>0</v>
      </c>
      <c r="N1346" s="49" t="e">
        <f t="shared" ref="N1346:N1409" si="423">IF(K1346&gt;=1.67,"A",IF(K1346&gt;=1.33,"B",IF(K1346&gt;=1,"C",IF(K1346&gt;=0.67,"D","F"))))</f>
        <v>#DIV/0!</v>
      </c>
      <c r="O1346" s="49" t="e">
        <f t="shared" si="416"/>
        <v>#N/A</v>
      </c>
      <c r="P1346" s="49" t="e">
        <f t="shared" si="417"/>
        <v>#N/A</v>
      </c>
      <c r="Q1346" s="50" t="e">
        <f t="shared" ref="Q1346:Q1409" si="424">IF(CONCATENATE(J1346,N1346)="AA","A",IF(CONCATENATE(J1346,N1346)="AB","W",IF(CONCATENATE(J1346,N1346)="AC","W",IF(CONCATENATE(J1346,N1346)="AD","W",IF(CONCATENATE(J1346,N1346)="AF","W",IF(CONCATENATE(J1346,N1346)="BB","B",IF(CONCATENATE(J1346,N1346)="BA","B",IF(CONCATENATE(J1346,N1346)="BC","X",IF(CONCATENATE(J1346,N1346)="BD","X",IF(CONCATENATE(J1346,N1346)="BF","X",IF(CONCATENATE(J1346,N1346)="CA","C",IF(CONCATENATE(J1346,N1346)="CB","C",IF(CONCATENATE(J1346,N1346)="CC","C",IF(CONCATENATE(J1346,N1346)="CD","Y",IF(CONCATENATE(J1346,N1346)="CF","Y",IF(CONCATENATE(J1346,N1346)="DA","D",IF(CONCATENATE(J1346,N1346)="DB","D",IF(CONCATENATE(J1346,N1346)="DC","D",IF(CONCATENATE(J1346,N1346)="DD","D",IF(CONCATENATE(J1346,N1346)="DF","Z"))))))))))))))))))))</f>
        <v>#N/A</v>
      </c>
      <c r="S1346" s="110" t="e">
        <f>VLOOKUP(V1346,'WSD 產品'!B:B,1,0)</f>
        <v>#N/A</v>
      </c>
      <c r="T1346" s="110" t="e">
        <f t="shared" ref="T1346:T1409" si="425">((35-(AE1346^2+AF1346^2)^0.5))/AV1346</f>
        <v>#DIV/0!</v>
      </c>
      <c r="AA1346" s="112"/>
      <c r="AB1346" s="112"/>
      <c r="AK1346" s="111"/>
      <c r="AL1346" s="111"/>
      <c r="AM1346" s="111"/>
    </row>
    <row r="1347" spans="1:39">
      <c r="A1347" s="3">
        <f t="shared" si="419"/>
        <v>0</v>
      </c>
      <c r="B1347" s="3">
        <f t="shared" si="419"/>
        <v>0</v>
      </c>
      <c r="C1347" s="3">
        <f t="shared" si="419"/>
        <v>0</v>
      </c>
      <c r="D1347" s="3">
        <f t="shared" si="418"/>
        <v>0</v>
      </c>
      <c r="E1347" s="3">
        <f t="shared" si="418"/>
        <v>0</v>
      </c>
      <c r="F1347" s="4">
        <f t="shared" si="418"/>
        <v>0</v>
      </c>
      <c r="G1347" s="4">
        <f t="shared" si="418"/>
        <v>0</v>
      </c>
      <c r="H1347" s="3">
        <f t="shared" si="418"/>
        <v>0</v>
      </c>
      <c r="I1347" s="3">
        <f t="shared" si="418"/>
        <v>0</v>
      </c>
      <c r="J1347" s="3" t="e">
        <f>IF(VLOOKUP(A1347,產品AR!A:B,2,0)&lt;65,"A",IF(VLOOKUP(A1347,產品AR!A:B,2,0)&lt;80,"B",IF(VLOOKUP(A1347,產品AR!A:B,2,0)&lt;100,"C","D")))</f>
        <v>#N/A</v>
      </c>
      <c r="K1347" s="5" t="e">
        <f t="shared" si="420"/>
        <v>#DIV/0!</v>
      </c>
      <c r="L1347" s="6">
        <f t="shared" si="421"/>
        <v>0</v>
      </c>
      <c r="M1347" s="5">
        <f t="shared" si="422"/>
        <v>0</v>
      </c>
      <c r="N1347" s="49" t="e">
        <f t="shared" si="423"/>
        <v>#DIV/0!</v>
      </c>
      <c r="O1347" s="49" t="e">
        <f t="shared" ref="O1347:O1410" si="426">J1347&amp;N1347</f>
        <v>#N/A</v>
      </c>
      <c r="P1347" s="49" t="e">
        <f t="shared" ref="P1347:P1410" si="427">IF(O1347="AB","A")</f>
        <v>#N/A</v>
      </c>
      <c r="Q1347" s="50" t="e">
        <f t="shared" si="424"/>
        <v>#N/A</v>
      </c>
      <c r="S1347" s="110" t="e">
        <f>VLOOKUP(V1347,'WSD 產品'!B:B,1,0)</f>
        <v>#N/A</v>
      </c>
      <c r="T1347" s="110" t="e">
        <f t="shared" si="425"/>
        <v>#DIV/0!</v>
      </c>
      <c r="AA1347" s="112"/>
      <c r="AB1347" s="112"/>
      <c r="AK1347" s="111"/>
      <c r="AL1347" s="111"/>
      <c r="AM1347" s="111"/>
    </row>
    <row r="1348" spans="1:39">
      <c r="A1348" s="3">
        <f t="shared" si="419"/>
        <v>0</v>
      </c>
      <c r="B1348" s="3">
        <f t="shared" si="419"/>
        <v>0</v>
      </c>
      <c r="C1348" s="3">
        <f t="shared" si="419"/>
        <v>0</v>
      </c>
      <c r="D1348" s="3">
        <f t="shared" si="418"/>
        <v>0</v>
      </c>
      <c r="E1348" s="3">
        <f t="shared" si="418"/>
        <v>0</v>
      </c>
      <c r="F1348" s="4">
        <f t="shared" si="418"/>
        <v>0</v>
      </c>
      <c r="G1348" s="4">
        <f t="shared" si="418"/>
        <v>0</v>
      </c>
      <c r="H1348" s="3">
        <f t="shared" si="418"/>
        <v>0</v>
      </c>
      <c r="I1348" s="3">
        <f t="shared" si="418"/>
        <v>0</v>
      </c>
      <c r="J1348" s="3" t="e">
        <f>IF(VLOOKUP(A1348,產品AR!A:B,2,0)&lt;65,"A",IF(VLOOKUP(A1348,產品AR!A:B,2,0)&lt;80,"B",IF(VLOOKUP(A1348,產品AR!A:B,2,0)&lt;100,"C","D")))</f>
        <v>#N/A</v>
      </c>
      <c r="K1348" s="5" t="e">
        <f t="shared" si="420"/>
        <v>#DIV/0!</v>
      </c>
      <c r="L1348" s="6">
        <f t="shared" si="421"/>
        <v>0</v>
      </c>
      <c r="M1348" s="5">
        <f t="shared" si="422"/>
        <v>0</v>
      </c>
      <c r="N1348" s="49" t="e">
        <f t="shared" si="423"/>
        <v>#DIV/0!</v>
      </c>
      <c r="O1348" s="49" t="e">
        <f t="shared" si="426"/>
        <v>#N/A</v>
      </c>
      <c r="P1348" s="49" t="e">
        <f t="shared" si="427"/>
        <v>#N/A</v>
      </c>
      <c r="Q1348" s="50" t="e">
        <f t="shared" si="424"/>
        <v>#N/A</v>
      </c>
      <c r="S1348" s="110" t="e">
        <f>VLOOKUP(V1348,'WSD 產品'!B:B,1,0)</f>
        <v>#N/A</v>
      </c>
      <c r="T1348" s="110" t="e">
        <f t="shared" si="425"/>
        <v>#DIV/0!</v>
      </c>
      <c r="AA1348" s="112"/>
      <c r="AB1348" s="112"/>
      <c r="AK1348" s="111"/>
      <c r="AL1348" s="111"/>
      <c r="AM1348" s="111"/>
    </row>
    <row r="1349" spans="1:39">
      <c r="A1349" s="3">
        <f t="shared" si="419"/>
        <v>0</v>
      </c>
      <c r="B1349" s="3">
        <f t="shared" si="419"/>
        <v>0</v>
      </c>
      <c r="C1349" s="3">
        <f t="shared" si="419"/>
        <v>0</v>
      </c>
      <c r="D1349" s="3">
        <f t="shared" si="418"/>
        <v>0</v>
      </c>
      <c r="E1349" s="3">
        <f t="shared" si="418"/>
        <v>0</v>
      </c>
      <c r="F1349" s="4">
        <f t="shared" si="418"/>
        <v>0</v>
      </c>
      <c r="G1349" s="4">
        <f t="shared" si="418"/>
        <v>0</v>
      </c>
      <c r="H1349" s="3">
        <f t="shared" si="418"/>
        <v>0</v>
      </c>
      <c r="I1349" s="3">
        <f t="shared" si="418"/>
        <v>0</v>
      </c>
      <c r="J1349" s="3" t="e">
        <f>IF(VLOOKUP(A1349,產品AR!A:B,2,0)&lt;65,"A",IF(VLOOKUP(A1349,產品AR!A:B,2,0)&lt;80,"B",IF(VLOOKUP(A1349,產品AR!A:B,2,0)&lt;100,"C","D")))</f>
        <v>#N/A</v>
      </c>
      <c r="K1349" s="5" t="e">
        <f t="shared" si="420"/>
        <v>#DIV/0!</v>
      </c>
      <c r="L1349" s="6">
        <f t="shared" si="421"/>
        <v>0</v>
      </c>
      <c r="M1349" s="5">
        <f t="shared" si="422"/>
        <v>0</v>
      </c>
      <c r="N1349" s="49" t="e">
        <f t="shared" si="423"/>
        <v>#DIV/0!</v>
      </c>
      <c r="O1349" s="49" t="e">
        <f t="shared" si="426"/>
        <v>#N/A</v>
      </c>
      <c r="P1349" s="49" t="e">
        <f t="shared" si="427"/>
        <v>#N/A</v>
      </c>
      <c r="Q1349" s="50" t="e">
        <f t="shared" si="424"/>
        <v>#N/A</v>
      </c>
      <c r="S1349" s="110" t="e">
        <f>VLOOKUP(V1349,'WSD 產品'!B:B,1,0)</f>
        <v>#N/A</v>
      </c>
      <c r="T1349" s="110" t="e">
        <f t="shared" si="425"/>
        <v>#DIV/0!</v>
      </c>
      <c r="AA1349" s="112"/>
      <c r="AB1349" s="112"/>
      <c r="AK1349" s="111"/>
      <c r="AL1349" s="111"/>
      <c r="AM1349" s="111"/>
    </row>
    <row r="1350" spans="1:39">
      <c r="A1350" s="3">
        <f t="shared" si="419"/>
        <v>0</v>
      </c>
      <c r="B1350" s="3">
        <f t="shared" si="419"/>
        <v>0</v>
      </c>
      <c r="C1350" s="3">
        <f t="shared" si="419"/>
        <v>0</v>
      </c>
      <c r="D1350" s="3">
        <f t="shared" si="418"/>
        <v>0</v>
      </c>
      <c r="E1350" s="3">
        <f t="shared" si="418"/>
        <v>0</v>
      </c>
      <c r="F1350" s="4">
        <f t="shared" si="418"/>
        <v>0</v>
      </c>
      <c r="G1350" s="4">
        <f t="shared" si="418"/>
        <v>0</v>
      </c>
      <c r="H1350" s="3">
        <f t="shared" si="418"/>
        <v>0</v>
      </c>
      <c r="I1350" s="3">
        <f t="shared" si="418"/>
        <v>0</v>
      </c>
      <c r="J1350" s="3" t="e">
        <f>IF(VLOOKUP(A1350,產品AR!A:B,2,0)&lt;65,"A",IF(VLOOKUP(A1350,產品AR!A:B,2,0)&lt;80,"B",IF(VLOOKUP(A1350,產品AR!A:B,2,0)&lt;100,"C","D")))</f>
        <v>#N/A</v>
      </c>
      <c r="K1350" s="5" t="e">
        <f t="shared" si="420"/>
        <v>#DIV/0!</v>
      </c>
      <c r="L1350" s="6">
        <f t="shared" si="421"/>
        <v>0</v>
      </c>
      <c r="M1350" s="5">
        <f t="shared" si="422"/>
        <v>0</v>
      </c>
      <c r="N1350" s="49" t="e">
        <f t="shared" si="423"/>
        <v>#DIV/0!</v>
      </c>
      <c r="O1350" s="49" t="e">
        <f t="shared" si="426"/>
        <v>#N/A</v>
      </c>
      <c r="P1350" s="49" t="e">
        <f t="shared" si="427"/>
        <v>#N/A</v>
      </c>
      <c r="Q1350" s="50" t="e">
        <f t="shared" si="424"/>
        <v>#N/A</v>
      </c>
      <c r="S1350" s="110" t="e">
        <f>VLOOKUP(V1350,'WSD 產品'!B:B,1,0)</f>
        <v>#N/A</v>
      </c>
      <c r="T1350" s="110" t="e">
        <f t="shared" si="425"/>
        <v>#DIV/0!</v>
      </c>
      <c r="AA1350" s="112"/>
      <c r="AB1350" s="112"/>
      <c r="AK1350" s="111"/>
      <c r="AL1350" s="111"/>
      <c r="AM1350" s="111"/>
    </row>
    <row r="1351" spans="1:39">
      <c r="A1351" s="3">
        <f t="shared" si="419"/>
        <v>0</v>
      </c>
      <c r="B1351" s="3">
        <f t="shared" si="419"/>
        <v>0</v>
      </c>
      <c r="C1351" s="3">
        <f t="shared" si="419"/>
        <v>0</v>
      </c>
      <c r="D1351" s="3">
        <f t="shared" si="418"/>
        <v>0</v>
      </c>
      <c r="E1351" s="3">
        <f t="shared" si="418"/>
        <v>0</v>
      </c>
      <c r="F1351" s="4">
        <f t="shared" si="418"/>
        <v>0</v>
      </c>
      <c r="G1351" s="4">
        <f t="shared" ref="G1351:I1414" si="428">AB1351</f>
        <v>0</v>
      </c>
      <c r="H1351" s="3">
        <f t="shared" si="428"/>
        <v>0</v>
      </c>
      <c r="I1351" s="3">
        <f t="shared" si="428"/>
        <v>0</v>
      </c>
      <c r="J1351" s="3" t="e">
        <f>IF(VLOOKUP(A1351,產品AR!A:B,2,0)&lt;65,"A",IF(VLOOKUP(A1351,產品AR!A:B,2,0)&lt;80,"B",IF(VLOOKUP(A1351,產品AR!A:B,2,0)&lt;100,"C","D")))</f>
        <v>#N/A</v>
      </c>
      <c r="K1351" s="5" t="e">
        <f t="shared" si="420"/>
        <v>#DIV/0!</v>
      </c>
      <c r="L1351" s="6">
        <f t="shared" si="421"/>
        <v>0</v>
      </c>
      <c r="M1351" s="5">
        <f t="shared" si="422"/>
        <v>0</v>
      </c>
      <c r="N1351" s="49" t="e">
        <f t="shared" si="423"/>
        <v>#DIV/0!</v>
      </c>
      <c r="O1351" s="49" t="e">
        <f t="shared" si="426"/>
        <v>#N/A</v>
      </c>
      <c r="P1351" s="49" t="e">
        <f t="shared" si="427"/>
        <v>#N/A</v>
      </c>
      <c r="Q1351" s="50" t="e">
        <f t="shared" si="424"/>
        <v>#N/A</v>
      </c>
      <c r="S1351" s="110" t="e">
        <f>VLOOKUP(V1351,'WSD 產品'!B:B,1,0)</f>
        <v>#N/A</v>
      </c>
      <c r="T1351" s="110" t="e">
        <f t="shared" si="425"/>
        <v>#DIV/0!</v>
      </c>
      <c r="AA1351" s="112"/>
      <c r="AB1351" s="112"/>
      <c r="AK1351" s="111"/>
      <c r="AL1351" s="111"/>
      <c r="AM1351" s="111"/>
    </row>
    <row r="1352" spans="1:39">
      <c r="A1352" s="3">
        <f t="shared" si="419"/>
        <v>0</v>
      </c>
      <c r="B1352" s="3">
        <f t="shared" si="419"/>
        <v>0</v>
      </c>
      <c r="C1352" s="3">
        <f t="shared" si="419"/>
        <v>0</v>
      </c>
      <c r="D1352" s="3">
        <f t="shared" si="419"/>
        <v>0</v>
      </c>
      <c r="E1352" s="3">
        <f t="shared" si="419"/>
        <v>0</v>
      </c>
      <c r="F1352" s="4">
        <f t="shared" si="419"/>
        <v>0</v>
      </c>
      <c r="G1352" s="4">
        <f t="shared" si="428"/>
        <v>0</v>
      </c>
      <c r="H1352" s="3">
        <f t="shared" si="428"/>
        <v>0</v>
      </c>
      <c r="I1352" s="3">
        <f t="shared" si="428"/>
        <v>0</v>
      </c>
      <c r="J1352" s="3" t="e">
        <f>IF(VLOOKUP(A1352,產品AR!A:B,2,0)&lt;65,"A",IF(VLOOKUP(A1352,產品AR!A:B,2,0)&lt;80,"B",IF(VLOOKUP(A1352,產品AR!A:B,2,0)&lt;100,"C","D")))</f>
        <v>#N/A</v>
      </c>
      <c r="K1352" s="5" t="e">
        <f t="shared" si="420"/>
        <v>#DIV/0!</v>
      </c>
      <c r="L1352" s="6">
        <f t="shared" si="421"/>
        <v>0</v>
      </c>
      <c r="M1352" s="5">
        <f t="shared" si="422"/>
        <v>0</v>
      </c>
      <c r="N1352" s="49" t="e">
        <f t="shared" si="423"/>
        <v>#DIV/0!</v>
      </c>
      <c r="O1352" s="49" t="e">
        <f t="shared" si="426"/>
        <v>#N/A</v>
      </c>
      <c r="P1352" s="49" t="e">
        <f t="shared" si="427"/>
        <v>#N/A</v>
      </c>
      <c r="Q1352" s="50" t="e">
        <f t="shared" si="424"/>
        <v>#N/A</v>
      </c>
      <c r="S1352" s="110" t="e">
        <f>VLOOKUP(V1352,'WSD 產品'!B:B,1,0)</f>
        <v>#N/A</v>
      </c>
      <c r="T1352" s="110" t="e">
        <f t="shared" si="425"/>
        <v>#DIV/0!</v>
      </c>
      <c r="AA1352" s="112"/>
      <c r="AB1352" s="112"/>
      <c r="AK1352" s="111"/>
      <c r="AL1352" s="111"/>
      <c r="AM1352" s="111"/>
    </row>
    <row r="1353" spans="1:39">
      <c r="A1353" s="3">
        <f t="shared" si="419"/>
        <v>0</v>
      </c>
      <c r="B1353" s="3">
        <f t="shared" si="419"/>
        <v>0</v>
      </c>
      <c r="C1353" s="3">
        <f t="shared" si="419"/>
        <v>0</v>
      </c>
      <c r="D1353" s="3">
        <f t="shared" si="419"/>
        <v>0</v>
      </c>
      <c r="E1353" s="3">
        <f t="shared" si="419"/>
        <v>0</v>
      </c>
      <c r="F1353" s="4">
        <f t="shared" si="419"/>
        <v>0</v>
      </c>
      <c r="G1353" s="4">
        <f t="shared" si="428"/>
        <v>0</v>
      </c>
      <c r="H1353" s="3">
        <f t="shared" si="428"/>
        <v>0</v>
      </c>
      <c r="I1353" s="3">
        <f t="shared" si="428"/>
        <v>0</v>
      </c>
      <c r="J1353" s="3" t="e">
        <f>IF(VLOOKUP(A1353,產品AR!A:B,2,0)&lt;65,"A",IF(VLOOKUP(A1353,產品AR!A:B,2,0)&lt;80,"B",IF(VLOOKUP(A1353,產品AR!A:B,2,0)&lt;100,"C","D")))</f>
        <v>#N/A</v>
      </c>
      <c r="K1353" s="5" t="e">
        <f t="shared" si="420"/>
        <v>#DIV/0!</v>
      </c>
      <c r="L1353" s="6">
        <f t="shared" si="421"/>
        <v>0</v>
      </c>
      <c r="M1353" s="5">
        <f t="shared" si="422"/>
        <v>0</v>
      </c>
      <c r="N1353" s="49" t="e">
        <f t="shared" si="423"/>
        <v>#DIV/0!</v>
      </c>
      <c r="O1353" s="49" t="e">
        <f t="shared" si="426"/>
        <v>#N/A</v>
      </c>
      <c r="P1353" s="49" t="e">
        <f t="shared" si="427"/>
        <v>#N/A</v>
      </c>
      <c r="Q1353" s="50" t="e">
        <f t="shared" si="424"/>
        <v>#N/A</v>
      </c>
      <c r="S1353" s="110" t="e">
        <f>VLOOKUP(V1353,'WSD 產品'!B:B,1,0)</f>
        <v>#N/A</v>
      </c>
      <c r="T1353" s="110" t="e">
        <f t="shared" si="425"/>
        <v>#DIV/0!</v>
      </c>
      <c r="AA1353" s="112"/>
      <c r="AB1353" s="112"/>
      <c r="AK1353" s="111"/>
      <c r="AL1353" s="111"/>
      <c r="AM1353" s="111"/>
    </row>
    <row r="1354" spans="1:39">
      <c r="A1354" s="3">
        <f t="shared" si="419"/>
        <v>0</v>
      </c>
      <c r="B1354" s="3">
        <f t="shared" si="419"/>
        <v>0</v>
      </c>
      <c r="C1354" s="3">
        <f t="shared" si="419"/>
        <v>0</v>
      </c>
      <c r="D1354" s="3">
        <f t="shared" si="419"/>
        <v>0</v>
      </c>
      <c r="E1354" s="3">
        <f t="shared" si="419"/>
        <v>0</v>
      </c>
      <c r="F1354" s="4">
        <f t="shared" si="419"/>
        <v>0</v>
      </c>
      <c r="G1354" s="4">
        <f t="shared" si="428"/>
        <v>0</v>
      </c>
      <c r="H1354" s="3">
        <f t="shared" si="428"/>
        <v>0</v>
      </c>
      <c r="I1354" s="3">
        <f t="shared" si="428"/>
        <v>0</v>
      </c>
      <c r="J1354" s="3" t="e">
        <f>IF(VLOOKUP(A1354,產品AR!A:B,2,0)&lt;65,"A",IF(VLOOKUP(A1354,產品AR!A:B,2,0)&lt;80,"B",IF(VLOOKUP(A1354,產品AR!A:B,2,0)&lt;100,"C","D")))</f>
        <v>#N/A</v>
      </c>
      <c r="K1354" s="5" t="e">
        <f t="shared" si="420"/>
        <v>#DIV/0!</v>
      </c>
      <c r="L1354" s="6">
        <f t="shared" si="421"/>
        <v>0</v>
      </c>
      <c r="M1354" s="5">
        <f t="shared" si="422"/>
        <v>0</v>
      </c>
      <c r="N1354" s="49" t="e">
        <f t="shared" si="423"/>
        <v>#DIV/0!</v>
      </c>
      <c r="O1354" s="49" t="e">
        <f t="shared" si="426"/>
        <v>#N/A</v>
      </c>
      <c r="P1354" s="49" t="e">
        <f t="shared" si="427"/>
        <v>#N/A</v>
      </c>
      <c r="Q1354" s="50" t="e">
        <f t="shared" si="424"/>
        <v>#N/A</v>
      </c>
      <c r="S1354" s="110" t="e">
        <f>VLOOKUP(V1354,'WSD 產品'!B:B,1,0)</f>
        <v>#N/A</v>
      </c>
      <c r="T1354" s="110" t="e">
        <f t="shared" si="425"/>
        <v>#DIV/0!</v>
      </c>
      <c r="AA1354" s="112"/>
      <c r="AB1354" s="112"/>
      <c r="AK1354" s="111"/>
      <c r="AL1354" s="111"/>
      <c r="AM1354" s="111"/>
    </row>
    <row r="1355" spans="1:39">
      <c r="A1355" s="3">
        <f t="shared" si="419"/>
        <v>0</v>
      </c>
      <c r="B1355" s="3">
        <f t="shared" si="419"/>
        <v>0</v>
      </c>
      <c r="C1355" s="3">
        <f t="shared" si="419"/>
        <v>0</v>
      </c>
      <c r="D1355" s="3">
        <f t="shared" si="419"/>
        <v>0</v>
      </c>
      <c r="E1355" s="3">
        <f t="shared" si="419"/>
        <v>0</v>
      </c>
      <c r="F1355" s="4">
        <f t="shared" si="419"/>
        <v>0</v>
      </c>
      <c r="G1355" s="4">
        <f t="shared" si="428"/>
        <v>0</v>
      </c>
      <c r="H1355" s="3">
        <f t="shared" si="428"/>
        <v>0</v>
      </c>
      <c r="I1355" s="3">
        <f t="shared" si="428"/>
        <v>0</v>
      </c>
      <c r="J1355" s="3" t="e">
        <f>IF(VLOOKUP(A1355,產品AR!A:B,2,0)&lt;65,"A",IF(VLOOKUP(A1355,產品AR!A:B,2,0)&lt;80,"B",IF(VLOOKUP(A1355,產品AR!A:B,2,0)&lt;100,"C","D")))</f>
        <v>#N/A</v>
      </c>
      <c r="K1355" s="5" t="e">
        <f t="shared" si="420"/>
        <v>#DIV/0!</v>
      </c>
      <c r="L1355" s="6">
        <f t="shared" si="421"/>
        <v>0</v>
      </c>
      <c r="M1355" s="5">
        <f t="shared" si="422"/>
        <v>0</v>
      </c>
      <c r="N1355" s="49" t="e">
        <f t="shared" si="423"/>
        <v>#DIV/0!</v>
      </c>
      <c r="O1355" s="49" t="e">
        <f t="shared" si="426"/>
        <v>#N/A</v>
      </c>
      <c r="P1355" s="49" t="e">
        <f t="shared" si="427"/>
        <v>#N/A</v>
      </c>
      <c r="Q1355" s="50" t="e">
        <f t="shared" si="424"/>
        <v>#N/A</v>
      </c>
      <c r="S1355" s="110" t="e">
        <f>VLOOKUP(V1355,'WSD 產品'!B:B,1,0)</f>
        <v>#N/A</v>
      </c>
      <c r="T1355" s="110" t="e">
        <f t="shared" si="425"/>
        <v>#DIV/0!</v>
      </c>
      <c r="AA1355" s="112"/>
      <c r="AB1355" s="112"/>
      <c r="AK1355" s="111"/>
      <c r="AL1355" s="111"/>
      <c r="AM1355" s="111"/>
    </row>
    <row r="1356" spans="1:39">
      <c r="A1356" s="3">
        <f t="shared" si="419"/>
        <v>0</v>
      </c>
      <c r="B1356" s="3">
        <f t="shared" si="419"/>
        <v>0</v>
      </c>
      <c r="C1356" s="3">
        <f t="shared" si="419"/>
        <v>0</v>
      </c>
      <c r="D1356" s="3">
        <f t="shared" si="419"/>
        <v>0</v>
      </c>
      <c r="E1356" s="3">
        <f t="shared" si="419"/>
        <v>0</v>
      </c>
      <c r="F1356" s="4">
        <f t="shared" si="419"/>
        <v>0</v>
      </c>
      <c r="G1356" s="4">
        <f t="shared" si="428"/>
        <v>0</v>
      </c>
      <c r="H1356" s="3">
        <f t="shared" si="428"/>
        <v>0</v>
      </c>
      <c r="I1356" s="3">
        <f t="shared" si="428"/>
        <v>0</v>
      </c>
      <c r="J1356" s="3" t="e">
        <f>IF(VLOOKUP(A1356,產品AR!A:B,2,0)&lt;65,"A",IF(VLOOKUP(A1356,產品AR!A:B,2,0)&lt;80,"B",IF(VLOOKUP(A1356,產品AR!A:B,2,0)&lt;100,"C","D")))</f>
        <v>#N/A</v>
      </c>
      <c r="K1356" s="5" t="e">
        <f t="shared" si="420"/>
        <v>#DIV/0!</v>
      </c>
      <c r="L1356" s="6">
        <f t="shared" si="421"/>
        <v>0</v>
      </c>
      <c r="M1356" s="5">
        <f t="shared" si="422"/>
        <v>0</v>
      </c>
      <c r="N1356" s="49" t="e">
        <f t="shared" si="423"/>
        <v>#DIV/0!</v>
      </c>
      <c r="O1356" s="49" t="e">
        <f t="shared" si="426"/>
        <v>#N/A</v>
      </c>
      <c r="P1356" s="49" t="e">
        <f t="shared" si="427"/>
        <v>#N/A</v>
      </c>
      <c r="Q1356" s="50" t="e">
        <f t="shared" si="424"/>
        <v>#N/A</v>
      </c>
      <c r="S1356" s="110" t="e">
        <f>VLOOKUP(V1356,'WSD 產品'!B:B,1,0)</f>
        <v>#N/A</v>
      </c>
      <c r="T1356" s="110" t="e">
        <f t="shared" si="425"/>
        <v>#DIV/0!</v>
      </c>
      <c r="AA1356" s="112"/>
      <c r="AB1356" s="112"/>
      <c r="AK1356" s="111"/>
      <c r="AL1356" s="111"/>
      <c r="AM1356" s="111"/>
    </row>
    <row r="1357" spans="1:39">
      <c r="A1357" s="3">
        <f t="shared" si="419"/>
        <v>0</v>
      </c>
      <c r="B1357" s="3">
        <f t="shared" si="419"/>
        <v>0</v>
      </c>
      <c r="C1357" s="3">
        <f t="shared" si="419"/>
        <v>0</v>
      </c>
      <c r="D1357" s="3">
        <f t="shared" si="419"/>
        <v>0</v>
      </c>
      <c r="E1357" s="3">
        <f t="shared" si="419"/>
        <v>0</v>
      </c>
      <c r="F1357" s="4">
        <f t="shared" si="419"/>
        <v>0</v>
      </c>
      <c r="G1357" s="4">
        <f t="shared" si="428"/>
        <v>0</v>
      </c>
      <c r="H1357" s="3">
        <f t="shared" si="428"/>
        <v>0</v>
      </c>
      <c r="I1357" s="3">
        <f t="shared" si="428"/>
        <v>0</v>
      </c>
      <c r="J1357" s="3" t="e">
        <f>IF(VLOOKUP(A1357,產品AR!A:B,2,0)&lt;65,"A",IF(VLOOKUP(A1357,產品AR!A:B,2,0)&lt;80,"B",IF(VLOOKUP(A1357,產品AR!A:B,2,0)&lt;100,"C","D")))</f>
        <v>#N/A</v>
      </c>
      <c r="K1357" s="5" t="e">
        <f t="shared" si="420"/>
        <v>#DIV/0!</v>
      </c>
      <c r="L1357" s="6">
        <f t="shared" si="421"/>
        <v>0</v>
      </c>
      <c r="M1357" s="5">
        <f t="shared" si="422"/>
        <v>0</v>
      </c>
      <c r="N1357" s="49" t="e">
        <f t="shared" si="423"/>
        <v>#DIV/0!</v>
      </c>
      <c r="O1357" s="49" t="e">
        <f t="shared" si="426"/>
        <v>#N/A</v>
      </c>
      <c r="P1357" s="49" t="e">
        <f t="shared" si="427"/>
        <v>#N/A</v>
      </c>
      <c r="Q1357" s="50" t="e">
        <f t="shared" si="424"/>
        <v>#N/A</v>
      </c>
      <c r="S1357" s="110" t="e">
        <f>VLOOKUP(V1357,'WSD 產品'!B:B,1,0)</f>
        <v>#N/A</v>
      </c>
      <c r="T1357" s="110" t="e">
        <f t="shared" si="425"/>
        <v>#DIV/0!</v>
      </c>
      <c r="AA1357" s="112"/>
      <c r="AB1357" s="112"/>
      <c r="AK1357" s="111"/>
      <c r="AL1357" s="111"/>
      <c r="AM1357" s="111"/>
    </row>
    <row r="1358" spans="1:39">
      <c r="A1358" s="3">
        <f t="shared" si="419"/>
        <v>0</v>
      </c>
      <c r="B1358" s="3">
        <f t="shared" si="419"/>
        <v>0</v>
      </c>
      <c r="C1358" s="3">
        <f t="shared" si="419"/>
        <v>0</v>
      </c>
      <c r="D1358" s="3">
        <f t="shared" si="419"/>
        <v>0</v>
      </c>
      <c r="E1358" s="3">
        <f t="shared" si="419"/>
        <v>0</v>
      </c>
      <c r="F1358" s="4">
        <f t="shared" si="419"/>
        <v>0</v>
      </c>
      <c r="G1358" s="4">
        <f t="shared" si="428"/>
        <v>0</v>
      </c>
      <c r="H1358" s="3">
        <f t="shared" si="428"/>
        <v>0</v>
      </c>
      <c r="I1358" s="3">
        <f t="shared" si="428"/>
        <v>0</v>
      </c>
      <c r="J1358" s="3" t="e">
        <f>IF(VLOOKUP(A1358,產品AR!A:B,2,0)&lt;65,"A",IF(VLOOKUP(A1358,產品AR!A:B,2,0)&lt;80,"B",IF(VLOOKUP(A1358,產品AR!A:B,2,0)&lt;100,"C","D")))</f>
        <v>#N/A</v>
      </c>
      <c r="K1358" s="5" t="e">
        <f t="shared" si="420"/>
        <v>#DIV/0!</v>
      </c>
      <c r="L1358" s="6">
        <f t="shared" si="421"/>
        <v>0</v>
      </c>
      <c r="M1358" s="5">
        <f t="shared" si="422"/>
        <v>0</v>
      </c>
      <c r="N1358" s="49" t="e">
        <f t="shared" si="423"/>
        <v>#DIV/0!</v>
      </c>
      <c r="O1358" s="49" t="e">
        <f t="shared" si="426"/>
        <v>#N/A</v>
      </c>
      <c r="P1358" s="49" t="e">
        <f t="shared" si="427"/>
        <v>#N/A</v>
      </c>
      <c r="Q1358" s="50" t="e">
        <f t="shared" si="424"/>
        <v>#N/A</v>
      </c>
      <c r="S1358" s="110" t="e">
        <f>VLOOKUP(V1358,'WSD 產品'!B:B,1,0)</f>
        <v>#N/A</v>
      </c>
      <c r="T1358" s="110" t="e">
        <f t="shared" si="425"/>
        <v>#DIV/0!</v>
      </c>
      <c r="AA1358" s="112"/>
      <c r="AB1358" s="112"/>
      <c r="AK1358" s="111"/>
      <c r="AL1358" s="111"/>
      <c r="AM1358" s="111"/>
    </row>
    <row r="1359" spans="1:39">
      <c r="A1359" s="3">
        <f t="shared" si="419"/>
        <v>0</v>
      </c>
      <c r="B1359" s="3">
        <f t="shared" si="419"/>
        <v>0</v>
      </c>
      <c r="C1359" s="3">
        <f t="shared" si="419"/>
        <v>0</v>
      </c>
      <c r="D1359" s="3">
        <f t="shared" si="419"/>
        <v>0</v>
      </c>
      <c r="E1359" s="3">
        <f t="shared" si="419"/>
        <v>0</v>
      </c>
      <c r="F1359" s="4">
        <f t="shared" si="419"/>
        <v>0</v>
      </c>
      <c r="G1359" s="4">
        <f t="shared" si="428"/>
        <v>0</v>
      </c>
      <c r="H1359" s="3">
        <f t="shared" si="428"/>
        <v>0</v>
      </c>
      <c r="I1359" s="3">
        <f t="shared" si="428"/>
        <v>0</v>
      </c>
      <c r="J1359" s="3" t="e">
        <f>IF(VLOOKUP(A1359,產品AR!A:B,2,0)&lt;65,"A",IF(VLOOKUP(A1359,產品AR!A:B,2,0)&lt;80,"B",IF(VLOOKUP(A1359,產品AR!A:B,2,0)&lt;100,"C","D")))</f>
        <v>#N/A</v>
      </c>
      <c r="K1359" s="5" t="e">
        <f t="shared" si="420"/>
        <v>#DIV/0!</v>
      </c>
      <c r="L1359" s="6">
        <f t="shared" si="421"/>
        <v>0</v>
      </c>
      <c r="M1359" s="5">
        <f t="shared" si="422"/>
        <v>0</v>
      </c>
      <c r="N1359" s="49" t="e">
        <f t="shared" si="423"/>
        <v>#DIV/0!</v>
      </c>
      <c r="O1359" s="49" t="e">
        <f t="shared" si="426"/>
        <v>#N/A</v>
      </c>
      <c r="P1359" s="49" t="e">
        <f t="shared" si="427"/>
        <v>#N/A</v>
      </c>
      <c r="Q1359" s="50" t="e">
        <f t="shared" si="424"/>
        <v>#N/A</v>
      </c>
      <c r="S1359" s="110" t="e">
        <f>VLOOKUP(V1359,'WSD 產品'!B:B,1,0)</f>
        <v>#N/A</v>
      </c>
      <c r="T1359" s="110" t="e">
        <f t="shared" si="425"/>
        <v>#DIV/0!</v>
      </c>
      <c r="AA1359" s="112"/>
      <c r="AB1359" s="112"/>
      <c r="AK1359" s="111"/>
      <c r="AL1359" s="111"/>
      <c r="AM1359" s="111"/>
    </row>
    <row r="1360" spans="1:39">
      <c r="A1360" s="3">
        <f t="shared" si="419"/>
        <v>0</v>
      </c>
      <c r="B1360" s="3">
        <f t="shared" si="419"/>
        <v>0</v>
      </c>
      <c r="C1360" s="3">
        <f t="shared" si="419"/>
        <v>0</v>
      </c>
      <c r="D1360" s="3">
        <f t="shared" si="419"/>
        <v>0</v>
      </c>
      <c r="E1360" s="3">
        <f t="shared" si="419"/>
        <v>0</v>
      </c>
      <c r="F1360" s="4">
        <f t="shared" si="419"/>
        <v>0</v>
      </c>
      <c r="G1360" s="4">
        <f t="shared" si="428"/>
        <v>0</v>
      </c>
      <c r="H1360" s="3">
        <f t="shared" si="428"/>
        <v>0</v>
      </c>
      <c r="I1360" s="3">
        <f t="shared" si="428"/>
        <v>0</v>
      </c>
      <c r="J1360" s="3" t="e">
        <f>IF(VLOOKUP(A1360,產品AR!A:B,2,0)&lt;65,"A",IF(VLOOKUP(A1360,產品AR!A:B,2,0)&lt;80,"B",IF(VLOOKUP(A1360,產品AR!A:B,2,0)&lt;100,"C","D")))</f>
        <v>#N/A</v>
      </c>
      <c r="K1360" s="5" t="e">
        <f t="shared" si="420"/>
        <v>#DIV/0!</v>
      </c>
      <c r="L1360" s="6">
        <f t="shared" si="421"/>
        <v>0</v>
      </c>
      <c r="M1360" s="5">
        <f t="shared" si="422"/>
        <v>0</v>
      </c>
      <c r="N1360" s="49" t="e">
        <f t="shared" si="423"/>
        <v>#DIV/0!</v>
      </c>
      <c r="O1360" s="49" t="e">
        <f t="shared" si="426"/>
        <v>#N/A</v>
      </c>
      <c r="P1360" s="49" t="e">
        <f t="shared" si="427"/>
        <v>#N/A</v>
      </c>
      <c r="Q1360" s="50" t="e">
        <f t="shared" si="424"/>
        <v>#N/A</v>
      </c>
      <c r="S1360" s="110" t="e">
        <f>VLOOKUP(V1360,'WSD 產品'!B:B,1,0)</f>
        <v>#N/A</v>
      </c>
      <c r="T1360" s="110" t="e">
        <f t="shared" si="425"/>
        <v>#DIV/0!</v>
      </c>
      <c r="AA1360" s="112"/>
      <c r="AB1360" s="112"/>
      <c r="AK1360" s="111"/>
      <c r="AL1360" s="111"/>
      <c r="AM1360" s="111"/>
    </row>
    <row r="1361" spans="1:39">
      <c r="A1361" s="3">
        <f t="shared" si="419"/>
        <v>0</v>
      </c>
      <c r="B1361" s="3">
        <f t="shared" si="419"/>
        <v>0</v>
      </c>
      <c r="C1361" s="3">
        <f t="shared" si="419"/>
        <v>0</v>
      </c>
      <c r="D1361" s="3">
        <f t="shared" si="419"/>
        <v>0</v>
      </c>
      <c r="E1361" s="3">
        <f t="shared" si="419"/>
        <v>0</v>
      </c>
      <c r="F1361" s="4">
        <f t="shared" si="419"/>
        <v>0</v>
      </c>
      <c r="G1361" s="4">
        <f t="shared" si="428"/>
        <v>0</v>
      </c>
      <c r="H1361" s="3">
        <f t="shared" si="428"/>
        <v>0</v>
      </c>
      <c r="I1361" s="3">
        <f t="shared" si="428"/>
        <v>0</v>
      </c>
      <c r="J1361" s="3" t="e">
        <f>IF(VLOOKUP(A1361,產品AR!A:B,2,0)&lt;65,"A",IF(VLOOKUP(A1361,產品AR!A:B,2,0)&lt;80,"B",IF(VLOOKUP(A1361,產品AR!A:B,2,0)&lt;100,"C","D")))</f>
        <v>#N/A</v>
      </c>
      <c r="K1361" s="5" t="e">
        <f t="shared" si="420"/>
        <v>#DIV/0!</v>
      </c>
      <c r="L1361" s="6">
        <f t="shared" si="421"/>
        <v>0</v>
      </c>
      <c r="M1361" s="5">
        <f t="shared" si="422"/>
        <v>0</v>
      </c>
      <c r="N1361" s="49" t="e">
        <f t="shared" si="423"/>
        <v>#DIV/0!</v>
      </c>
      <c r="O1361" s="49" t="e">
        <f t="shared" si="426"/>
        <v>#N/A</v>
      </c>
      <c r="P1361" s="49" t="e">
        <f t="shared" si="427"/>
        <v>#N/A</v>
      </c>
      <c r="Q1361" s="50" t="e">
        <f t="shared" si="424"/>
        <v>#N/A</v>
      </c>
      <c r="S1361" s="110" t="e">
        <f>VLOOKUP(V1361,'WSD 產品'!B:B,1,0)</f>
        <v>#N/A</v>
      </c>
      <c r="T1361" s="110" t="e">
        <f t="shared" si="425"/>
        <v>#DIV/0!</v>
      </c>
      <c r="AA1361" s="112"/>
      <c r="AB1361" s="112"/>
      <c r="AK1361" s="111"/>
      <c r="AL1361" s="111"/>
      <c r="AM1361" s="111"/>
    </row>
    <row r="1362" spans="1:39">
      <c r="A1362" s="3">
        <f t="shared" si="419"/>
        <v>0</v>
      </c>
      <c r="B1362" s="3">
        <f t="shared" si="419"/>
        <v>0</v>
      </c>
      <c r="C1362" s="3">
        <f t="shared" si="419"/>
        <v>0</v>
      </c>
      <c r="D1362" s="3">
        <f t="shared" si="419"/>
        <v>0</v>
      </c>
      <c r="E1362" s="3">
        <f t="shared" si="419"/>
        <v>0</v>
      </c>
      <c r="F1362" s="4">
        <f t="shared" si="419"/>
        <v>0</v>
      </c>
      <c r="G1362" s="4">
        <f t="shared" si="428"/>
        <v>0</v>
      </c>
      <c r="H1362" s="3">
        <f t="shared" si="428"/>
        <v>0</v>
      </c>
      <c r="I1362" s="3">
        <f t="shared" si="428"/>
        <v>0</v>
      </c>
      <c r="J1362" s="3" t="e">
        <f>IF(VLOOKUP(A1362,產品AR!A:B,2,0)&lt;65,"A",IF(VLOOKUP(A1362,產品AR!A:B,2,0)&lt;80,"B",IF(VLOOKUP(A1362,產品AR!A:B,2,0)&lt;100,"C","D")))</f>
        <v>#N/A</v>
      </c>
      <c r="K1362" s="5" t="e">
        <f t="shared" si="420"/>
        <v>#DIV/0!</v>
      </c>
      <c r="L1362" s="6">
        <f t="shared" si="421"/>
        <v>0</v>
      </c>
      <c r="M1362" s="5">
        <f t="shared" si="422"/>
        <v>0</v>
      </c>
      <c r="N1362" s="49" t="e">
        <f t="shared" si="423"/>
        <v>#DIV/0!</v>
      </c>
      <c r="O1362" s="49" t="e">
        <f t="shared" si="426"/>
        <v>#N/A</v>
      </c>
      <c r="P1362" s="49" t="e">
        <f t="shared" si="427"/>
        <v>#N/A</v>
      </c>
      <c r="Q1362" s="50" t="e">
        <f t="shared" si="424"/>
        <v>#N/A</v>
      </c>
      <c r="S1362" s="110" t="e">
        <f>VLOOKUP(V1362,'WSD 產品'!B:B,1,0)</f>
        <v>#N/A</v>
      </c>
      <c r="T1362" s="110" t="e">
        <f t="shared" si="425"/>
        <v>#DIV/0!</v>
      </c>
      <c r="AA1362" s="112"/>
      <c r="AB1362" s="112"/>
      <c r="AK1362" s="111"/>
      <c r="AL1362" s="111"/>
      <c r="AM1362" s="111"/>
    </row>
    <row r="1363" spans="1:39">
      <c r="A1363" s="3">
        <f t="shared" si="419"/>
        <v>0</v>
      </c>
      <c r="B1363" s="3">
        <f t="shared" si="419"/>
        <v>0</v>
      </c>
      <c r="C1363" s="3">
        <f t="shared" si="419"/>
        <v>0</v>
      </c>
      <c r="D1363" s="3">
        <f t="shared" si="419"/>
        <v>0</v>
      </c>
      <c r="E1363" s="3">
        <f t="shared" si="419"/>
        <v>0</v>
      </c>
      <c r="F1363" s="4">
        <f t="shared" si="419"/>
        <v>0</v>
      </c>
      <c r="G1363" s="4">
        <f t="shared" si="428"/>
        <v>0</v>
      </c>
      <c r="H1363" s="3">
        <f t="shared" si="428"/>
        <v>0</v>
      </c>
      <c r="I1363" s="3">
        <f t="shared" si="428"/>
        <v>0</v>
      </c>
      <c r="J1363" s="3" t="e">
        <f>IF(VLOOKUP(A1363,產品AR!A:B,2,0)&lt;65,"A",IF(VLOOKUP(A1363,產品AR!A:B,2,0)&lt;80,"B",IF(VLOOKUP(A1363,產品AR!A:B,2,0)&lt;100,"C","D")))</f>
        <v>#N/A</v>
      </c>
      <c r="K1363" s="5" t="e">
        <f t="shared" si="420"/>
        <v>#DIV/0!</v>
      </c>
      <c r="L1363" s="6">
        <f t="shared" si="421"/>
        <v>0</v>
      </c>
      <c r="M1363" s="5">
        <f t="shared" si="422"/>
        <v>0</v>
      </c>
      <c r="N1363" s="49" t="e">
        <f t="shared" si="423"/>
        <v>#DIV/0!</v>
      </c>
      <c r="O1363" s="49" t="e">
        <f t="shared" si="426"/>
        <v>#N/A</v>
      </c>
      <c r="P1363" s="49" t="e">
        <f t="shared" si="427"/>
        <v>#N/A</v>
      </c>
      <c r="Q1363" s="50" t="e">
        <f t="shared" si="424"/>
        <v>#N/A</v>
      </c>
      <c r="S1363" s="110" t="e">
        <f>VLOOKUP(V1363,'WSD 產品'!B:B,1,0)</f>
        <v>#N/A</v>
      </c>
      <c r="T1363" s="110" t="e">
        <f t="shared" si="425"/>
        <v>#DIV/0!</v>
      </c>
      <c r="AA1363" s="112"/>
      <c r="AB1363" s="112"/>
      <c r="AK1363" s="111"/>
      <c r="AL1363" s="111"/>
      <c r="AM1363" s="111"/>
    </row>
    <row r="1364" spans="1:39">
      <c r="A1364" s="3">
        <f t="shared" ref="A1364:F1406" si="429">V1364</f>
        <v>0</v>
      </c>
      <c r="B1364" s="3">
        <f t="shared" si="429"/>
        <v>0</v>
      </c>
      <c r="C1364" s="3">
        <f t="shared" si="429"/>
        <v>0</v>
      </c>
      <c r="D1364" s="3">
        <f t="shared" si="429"/>
        <v>0</v>
      </c>
      <c r="E1364" s="3">
        <f t="shared" si="429"/>
        <v>0</v>
      </c>
      <c r="F1364" s="4">
        <f t="shared" si="429"/>
        <v>0</v>
      </c>
      <c r="G1364" s="4">
        <f t="shared" si="428"/>
        <v>0</v>
      </c>
      <c r="H1364" s="3">
        <f t="shared" si="428"/>
        <v>0</v>
      </c>
      <c r="I1364" s="3">
        <f t="shared" si="428"/>
        <v>0</v>
      </c>
      <c r="J1364" s="3" t="e">
        <f>IF(VLOOKUP(A1364,產品AR!A:B,2,0)&lt;65,"A",IF(VLOOKUP(A1364,產品AR!A:B,2,0)&lt;80,"B",IF(VLOOKUP(A1364,產品AR!A:B,2,0)&lt;100,"C","D")))</f>
        <v>#N/A</v>
      </c>
      <c r="K1364" s="5" t="e">
        <f t="shared" si="420"/>
        <v>#DIV/0!</v>
      </c>
      <c r="L1364" s="6">
        <f t="shared" si="421"/>
        <v>0</v>
      </c>
      <c r="M1364" s="5">
        <f t="shared" si="422"/>
        <v>0</v>
      </c>
      <c r="N1364" s="49" t="e">
        <f t="shared" si="423"/>
        <v>#DIV/0!</v>
      </c>
      <c r="O1364" s="49" t="e">
        <f t="shared" si="426"/>
        <v>#N/A</v>
      </c>
      <c r="P1364" s="49" t="e">
        <f t="shared" si="427"/>
        <v>#N/A</v>
      </c>
      <c r="Q1364" s="50" t="e">
        <f t="shared" si="424"/>
        <v>#N/A</v>
      </c>
      <c r="S1364" s="110" t="e">
        <f>VLOOKUP(V1364,'WSD 產品'!B:B,1,0)</f>
        <v>#N/A</v>
      </c>
      <c r="T1364" s="110" t="e">
        <f t="shared" si="425"/>
        <v>#DIV/0!</v>
      </c>
      <c r="AA1364" s="112"/>
      <c r="AB1364" s="112"/>
      <c r="AK1364" s="111"/>
      <c r="AL1364" s="111"/>
      <c r="AM1364" s="111"/>
    </row>
    <row r="1365" spans="1:39">
      <c r="A1365" s="3">
        <f t="shared" si="429"/>
        <v>0</v>
      </c>
      <c r="B1365" s="3">
        <f t="shared" si="429"/>
        <v>0</v>
      </c>
      <c r="C1365" s="3">
        <f t="shared" si="429"/>
        <v>0</v>
      </c>
      <c r="D1365" s="3">
        <f t="shared" si="429"/>
        <v>0</v>
      </c>
      <c r="E1365" s="3">
        <f t="shared" si="429"/>
        <v>0</v>
      </c>
      <c r="F1365" s="4">
        <f t="shared" si="429"/>
        <v>0</v>
      </c>
      <c r="G1365" s="4">
        <f t="shared" si="428"/>
        <v>0</v>
      </c>
      <c r="H1365" s="3">
        <f t="shared" si="428"/>
        <v>0</v>
      </c>
      <c r="I1365" s="3">
        <f t="shared" si="428"/>
        <v>0</v>
      </c>
      <c r="J1365" s="3" t="e">
        <f>IF(VLOOKUP(A1365,產品AR!A:B,2,0)&lt;65,"A",IF(VLOOKUP(A1365,產品AR!A:B,2,0)&lt;80,"B",IF(VLOOKUP(A1365,產品AR!A:B,2,0)&lt;100,"C","D")))</f>
        <v>#N/A</v>
      </c>
      <c r="K1365" s="5" t="e">
        <f t="shared" si="420"/>
        <v>#DIV/0!</v>
      </c>
      <c r="L1365" s="6">
        <f t="shared" si="421"/>
        <v>0</v>
      </c>
      <c r="M1365" s="5">
        <f t="shared" si="422"/>
        <v>0</v>
      </c>
      <c r="N1365" s="49" t="e">
        <f t="shared" si="423"/>
        <v>#DIV/0!</v>
      </c>
      <c r="O1365" s="49" t="e">
        <f t="shared" si="426"/>
        <v>#N/A</v>
      </c>
      <c r="P1365" s="49" t="e">
        <f t="shared" si="427"/>
        <v>#N/A</v>
      </c>
      <c r="Q1365" s="50" t="e">
        <f t="shared" si="424"/>
        <v>#N/A</v>
      </c>
      <c r="S1365" s="110" t="e">
        <f>VLOOKUP(V1365,'WSD 產品'!B:B,1,0)</f>
        <v>#N/A</v>
      </c>
      <c r="T1365" s="110" t="e">
        <f t="shared" si="425"/>
        <v>#DIV/0!</v>
      </c>
      <c r="AA1365" s="112"/>
      <c r="AB1365" s="112"/>
      <c r="AK1365" s="111"/>
      <c r="AL1365" s="111"/>
      <c r="AM1365" s="111"/>
    </row>
    <row r="1366" spans="1:39">
      <c r="A1366" s="3">
        <f t="shared" si="429"/>
        <v>0</v>
      </c>
      <c r="B1366" s="3">
        <f t="shared" si="429"/>
        <v>0</v>
      </c>
      <c r="C1366" s="3">
        <f t="shared" si="429"/>
        <v>0</v>
      </c>
      <c r="D1366" s="3">
        <f t="shared" si="429"/>
        <v>0</v>
      </c>
      <c r="E1366" s="3">
        <f t="shared" si="429"/>
        <v>0</v>
      </c>
      <c r="F1366" s="4">
        <f t="shared" si="429"/>
        <v>0</v>
      </c>
      <c r="G1366" s="4">
        <f t="shared" si="428"/>
        <v>0</v>
      </c>
      <c r="H1366" s="3">
        <f t="shared" si="428"/>
        <v>0</v>
      </c>
      <c r="I1366" s="3">
        <f t="shared" si="428"/>
        <v>0</v>
      </c>
      <c r="J1366" s="3" t="e">
        <f>IF(VLOOKUP(A1366,產品AR!A:B,2,0)&lt;65,"A",IF(VLOOKUP(A1366,產品AR!A:B,2,0)&lt;80,"B",IF(VLOOKUP(A1366,產品AR!A:B,2,0)&lt;100,"C","D")))</f>
        <v>#N/A</v>
      </c>
      <c r="K1366" s="5" t="e">
        <f t="shared" si="420"/>
        <v>#DIV/0!</v>
      </c>
      <c r="L1366" s="6">
        <f t="shared" si="421"/>
        <v>0</v>
      </c>
      <c r="M1366" s="5">
        <f t="shared" si="422"/>
        <v>0</v>
      </c>
      <c r="N1366" s="49" t="e">
        <f t="shared" si="423"/>
        <v>#DIV/0!</v>
      </c>
      <c r="O1366" s="49" t="e">
        <f t="shared" si="426"/>
        <v>#N/A</v>
      </c>
      <c r="P1366" s="49" t="e">
        <f t="shared" si="427"/>
        <v>#N/A</v>
      </c>
      <c r="Q1366" s="50" t="e">
        <f t="shared" si="424"/>
        <v>#N/A</v>
      </c>
      <c r="S1366" s="110" t="e">
        <f>VLOOKUP(V1366,'WSD 產品'!B:B,1,0)</f>
        <v>#N/A</v>
      </c>
      <c r="T1366" s="110" t="e">
        <f t="shared" si="425"/>
        <v>#DIV/0!</v>
      </c>
      <c r="AA1366" s="112"/>
      <c r="AB1366" s="112"/>
      <c r="AK1366" s="111"/>
      <c r="AL1366" s="111"/>
      <c r="AM1366" s="111"/>
    </row>
    <row r="1367" spans="1:39">
      <c r="A1367" s="3">
        <f t="shared" si="429"/>
        <v>0</v>
      </c>
      <c r="B1367" s="3">
        <f t="shared" si="429"/>
        <v>0</v>
      </c>
      <c r="C1367" s="3">
        <f t="shared" si="429"/>
        <v>0</v>
      </c>
      <c r="D1367" s="3">
        <f t="shared" si="429"/>
        <v>0</v>
      </c>
      <c r="E1367" s="3">
        <f t="shared" si="429"/>
        <v>0</v>
      </c>
      <c r="F1367" s="4">
        <f t="shared" si="429"/>
        <v>0</v>
      </c>
      <c r="G1367" s="4">
        <f t="shared" si="428"/>
        <v>0</v>
      </c>
      <c r="H1367" s="3">
        <f t="shared" si="428"/>
        <v>0</v>
      </c>
      <c r="I1367" s="3">
        <f t="shared" si="428"/>
        <v>0</v>
      </c>
      <c r="J1367" s="3" t="e">
        <f>IF(VLOOKUP(A1367,產品AR!A:B,2,0)&lt;65,"A",IF(VLOOKUP(A1367,產品AR!A:B,2,0)&lt;80,"B",IF(VLOOKUP(A1367,產品AR!A:B,2,0)&lt;100,"C","D")))</f>
        <v>#N/A</v>
      </c>
      <c r="K1367" s="5" t="e">
        <f t="shared" si="420"/>
        <v>#DIV/0!</v>
      </c>
      <c r="L1367" s="6">
        <f t="shared" si="421"/>
        <v>0</v>
      </c>
      <c r="M1367" s="5">
        <f t="shared" si="422"/>
        <v>0</v>
      </c>
      <c r="N1367" s="49" t="e">
        <f t="shared" si="423"/>
        <v>#DIV/0!</v>
      </c>
      <c r="O1367" s="49" t="e">
        <f t="shared" si="426"/>
        <v>#N/A</v>
      </c>
      <c r="P1367" s="49" t="e">
        <f t="shared" si="427"/>
        <v>#N/A</v>
      </c>
      <c r="Q1367" s="50" t="e">
        <f t="shared" si="424"/>
        <v>#N/A</v>
      </c>
      <c r="S1367" s="110" t="e">
        <f>VLOOKUP(V1367,'WSD 產品'!B:B,1,0)</f>
        <v>#N/A</v>
      </c>
      <c r="T1367" s="110" t="e">
        <f t="shared" si="425"/>
        <v>#DIV/0!</v>
      </c>
      <c r="AA1367" s="112"/>
      <c r="AB1367" s="112"/>
      <c r="AK1367" s="111"/>
      <c r="AL1367" s="111"/>
      <c r="AM1367" s="111"/>
    </row>
    <row r="1368" spans="1:39">
      <c r="A1368" s="3">
        <f t="shared" si="429"/>
        <v>0</v>
      </c>
      <c r="B1368" s="3">
        <f t="shared" si="429"/>
        <v>0</v>
      </c>
      <c r="C1368" s="3">
        <f t="shared" si="429"/>
        <v>0</v>
      </c>
      <c r="D1368" s="3">
        <f t="shared" si="429"/>
        <v>0</v>
      </c>
      <c r="E1368" s="3">
        <f t="shared" si="429"/>
        <v>0</v>
      </c>
      <c r="F1368" s="4">
        <f t="shared" si="429"/>
        <v>0</v>
      </c>
      <c r="G1368" s="4">
        <f t="shared" si="428"/>
        <v>0</v>
      </c>
      <c r="H1368" s="3">
        <f t="shared" si="428"/>
        <v>0</v>
      </c>
      <c r="I1368" s="3">
        <f t="shared" si="428"/>
        <v>0</v>
      </c>
      <c r="J1368" s="3" t="e">
        <f>IF(VLOOKUP(A1368,產品AR!A:B,2,0)&lt;65,"A",IF(VLOOKUP(A1368,產品AR!A:B,2,0)&lt;80,"B",IF(VLOOKUP(A1368,產品AR!A:B,2,0)&lt;100,"C","D")))</f>
        <v>#N/A</v>
      </c>
      <c r="K1368" s="5" t="e">
        <f t="shared" si="420"/>
        <v>#DIV/0!</v>
      </c>
      <c r="L1368" s="6">
        <f t="shared" si="421"/>
        <v>0</v>
      </c>
      <c r="M1368" s="5">
        <f t="shared" si="422"/>
        <v>0</v>
      </c>
      <c r="N1368" s="49" t="e">
        <f t="shared" si="423"/>
        <v>#DIV/0!</v>
      </c>
      <c r="O1368" s="49" t="e">
        <f t="shared" si="426"/>
        <v>#N/A</v>
      </c>
      <c r="P1368" s="49" t="e">
        <f t="shared" si="427"/>
        <v>#N/A</v>
      </c>
      <c r="Q1368" s="50" t="e">
        <f t="shared" si="424"/>
        <v>#N/A</v>
      </c>
      <c r="S1368" s="110" t="e">
        <f>VLOOKUP(V1368,'WSD 產品'!B:B,1,0)</f>
        <v>#N/A</v>
      </c>
      <c r="T1368" s="110" t="e">
        <f t="shared" si="425"/>
        <v>#DIV/0!</v>
      </c>
      <c r="AA1368" s="112"/>
      <c r="AB1368" s="112"/>
      <c r="AK1368" s="111"/>
      <c r="AL1368" s="111"/>
      <c r="AM1368" s="111"/>
    </row>
    <row r="1369" spans="1:39">
      <c r="A1369" s="3">
        <f t="shared" si="429"/>
        <v>0</v>
      </c>
      <c r="B1369" s="3">
        <f t="shared" si="429"/>
        <v>0</v>
      </c>
      <c r="C1369" s="3">
        <f t="shared" si="429"/>
        <v>0</v>
      </c>
      <c r="D1369" s="3">
        <f t="shared" si="429"/>
        <v>0</v>
      </c>
      <c r="E1369" s="3">
        <f t="shared" si="429"/>
        <v>0</v>
      </c>
      <c r="F1369" s="4">
        <f t="shared" si="429"/>
        <v>0</v>
      </c>
      <c r="G1369" s="4">
        <f t="shared" si="428"/>
        <v>0</v>
      </c>
      <c r="H1369" s="3">
        <f t="shared" si="428"/>
        <v>0</v>
      </c>
      <c r="I1369" s="3">
        <f t="shared" si="428"/>
        <v>0</v>
      </c>
      <c r="J1369" s="3" t="e">
        <f>IF(VLOOKUP(A1369,產品AR!A:B,2,0)&lt;65,"A",IF(VLOOKUP(A1369,產品AR!A:B,2,0)&lt;80,"B",IF(VLOOKUP(A1369,產品AR!A:B,2,0)&lt;100,"C","D")))</f>
        <v>#N/A</v>
      </c>
      <c r="K1369" s="5" t="e">
        <f t="shared" si="420"/>
        <v>#DIV/0!</v>
      </c>
      <c r="L1369" s="6">
        <f t="shared" si="421"/>
        <v>0</v>
      </c>
      <c r="M1369" s="5">
        <f t="shared" si="422"/>
        <v>0</v>
      </c>
      <c r="N1369" s="49" t="e">
        <f t="shared" si="423"/>
        <v>#DIV/0!</v>
      </c>
      <c r="O1369" s="49" t="e">
        <f t="shared" si="426"/>
        <v>#N/A</v>
      </c>
      <c r="P1369" s="49" t="e">
        <f t="shared" si="427"/>
        <v>#N/A</v>
      </c>
      <c r="Q1369" s="50" t="e">
        <f t="shared" si="424"/>
        <v>#N/A</v>
      </c>
      <c r="S1369" s="110" t="e">
        <f>VLOOKUP(V1369,'WSD 產品'!B:B,1,0)</f>
        <v>#N/A</v>
      </c>
      <c r="T1369" s="110" t="e">
        <f t="shared" si="425"/>
        <v>#DIV/0!</v>
      </c>
      <c r="AA1369" s="112"/>
      <c r="AB1369" s="112"/>
      <c r="AK1369" s="111"/>
      <c r="AL1369" s="111"/>
      <c r="AM1369" s="111"/>
    </row>
    <row r="1370" spans="1:39">
      <c r="A1370" s="3">
        <f t="shared" si="429"/>
        <v>0</v>
      </c>
      <c r="B1370" s="3">
        <f t="shared" si="429"/>
        <v>0</v>
      </c>
      <c r="C1370" s="3">
        <f t="shared" si="429"/>
        <v>0</v>
      </c>
      <c r="D1370" s="3">
        <f t="shared" si="429"/>
        <v>0</v>
      </c>
      <c r="E1370" s="3">
        <f t="shared" si="429"/>
        <v>0</v>
      </c>
      <c r="F1370" s="4">
        <f t="shared" si="429"/>
        <v>0</v>
      </c>
      <c r="G1370" s="4">
        <f t="shared" si="428"/>
        <v>0</v>
      </c>
      <c r="H1370" s="3">
        <f t="shared" si="428"/>
        <v>0</v>
      </c>
      <c r="I1370" s="3">
        <f t="shared" si="428"/>
        <v>0</v>
      </c>
      <c r="J1370" s="3" t="e">
        <f>IF(VLOOKUP(A1370,產品AR!A:B,2,0)&lt;65,"A",IF(VLOOKUP(A1370,產品AR!A:B,2,0)&lt;80,"B",IF(VLOOKUP(A1370,產品AR!A:B,2,0)&lt;100,"C","D")))</f>
        <v>#N/A</v>
      </c>
      <c r="K1370" s="5" t="e">
        <f t="shared" si="420"/>
        <v>#DIV/0!</v>
      </c>
      <c r="L1370" s="6">
        <f t="shared" si="421"/>
        <v>0</v>
      </c>
      <c r="M1370" s="5">
        <f t="shared" si="422"/>
        <v>0</v>
      </c>
      <c r="N1370" s="49" t="e">
        <f t="shared" si="423"/>
        <v>#DIV/0!</v>
      </c>
      <c r="O1370" s="49" t="e">
        <f t="shared" si="426"/>
        <v>#N/A</v>
      </c>
      <c r="P1370" s="49" t="e">
        <f t="shared" si="427"/>
        <v>#N/A</v>
      </c>
      <c r="Q1370" s="50" t="e">
        <f t="shared" si="424"/>
        <v>#N/A</v>
      </c>
      <c r="S1370" s="110" t="e">
        <f>VLOOKUP(V1370,'WSD 產品'!B:B,1,0)</f>
        <v>#N/A</v>
      </c>
      <c r="T1370" s="110" t="e">
        <f t="shared" si="425"/>
        <v>#DIV/0!</v>
      </c>
      <c r="AA1370" s="112"/>
      <c r="AB1370" s="112"/>
      <c r="AK1370" s="111"/>
      <c r="AL1370" s="111"/>
      <c r="AM1370" s="111"/>
    </row>
    <row r="1371" spans="1:39">
      <c r="A1371" s="3">
        <f t="shared" si="429"/>
        <v>0</v>
      </c>
      <c r="B1371" s="3">
        <f t="shared" si="429"/>
        <v>0</v>
      </c>
      <c r="C1371" s="3">
        <f t="shared" si="429"/>
        <v>0</v>
      </c>
      <c r="D1371" s="3">
        <f t="shared" si="429"/>
        <v>0</v>
      </c>
      <c r="E1371" s="3">
        <f t="shared" si="429"/>
        <v>0</v>
      </c>
      <c r="F1371" s="4">
        <f t="shared" si="429"/>
        <v>0</v>
      </c>
      <c r="G1371" s="4">
        <f t="shared" si="428"/>
        <v>0</v>
      </c>
      <c r="H1371" s="3">
        <f t="shared" si="428"/>
        <v>0</v>
      </c>
      <c r="I1371" s="3">
        <f t="shared" si="428"/>
        <v>0</v>
      </c>
      <c r="J1371" s="3" t="e">
        <f>IF(VLOOKUP(A1371,產品AR!A:B,2,0)&lt;65,"A",IF(VLOOKUP(A1371,產品AR!A:B,2,0)&lt;80,"B",IF(VLOOKUP(A1371,產品AR!A:B,2,0)&lt;100,"C","D")))</f>
        <v>#N/A</v>
      </c>
      <c r="K1371" s="5" t="e">
        <f t="shared" si="420"/>
        <v>#DIV/0!</v>
      </c>
      <c r="L1371" s="6">
        <f t="shared" si="421"/>
        <v>0</v>
      </c>
      <c r="M1371" s="5">
        <f t="shared" si="422"/>
        <v>0</v>
      </c>
      <c r="N1371" s="49" t="e">
        <f t="shared" si="423"/>
        <v>#DIV/0!</v>
      </c>
      <c r="O1371" s="49" t="e">
        <f t="shared" si="426"/>
        <v>#N/A</v>
      </c>
      <c r="P1371" s="49" t="e">
        <f t="shared" si="427"/>
        <v>#N/A</v>
      </c>
      <c r="Q1371" s="50" t="e">
        <f t="shared" si="424"/>
        <v>#N/A</v>
      </c>
      <c r="S1371" s="110" t="e">
        <f>VLOOKUP(V1371,'WSD 產品'!B:B,1,0)</f>
        <v>#N/A</v>
      </c>
      <c r="T1371" s="110" t="e">
        <f t="shared" si="425"/>
        <v>#DIV/0!</v>
      </c>
      <c r="AA1371" s="112"/>
      <c r="AB1371" s="112"/>
      <c r="AK1371" s="111"/>
      <c r="AL1371" s="111"/>
      <c r="AM1371" s="111"/>
    </row>
    <row r="1372" spans="1:39">
      <c r="A1372" s="3">
        <f t="shared" si="429"/>
        <v>0</v>
      </c>
      <c r="B1372" s="3">
        <f t="shared" si="429"/>
        <v>0</v>
      </c>
      <c r="C1372" s="3">
        <f t="shared" si="429"/>
        <v>0</v>
      </c>
      <c r="D1372" s="3">
        <f t="shared" si="429"/>
        <v>0</v>
      </c>
      <c r="E1372" s="3">
        <f t="shared" si="429"/>
        <v>0</v>
      </c>
      <c r="F1372" s="4">
        <f t="shared" si="429"/>
        <v>0</v>
      </c>
      <c r="G1372" s="4">
        <f t="shared" si="428"/>
        <v>0</v>
      </c>
      <c r="H1372" s="3">
        <f t="shared" si="428"/>
        <v>0</v>
      </c>
      <c r="I1372" s="3">
        <f t="shared" si="428"/>
        <v>0</v>
      </c>
      <c r="J1372" s="3" t="e">
        <f>IF(VLOOKUP(A1372,產品AR!A:B,2,0)&lt;65,"A",IF(VLOOKUP(A1372,產品AR!A:B,2,0)&lt;80,"B",IF(VLOOKUP(A1372,產品AR!A:B,2,0)&lt;100,"C","D")))</f>
        <v>#N/A</v>
      </c>
      <c r="K1372" s="5" t="e">
        <f t="shared" si="420"/>
        <v>#DIV/0!</v>
      </c>
      <c r="L1372" s="6">
        <f t="shared" si="421"/>
        <v>0</v>
      </c>
      <c r="M1372" s="5">
        <f t="shared" si="422"/>
        <v>0</v>
      </c>
      <c r="N1372" s="49" t="e">
        <f t="shared" si="423"/>
        <v>#DIV/0!</v>
      </c>
      <c r="O1372" s="49" t="e">
        <f t="shared" si="426"/>
        <v>#N/A</v>
      </c>
      <c r="P1372" s="49" t="e">
        <f t="shared" si="427"/>
        <v>#N/A</v>
      </c>
      <c r="Q1372" s="50" t="e">
        <f t="shared" si="424"/>
        <v>#N/A</v>
      </c>
      <c r="S1372" s="110" t="e">
        <f>VLOOKUP(V1372,'WSD 產品'!B:B,1,0)</f>
        <v>#N/A</v>
      </c>
      <c r="T1372" s="110" t="e">
        <f t="shared" si="425"/>
        <v>#DIV/0!</v>
      </c>
      <c r="AA1372" s="112"/>
      <c r="AB1372" s="112"/>
      <c r="AK1372" s="111"/>
      <c r="AL1372" s="111"/>
      <c r="AM1372" s="111"/>
    </row>
    <row r="1373" spans="1:39">
      <c r="A1373" s="3">
        <f t="shared" si="429"/>
        <v>0</v>
      </c>
      <c r="B1373" s="3">
        <f t="shared" si="429"/>
        <v>0</v>
      </c>
      <c r="C1373" s="3">
        <f t="shared" si="429"/>
        <v>0</v>
      </c>
      <c r="D1373" s="3">
        <f t="shared" si="429"/>
        <v>0</v>
      </c>
      <c r="E1373" s="3">
        <f t="shared" si="429"/>
        <v>0</v>
      </c>
      <c r="F1373" s="4">
        <f t="shared" si="429"/>
        <v>0</v>
      </c>
      <c r="G1373" s="4">
        <f t="shared" si="428"/>
        <v>0</v>
      </c>
      <c r="H1373" s="3">
        <f t="shared" si="428"/>
        <v>0</v>
      </c>
      <c r="I1373" s="3">
        <f t="shared" si="428"/>
        <v>0</v>
      </c>
      <c r="J1373" s="3" t="e">
        <f>IF(VLOOKUP(A1373,產品AR!A:B,2,0)&lt;65,"A",IF(VLOOKUP(A1373,產品AR!A:B,2,0)&lt;80,"B",IF(VLOOKUP(A1373,產品AR!A:B,2,0)&lt;100,"C","D")))</f>
        <v>#N/A</v>
      </c>
      <c r="K1373" s="5" t="e">
        <f t="shared" si="420"/>
        <v>#DIV/0!</v>
      </c>
      <c r="L1373" s="6">
        <f t="shared" si="421"/>
        <v>0</v>
      </c>
      <c r="M1373" s="5">
        <f t="shared" si="422"/>
        <v>0</v>
      </c>
      <c r="N1373" s="49" t="e">
        <f t="shared" si="423"/>
        <v>#DIV/0!</v>
      </c>
      <c r="O1373" s="49" t="e">
        <f t="shared" si="426"/>
        <v>#N/A</v>
      </c>
      <c r="P1373" s="49" t="e">
        <f t="shared" si="427"/>
        <v>#N/A</v>
      </c>
      <c r="Q1373" s="50" t="e">
        <f t="shared" si="424"/>
        <v>#N/A</v>
      </c>
      <c r="S1373" s="110" t="e">
        <f>VLOOKUP(V1373,'WSD 產品'!B:B,1,0)</f>
        <v>#N/A</v>
      </c>
      <c r="T1373" s="110" t="e">
        <f t="shared" si="425"/>
        <v>#DIV/0!</v>
      </c>
      <c r="AA1373" s="112"/>
      <c r="AB1373" s="112"/>
      <c r="AK1373" s="111"/>
      <c r="AL1373" s="111"/>
      <c r="AM1373" s="111"/>
    </row>
    <row r="1374" spans="1:39">
      <c r="A1374" s="3">
        <f t="shared" si="429"/>
        <v>0</v>
      </c>
      <c r="B1374" s="3">
        <f t="shared" si="429"/>
        <v>0</v>
      </c>
      <c r="C1374" s="3">
        <f t="shared" si="429"/>
        <v>0</v>
      </c>
      <c r="D1374" s="3">
        <f t="shared" si="429"/>
        <v>0</v>
      </c>
      <c r="E1374" s="3">
        <f t="shared" si="429"/>
        <v>0</v>
      </c>
      <c r="F1374" s="4">
        <f t="shared" si="429"/>
        <v>0</v>
      </c>
      <c r="G1374" s="4">
        <f t="shared" si="428"/>
        <v>0</v>
      </c>
      <c r="H1374" s="3">
        <f t="shared" si="428"/>
        <v>0</v>
      </c>
      <c r="I1374" s="3">
        <f t="shared" si="428"/>
        <v>0</v>
      </c>
      <c r="J1374" s="3" t="e">
        <f>IF(VLOOKUP(A1374,產品AR!A:B,2,0)&lt;65,"A",IF(VLOOKUP(A1374,產品AR!A:B,2,0)&lt;80,"B",IF(VLOOKUP(A1374,產品AR!A:B,2,0)&lt;100,"C","D")))</f>
        <v>#N/A</v>
      </c>
      <c r="K1374" s="5" t="e">
        <f t="shared" si="420"/>
        <v>#DIV/0!</v>
      </c>
      <c r="L1374" s="6">
        <f t="shared" si="421"/>
        <v>0</v>
      </c>
      <c r="M1374" s="5">
        <f t="shared" si="422"/>
        <v>0</v>
      </c>
      <c r="N1374" s="49" t="e">
        <f t="shared" si="423"/>
        <v>#DIV/0!</v>
      </c>
      <c r="O1374" s="49" t="e">
        <f t="shared" si="426"/>
        <v>#N/A</v>
      </c>
      <c r="P1374" s="49" t="e">
        <f t="shared" si="427"/>
        <v>#N/A</v>
      </c>
      <c r="Q1374" s="50" t="e">
        <f t="shared" si="424"/>
        <v>#N/A</v>
      </c>
      <c r="S1374" s="110" t="e">
        <f>VLOOKUP(V1374,'WSD 產品'!B:B,1,0)</f>
        <v>#N/A</v>
      </c>
      <c r="T1374" s="110" t="e">
        <f t="shared" si="425"/>
        <v>#DIV/0!</v>
      </c>
      <c r="AA1374" s="112"/>
      <c r="AB1374" s="112"/>
      <c r="AK1374" s="111"/>
      <c r="AL1374" s="111"/>
      <c r="AM1374" s="111"/>
    </row>
    <row r="1375" spans="1:39">
      <c r="A1375" s="3">
        <f t="shared" si="429"/>
        <v>0</v>
      </c>
      <c r="B1375" s="3">
        <f t="shared" si="429"/>
        <v>0</v>
      </c>
      <c r="C1375" s="3">
        <f t="shared" si="429"/>
        <v>0</v>
      </c>
      <c r="D1375" s="3">
        <f t="shared" si="429"/>
        <v>0</v>
      </c>
      <c r="E1375" s="3">
        <f t="shared" si="429"/>
        <v>0</v>
      </c>
      <c r="F1375" s="4">
        <f t="shared" si="429"/>
        <v>0</v>
      </c>
      <c r="G1375" s="4">
        <f t="shared" si="428"/>
        <v>0</v>
      </c>
      <c r="H1375" s="3">
        <f t="shared" si="428"/>
        <v>0</v>
      </c>
      <c r="I1375" s="3">
        <f t="shared" si="428"/>
        <v>0</v>
      </c>
      <c r="J1375" s="3" t="e">
        <f>IF(VLOOKUP(A1375,產品AR!A:B,2,0)&lt;65,"A",IF(VLOOKUP(A1375,產品AR!A:B,2,0)&lt;80,"B",IF(VLOOKUP(A1375,產品AR!A:B,2,0)&lt;100,"C","D")))</f>
        <v>#N/A</v>
      </c>
      <c r="K1375" s="5" t="e">
        <f t="shared" si="420"/>
        <v>#DIV/0!</v>
      </c>
      <c r="L1375" s="6">
        <f t="shared" si="421"/>
        <v>0</v>
      </c>
      <c r="M1375" s="5">
        <f t="shared" si="422"/>
        <v>0</v>
      </c>
      <c r="N1375" s="49" t="e">
        <f t="shared" si="423"/>
        <v>#DIV/0!</v>
      </c>
      <c r="O1375" s="49" t="e">
        <f t="shared" si="426"/>
        <v>#N/A</v>
      </c>
      <c r="P1375" s="49" t="e">
        <f t="shared" si="427"/>
        <v>#N/A</v>
      </c>
      <c r="Q1375" s="50" t="e">
        <f t="shared" si="424"/>
        <v>#N/A</v>
      </c>
      <c r="S1375" s="110" t="e">
        <f>VLOOKUP(V1375,'WSD 產品'!B:B,1,0)</f>
        <v>#N/A</v>
      </c>
      <c r="T1375" s="110" t="e">
        <f t="shared" si="425"/>
        <v>#DIV/0!</v>
      </c>
      <c r="AA1375" s="112"/>
      <c r="AB1375" s="112"/>
      <c r="AK1375" s="111"/>
      <c r="AL1375" s="111"/>
      <c r="AM1375" s="111"/>
    </row>
    <row r="1376" spans="1:39">
      <c r="A1376" s="3">
        <f t="shared" si="429"/>
        <v>0</v>
      </c>
      <c r="B1376" s="3">
        <f t="shared" si="429"/>
        <v>0</v>
      </c>
      <c r="C1376" s="3">
        <f t="shared" si="429"/>
        <v>0</v>
      </c>
      <c r="D1376" s="3">
        <f t="shared" si="429"/>
        <v>0</v>
      </c>
      <c r="E1376" s="3">
        <f t="shared" si="429"/>
        <v>0</v>
      </c>
      <c r="F1376" s="4">
        <f t="shared" si="429"/>
        <v>0</v>
      </c>
      <c r="G1376" s="4">
        <f t="shared" si="428"/>
        <v>0</v>
      </c>
      <c r="H1376" s="3">
        <f t="shared" si="428"/>
        <v>0</v>
      </c>
      <c r="I1376" s="3">
        <f t="shared" si="428"/>
        <v>0</v>
      </c>
      <c r="J1376" s="3" t="e">
        <f>IF(VLOOKUP(A1376,產品AR!A:B,2,0)&lt;65,"A",IF(VLOOKUP(A1376,產品AR!A:B,2,0)&lt;80,"B",IF(VLOOKUP(A1376,產品AR!A:B,2,0)&lt;100,"C","D")))</f>
        <v>#N/A</v>
      </c>
      <c r="K1376" s="5" t="e">
        <f t="shared" si="420"/>
        <v>#DIV/0!</v>
      </c>
      <c r="L1376" s="6">
        <f t="shared" si="421"/>
        <v>0</v>
      </c>
      <c r="M1376" s="5">
        <f t="shared" si="422"/>
        <v>0</v>
      </c>
      <c r="N1376" s="49" t="e">
        <f t="shared" si="423"/>
        <v>#DIV/0!</v>
      </c>
      <c r="O1376" s="49" t="e">
        <f t="shared" si="426"/>
        <v>#N/A</v>
      </c>
      <c r="P1376" s="49" t="e">
        <f t="shared" si="427"/>
        <v>#N/A</v>
      </c>
      <c r="Q1376" s="50" t="e">
        <f t="shared" si="424"/>
        <v>#N/A</v>
      </c>
      <c r="S1376" s="110" t="e">
        <f>VLOOKUP(V1376,'WSD 產品'!B:B,1,0)</f>
        <v>#N/A</v>
      </c>
      <c r="T1376" s="110" t="e">
        <f t="shared" si="425"/>
        <v>#DIV/0!</v>
      </c>
      <c r="AA1376" s="112"/>
      <c r="AB1376" s="112"/>
      <c r="AK1376" s="111"/>
      <c r="AL1376" s="111"/>
      <c r="AM1376" s="111"/>
    </row>
    <row r="1377" spans="1:39">
      <c r="A1377" s="3">
        <f t="shared" si="429"/>
        <v>0</v>
      </c>
      <c r="B1377" s="3">
        <f t="shared" si="429"/>
        <v>0</v>
      </c>
      <c r="C1377" s="3">
        <f t="shared" si="429"/>
        <v>0</v>
      </c>
      <c r="D1377" s="3">
        <f t="shared" si="429"/>
        <v>0</v>
      </c>
      <c r="E1377" s="3">
        <f t="shared" si="429"/>
        <v>0</v>
      </c>
      <c r="F1377" s="4">
        <f t="shared" si="429"/>
        <v>0</v>
      </c>
      <c r="G1377" s="4">
        <f t="shared" si="428"/>
        <v>0</v>
      </c>
      <c r="H1377" s="3">
        <f t="shared" si="428"/>
        <v>0</v>
      </c>
      <c r="I1377" s="3">
        <f t="shared" si="428"/>
        <v>0</v>
      </c>
      <c r="J1377" s="3" t="e">
        <f>IF(VLOOKUP(A1377,產品AR!A:B,2,0)&lt;65,"A",IF(VLOOKUP(A1377,產品AR!A:B,2,0)&lt;80,"B",IF(VLOOKUP(A1377,產品AR!A:B,2,0)&lt;100,"C","D")))</f>
        <v>#N/A</v>
      </c>
      <c r="K1377" s="5" t="e">
        <f t="shared" si="420"/>
        <v>#DIV/0!</v>
      </c>
      <c r="L1377" s="6">
        <f t="shared" si="421"/>
        <v>0</v>
      </c>
      <c r="M1377" s="5">
        <f t="shared" si="422"/>
        <v>0</v>
      </c>
      <c r="N1377" s="49" t="e">
        <f t="shared" si="423"/>
        <v>#DIV/0!</v>
      </c>
      <c r="O1377" s="49" t="e">
        <f t="shared" si="426"/>
        <v>#N/A</v>
      </c>
      <c r="P1377" s="49" t="e">
        <f t="shared" si="427"/>
        <v>#N/A</v>
      </c>
      <c r="Q1377" s="50" t="e">
        <f t="shared" si="424"/>
        <v>#N/A</v>
      </c>
      <c r="S1377" s="110" t="e">
        <f>VLOOKUP(V1377,'WSD 產品'!B:B,1,0)</f>
        <v>#N/A</v>
      </c>
      <c r="T1377" s="110" t="e">
        <f t="shared" si="425"/>
        <v>#DIV/0!</v>
      </c>
      <c r="AA1377" s="112"/>
      <c r="AB1377" s="112"/>
      <c r="AK1377" s="111"/>
      <c r="AL1377" s="111"/>
      <c r="AM1377" s="111"/>
    </row>
    <row r="1378" spans="1:39">
      <c r="A1378" s="3">
        <f t="shared" si="429"/>
        <v>0</v>
      </c>
      <c r="B1378" s="3">
        <f t="shared" si="429"/>
        <v>0</v>
      </c>
      <c r="C1378" s="3">
        <f t="shared" si="429"/>
        <v>0</v>
      </c>
      <c r="D1378" s="3">
        <f t="shared" si="429"/>
        <v>0</v>
      </c>
      <c r="E1378" s="3">
        <f t="shared" si="429"/>
        <v>0</v>
      </c>
      <c r="F1378" s="4">
        <f t="shared" si="429"/>
        <v>0</v>
      </c>
      <c r="G1378" s="4">
        <f t="shared" si="428"/>
        <v>0</v>
      </c>
      <c r="H1378" s="3">
        <f t="shared" si="428"/>
        <v>0</v>
      </c>
      <c r="I1378" s="3">
        <f t="shared" si="428"/>
        <v>0</v>
      </c>
      <c r="J1378" s="3" t="e">
        <f>IF(VLOOKUP(A1378,產品AR!A:B,2,0)&lt;65,"A",IF(VLOOKUP(A1378,產品AR!A:B,2,0)&lt;80,"B",IF(VLOOKUP(A1378,產品AR!A:B,2,0)&lt;100,"C","D")))</f>
        <v>#N/A</v>
      </c>
      <c r="K1378" s="5" t="e">
        <f t="shared" si="420"/>
        <v>#DIV/0!</v>
      </c>
      <c r="L1378" s="6">
        <f t="shared" si="421"/>
        <v>0</v>
      </c>
      <c r="M1378" s="5">
        <f t="shared" si="422"/>
        <v>0</v>
      </c>
      <c r="N1378" s="49" t="e">
        <f t="shared" si="423"/>
        <v>#DIV/0!</v>
      </c>
      <c r="O1378" s="49" t="e">
        <f t="shared" si="426"/>
        <v>#N/A</v>
      </c>
      <c r="P1378" s="49" t="e">
        <f t="shared" si="427"/>
        <v>#N/A</v>
      </c>
      <c r="Q1378" s="50" t="e">
        <f t="shared" si="424"/>
        <v>#N/A</v>
      </c>
      <c r="S1378" s="110" t="e">
        <f>VLOOKUP(V1378,'WSD 產品'!B:B,1,0)</f>
        <v>#N/A</v>
      </c>
      <c r="T1378" s="110" t="e">
        <f t="shared" si="425"/>
        <v>#DIV/0!</v>
      </c>
      <c r="AA1378" s="112"/>
      <c r="AB1378" s="112"/>
      <c r="AK1378" s="111"/>
      <c r="AL1378" s="111"/>
      <c r="AM1378" s="111"/>
    </row>
    <row r="1379" spans="1:39">
      <c r="A1379" s="3">
        <f t="shared" si="429"/>
        <v>0</v>
      </c>
      <c r="B1379" s="3">
        <f t="shared" si="429"/>
        <v>0</v>
      </c>
      <c r="C1379" s="3">
        <f t="shared" si="429"/>
        <v>0</v>
      </c>
      <c r="D1379" s="3">
        <f t="shared" si="429"/>
        <v>0</v>
      </c>
      <c r="E1379" s="3">
        <f t="shared" si="429"/>
        <v>0</v>
      </c>
      <c r="F1379" s="4">
        <f t="shared" si="429"/>
        <v>0</v>
      </c>
      <c r="G1379" s="4">
        <f t="shared" si="428"/>
        <v>0</v>
      </c>
      <c r="H1379" s="3">
        <f t="shared" si="428"/>
        <v>0</v>
      </c>
      <c r="I1379" s="3">
        <f t="shared" si="428"/>
        <v>0</v>
      </c>
      <c r="J1379" s="3" t="e">
        <f>IF(VLOOKUP(A1379,產品AR!A:B,2,0)&lt;65,"A",IF(VLOOKUP(A1379,產品AR!A:B,2,0)&lt;80,"B",IF(VLOOKUP(A1379,產品AR!A:B,2,0)&lt;100,"C","D")))</f>
        <v>#N/A</v>
      </c>
      <c r="K1379" s="5" t="e">
        <f t="shared" si="420"/>
        <v>#DIV/0!</v>
      </c>
      <c r="L1379" s="6">
        <f t="shared" si="421"/>
        <v>0</v>
      </c>
      <c r="M1379" s="5">
        <f t="shared" si="422"/>
        <v>0</v>
      </c>
      <c r="N1379" s="49" t="e">
        <f t="shared" si="423"/>
        <v>#DIV/0!</v>
      </c>
      <c r="O1379" s="49" t="e">
        <f t="shared" si="426"/>
        <v>#N/A</v>
      </c>
      <c r="P1379" s="49" t="e">
        <f t="shared" si="427"/>
        <v>#N/A</v>
      </c>
      <c r="Q1379" s="50" t="e">
        <f t="shared" si="424"/>
        <v>#N/A</v>
      </c>
      <c r="S1379" s="110" t="e">
        <f>VLOOKUP(V1379,'WSD 產品'!B:B,1,0)</f>
        <v>#N/A</v>
      </c>
      <c r="T1379" s="110" t="e">
        <f t="shared" si="425"/>
        <v>#DIV/0!</v>
      </c>
      <c r="AA1379" s="112"/>
      <c r="AB1379" s="112"/>
      <c r="AK1379" s="111"/>
      <c r="AL1379" s="111"/>
      <c r="AM1379" s="111"/>
    </row>
    <row r="1380" spans="1:39">
      <c r="A1380" s="3">
        <f t="shared" si="429"/>
        <v>0</v>
      </c>
      <c r="B1380" s="3">
        <f t="shared" si="429"/>
        <v>0</v>
      </c>
      <c r="C1380" s="3">
        <f t="shared" si="429"/>
        <v>0</v>
      </c>
      <c r="D1380" s="3">
        <f t="shared" si="429"/>
        <v>0</v>
      </c>
      <c r="E1380" s="3">
        <f t="shared" si="429"/>
        <v>0</v>
      </c>
      <c r="F1380" s="4">
        <f t="shared" si="429"/>
        <v>0</v>
      </c>
      <c r="G1380" s="4">
        <f t="shared" si="428"/>
        <v>0</v>
      </c>
      <c r="H1380" s="3">
        <f t="shared" si="428"/>
        <v>0</v>
      </c>
      <c r="I1380" s="3">
        <f t="shared" si="428"/>
        <v>0</v>
      </c>
      <c r="J1380" s="3" t="e">
        <f>IF(VLOOKUP(A1380,產品AR!A:B,2,0)&lt;65,"A",IF(VLOOKUP(A1380,產品AR!A:B,2,0)&lt;80,"B",IF(VLOOKUP(A1380,產品AR!A:B,2,0)&lt;100,"C","D")))</f>
        <v>#N/A</v>
      </c>
      <c r="K1380" s="5" t="e">
        <f t="shared" si="420"/>
        <v>#DIV/0!</v>
      </c>
      <c r="L1380" s="6">
        <f t="shared" si="421"/>
        <v>0</v>
      </c>
      <c r="M1380" s="5">
        <f t="shared" si="422"/>
        <v>0</v>
      </c>
      <c r="N1380" s="49" t="e">
        <f t="shared" si="423"/>
        <v>#DIV/0!</v>
      </c>
      <c r="O1380" s="49" t="e">
        <f t="shared" si="426"/>
        <v>#N/A</v>
      </c>
      <c r="P1380" s="49" t="e">
        <f t="shared" si="427"/>
        <v>#N/A</v>
      </c>
      <c r="Q1380" s="50" t="e">
        <f t="shared" si="424"/>
        <v>#N/A</v>
      </c>
      <c r="S1380" s="110" t="e">
        <f>VLOOKUP(V1380,'WSD 產品'!B:B,1,0)</f>
        <v>#N/A</v>
      </c>
      <c r="T1380" s="110" t="e">
        <f t="shared" si="425"/>
        <v>#DIV/0!</v>
      </c>
      <c r="AA1380" s="112"/>
      <c r="AB1380" s="112"/>
      <c r="AK1380" s="111"/>
      <c r="AL1380" s="111"/>
      <c r="AM1380" s="111"/>
    </row>
    <row r="1381" spans="1:39">
      <c r="A1381" s="3">
        <f t="shared" si="429"/>
        <v>0</v>
      </c>
      <c r="B1381" s="3">
        <f t="shared" si="429"/>
        <v>0</v>
      </c>
      <c r="C1381" s="3">
        <f t="shared" si="429"/>
        <v>0</v>
      </c>
      <c r="D1381" s="3">
        <f t="shared" si="429"/>
        <v>0</v>
      </c>
      <c r="E1381" s="3">
        <f t="shared" si="429"/>
        <v>0</v>
      </c>
      <c r="F1381" s="4">
        <f t="shared" si="429"/>
        <v>0</v>
      </c>
      <c r="G1381" s="4">
        <f t="shared" si="428"/>
        <v>0</v>
      </c>
      <c r="H1381" s="3">
        <f t="shared" si="428"/>
        <v>0</v>
      </c>
      <c r="I1381" s="3">
        <f t="shared" si="428"/>
        <v>0</v>
      </c>
      <c r="J1381" s="3" t="e">
        <f>IF(VLOOKUP(A1381,產品AR!A:B,2,0)&lt;65,"A",IF(VLOOKUP(A1381,產品AR!A:B,2,0)&lt;80,"B",IF(VLOOKUP(A1381,產品AR!A:B,2,0)&lt;100,"C","D")))</f>
        <v>#N/A</v>
      </c>
      <c r="K1381" s="5" t="e">
        <f t="shared" si="420"/>
        <v>#DIV/0!</v>
      </c>
      <c r="L1381" s="6">
        <f t="shared" si="421"/>
        <v>0</v>
      </c>
      <c r="M1381" s="5">
        <f t="shared" si="422"/>
        <v>0</v>
      </c>
      <c r="N1381" s="49" t="e">
        <f t="shared" si="423"/>
        <v>#DIV/0!</v>
      </c>
      <c r="O1381" s="49" t="e">
        <f t="shared" si="426"/>
        <v>#N/A</v>
      </c>
      <c r="P1381" s="49" t="e">
        <f t="shared" si="427"/>
        <v>#N/A</v>
      </c>
      <c r="Q1381" s="50" t="e">
        <f t="shared" si="424"/>
        <v>#N/A</v>
      </c>
      <c r="S1381" s="110" t="e">
        <f>VLOOKUP(V1381,'WSD 產品'!B:B,1,0)</f>
        <v>#N/A</v>
      </c>
      <c r="T1381" s="110" t="e">
        <f t="shared" si="425"/>
        <v>#DIV/0!</v>
      </c>
      <c r="AA1381" s="112"/>
      <c r="AB1381" s="112"/>
      <c r="AK1381" s="111"/>
      <c r="AL1381" s="111"/>
      <c r="AM1381" s="111"/>
    </row>
    <row r="1382" spans="1:39">
      <c r="A1382" s="3">
        <f t="shared" si="429"/>
        <v>0</v>
      </c>
      <c r="B1382" s="3">
        <f t="shared" si="429"/>
        <v>0</v>
      </c>
      <c r="C1382" s="3">
        <f t="shared" si="429"/>
        <v>0</v>
      </c>
      <c r="D1382" s="3">
        <f t="shared" si="429"/>
        <v>0</v>
      </c>
      <c r="E1382" s="3">
        <f t="shared" si="429"/>
        <v>0</v>
      </c>
      <c r="F1382" s="4">
        <f t="shared" si="429"/>
        <v>0</v>
      </c>
      <c r="G1382" s="4">
        <f t="shared" si="428"/>
        <v>0</v>
      </c>
      <c r="H1382" s="3">
        <f t="shared" si="428"/>
        <v>0</v>
      </c>
      <c r="I1382" s="3">
        <f t="shared" si="428"/>
        <v>0</v>
      </c>
      <c r="J1382" s="3" t="e">
        <f>IF(VLOOKUP(A1382,產品AR!A:B,2,0)&lt;65,"A",IF(VLOOKUP(A1382,產品AR!A:B,2,0)&lt;80,"B",IF(VLOOKUP(A1382,產品AR!A:B,2,0)&lt;100,"C","D")))</f>
        <v>#N/A</v>
      </c>
      <c r="K1382" s="5" t="e">
        <f t="shared" si="420"/>
        <v>#DIV/0!</v>
      </c>
      <c r="L1382" s="6">
        <f t="shared" si="421"/>
        <v>0</v>
      </c>
      <c r="M1382" s="5">
        <f t="shared" si="422"/>
        <v>0</v>
      </c>
      <c r="N1382" s="49" t="e">
        <f t="shared" si="423"/>
        <v>#DIV/0!</v>
      </c>
      <c r="O1382" s="49" t="e">
        <f t="shared" si="426"/>
        <v>#N/A</v>
      </c>
      <c r="P1382" s="49" t="e">
        <f t="shared" si="427"/>
        <v>#N/A</v>
      </c>
      <c r="Q1382" s="50" t="e">
        <f t="shared" si="424"/>
        <v>#N/A</v>
      </c>
      <c r="S1382" s="110" t="e">
        <f>VLOOKUP(V1382,'WSD 產品'!B:B,1,0)</f>
        <v>#N/A</v>
      </c>
      <c r="T1382" s="110" t="e">
        <f t="shared" si="425"/>
        <v>#DIV/0!</v>
      </c>
      <c r="AA1382" s="112"/>
      <c r="AB1382" s="112"/>
      <c r="AK1382" s="111"/>
      <c r="AL1382" s="111"/>
      <c r="AM1382" s="111"/>
    </row>
    <row r="1383" spans="1:39">
      <c r="A1383" s="3">
        <f t="shared" si="429"/>
        <v>0</v>
      </c>
      <c r="B1383" s="3">
        <f t="shared" si="429"/>
        <v>0</v>
      </c>
      <c r="C1383" s="3">
        <f t="shared" si="429"/>
        <v>0</v>
      </c>
      <c r="D1383" s="3">
        <f t="shared" si="429"/>
        <v>0</v>
      </c>
      <c r="E1383" s="3">
        <f t="shared" si="429"/>
        <v>0</v>
      </c>
      <c r="F1383" s="4">
        <f t="shared" si="429"/>
        <v>0</v>
      </c>
      <c r="G1383" s="4">
        <f t="shared" si="428"/>
        <v>0</v>
      </c>
      <c r="H1383" s="3">
        <f t="shared" si="428"/>
        <v>0</v>
      </c>
      <c r="I1383" s="3">
        <f t="shared" si="428"/>
        <v>0</v>
      </c>
      <c r="J1383" s="3" t="e">
        <f>IF(VLOOKUP(A1383,產品AR!A:B,2,0)&lt;65,"A",IF(VLOOKUP(A1383,產品AR!A:B,2,0)&lt;80,"B",IF(VLOOKUP(A1383,產品AR!A:B,2,0)&lt;100,"C","D")))</f>
        <v>#N/A</v>
      </c>
      <c r="K1383" s="5" t="e">
        <f t="shared" si="420"/>
        <v>#DIV/0!</v>
      </c>
      <c r="L1383" s="6">
        <f t="shared" si="421"/>
        <v>0</v>
      </c>
      <c r="M1383" s="5">
        <f t="shared" si="422"/>
        <v>0</v>
      </c>
      <c r="N1383" s="49" t="e">
        <f t="shared" si="423"/>
        <v>#DIV/0!</v>
      </c>
      <c r="O1383" s="49" t="e">
        <f t="shared" si="426"/>
        <v>#N/A</v>
      </c>
      <c r="P1383" s="49" t="e">
        <f t="shared" si="427"/>
        <v>#N/A</v>
      </c>
      <c r="Q1383" s="50" t="e">
        <f t="shared" si="424"/>
        <v>#N/A</v>
      </c>
      <c r="S1383" s="110" t="e">
        <f>VLOOKUP(V1383,'WSD 產品'!B:B,1,0)</f>
        <v>#N/A</v>
      </c>
      <c r="T1383" s="110" t="e">
        <f t="shared" si="425"/>
        <v>#DIV/0!</v>
      </c>
      <c r="AA1383" s="112"/>
      <c r="AB1383" s="112"/>
      <c r="AK1383" s="111"/>
      <c r="AL1383" s="111"/>
      <c r="AM1383" s="111"/>
    </row>
    <row r="1384" spans="1:39">
      <c r="A1384" s="3">
        <f t="shared" si="429"/>
        <v>0</v>
      </c>
      <c r="B1384" s="3">
        <f t="shared" si="429"/>
        <v>0</v>
      </c>
      <c r="C1384" s="3">
        <f t="shared" si="429"/>
        <v>0</v>
      </c>
      <c r="D1384" s="3">
        <f t="shared" si="429"/>
        <v>0</v>
      </c>
      <c r="E1384" s="3">
        <f t="shared" si="429"/>
        <v>0</v>
      </c>
      <c r="F1384" s="4">
        <f t="shared" si="429"/>
        <v>0</v>
      </c>
      <c r="G1384" s="4">
        <f t="shared" si="428"/>
        <v>0</v>
      </c>
      <c r="H1384" s="3">
        <f t="shared" si="428"/>
        <v>0</v>
      </c>
      <c r="I1384" s="3">
        <f t="shared" si="428"/>
        <v>0</v>
      </c>
      <c r="J1384" s="3" t="e">
        <f>IF(VLOOKUP(A1384,產品AR!A:B,2,0)&lt;65,"A",IF(VLOOKUP(A1384,產品AR!A:B,2,0)&lt;80,"B",IF(VLOOKUP(A1384,產品AR!A:B,2,0)&lt;100,"C","D")))</f>
        <v>#N/A</v>
      </c>
      <c r="K1384" s="5" t="e">
        <f t="shared" si="420"/>
        <v>#DIV/0!</v>
      </c>
      <c r="L1384" s="6">
        <f t="shared" si="421"/>
        <v>0</v>
      </c>
      <c r="M1384" s="5">
        <f t="shared" si="422"/>
        <v>0</v>
      </c>
      <c r="N1384" s="49" t="e">
        <f t="shared" si="423"/>
        <v>#DIV/0!</v>
      </c>
      <c r="O1384" s="49" t="e">
        <f t="shared" si="426"/>
        <v>#N/A</v>
      </c>
      <c r="P1384" s="49" t="e">
        <f t="shared" si="427"/>
        <v>#N/A</v>
      </c>
      <c r="Q1384" s="50" t="e">
        <f t="shared" si="424"/>
        <v>#N/A</v>
      </c>
      <c r="S1384" s="110" t="e">
        <f>VLOOKUP(V1384,'WSD 產品'!B:B,1,0)</f>
        <v>#N/A</v>
      </c>
      <c r="T1384" s="110" t="e">
        <f t="shared" si="425"/>
        <v>#DIV/0!</v>
      </c>
      <c r="AA1384" s="112"/>
      <c r="AB1384" s="112"/>
      <c r="AK1384" s="111"/>
      <c r="AL1384" s="111"/>
      <c r="AM1384" s="111"/>
    </row>
    <row r="1385" spans="1:39">
      <c r="A1385" s="3">
        <f t="shared" si="429"/>
        <v>0</v>
      </c>
      <c r="B1385" s="3">
        <f t="shared" si="429"/>
        <v>0</v>
      </c>
      <c r="C1385" s="3">
        <f t="shared" si="429"/>
        <v>0</v>
      </c>
      <c r="D1385" s="3">
        <f t="shared" si="429"/>
        <v>0</v>
      </c>
      <c r="E1385" s="3">
        <f t="shared" si="429"/>
        <v>0</v>
      </c>
      <c r="F1385" s="4">
        <f t="shared" si="429"/>
        <v>0</v>
      </c>
      <c r="G1385" s="4">
        <f t="shared" si="428"/>
        <v>0</v>
      </c>
      <c r="H1385" s="3">
        <f t="shared" si="428"/>
        <v>0</v>
      </c>
      <c r="I1385" s="3">
        <f t="shared" si="428"/>
        <v>0</v>
      </c>
      <c r="J1385" s="3" t="e">
        <f>IF(VLOOKUP(A1385,產品AR!A:B,2,0)&lt;65,"A",IF(VLOOKUP(A1385,產品AR!A:B,2,0)&lt;80,"B",IF(VLOOKUP(A1385,產品AR!A:B,2,0)&lt;100,"C","D")))</f>
        <v>#N/A</v>
      </c>
      <c r="K1385" s="5" t="e">
        <f t="shared" si="420"/>
        <v>#DIV/0!</v>
      </c>
      <c r="L1385" s="6">
        <f t="shared" si="421"/>
        <v>0</v>
      </c>
      <c r="M1385" s="5">
        <f t="shared" si="422"/>
        <v>0</v>
      </c>
      <c r="N1385" s="49" t="e">
        <f t="shared" si="423"/>
        <v>#DIV/0!</v>
      </c>
      <c r="O1385" s="49" t="e">
        <f t="shared" si="426"/>
        <v>#N/A</v>
      </c>
      <c r="P1385" s="49" t="e">
        <f t="shared" si="427"/>
        <v>#N/A</v>
      </c>
      <c r="Q1385" s="50" t="e">
        <f t="shared" si="424"/>
        <v>#N/A</v>
      </c>
      <c r="S1385" s="110" t="e">
        <f>VLOOKUP(V1385,'WSD 產品'!B:B,1,0)</f>
        <v>#N/A</v>
      </c>
      <c r="T1385" s="110" t="e">
        <f t="shared" si="425"/>
        <v>#DIV/0!</v>
      </c>
      <c r="AA1385" s="112"/>
      <c r="AB1385" s="112"/>
      <c r="AK1385" s="111"/>
      <c r="AL1385" s="111"/>
      <c r="AM1385" s="111"/>
    </row>
    <row r="1386" spans="1:39">
      <c r="A1386" s="3">
        <f t="shared" si="429"/>
        <v>0</v>
      </c>
      <c r="B1386" s="3">
        <f t="shared" si="429"/>
        <v>0</v>
      </c>
      <c r="C1386" s="3">
        <f t="shared" si="429"/>
        <v>0</v>
      </c>
      <c r="D1386" s="3">
        <f t="shared" si="429"/>
        <v>0</v>
      </c>
      <c r="E1386" s="3">
        <f t="shared" si="429"/>
        <v>0</v>
      </c>
      <c r="F1386" s="4">
        <f t="shared" si="429"/>
        <v>0</v>
      </c>
      <c r="G1386" s="4">
        <f t="shared" si="428"/>
        <v>0</v>
      </c>
      <c r="H1386" s="3">
        <f t="shared" si="428"/>
        <v>0</v>
      </c>
      <c r="I1386" s="3">
        <f t="shared" si="428"/>
        <v>0</v>
      </c>
      <c r="J1386" s="3" t="e">
        <f>IF(VLOOKUP(A1386,產品AR!A:B,2,0)&lt;65,"A",IF(VLOOKUP(A1386,產品AR!A:B,2,0)&lt;80,"B",IF(VLOOKUP(A1386,產品AR!A:B,2,0)&lt;100,"C","D")))</f>
        <v>#N/A</v>
      </c>
      <c r="K1386" s="5" t="e">
        <f t="shared" si="420"/>
        <v>#DIV/0!</v>
      </c>
      <c r="L1386" s="6">
        <f t="shared" si="421"/>
        <v>0</v>
      </c>
      <c r="M1386" s="5">
        <f t="shared" si="422"/>
        <v>0</v>
      </c>
      <c r="N1386" s="49" t="e">
        <f t="shared" si="423"/>
        <v>#DIV/0!</v>
      </c>
      <c r="O1386" s="49" t="e">
        <f t="shared" si="426"/>
        <v>#N/A</v>
      </c>
      <c r="P1386" s="49" t="e">
        <f t="shared" si="427"/>
        <v>#N/A</v>
      </c>
      <c r="Q1386" s="50" t="e">
        <f t="shared" si="424"/>
        <v>#N/A</v>
      </c>
      <c r="S1386" s="110" t="e">
        <f>VLOOKUP(V1386,'WSD 產品'!B:B,1,0)</f>
        <v>#N/A</v>
      </c>
      <c r="T1386" s="110" t="e">
        <f t="shared" si="425"/>
        <v>#DIV/0!</v>
      </c>
      <c r="AA1386" s="112"/>
      <c r="AB1386" s="112"/>
      <c r="AK1386" s="111"/>
      <c r="AL1386" s="111"/>
      <c r="AM1386" s="111"/>
    </row>
    <row r="1387" spans="1:39">
      <c r="A1387" s="3">
        <f t="shared" si="429"/>
        <v>0</v>
      </c>
      <c r="B1387" s="3">
        <f t="shared" si="429"/>
        <v>0</v>
      </c>
      <c r="C1387" s="3">
        <f t="shared" si="429"/>
        <v>0</v>
      </c>
      <c r="D1387" s="3">
        <f t="shared" si="429"/>
        <v>0</v>
      </c>
      <c r="E1387" s="3">
        <f t="shared" si="429"/>
        <v>0</v>
      </c>
      <c r="F1387" s="4">
        <f t="shared" si="429"/>
        <v>0</v>
      </c>
      <c r="G1387" s="4">
        <f t="shared" si="428"/>
        <v>0</v>
      </c>
      <c r="H1387" s="3">
        <f t="shared" si="428"/>
        <v>0</v>
      </c>
      <c r="I1387" s="3">
        <f t="shared" si="428"/>
        <v>0</v>
      </c>
      <c r="J1387" s="3" t="e">
        <f>IF(VLOOKUP(A1387,產品AR!A:B,2,0)&lt;65,"A",IF(VLOOKUP(A1387,產品AR!A:B,2,0)&lt;80,"B",IF(VLOOKUP(A1387,產品AR!A:B,2,0)&lt;100,"C","D")))</f>
        <v>#N/A</v>
      </c>
      <c r="K1387" s="5" t="e">
        <f t="shared" si="420"/>
        <v>#DIV/0!</v>
      </c>
      <c r="L1387" s="6">
        <f t="shared" si="421"/>
        <v>0</v>
      </c>
      <c r="M1387" s="5">
        <f t="shared" si="422"/>
        <v>0</v>
      </c>
      <c r="N1387" s="49" t="e">
        <f t="shared" si="423"/>
        <v>#DIV/0!</v>
      </c>
      <c r="O1387" s="49" t="e">
        <f t="shared" si="426"/>
        <v>#N/A</v>
      </c>
      <c r="P1387" s="49" t="e">
        <f t="shared" si="427"/>
        <v>#N/A</v>
      </c>
      <c r="Q1387" s="50" t="e">
        <f t="shared" si="424"/>
        <v>#N/A</v>
      </c>
      <c r="S1387" s="110" t="e">
        <f>VLOOKUP(V1387,'WSD 產品'!B:B,1,0)</f>
        <v>#N/A</v>
      </c>
      <c r="T1387" s="110" t="e">
        <f t="shared" si="425"/>
        <v>#DIV/0!</v>
      </c>
      <c r="AA1387" s="112"/>
      <c r="AB1387" s="112"/>
      <c r="AK1387" s="111"/>
      <c r="AL1387" s="111"/>
      <c r="AM1387" s="111"/>
    </row>
    <row r="1388" spans="1:39">
      <c r="A1388" s="3">
        <f t="shared" si="429"/>
        <v>0</v>
      </c>
      <c r="B1388" s="3">
        <f t="shared" si="429"/>
        <v>0</v>
      </c>
      <c r="C1388" s="3">
        <f t="shared" si="429"/>
        <v>0</v>
      </c>
      <c r="D1388" s="3">
        <f t="shared" si="429"/>
        <v>0</v>
      </c>
      <c r="E1388" s="3">
        <f t="shared" si="429"/>
        <v>0</v>
      </c>
      <c r="F1388" s="4">
        <f t="shared" si="429"/>
        <v>0</v>
      </c>
      <c r="G1388" s="4">
        <f t="shared" si="428"/>
        <v>0</v>
      </c>
      <c r="H1388" s="3">
        <f t="shared" si="428"/>
        <v>0</v>
      </c>
      <c r="I1388" s="3">
        <f t="shared" si="428"/>
        <v>0</v>
      </c>
      <c r="J1388" s="3" t="e">
        <f>IF(VLOOKUP(A1388,產品AR!A:B,2,0)&lt;65,"A",IF(VLOOKUP(A1388,產品AR!A:B,2,0)&lt;80,"B",IF(VLOOKUP(A1388,產品AR!A:B,2,0)&lt;100,"C","D")))</f>
        <v>#N/A</v>
      </c>
      <c r="K1388" s="5" t="e">
        <f t="shared" si="420"/>
        <v>#DIV/0!</v>
      </c>
      <c r="L1388" s="6">
        <f t="shared" si="421"/>
        <v>0</v>
      </c>
      <c r="M1388" s="5">
        <f t="shared" si="422"/>
        <v>0</v>
      </c>
      <c r="N1388" s="49" t="e">
        <f t="shared" si="423"/>
        <v>#DIV/0!</v>
      </c>
      <c r="O1388" s="49" t="e">
        <f t="shared" si="426"/>
        <v>#N/A</v>
      </c>
      <c r="P1388" s="49" t="e">
        <f t="shared" si="427"/>
        <v>#N/A</v>
      </c>
      <c r="Q1388" s="50" t="e">
        <f t="shared" si="424"/>
        <v>#N/A</v>
      </c>
      <c r="S1388" s="110" t="e">
        <f>VLOOKUP(V1388,'WSD 產品'!B:B,1,0)</f>
        <v>#N/A</v>
      </c>
      <c r="T1388" s="110" t="e">
        <f t="shared" si="425"/>
        <v>#DIV/0!</v>
      </c>
      <c r="AA1388" s="112"/>
      <c r="AB1388" s="112"/>
      <c r="AK1388" s="111"/>
      <c r="AL1388" s="111"/>
      <c r="AM1388" s="111"/>
    </row>
    <row r="1389" spans="1:39">
      <c r="A1389" s="3">
        <f t="shared" si="429"/>
        <v>0</v>
      </c>
      <c r="B1389" s="3">
        <f t="shared" si="429"/>
        <v>0</v>
      </c>
      <c r="C1389" s="3">
        <f t="shared" si="429"/>
        <v>0</v>
      </c>
      <c r="D1389" s="3">
        <f t="shared" si="429"/>
        <v>0</v>
      </c>
      <c r="E1389" s="3">
        <f t="shared" si="429"/>
        <v>0</v>
      </c>
      <c r="F1389" s="4">
        <f t="shared" si="429"/>
        <v>0</v>
      </c>
      <c r="G1389" s="4">
        <f t="shared" si="428"/>
        <v>0</v>
      </c>
      <c r="H1389" s="3">
        <f t="shared" si="428"/>
        <v>0</v>
      </c>
      <c r="I1389" s="3">
        <f t="shared" si="428"/>
        <v>0</v>
      </c>
      <c r="J1389" s="3" t="e">
        <f>IF(VLOOKUP(A1389,產品AR!A:B,2,0)&lt;65,"A",IF(VLOOKUP(A1389,產品AR!A:B,2,0)&lt;80,"B",IF(VLOOKUP(A1389,產品AR!A:B,2,0)&lt;100,"C","D")))</f>
        <v>#N/A</v>
      </c>
      <c r="K1389" s="5" t="e">
        <f t="shared" si="420"/>
        <v>#DIV/0!</v>
      </c>
      <c r="L1389" s="6">
        <f t="shared" si="421"/>
        <v>0</v>
      </c>
      <c r="M1389" s="5">
        <f t="shared" si="422"/>
        <v>0</v>
      </c>
      <c r="N1389" s="49" t="e">
        <f t="shared" si="423"/>
        <v>#DIV/0!</v>
      </c>
      <c r="O1389" s="49" t="e">
        <f t="shared" si="426"/>
        <v>#N/A</v>
      </c>
      <c r="P1389" s="49" t="e">
        <f t="shared" si="427"/>
        <v>#N/A</v>
      </c>
      <c r="Q1389" s="50" t="e">
        <f t="shared" si="424"/>
        <v>#N/A</v>
      </c>
      <c r="S1389" s="110" t="e">
        <f>VLOOKUP(V1389,'WSD 產品'!B:B,1,0)</f>
        <v>#N/A</v>
      </c>
      <c r="T1389" s="110" t="e">
        <f t="shared" si="425"/>
        <v>#DIV/0!</v>
      </c>
      <c r="AA1389" s="112"/>
      <c r="AB1389" s="112"/>
      <c r="AK1389" s="111"/>
      <c r="AL1389" s="111"/>
      <c r="AM1389" s="111"/>
    </row>
    <row r="1390" spans="1:39">
      <c r="A1390" s="3">
        <f t="shared" si="429"/>
        <v>0</v>
      </c>
      <c r="B1390" s="3">
        <f t="shared" si="429"/>
        <v>0</v>
      </c>
      <c r="C1390" s="3">
        <f t="shared" si="429"/>
        <v>0</v>
      </c>
      <c r="D1390" s="3">
        <f t="shared" si="429"/>
        <v>0</v>
      </c>
      <c r="E1390" s="3">
        <f t="shared" si="429"/>
        <v>0</v>
      </c>
      <c r="F1390" s="4">
        <f t="shared" si="429"/>
        <v>0</v>
      </c>
      <c r="G1390" s="4">
        <f t="shared" si="428"/>
        <v>0</v>
      </c>
      <c r="H1390" s="3">
        <f t="shared" si="428"/>
        <v>0</v>
      </c>
      <c r="I1390" s="3">
        <f t="shared" si="428"/>
        <v>0</v>
      </c>
      <c r="J1390" s="3" t="e">
        <f>IF(VLOOKUP(A1390,產品AR!A:B,2,0)&lt;65,"A",IF(VLOOKUP(A1390,產品AR!A:B,2,0)&lt;80,"B",IF(VLOOKUP(A1390,產品AR!A:B,2,0)&lt;100,"C","D")))</f>
        <v>#N/A</v>
      </c>
      <c r="K1390" s="5" t="e">
        <f t="shared" si="420"/>
        <v>#DIV/0!</v>
      </c>
      <c r="L1390" s="6">
        <f t="shared" si="421"/>
        <v>0</v>
      </c>
      <c r="M1390" s="5">
        <f t="shared" si="422"/>
        <v>0</v>
      </c>
      <c r="N1390" s="49" t="e">
        <f t="shared" si="423"/>
        <v>#DIV/0!</v>
      </c>
      <c r="O1390" s="49" t="e">
        <f t="shared" si="426"/>
        <v>#N/A</v>
      </c>
      <c r="P1390" s="49" t="e">
        <f t="shared" si="427"/>
        <v>#N/A</v>
      </c>
      <c r="Q1390" s="50" t="e">
        <f t="shared" si="424"/>
        <v>#N/A</v>
      </c>
      <c r="S1390" s="110" t="e">
        <f>VLOOKUP(V1390,'WSD 產品'!B:B,1,0)</f>
        <v>#N/A</v>
      </c>
      <c r="T1390" s="110" t="e">
        <f t="shared" si="425"/>
        <v>#DIV/0!</v>
      </c>
      <c r="AA1390" s="112"/>
      <c r="AB1390" s="112"/>
      <c r="AK1390" s="111"/>
      <c r="AL1390" s="111"/>
      <c r="AM1390" s="111"/>
    </row>
    <row r="1391" spans="1:39">
      <c r="A1391" s="3">
        <f t="shared" si="429"/>
        <v>0</v>
      </c>
      <c r="B1391" s="3">
        <f t="shared" si="429"/>
        <v>0</v>
      </c>
      <c r="C1391" s="3">
        <f t="shared" si="429"/>
        <v>0</v>
      </c>
      <c r="D1391" s="3">
        <f t="shared" si="429"/>
        <v>0</v>
      </c>
      <c r="E1391" s="3">
        <f t="shared" si="429"/>
        <v>0</v>
      </c>
      <c r="F1391" s="4">
        <f t="shared" si="429"/>
        <v>0</v>
      </c>
      <c r="G1391" s="4">
        <f t="shared" si="428"/>
        <v>0</v>
      </c>
      <c r="H1391" s="3">
        <f t="shared" si="428"/>
        <v>0</v>
      </c>
      <c r="I1391" s="3">
        <f t="shared" si="428"/>
        <v>0</v>
      </c>
      <c r="J1391" s="3" t="e">
        <f>IF(VLOOKUP(A1391,產品AR!A:B,2,0)&lt;65,"A",IF(VLOOKUP(A1391,產品AR!A:B,2,0)&lt;80,"B",IF(VLOOKUP(A1391,產品AR!A:B,2,0)&lt;100,"C","D")))</f>
        <v>#N/A</v>
      </c>
      <c r="K1391" s="5" t="e">
        <f t="shared" si="420"/>
        <v>#DIV/0!</v>
      </c>
      <c r="L1391" s="6">
        <f t="shared" si="421"/>
        <v>0</v>
      </c>
      <c r="M1391" s="5">
        <f t="shared" si="422"/>
        <v>0</v>
      </c>
      <c r="N1391" s="49" t="e">
        <f t="shared" si="423"/>
        <v>#DIV/0!</v>
      </c>
      <c r="O1391" s="49" t="e">
        <f t="shared" si="426"/>
        <v>#N/A</v>
      </c>
      <c r="P1391" s="49" t="e">
        <f t="shared" si="427"/>
        <v>#N/A</v>
      </c>
      <c r="Q1391" s="50" t="e">
        <f t="shared" si="424"/>
        <v>#N/A</v>
      </c>
      <c r="S1391" s="110" t="e">
        <f>VLOOKUP(V1391,'WSD 產品'!B:B,1,0)</f>
        <v>#N/A</v>
      </c>
      <c r="T1391" s="110" t="e">
        <f t="shared" si="425"/>
        <v>#DIV/0!</v>
      </c>
      <c r="AA1391" s="112"/>
      <c r="AB1391" s="112"/>
      <c r="AK1391" s="111"/>
      <c r="AL1391" s="111"/>
      <c r="AM1391" s="111"/>
    </row>
    <row r="1392" spans="1:39">
      <c r="A1392" s="3">
        <f t="shared" si="429"/>
        <v>0</v>
      </c>
      <c r="B1392" s="3">
        <f t="shared" si="429"/>
        <v>0</v>
      </c>
      <c r="C1392" s="3">
        <f t="shared" si="429"/>
        <v>0</v>
      </c>
      <c r="D1392" s="3">
        <f t="shared" si="429"/>
        <v>0</v>
      </c>
      <c r="E1392" s="3">
        <f t="shared" si="429"/>
        <v>0</v>
      </c>
      <c r="F1392" s="4">
        <f t="shared" si="429"/>
        <v>0</v>
      </c>
      <c r="G1392" s="4">
        <f t="shared" si="428"/>
        <v>0</v>
      </c>
      <c r="H1392" s="3">
        <f t="shared" si="428"/>
        <v>0</v>
      </c>
      <c r="I1392" s="3">
        <f t="shared" si="428"/>
        <v>0</v>
      </c>
      <c r="J1392" s="3" t="e">
        <f>IF(VLOOKUP(A1392,產品AR!A:B,2,0)&lt;65,"A",IF(VLOOKUP(A1392,產品AR!A:B,2,0)&lt;80,"B",IF(VLOOKUP(A1392,產品AR!A:B,2,0)&lt;100,"C","D")))</f>
        <v>#N/A</v>
      </c>
      <c r="K1392" s="5" t="e">
        <f t="shared" si="420"/>
        <v>#DIV/0!</v>
      </c>
      <c r="L1392" s="6">
        <f t="shared" si="421"/>
        <v>0</v>
      </c>
      <c r="M1392" s="5">
        <f t="shared" si="422"/>
        <v>0</v>
      </c>
      <c r="N1392" s="49" t="e">
        <f t="shared" si="423"/>
        <v>#DIV/0!</v>
      </c>
      <c r="O1392" s="49" t="e">
        <f t="shared" si="426"/>
        <v>#N/A</v>
      </c>
      <c r="P1392" s="49" t="e">
        <f t="shared" si="427"/>
        <v>#N/A</v>
      </c>
      <c r="Q1392" s="50" t="e">
        <f t="shared" si="424"/>
        <v>#N/A</v>
      </c>
      <c r="S1392" s="110" t="e">
        <f>VLOOKUP(V1392,'WSD 產品'!B:B,1,0)</f>
        <v>#N/A</v>
      </c>
      <c r="T1392" s="110" t="e">
        <f t="shared" si="425"/>
        <v>#DIV/0!</v>
      </c>
      <c r="AA1392" s="112"/>
      <c r="AB1392" s="112"/>
      <c r="AK1392" s="111"/>
      <c r="AL1392" s="111"/>
      <c r="AM1392" s="111"/>
    </row>
    <row r="1393" spans="1:39">
      <c r="A1393" s="3">
        <f t="shared" si="429"/>
        <v>0</v>
      </c>
      <c r="B1393" s="3">
        <f t="shared" si="429"/>
        <v>0</v>
      </c>
      <c r="C1393" s="3">
        <f t="shared" si="429"/>
        <v>0</v>
      </c>
      <c r="D1393" s="3">
        <f t="shared" si="429"/>
        <v>0</v>
      </c>
      <c r="E1393" s="3">
        <f t="shared" si="429"/>
        <v>0</v>
      </c>
      <c r="F1393" s="4">
        <f t="shared" si="429"/>
        <v>0</v>
      </c>
      <c r="G1393" s="4">
        <f t="shared" si="428"/>
        <v>0</v>
      </c>
      <c r="H1393" s="3">
        <f t="shared" si="428"/>
        <v>0</v>
      </c>
      <c r="I1393" s="3">
        <f t="shared" si="428"/>
        <v>0</v>
      </c>
      <c r="J1393" s="3" t="e">
        <f>IF(VLOOKUP(A1393,產品AR!A:B,2,0)&lt;65,"A",IF(VLOOKUP(A1393,產品AR!A:B,2,0)&lt;80,"B",IF(VLOOKUP(A1393,產品AR!A:B,2,0)&lt;100,"C","D")))</f>
        <v>#N/A</v>
      </c>
      <c r="K1393" s="5" t="e">
        <f t="shared" si="420"/>
        <v>#DIV/0!</v>
      </c>
      <c r="L1393" s="6">
        <f t="shared" si="421"/>
        <v>0</v>
      </c>
      <c r="M1393" s="5">
        <f t="shared" si="422"/>
        <v>0</v>
      </c>
      <c r="N1393" s="49" t="e">
        <f t="shared" si="423"/>
        <v>#DIV/0!</v>
      </c>
      <c r="O1393" s="49" t="e">
        <f t="shared" si="426"/>
        <v>#N/A</v>
      </c>
      <c r="P1393" s="49" t="e">
        <f t="shared" si="427"/>
        <v>#N/A</v>
      </c>
      <c r="Q1393" s="50" t="e">
        <f t="shared" si="424"/>
        <v>#N/A</v>
      </c>
      <c r="S1393" s="110" t="e">
        <f>VLOOKUP(V1393,'WSD 產品'!B:B,1,0)</f>
        <v>#N/A</v>
      </c>
      <c r="T1393" s="110" t="e">
        <f t="shared" si="425"/>
        <v>#DIV/0!</v>
      </c>
      <c r="AA1393" s="112"/>
      <c r="AB1393" s="112"/>
      <c r="AK1393" s="111"/>
      <c r="AL1393" s="111"/>
      <c r="AM1393" s="111"/>
    </row>
    <row r="1394" spans="1:39">
      <c r="A1394" s="3">
        <f t="shared" si="429"/>
        <v>0</v>
      </c>
      <c r="B1394" s="3">
        <f t="shared" si="429"/>
        <v>0</v>
      </c>
      <c r="C1394" s="3">
        <f t="shared" si="429"/>
        <v>0</v>
      </c>
      <c r="D1394" s="3">
        <f t="shared" si="429"/>
        <v>0</v>
      </c>
      <c r="E1394" s="3">
        <f t="shared" si="429"/>
        <v>0</v>
      </c>
      <c r="F1394" s="4">
        <f t="shared" si="429"/>
        <v>0</v>
      </c>
      <c r="G1394" s="4">
        <f t="shared" si="428"/>
        <v>0</v>
      </c>
      <c r="H1394" s="3">
        <f t="shared" si="428"/>
        <v>0</v>
      </c>
      <c r="I1394" s="3">
        <f t="shared" si="428"/>
        <v>0</v>
      </c>
      <c r="J1394" s="3" t="e">
        <f>IF(VLOOKUP(A1394,產品AR!A:B,2,0)&lt;65,"A",IF(VLOOKUP(A1394,產品AR!A:B,2,0)&lt;80,"B",IF(VLOOKUP(A1394,產品AR!A:B,2,0)&lt;100,"C","D")))</f>
        <v>#N/A</v>
      </c>
      <c r="K1394" s="5" t="e">
        <f t="shared" si="420"/>
        <v>#DIV/0!</v>
      </c>
      <c r="L1394" s="6">
        <f t="shared" si="421"/>
        <v>0</v>
      </c>
      <c r="M1394" s="5">
        <f t="shared" si="422"/>
        <v>0</v>
      </c>
      <c r="N1394" s="49" t="e">
        <f t="shared" si="423"/>
        <v>#DIV/0!</v>
      </c>
      <c r="O1394" s="49" t="e">
        <f t="shared" si="426"/>
        <v>#N/A</v>
      </c>
      <c r="P1394" s="49" t="e">
        <f t="shared" si="427"/>
        <v>#N/A</v>
      </c>
      <c r="Q1394" s="50" t="e">
        <f t="shared" si="424"/>
        <v>#N/A</v>
      </c>
      <c r="S1394" s="110" t="e">
        <f>VLOOKUP(V1394,'WSD 產品'!B:B,1,0)</f>
        <v>#N/A</v>
      </c>
      <c r="T1394" s="110" t="e">
        <f t="shared" si="425"/>
        <v>#DIV/0!</v>
      </c>
      <c r="AA1394" s="112"/>
      <c r="AB1394" s="112"/>
      <c r="AK1394" s="111"/>
      <c r="AL1394" s="111"/>
      <c r="AM1394" s="111"/>
    </row>
    <row r="1395" spans="1:39">
      <c r="A1395" s="3">
        <f t="shared" si="429"/>
        <v>0</v>
      </c>
      <c r="B1395" s="3">
        <f t="shared" si="429"/>
        <v>0</v>
      </c>
      <c r="C1395" s="3">
        <f t="shared" si="429"/>
        <v>0</v>
      </c>
      <c r="D1395" s="3">
        <f t="shared" si="429"/>
        <v>0</v>
      </c>
      <c r="E1395" s="3">
        <f t="shared" si="429"/>
        <v>0</v>
      </c>
      <c r="F1395" s="4">
        <f t="shared" si="429"/>
        <v>0</v>
      </c>
      <c r="G1395" s="4">
        <f t="shared" si="428"/>
        <v>0</v>
      </c>
      <c r="H1395" s="3">
        <f t="shared" si="428"/>
        <v>0</v>
      </c>
      <c r="I1395" s="3">
        <f t="shared" si="428"/>
        <v>0</v>
      </c>
      <c r="J1395" s="3" t="e">
        <f>IF(VLOOKUP(A1395,產品AR!A:B,2,0)&lt;65,"A",IF(VLOOKUP(A1395,產品AR!A:B,2,0)&lt;80,"B",IF(VLOOKUP(A1395,產品AR!A:B,2,0)&lt;100,"C","D")))</f>
        <v>#N/A</v>
      </c>
      <c r="K1395" s="5" t="e">
        <f t="shared" si="420"/>
        <v>#DIV/0!</v>
      </c>
      <c r="L1395" s="6">
        <f t="shared" si="421"/>
        <v>0</v>
      </c>
      <c r="M1395" s="5">
        <f t="shared" si="422"/>
        <v>0</v>
      </c>
      <c r="N1395" s="49" t="e">
        <f t="shared" si="423"/>
        <v>#DIV/0!</v>
      </c>
      <c r="O1395" s="49" t="e">
        <f t="shared" si="426"/>
        <v>#N/A</v>
      </c>
      <c r="P1395" s="49" t="e">
        <f t="shared" si="427"/>
        <v>#N/A</v>
      </c>
      <c r="Q1395" s="50" t="e">
        <f t="shared" si="424"/>
        <v>#N/A</v>
      </c>
      <c r="S1395" s="110" t="e">
        <f>VLOOKUP(V1395,'WSD 產品'!B:B,1,0)</f>
        <v>#N/A</v>
      </c>
      <c r="T1395" s="110" t="e">
        <f t="shared" si="425"/>
        <v>#DIV/0!</v>
      </c>
      <c r="AA1395" s="112"/>
      <c r="AB1395" s="112"/>
      <c r="AK1395" s="111"/>
      <c r="AL1395" s="111"/>
      <c r="AM1395" s="111"/>
    </row>
    <row r="1396" spans="1:39">
      <c r="A1396" s="3">
        <f t="shared" si="429"/>
        <v>0</v>
      </c>
      <c r="B1396" s="3">
        <f t="shared" si="429"/>
        <v>0</v>
      </c>
      <c r="C1396" s="3">
        <f t="shared" si="429"/>
        <v>0</v>
      </c>
      <c r="D1396" s="3">
        <f t="shared" si="429"/>
        <v>0</v>
      </c>
      <c r="E1396" s="3">
        <f t="shared" si="429"/>
        <v>0</v>
      </c>
      <c r="F1396" s="4">
        <f t="shared" si="429"/>
        <v>0</v>
      </c>
      <c r="G1396" s="4">
        <f t="shared" si="428"/>
        <v>0</v>
      </c>
      <c r="H1396" s="3">
        <f t="shared" si="428"/>
        <v>0</v>
      </c>
      <c r="I1396" s="3">
        <f t="shared" si="428"/>
        <v>0</v>
      </c>
      <c r="J1396" s="3" t="e">
        <f>IF(VLOOKUP(A1396,產品AR!A:B,2,0)&lt;65,"A",IF(VLOOKUP(A1396,產品AR!A:B,2,0)&lt;80,"B",IF(VLOOKUP(A1396,產品AR!A:B,2,0)&lt;100,"C","D")))</f>
        <v>#N/A</v>
      </c>
      <c r="K1396" s="5" t="e">
        <f t="shared" si="420"/>
        <v>#DIV/0!</v>
      </c>
      <c r="L1396" s="6">
        <f t="shared" si="421"/>
        <v>0</v>
      </c>
      <c r="M1396" s="5">
        <f t="shared" si="422"/>
        <v>0</v>
      </c>
      <c r="N1396" s="49" t="e">
        <f t="shared" si="423"/>
        <v>#DIV/0!</v>
      </c>
      <c r="O1396" s="49" t="e">
        <f t="shared" si="426"/>
        <v>#N/A</v>
      </c>
      <c r="P1396" s="49" t="e">
        <f t="shared" si="427"/>
        <v>#N/A</v>
      </c>
      <c r="Q1396" s="50" t="e">
        <f t="shared" si="424"/>
        <v>#N/A</v>
      </c>
      <c r="S1396" s="110" t="e">
        <f>VLOOKUP(V1396,'WSD 產品'!B:B,1,0)</f>
        <v>#N/A</v>
      </c>
      <c r="T1396" s="110" t="e">
        <f t="shared" si="425"/>
        <v>#DIV/0!</v>
      </c>
      <c r="AA1396" s="112"/>
      <c r="AB1396" s="112"/>
      <c r="AK1396" s="111"/>
      <c r="AL1396" s="111"/>
      <c r="AM1396" s="111"/>
    </row>
    <row r="1397" spans="1:39">
      <c r="A1397" s="3">
        <f t="shared" si="429"/>
        <v>0</v>
      </c>
      <c r="B1397" s="3">
        <f t="shared" si="429"/>
        <v>0</v>
      </c>
      <c r="C1397" s="3">
        <f t="shared" si="429"/>
        <v>0</v>
      </c>
      <c r="D1397" s="3">
        <f t="shared" si="429"/>
        <v>0</v>
      </c>
      <c r="E1397" s="3">
        <f t="shared" si="429"/>
        <v>0</v>
      </c>
      <c r="F1397" s="4">
        <f t="shared" si="429"/>
        <v>0</v>
      </c>
      <c r="G1397" s="4">
        <f t="shared" si="428"/>
        <v>0</v>
      </c>
      <c r="H1397" s="3">
        <f t="shared" si="428"/>
        <v>0</v>
      </c>
      <c r="I1397" s="3">
        <f t="shared" si="428"/>
        <v>0</v>
      </c>
      <c r="J1397" s="3" t="e">
        <f>IF(VLOOKUP(A1397,產品AR!A:B,2,0)&lt;65,"A",IF(VLOOKUP(A1397,產品AR!A:B,2,0)&lt;80,"B",IF(VLOOKUP(A1397,產品AR!A:B,2,0)&lt;100,"C","D")))</f>
        <v>#N/A</v>
      </c>
      <c r="K1397" s="5" t="e">
        <f t="shared" si="420"/>
        <v>#DIV/0!</v>
      </c>
      <c r="L1397" s="6">
        <f t="shared" si="421"/>
        <v>0</v>
      </c>
      <c r="M1397" s="5">
        <f t="shared" si="422"/>
        <v>0</v>
      </c>
      <c r="N1397" s="49" t="e">
        <f t="shared" si="423"/>
        <v>#DIV/0!</v>
      </c>
      <c r="O1397" s="49" t="e">
        <f t="shared" si="426"/>
        <v>#N/A</v>
      </c>
      <c r="P1397" s="49" t="e">
        <f t="shared" si="427"/>
        <v>#N/A</v>
      </c>
      <c r="Q1397" s="50" t="e">
        <f t="shared" si="424"/>
        <v>#N/A</v>
      </c>
      <c r="S1397" s="110" t="e">
        <f>VLOOKUP(V1397,'WSD 產品'!B:B,1,0)</f>
        <v>#N/A</v>
      </c>
      <c r="T1397" s="110" t="e">
        <f t="shared" si="425"/>
        <v>#DIV/0!</v>
      </c>
      <c r="AA1397" s="112"/>
      <c r="AB1397" s="112"/>
      <c r="AK1397" s="111"/>
      <c r="AL1397" s="111"/>
      <c r="AM1397" s="111"/>
    </row>
    <row r="1398" spans="1:39">
      <c r="A1398" s="3">
        <f t="shared" si="429"/>
        <v>0</v>
      </c>
      <c r="B1398" s="3">
        <f t="shared" si="429"/>
        <v>0</v>
      </c>
      <c r="C1398" s="3">
        <f t="shared" si="429"/>
        <v>0</v>
      </c>
      <c r="D1398" s="3">
        <f t="shared" si="429"/>
        <v>0</v>
      </c>
      <c r="E1398" s="3">
        <f t="shared" si="429"/>
        <v>0</v>
      </c>
      <c r="F1398" s="4">
        <f t="shared" si="429"/>
        <v>0</v>
      </c>
      <c r="G1398" s="4">
        <f t="shared" si="428"/>
        <v>0</v>
      </c>
      <c r="H1398" s="3">
        <f t="shared" si="428"/>
        <v>0</v>
      </c>
      <c r="I1398" s="3">
        <f t="shared" si="428"/>
        <v>0</v>
      </c>
      <c r="J1398" s="3" t="e">
        <f>IF(VLOOKUP(A1398,產品AR!A:B,2,0)&lt;65,"A",IF(VLOOKUP(A1398,產品AR!A:B,2,0)&lt;80,"B",IF(VLOOKUP(A1398,產品AR!A:B,2,0)&lt;100,"C","D")))</f>
        <v>#N/A</v>
      </c>
      <c r="K1398" s="5" t="e">
        <f t="shared" si="420"/>
        <v>#DIV/0!</v>
      </c>
      <c r="L1398" s="6">
        <f t="shared" si="421"/>
        <v>0</v>
      </c>
      <c r="M1398" s="5">
        <f t="shared" si="422"/>
        <v>0</v>
      </c>
      <c r="N1398" s="49" t="e">
        <f t="shared" si="423"/>
        <v>#DIV/0!</v>
      </c>
      <c r="O1398" s="49" t="e">
        <f t="shared" si="426"/>
        <v>#N/A</v>
      </c>
      <c r="P1398" s="49" t="e">
        <f t="shared" si="427"/>
        <v>#N/A</v>
      </c>
      <c r="Q1398" s="50" t="e">
        <f t="shared" si="424"/>
        <v>#N/A</v>
      </c>
      <c r="S1398" s="110" t="e">
        <f>VLOOKUP(V1398,'WSD 產品'!B:B,1,0)</f>
        <v>#N/A</v>
      </c>
      <c r="T1398" s="110" t="e">
        <f t="shared" si="425"/>
        <v>#DIV/0!</v>
      </c>
      <c r="AA1398" s="112"/>
      <c r="AB1398" s="112"/>
      <c r="AK1398" s="111"/>
      <c r="AL1398" s="111"/>
      <c r="AM1398" s="111"/>
    </row>
    <row r="1399" spans="1:39">
      <c r="A1399" s="3">
        <f t="shared" si="429"/>
        <v>0</v>
      </c>
      <c r="B1399" s="3">
        <f t="shared" si="429"/>
        <v>0</v>
      </c>
      <c r="C1399" s="3">
        <f t="shared" si="429"/>
        <v>0</v>
      </c>
      <c r="D1399" s="3">
        <f t="shared" si="429"/>
        <v>0</v>
      </c>
      <c r="E1399" s="3">
        <f t="shared" si="429"/>
        <v>0</v>
      </c>
      <c r="F1399" s="4">
        <f t="shared" si="429"/>
        <v>0</v>
      </c>
      <c r="G1399" s="4">
        <f t="shared" si="428"/>
        <v>0</v>
      </c>
      <c r="H1399" s="3">
        <f t="shared" si="428"/>
        <v>0</v>
      </c>
      <c r="I1399" s="3">
        <f t="shared" si="428"/>
        <v>0</v>
      </c>
      <c r="J1399" s="3" t="e">
        <f>IF(VLOOKUP(A1399,產品AR!A:B,2,0)&lt;65,"A",IF(VLOOKUP(A1399,產品AR!A:B,2,0)&lt;80,"B",IF(VLOOKUP(A1399,產品AR!A:B,2,0)&lt;100,"C","D")))</f>
        <v>#N/A</v>
      </c>
      <c r="K1399" s="5" t="e">
        <f t="shared" si="420"/>
        <v>#DIV/0!</v>
      </c>
      <c r="L1399" s="6">
        <f t="shared" si="421"/>
        <v>0</v>
      </c>
      <c r="M1399" s="5">
        <f t="shared" si="422"/>
        <v>0</v>
      </c>
      <c r="N1399" s="49" t="e">
        <f t="shared" si="423"/>
        <v>#DIV/0!</v>
      </c>
      <c r="O1399" s="49" t="e">
        <f t="shared" si="426"/>
        <v>#N/A</v>
      </c>
      <c r="P1399" s="49" t="e">
        <f t="shared" si="427"/>
        <v>#N/A</v>
      </c>
      <c r="Q1399" s="50" t="e">
        <f t="shared" si="424"/>
        <v>#N/A</v>
      </c>
      <c r="S1399" s="110" t="e">
        <f>VLOOKUP(V1399,'WSD 產品'!B:B,1,0)</f>
        <v>#N/A</v>
      </c>
      <c r="T1399" s="110" t="e">
        <f t="shared" si="425"/>
        <v>#DIV/0!</v>
      </c>
      <c r="AA1399" s="112"/>
      <c r="AB1399" s="112"/>
      <c r="AK1399" s="111"/>
      <c r="AL1399" s="111"/>
      <c r="AM1399" s="111"/>
    </row>
    <row r="1400" spans="1:39">
      <c r="A1400" s="3">
        <f t="shared" si="429"/>
        <v>0</v>
      </c>
      <c r="B1400" s="3">
        <f t="shared" si="429"/>
        <v>0</v>
      </c>
      <c r="C1400" s="3">
        <f t="shared" si="429"/>
        <v>0</v>
      </c>
      <c r="D1400" s="3">
        <f t="shared" si="429"/>
        <v>0</v>
      </c>
      <c r="E1400" s="3">
        <f t="shared" si="429"/>
        <v>0</v>
      </c>
      <c r="F1400" s="4">
        <f t="shared" si="429"/>
        <v>0</v>
      </c>
      <c r="G1400" s="4">
        <f t="shared" si="428"/>
        <v>0</v>
      </c>
      <c r="H1400" s="3">
        <f t="shared" si="428"/>
        <v>0</v>
      </c>
      <c r="I1400" s="3">
        <f t="shared" si="428"/>
        <v>0</v>
      </c>
      <c r="J1400" s="3" t="e">
        <f>IF(VLOOKUP(A1400,產品AR!A:B,2,0)&lt;65,"A",IF(VLOOKUP(A1400,產品AR!A:B,2,0)&lt;80,"B",IF(VLOOKUP(A1400,產品AR!A:B,2,0)&lt;100,"C","D")))</f>
        <v>#N/A</v>
      </c>
      <c r="K1400" s="5" t="e">
        <f t="shared" si="420"/>
        <v>#DIV/0!</v>
      </c>
      <c r="L1400" s="6">
        <f t="shared" si="421"/>
        <v>0</v>
      </c>
      <c r="M1400" s="5">
        <f t="shared" si="422"/>
        <v>0</v>
      </c>
      <c r="N1400" s="49" t="e">
        <f t="shared" si="423"/>
        <v>#DIV/0!</v>
      </c>
      <c r="O1400" s="49" t="e">
        <f t="shared" si="426"/>
        <v>#N/A</v>
      </c>
      <c r="P1400" s="49" t="e">
        <f t="shared" si="427"/>
        <v>#N/A</v>
      </c>
      <c r="Q1400" s="50" t="e">
        <f t="shared" si="424"/>
        <v>#N/A</v>
      </c>
      <c r="S1400" s="110" t="e">
        <f>VLOOKUP(V1400,'WSD 產品'!B:B,1,0)</f>
        <v>#N/A</v>
      </c>
      <c r="T1400" s="110" t="e">
        <f t="shared" si="425"/>
        <v>#DIV/0!</v>
      </c>
      <c r="AA1400" s="112"/>
      <c r="AB1400" s="112"/>
      <c r="AK1400" s="111"/>
      <c r="AL1400" s="111"/>
      <c r="AM1400" s="111"/>
    </row>
    <row r="1401" spans="1:39">
      <c r="A1401" s="3">
        <f t="shared" si="429"/>
        <v>0</v>
      </c>
      <c r="B1401" s="3">
        <f t="shared" si="429"/>
        <v>0</v>
      </c>
      <c r="C1401" s="3">
        <f t="shared" si="429"/>
        <v>0</v>
      </c>
      <c r="D1401" s="3">
        <f t="shared" si="429"/>
        <v>0</v>
      </c>
      <c r="E1401" s="3">
        <f t="shared" si="429"/>
        <v>0</v>
      </c>
      <c r="F1401" s="4">
        <f t="shared" si="429"/>
        <v>0</v>
      </c>
      <c r="G1401" s="4">
        <f t="shared" si="428"/>
        <v>0</v>
      </c>
      <c r="H1401" s="3">
        <f t="shared" si="428"/>
        <v>0</v>
      </c>
      <c r="I1401" s="3">
        <f t="shared" si="428"/>
        <v>0</v>
      </c>
      <c r="J1401" s="3" t="e">
        <f>IF(VLOOKUP(A1401,產品AR!A:B,2,0)&lt;65,"A",IF(VLOOKUP(A1401,產品AR!A:B,2,0)&lt;80,"B",IF(VLOOKUP(A1401,產品AR!A:B,2,0)&lt;100,"C","D")))</f>
        <v>#N/A</v>
      </c>
      <c r="K1401" s="5" t="e">
        <f t="shared" si="420"/>
        <v>#DIV/0!</v>
      </c>
      <c r="L1401" s="6">
        <f t="shared" si="421"/>
        <v>0</v>
      </c>
      <c r="M1401" s="5">
        <f t="shared" si="422"/>
        <v>0</v>
      </c>
      <c r="N1401" s="49" t="e">
        <f t="shared" si="423"/>
        <v>#DIV/0!</v>
      </c>
      <c r="O1401" s="49" t="e">
        <f t="shared" si="426"/>
        <v>#N/A</v>
      </c>
      <c r="P1401" s="49" t="e">
        <f t="shared" si="427"/>
        <v>#N/A</v>
      </c>
      <c r="Q1401" s="50" t="e">
        <f t="shared" si="424"/>
        <v>#N/A</v>
      </c>
      <c r="S1401" s="110" t="e">
        <f>VLOOKUP(V1401,'WSD 產品'!B:B,1,0)</f>
        <v>#N/A</v>
      </c>
      <c r="T1401" s="110" t="e">
        <f t="shared" si="425"/>
        <v>#DIV/0!</v>
      </c>
      <c r="AA1401" s="112"/>
      <c r="AB1401" s="112"/>
      <c r="AK1401" s="111"/>
      <c r="AL1401" s="111"/>
      <c r="AM1401" s="111"/>
    </row>
    <row r="1402" spans="1:39">
      <c r="A1402" s="3">
        <f t="shared" si="429"/>
        <v>0</v>
      </c>
      <c r="B1402" s="3">
        <f t="shared" si="429"/>
        <v>0</v>
      </c>
      <c r="C1402" s="3">
        <f t="shared" si="429"/>
        <v>0</v>
      </c>
      <c r="D1402" s="3">
        <f t="shared" si="429"/>
        <v>0</v>
      </c>
      <c r="E1402" s="3">
        <f t="shared" si="429"/>
        <v>0</v>
      </c>
      <c r="F1402" s="4">
        <f t="shared" si="429"/>
        <v>0</v>
      </c>
      <c r="G1402" s="4">
        <f t="shared" si="428"/>
        <v>0</v>
      </c>
      <c r="H1402" s="3">
        <f t="shared" si="428"/>
        <v>0</v>
      </c>
      <c r="I1402" s="3">
        <f t="shared" si="428"/>
        <v>0</v>
      </c>
      <c r="J1402" s="3" t="e">
        <f>IF(VLOOKUP(A1402,產品AR!A:B,2,0)&lt;65,"A",IF(VLOOKUP(A1402,產品AR!A:B,2,0)&lt;80,"B",IF(VLOOKUP(A1402,產品AR!A:B,2,0)&lt;100,"C","D")))</f>
        <v>#N/A</v>
      </c>
      <c r="K1402" s="5" t="e">
        <f t="shared" si="420"/>
        <v>#DIV/0!</v>
      </c>
      <c r="L1402" s="6">
        <f t="shared" si="421"/>
        <v>0</v>
      </c>
      <c r="M1402" s="5">
        <f t="shared" si="422"/>
        <v>0</v>
      </c>
      <c r="N1402" s="49" t="e">
        <f t="shared" si="423"/>
        <v>#DIV/0!</v>
      </c>
      <c r="O1402" s="49" t="e">
        <f t="shared" si="426"/>
        <v>#N/A</v>
      </c>
      <c r="P1402" s="49" t="e">
        <f t="shared" si="427"/>
        <v>#N/A</v>
      </c>
      <c r="Q1402" s="50" t="e">
        <f t="shared" si="424"/>
        <v>#N/A</v>
      </c>
      <c r="S1402" s="110" t="e">
        <f>VLOOKUP(V1402,'WSD 產品'!B:B,1,0)</f>
        <v>#N/A</v>
      </c>
      <c r="T1402" s="110" t="e">
        <f t="shared" si="425"/>
        <v>#DIV/0!</v>
      </c>
      <c r="AA1402" s="112"/>
      <c r="AB1402" s="112"/>
      <c r="AK1402" s="111"/>
      <c r="AL1402" s="111"/>
      <c r="AM1402" s="111"/>
    </row>
    <row r="1403" spans="1:39">
      <c r="A1403" s="3">
        <f t="shared" si="429"/>
        <v>0</v>
      </c>
      <c r="B1403" s="3">
        <f t="shared" si="429"/>
        <v>0</v>
      </c>
      <c r="C1403" s="3">
        <f t="shared" si="429"/>
        <v>0</v>
      </c>
      <c r="D1403" s="3">
        <f t="shared" si="429"/>
        <v>0</v>
      </c>
      <c r="E1403" s="3">
        <f t="shared" si="429"/>
        <v>0</v>
      </c>
      <c r="F1403" s="4">
        <f t="shared" si="429"/>
        <v>0</v>
      </c>
      <c r="G1403" s="4">
        <f t="shared" si="428"/>
        <v>0</v>
      </c>
      <c r="H1403" s="3">
        <f t="shared" si="428"/>
        <v>0</v>
      </c>
      <c r="I1403" s="3">
        <f t="shared" si="428"/>
        <v>0</v>
      </c>
      <c r="J1403" s="3" t="e">
        <f>IF(VLOOKUP(A1403,產品AR!A:B,2,0)&lt;65,"A",IF(VLOOKUP(A1403,產品AR!A:B,2,0)&lt;80,"B",IF(VLOOKUP(A1403,產品AR!A:B,2,0)&lt;100,"C","D")))</f>
        <v>#N/A</v>
      </c>
      <c r="K1403" s="5" t="e">
        <f t="shared" si="420"/>
        <v>#DIV/0!</v>
      </c>
      <c r="L1403" s="6">
        <f t="shared" si="421"/>
        <v>0</v>
      </c>
      <c r="M1403" s="5">
        <f t="shared" si="422"/>
        <v>0</v>
      </c>
      <c r="N1403" s="49" t="e">
        <f t="shared" si="423"/>
        <v>#DIV/0!</v>
      </c>
      <c r="O1403" s="49" t="e">
        <f t="shared" si="426"/>
        <v>#N/A</v>
      </c>
      <c r="P1403" s="49" t="e">
        <f t="shared" si="427"/>
        <v>#N/A</v>
      </c>
      <c r="Q1403" s="50" t="e">
        <f t="shared" si="424"/>
        <v>#N/A</v>
      </c>
      <c r="S1403" s="110" t="e">
        <f>VLOOKUP(V1403,'WSD 產品'!B:B,1,0)</f>
        <v>#N/A</v>
      </c>
      <c r="T1403" s="110" t="e">
        <f t="shared" si="425"/>
        <v>#DIV/0!</v>
      </c>
      <c r="AA1403" s="112"/>
      <c r="AB1403" s="112"/>
      <c r="AK1403" s="111"/>
      <c r="AL1403" s="111"/>
      <c r="AM1403" s="111"/>
    </row>
    <row r="1404" spans="1:39">
      <c r="A1404" s="3">
        <f t="shared" si="429"/>
        <v>0</v>
      </c>
      <c r="B1404" s="3">
        <f t="shared" si="429"/>
        <v>0</v>
      </c>
      <c r="C1404" s="3">
        <f t="shared" si="429"/>
        <v>0</v>
      </c>
      <c r="D1404" s="3">
        <f t="shared" si="429"/>
        <v>0</v>
      </c>
      <c r="E1404" s="3">
        <f t="shared" si="429"/>
        <v>0</v>
      </c>
      <c r="F1404" s="4">
        <f t="shared" si="429"/>
        <v>0</v>
      </c>
      <c r="G1404" s="4">
        <f t="shared" si="428"/>
        <v>0</v>
      </c>
      <c r="H1404" s="3">
        <f t="shared" si="428"/>
        <v>0</v>
      </c>
      <c r="I1404" s="3">
        <f t="shared" si="428"/>
        <v>0</v>
      </c>
      <c r="J1404" s="3" t="e">
        <f>IF(VLOOKUP(A1404,產品AR!A:B,2,0)&lt;65,"A",IF(VLOOKUP(A1404,產品AR!A:B,2,0)&lt;80,"B",IF(VLOOKUP(A1404,產品AR!A:B,2,0)&lt;100,"C","D")))</f>
        <v>#N/A</v>
      </c>
      <c r="K1404" s="5" t="e">
        <f t="shared" si="420"/>
        <v>#DIV/0!</v>
      </c>
      <c r="L1404" s="6">
        <f t="shared" si="421"/>
        <v>0</v>
      </c>
      <c r="M1404" s="5">
        <f t="shared" si="422"/>
        <v>0</v>
      </c>
      <c r="N1404" s="49" t="e">
        <f t="shared" si="423"/>
        <v>#DIV/0!</v>
      </c>
      <c r="O1404" s="49" t="e">
        <f t="shared" si="426"/>
        <v>#N/A</v>
      </c>
      <c r="P1404" s="49" t="e">
        <f t="shared" si="427"/>
        <v>#N/A</v>
      </c>
      <c r="Q1404" s="50" t="e">
        <f t="shared" si="424"/>
        <v>#N/A</v>
      </c>
      <c r="S1404" s="110" t="e">
        <f>VLOOKUP(V1404,'WSD 產品'!B:B,1,0)</f>
        <v>#N/A</v>
      </c>
      <c r="T1404" s="110" t="e">
        <f t="shared" si="425"/>
        <v>#DIV/0!</v>
      </c>
      <c r="AA1404" s="112"/>
      <c r="AB1404" s="112"/>
      <c r="AK1404" s="111"/>
      <c r="AL1404" s="111"/>
      <c r="AM1404" s="111"/>
    </row>
    <row r="1405" spans="1:39">
      <c r="A1405" s="3">
        <f t="shared" si="429"/>
        <v>0</v>
      </c>
      <c r="B1405" s="3">
        <f t="shared" si="429"/>
        <v>0</v>
      </c>
      <c r="C1405" s="3">
        <f t="shared" si="429"/>
        <v>0</v>
      </c>
      <c r="D1405" s="3">
        <f t="shared" si="429"/>
        <v>0</v>
      </c>
      <c r="E1405" s="3">
        <f t="shared" si="429"/>
        <v>0</v>
      </c>
      <c r="F1405" s="4">
        <f t="shared" si="429"/>
        <v>0</v>
      </c>
      <c r="G1405" s="4">
        <f t="shared" si="428"/>
        <v>0</v>
      </c>
      <c r="H1405" s="3">
        <f t="shared" si="428"/>
        <v>0</v>
      </c>
      <c r="I1405" s="3">
        <f t="shared" si="428"/>
        <v>0</v>
      </c>
      <c r="J1405" s="3" t="e">
        <f>IF(VLOOKUP(A1405,產品AR!A:B,2,0)&lt;65,"A",IF(VLOOKUP(A1405,產品AR!A:B,2,0)&lt;80,"B",IF(VLOOKUP(A1405,產品AR!A:B,2,0)&lt;100,"C","D")))</f>
        <v>#N/A</v>
      </c>
      <c r="K1405" s="5" t="e">
        <f t="shared" si="420"/>
        <v>#DIV/0!</v>
      </c>
      <c r="L1405" s="6">
        <f t="shared" si="421"/>
        <v>0</v>
      </c>
      <c r="M1405" s="5">
        <f t="shared" si="422"/>
        <v>0</v>
      </c>
      <c r="N1405" s="49" t="e">
        <f t="shared" si="423"/>
        <v>#DIV/0!</v>
      </c>
      <c r="O1405" s="49" t="e">
        <f t="shared" si="426"/>
        <v>#N/A</v>
      </c>
      <c r="P1405" s="49" t="e">
        <f t="shared" si="427"/>
        <v>#N/A</v>
      </c>
      <c r="Q1405" s="50" t="e">
        <f t="shared" si="424"/>
        <v>#N/A</v>
      </c>
      <c r="S1405" s="110" t="e">
        <f>VLOOKUP(V1405,'WSD 產品'!B:B,1,0)</f>
        <v>#N/A</v>
      </c>
      <c r="T1405" s="110" t="e">
        <f t="shared" si="425"/>
        <v>#DIV/0!</v>
      </c>
      <c r="AA1405" s="112"/>
      <c r="AB1405" s="112"/>
      <c r="AK1405" s="111"/>
      <c r="AL1405" s="111"/>
      <c r="AM1405" s="111"/>
    </row>
    <row r="1406" spans="1:39">
      <c r="A1406" s="3">
        <f t="shared" si="429"/>
        <v>0</v>
      </c>
      <c r="B1406" s="3">
        <f t="shared" si="429"/>
        <v>0</v>
      </c>
      <c r="C1406" s="3">
        <f t="shared" si="429"/>
        <v>0</v>
      </c>
      <c r="D1406" s="3">
        <f t="shared" ref="D1406:I1452" si="430">Y1406</f>
        <v>0</v>
      </c>
      <c r="E1406" s="3">
        <f t="shared" si="430"/>
        <v>0</v>
      </c>
      <c r="F1406" s="4">
        <f t="shared" si="430"/>
        <v>0</v>
      </c>
      <c r="G1406" s="4">
        <f t="shared" si="428"/>
        <v>0</v>
      </c>
      <c r="H1406" s="3">
        <f t="shared" si="428"/>
        <v>0</v>
      </c>
      <c r="I1406" s="3">
        <f t="shared" si="428"/>
        <v>0</v>
      </c>
      <c r="J1406" s="3" t="e">
        <f>IF(VLOOKUP(A1406,產品AR!A:B,2,0)&lt;65,"A",IF(VLOOKUP(A1406,產品AR!A:B,2,0)&lt;80,"B",IF(VLOOKUP(A1406,產品AR!A:B,2,0)&lt;100,"C","D")))</f>
        <v>#N/A</v>
      </c>
      <c r="K1406" s="5" t="e">
        <f t="shared" si="420"/>
        <v>#DIV/0!</v>
      </c>
      <c r="L1406" s="6">
        <f t="shared" si="421"/>
        <v>0</v>
      </c>
      <c r="M1406" s="5">
        <f t="shared" si="422"/>
        <v>0</v>
      </c>
      <c r="N1406" s="49" t="e">
        <f t="shared" si="423"/>
        <v>#DIV/0!</v>
      </c>
      <c r="O1406" s="49" t="e">
        <f t="shared" si="426"/>
        <v>#N/A</v>
      </c>
      <c r="P1406" s="49" t="e">
        <f t="shared" si="427"/>
        <v>#N/A</v>
      </c>
      <c r="Q1406" s="50" t="e">
        <f t="shared" si="424"/>
        <v>#N/A</v>
      </c>
      <c r="S1406" s="110" t="e">
        <f>VLOOKUP(V1406,'WSD 產品'!B:B,1,0)</f>
        <v>#N/A</v>
      </c>
      <c r="T1406" s="110" t="e">
        <f t="shared" si="425"/>
        <v>#DIV/0!</v>
      </c>
      <c r="AA1406" s="112"/>
      <c r="AB1406" s="112"/>
      <c r="AK1406" s="111"/>
      <c r="AL1406" s="111"/>
      <c r="AM1406" s="111"/>
    </row>
    <row r="1407" spans="1:39">
      <c r="A1407" s="3">
        <f t="shared" ref="A1407:I1465" si="431">V1407</f>
        <v>0</v>
      </c>
      <c r="B1407" s="3">
        <f t="shared" si="431"/>
        <v>0</v>
      </c>
      <c r="C1407" s="3">
        <f t="shared" si="431"/>
        <v>0</v>
      </c>
      <c r="D1407" s="3">
        <f t="shared" si="430"/>
        <v>0</v>
      </c>
      <c r="E1407" s="3">
        <f t="shared" si="430"/>
        <v>0</v>
      </c>
      <c r="F1407" s="4">
        <f t="shared" si="430"/>
        <v>0</v>
      </c>
      <c r="G1407" s="4">
        <f t="shared" si="428"/>
        <v>0</v>
      </c>
      <c r="H1407" s="3">
        <f t="shared" si="428"/>
        <v>0</v>
      </c>
      <c r="I1407" s="3">
        <f t="shared" si="428"/>
        <v>0</v>
      </c>
      <c r="J1407" s="3" t="e">
        <f>IF(VLOOKUP(A1407,產品AR!A:B,2,0)&lt;65,"A",IF(VLOOKUP(A1407,產品AR!A:B,2,0)&lt;80,"B",IF(VLOOKUP(A1407,產品AR!A:B,2,0)&lt;100,"C","D")))</f>
        <v>#N/A</v>
      </c>
      <c r="K1407" s="5" t="e">
        <f t="shared" si="420"/>
        <v>#DIV/0!</v>
      </c>
      <c r="L1407" s="6">
        <f t="shared" si="421"/>
        <v>0</v>
      </c>
      <c r="M1407" s="5">
        <f t="shared" si="422"/>
        <v>0</v>
      </c>
      <c r="N1407" s="49" t="e">
        <f t="shared" si="423"/>
        <v>#DIV/0!</v>
      </c>
      <c r="O1407" s="49" t="e">
        <f t="shared" si="426"/>
        <v>#N/A</v>
      </c>
      <c r="P1407" s="49" t="e">
        <f t="shared" si="427"/>
        <v>#N/A</v>
      </c>
      <c r="Q1407" s="50" t="e">
        <f t="shared" si="424"/>
        <v>#N/A</v>
      </c>
      <c r="S1407" s="110" t="e">
        <f>VLOOKUP(V1407,'WSD 產品'!B:B,1,0)</f>
        <v>#N/A</v>
      </c>
      <c r="T1407" s="110" t="e">
        <f t="shared" si="425"/>
        <v>#DIV/0!</v>
      </c>
      <c r="AA1407" s="112"/>
      <c r="AB1407" s="112"/>
      <c r="AK1407" s="111"/>
      <c r="AL1407" s="111"/>
      <c r="AM1407" s="111"/>
    </row>
    <row r="1408" spans="1:39">
      <c r="A1408" s="3">
        <f t="shared" si="431"/>
        <v>0</v>
      </c>
      <c r="B1408" s="3">
        <f t="shared" si="431"/>
        <v>0</v>
      </c>
      <c r="C1408" s="3">
        <f t="shared" si="431"/>
        <v>0</v>
      </c>
      <c r="D1408" s="3">
        <f t="shared" si="430"/>
        <v>0</v>
      </c>
      <c r="E1408" s="3">
        <f t="shared" si="430"/>
        <v>0</v>
      </c>
      <c r="F1408" s="4">
        <f t="shared" si="430"/>
        <v>0</v>
      </c>
      <c r="G1408" s="4">
        <f t="shared" si="428"/>
        <v>0</v>
      </c>
      <c r="H1408" s="3">
        <f t="shared" si="428"/>
        <v>0</v>
      </c>
      <c r="I1408" s="3">
        <f t="shared" si="428"/>
        <v>0</v>
      </c>
      <c r="J1408" s="3" t="e">
        <f>IF(VLOOKUP(A1408,產品AR!A:B,2,0)&lt;65,"A",IF(VLOOKUP(A1408,產品AR!A:B,2,0)&lt;80,"B",IF(VLOOKUP(A1408,產品AR!A:B,2,0)&lt;100,"C","D")))</f>
        <v>#N/A</v>
      </c>
      <c r="K1408" s="5" t="e">
        <f t="shared" si="420"/>
        <v>#DIV/0!</v>
      </c>
      <c r="L1408" s="6">
        <f t="shared" si="421"/>
        <v>0</v>
      </c>
      <c r="M1408" s="5">
        <f t="shared" si="422"/>
        <v>0</v>
      </c>
      <c r="N1408" s="49" t="e">
        <f t="shared" si="423"/>
        <v>#DIV/0!</v>
      </c>
      <c r="O1408" s="49" t="e">
        <f t="shared" si="426"/>
        <v>#N/A</v>
      </c>
      <c r="P1408" s="49" t="e">
        <f t="shared" si="427"/>
        <v>#N/A</v>
      </c>
      <c r="Q1408" s="50" t="e">
        <f t="shared" si="424"/>
        <v>#N/A</v>
      </c>
      <c r="S1408" s="110" t="e">
        <f>VLOOKUP(V1408,'WSD 產品'!B:B,1,0)</f>
        <v>#N/A</v>
      </c>
      <c r="T1408" s="110" t="e">
        <f t="shared" si="425"/>
        <v>#DIV/0!</v>
      </c>
      <c r="AA1408" s="112"/>
      <c r="AB1408" s="112"/>
      <c r="AK1408" s="111"/>
      <c r="AL1408" s="111"/>
      <c r="AM1408" s="111"/>
    </row>
    <row r="1409" spans="1:39">
      <c r="A1409" s="3">
        <f t="shared" si="431"/>
        <v>0</v>
      </c>
      <c r="B1409" s="3">
        <f t="shared" si="431"/>
        <v>0</v>
      </c>
      <c r="C1409" s="3">
        <f t="shared" si="431"/>
        <v>0</v>
      </c>
      <c r="D1409" s="3">
        <f t="shared" si="430"/>
        <v>0</v>
      </c>
      <c r="E1409" s="3">
        <f t="shared" si="430"/>
        <v>0</v>
      </c>
      <c r="F1409" s="4">
        <f t="shared" si="430"/>
        <v>0</v>
      </c>
      <c r="G1409" s="4">
        <f t="shared" si="428"/>
        <v>0</v>
      </c>
      <c r="H1409" s="3">
        <f t="shared" si="428"/>
        <v>0</v>
      </c>
      <c r="I1409" s="3">
        <f t="shared" si="428"/>
        <v>0</v>
      </c>
      <c r="J1409" s="3" t="e">
        <f>IF(VLOOKUP(A1409,產品AR!A:B,2,0)&lt;65,"A",IF(VLOOKUP(A1409,產品AR!A:B,2,0)&lt;80,"B",IF(VLOOKUP(A1409,產品AR!A:B,2,0)&lt;100,"C","D")))</f>
        <v>#N/A</v>
      </c>
      <c r="K1409" s="5" t="e">
        <f t="shared" si="420"/>
        <v>#DIV/0!</v>
      </c>
      <c r="L1409" s="6">
        <f t="shared" si="421"/>
        <v>0</v>
      </c>
      <c r="M1409" s="5">
        <f t="shared" si="422"/>
        <v>0</v>
      </c>
      <c r="N1409" s="49" t="e">
        <f t="shared" si="423"/>
        <v>#DIV/0!</v>
      </c>
      <c r="O1409" s="49" t="e">
        <f t="shared" si="426"/>
        <v>#N/A</v>
      </c>
      <c r="P1409" s="49" t="e">
        <f t="shared" si="427"/>
        <v>#N/A</v>
      </c>
      <c r="Q1409" s="50" t="e">
        <f t="shared" si="424"/>
        <v>#N/A</v>
      </c>
      <c r="S1409" s="110" t="e">
        <f>VLOOKUP(V1409,'WSD 產品'!B:B,1,0)</f>
        <v>#N/A</v>
      </c>
      <c r="T1409" s="110" t="e">
        <f t="shared" si="425"/>
        <v>#DIV/0!</v>
      </c>
      <c r="AA1409" s="112"/>
      <c r="AB1409" s="112"/>
      <c r="AK1409" s="111"/>
      <c r="AL1409" s="111"/>
      <c r="AM1409" s="111"/>
    </row>
    <row r="1410" spans="1:39">
      <c r="A1410" s="3">
        <f t="shared" si="431"/>
        <v>0</v>
      </c>
      <c r="B1410" s="3">
        <f t="shared" si="431"/>
        <v>0</v>
      </c>
      <c r="C1410" s="3">
        <f t="shared" si="431"/>
        <v>0</v>
      </c>
      <c r="D1410" s="3">
        <f t="shared" si="430"/>
        <v>0</v>
      </c>
      <c r="E1410" s="3">
        <f t="shared" si="430"/>
        <v>0</v>
      </c>
      <c r="F1410" s="4">
        <f t="shared" si="430"/>
        <v>0</v>
      </c>
      <c r="G1410" s="4">
        <f t="shared" si="428"/>
        <v>0</v>
      </c>
      <c r="H1410" s="3">
        <f t="shared" si="428"/>
        <v>0</v>
      </c>
      <c r="I1410" s="3">
        <f t="shared" si="428"/>
        <v>0</v>
      </c>
      <c r="J1410" s="3" t="e">
        <f>IF(VLOOKUP(A1410,產品AR!A:B,2,0)&lt;65,"A",IF(VLOOKUP(A1410,產品AR!A:B,2,0)&lt;80,"B",IF(VLOOKUP(A1410,產品AR!A:B,2,0)&lt;100,"C","D")))</f>
        <v>#N/A</v>
      </c>
      <c r="K1410" s="5" t="e">
        <f t="shared" ref="K1410:K1473" si="432">T1410</f>
        <v>#DIV/0!</v>
      </c>
      <c r="L1410" s="6">
        <f t="shared" ref="L1410:L1473" si="433">AM1410</f>
        <v>0</v>
      </c>
      <c r="M1410" s="5">
        <f t="shared" ref="M1410:M1473" si="434">AP1410</f>
        <v>0</v>
      </c>
      <c r="N1410" s="49" t="e">
        <f t="shared" ref="N1410:N1473" si="435">IF(K1410&gt;=1.67,"A",IF(K1410&gt;=1.33,"B",IF(K1410&gt;=1,"C",IF(K1410&gt;=0.67,"D","F"))))</f>
        <v>#DIV/0!</v>
      </c>
      <c r="O1410" s="49" t="e">
        <f t="shared" si="426"/>
        <v>#N/A</v>
      </c>
      <c r="P1410" s="49" t="e">
        <f t="shared" si="427"/>
        <v>#N/A</v>
      </c>
      <c r="Q1410" s="50" t="e">
        <f t="shared" ref="Q1410:Q1473" si="436">IF(CONCATENATE(J1410,N1410)="AA","A",IF(CONCATENATE(J1410,N1410)="AB","W",IF(CONCATENATE(J1410,N1410)="AC","W",IF(CONCATENATE(J1410,N1410)="AD","W",IF(CONCATENATE(J1410,N1410)="AF","W",IF(CONCATENATE(J1410,N1410)="BB","B",IF(CONCATENATE(J1410,N1410)="BA","B",IF(CONCATENATE(J1410,N1410)="BC","X",IF(CONCATENATE(J1410,N1410)="BD","X",IF(CONCATENATE(J1410,N1410)="BF","X",IF(CONCATENATE(J1410,N1410)="CA","C",IF(CONCATENATE(J1410,N1410)="CB","C",IF(CONCATENATE(J1410,N1410)="CC","C",IF(CONCATENATE(J1410,N1410)="CD","Y",IF(CONCATENATE(J1410,N1410)="CF","Y",IF(CONCATENATE(J1410,N1410)="DA","D",IF(CONCATENATE(J1410,N1410)="DB","D",IF(CONCATENATE(J1410,N1410)="DC","D",IF(CONCATENATE(J1410,N1410)="DD","D",IF(CONCATENATE(J1410,N1410)="DF","Z"))))))))))))))))))))</f>
        <v>#N/A</v>
      </c>
      <c r="S1410" s="110" t="e">
        <f>VLOOKUP(V1410,'WSD 產品'!B:B,1,0)</f>
        <v>#N/A</v>
      </c>
      <c r="T1410" s="110" t="e">
        <f t="shared" ref="T1410:T1473" si="437">((35-(AE1410^2+AF1410^2)^0.5))/AV1410</f>
        <v>#DIV/0!</v>
      </c>
      <c r="AA1410" s="112"/>
      <c r="AB1410" s="112"/>
      <c r="AK1410" s="111"/>
      <c r="AL1410" s="111"/>
      <c r="AM1410" s="111"/>
    </row>
    <row r="1411" spans="1:39">
      <c r="A1411" s="3">
        <f t="shared" si="431"/>
        <v>0</v>
      </c>
      <c r="B1411" s="3">
        <f t="shared" si="431"/>
        <v>0</v>
      </c>
      <c r="C1411" s="3">
        <f t="shared" si="431"/>
        <v>0</v>
      </c>
      <c r="D1411" s="3">
        <f t="shared" si="430"/>
        <v>0</v>
      </c>
      <c r="E1411" s="3">
        <f t="shared" si="430"/>
        <v>0</v>
      </c>
      <c r="F1411" s="4">
        <f t="shared" si="430"/>
        <v>0</v>
      </c>
      <c r="G1411" s="4">
        <f t="shared" si="428"/>
        <v>0</v>
      </c>
      <c r="H1411" s="3">
        <f t="shared" si="428"/>
        <v>0</v>
      </c>
      <c r="I1411" s="3">
        <f t="shared" si="428"/>
        <v>0</v>
      </c>
      <c r="J1411" s="3" t="e">
        <f>IF(VLOOKUP(A1411,產品AR!A:B,2,0)&lt;65,"A",IF(VLOOKUP(A1411,產品AR!A:B,2,0)&lt;80,"B",IF(VLOOKUP(A1411,產品AR!A:B,2,0)&lt;100,"C","D")))</f>
        <v>#N/A</v>
      </c>
      <c r="K1411" s="5" t="e">
        <f t="shared" si="432"/>
        <v>#DIV/0!</v>
      </c>
      <c r="L1411" s="6">
        <f t="shared" si="433"/>
        <v>0</v>
      </c>
      <c r="M1411" s="5">
        <f t="shared" si="434"/>
        <v>0</v>
      </c>
      <c r="N1411" s="49" t="e">
        <f t="shared" si="435"/>
        <v>#DIV/0!</v>
      </c>
      <c r="O1411" s="49" t="e">
        <f t="shared" ref="O1411:O1474" si="438">J1411&amp;N1411</f>
        <v>#N/A</v>
      </c>
      <c r="P1411" s="49" t="e">
        <f t="shared" ref="P1411:P1474" si="439">IF(O1411="AB","A")</f>
        <v>#N/A</v>
      </c>
      <c r="Q1411" s="50" t="e">
        <f t="shared" si="436"/>
        <v>#N/A</v>
      </c>
      <c r="S1411" s="110" t="e">
        <f>VLOOKUP(V1411,'WSD 產品'!B:B,1,0)</f>
        <v>#N/A</v>
      </c>
      <c r="T1411" s="110" t="e">
        <f t="shared" si="437"/>
        <v>#DIV/0!</v>
      </c>
      <c r="AA1411" s="112"/>
      <c r="AB1411" s="112"/>
      <c r="AK1411" s="111"/>
      <c r="AL1411" s="111"/>
      <c r="AM1411" s="111"/>
    </row>
    <row r="1412" spans="1:39">
      <c r="A1412" s="3">
        <f t="shared" si="431"/>
        <v>0</v>
      </c>
      <c r="B1412" s="3">
        <f t="shared" si="431"/>
        <v>0</v>
      </c>
      <c r="C1412" s="3">
        <f t="shared" si="431"/>
        <v>0</v>
      </c>
      <c r="D1412" s="3">
        <f t="shared" si="430"/>
        <v>0</v>
      </c>
      <c r="E1412" s="3">
        <f t="shared" si="430"/>
        <v>0</v>
      </c>
      <c r="F1412" s="4">
        <f t="shared" si="430"/>
        <v>0</v>
      </c>
      <c r="G1412" s="4">
        <f t="shared" si="428"/>
        <v>0</v>
      </c>
      <c r="H1412" s="3">
        <f t="shared" si="428"/>
        <v>0</v>
      </c>
      <c r="I1412" s="3">
        <f t="shared" si="428"/>
        <v>0</v>
      </c>
      <c r="J1412" s="3" t="e">
        <f>IF(VLOOKUP(A1412,產品AR!A:B,2,0)&lt;65,"A",IF(VLOOKUP(A1412,產品AR!A:B,2,0)&lt;80,"B",IF(VLOOKUP(A1412,產品AR!A:B,2,0)&lt;100,"C","D")))</f>
        <v>#N/A</v>
      </c>
      <c r="K1412" s="5" t="e">
        <f t="shared" si="432"/>
        <v>#DIV/0!</v>
      </c>
      <c r="L1412" s="6">
        <f t="shared" si="433"/>
        <v>0</v>
      </c>
      <c r="M1412" s="5">
        <f t="shared" si="434"/>
        <v>0</v>
      </c>
      <c r="N1412" s="49" t="e">
        <f t="shared" si="435"/>
        <v>#DIV/0!</v>
      </c>
      <c r="O1412" s="49" t="e">
        <f t="shared" si="438"/>
        <v>#N/A</v>
      </c>
      <c r="P1412" s="49" t="e">
        <f t="shared" si="439"/>
        <v>#N/A</v>
      </c>
      <c r="Q1412" s="50" t="e">
        <f t="shared" si="436"/>
        <v>#N/A</v>
      </c>
      <c r="S1412" s="110" t="e">
        <f>VLOOKUP(V1412,'WSD 產品'!B:B,1,0)</f>
        <v>#N/A</v>
      </c>
      <c r="T1412" s="110" t="e">
        <f t="shared" si="437"/>
        <v>#DIV/0!</v>
      </c>
      <c r="AA1412" s="112"/>
      <c r="AB1412" s="112"/>
      <c r="AK1412" s="111"/>
      <c r="AL1412" s="111"/>
      <c r="AM1412" s="111"/>
    </row>
    <row r="1413" spans="1:39">
      <c r="A1413" s="3">
        <f t="shared" si="431"/>
        <v>0</v>
      </c>
      <c r="B1413" s="3">
        <f t="shared" si="431"/>
        <v>0</v>
      </c>
      <c r="C1413" s="3">
        <f t="shared" si="431"/>
        <v>0</v>
      </c>
      <c r="D1413" s="3">
        <f t="shared" si="430"/>
        <v>0</v>
      </c>
      <c r="E1413" s="3">
        <f t="shared" si="430"/>
        <v>0</v>
      </c>
      <c r="F1413" s="4">
        <f t="shared" si="430"/>
        <v>0</v>
      </c>
      <c r="G1413" s="4">
        <f t="shared" si="428"/>
        <v>0</v>
      </c>
      <c r="H1413" s="3">
        <f t="shared" si="428"/>
        <v>0</v>
      </c>
      <c r="I1413" s="3">
        <f t="shared" si="428"/>
        <v>0</v>
      </c>
      <c r="J1413" s="3" t="e">
        <f>IF(VLOOKUP(A1413,產品AR!A:B,2,0)&lt;65,"A",IF(VLOOKUP(A1413,產品AR!A:B,2,0)&lt;80,"B",IF(VLOOKUP(A1413,產品AR!A:B,2,0)&lt;100,"C","D")))</f>
        <v>#N/A</v>
      </c>
      <c r="K1413" s="5" t="e">
        <f t="shared" si="432"/>
        <v>#DIV/0!</v>
      </c>
      <c r="L1413" s="6">
        <f t="shared" si="433"/>
        <v>0</v>
      </c>
      <c r="M1413" s="5">
        <f t="shared" si="434"/>
        <v>0</v>
      </c>
      <c r="N1413" s="49" t="e">
        <f t="shared" si="435"/>
        <v>#DIV/0!</v>
      </c>
      <c r="O1413" s="49" t="e">
        <f t="shared" si="438"/>
        <v>#N/A</v>
      </c>
      <c r="P1413" s="49" t="e">
        <f t="shared" si="439"/>
        <v>#N/A</v>
      </c>
      <c r="Q1413" s="50" t="e">
        <f t="shared" si="436"/>
        <v>#N/A</v>
      </c>
      <c r="S1413" s="110" t="e">
        <f>VLOOKUP(V1413,'WSD 產品'!B:B,1,0)</f>
        <v>#N/A</v>
      </c>
      <c r="T1413" s="110" t="e">
        <f t="shared" si="437"/>
        <v>#DIV/0!</v>
      </c>
      <c r="AA1413" s="112"/>
      <c r="AB1413" s="112"/>
      <c r="AK1413" s="111"/>
      <c r="AL1413" s="111"/>
      <c r="AM1413" s="111"/>
    </row>
    <row r="1414" spans="1:39">
      <c r="A1414" s="3">
        <f t="shared" si="431"/>
        <v>0</v>
      </c>
      <c r="B1414" s="3">
        <f t="shared" si="431"/>
        <v>0</v>
      </c>
      <c r="C1414" s="3">
        <f t="shared" si="431"/>
        <v>0</v>
      </c>
      <c r="D1414" s="3">
        <f t="shared" si="430"/>
        <v>0</v>
      </c>
      <c r="E1414" s="3">
        <f t="shared" si="430"/>
        <v>0</v>
      </c>
      <c r="F1414" s="4">
        <f t="shared" si="430"/>
        <v>0</v>
      </c>
      <c r="G1414" s="4">
        <f t="shared" si="428"/>
        <v>0</v>
      </c>
      <c r="H1414" s="3">
        <f t="shared" si="428"/>
        <v>0</v>
      </c>
      <c r="I1414" s="3">
        <f t="shared" si="428"/>
        <v>0</v>
      </c>
      <c r="J1414" s="3" t="e">
        <f>IF(VLOOKUP(A1414,產品AR!A:B,2,0)&lt;65,"A",IF(VLOOKUP(A1414,產品AR!A:B,2,0)&lt;80,"B",IF(VLOOKUP(A1414,產品AR!A:B,2,0)&lt;100,"C","D")))</f>
        <v>#N/A</v>
      </c>
      <c r="K1414" s="5" t="e">
        <f t="shared" si="432"/>
        <v>#DIV/0!</v>
      </c>
      <c r="L1414" s="6">
        <f t="shared" si="433"/>
        <v>0</v>
      </c>
      <c r="M1414" s="5">
        <f t="shared" si="434"/>
        <v>0</v>
      </c>
      <c r="N1414" s="49" t="e">
        <f t="shared" si="435"/>
        <v>#DIV/0!</v>
      </c>
      <c r="O1414" s="49" t="e">
        <f t="shared" si="438"/>
        <v>#N/A</v>
      </c>
      <c r="P1414" s="49" t="e">
        <f t="shared" si="439"/>
        <v>#N/A</v>
      </c>
      <c r="Q1414" s="50" t="e">
        <f t="shared" si="436"/>
        <v>#N/A</v>
      </c>
      <c r="S1414" s="110" t="e">
        <f>VLOOKUP(V1414,'WSD 產品'!B:B,1,0)</f>
        <v>#N/A</v>
      </c>
      <c r="T1414" s="110" t="e">
        <f t="shared" si="437"/>
        <v>#DIV/0!</v>
      </c>
      <c r="AA1414" s="112"/>
      <c r="AB1414" s="112"/>
      <c r="AK1414" s="111"/>
      <c r="AL1414" s="111"/>
      <c r="AM1414" s="111"/>
    </row>
    <row r="1415" spans="1:39">
      <c r="A1415" s="3">
        <f t="shared" si="431"/>
        <v>0</v>
      </c>
      <c r="B1415" s="3">
        <f t="shared" si="431"/>
        <v>0</v>
      </c>
      <c r="C1415" s="3">
        <f t="shared" si="431"/>
        <v>0</v>
      </c>
      <c r="D1415" s="3">
        <f t="shared" si="430"/>
        <v>0</v>
      </c>
      <c r="E1415" s="3">
        <f t="shared" si="430"/>
        <v>0</v>
      </c>
      <c r="F1415" s="4">
        <f t="shared" si="430"/>
        <v>0</v>
      </c>
      <c r="G1415" s="4">
        <f t="shared" si="430"/>
        <v>0</v>
      </c>
      <c r="H1415" s="3">
        <f t="shared" si="430"/>
        <v>0</v>
      </c>
      <c r="I1415" s="3">
        <f t="shared" si="430"/>
        <v>0</v>
      </c>
      <c r="J1415" s="3" t="e">
        <f>IF(VLOOKUP(A1415,產品AR!A:B,2,0)&lt;65,"A",IF(VLOOKUP(A1415,產品AR!A:B,2,0)&lt;80,"B",IF(VLOOKUP(A1415,產品AR!A:B,2,0)&lt;100,"C","D")))</f>
        <v>#N/A</v>
      </c>
      <c r="K1415" s="5" t="e">
        <f t="shared" si="432"/>
        <v>#DIV/0!</v>
      </c>
      <c r="L1415" s="6">
        <f t="shared" si="433"/>
        <v>0</v>
      </c>
      <c r="M1415" s="5">
        <f t="shared" si="434"/>
        <v>0</v>
      </c>
      <c r="N1415" s="49" t="e">
        <f t="shared" si="435"/>
        <v>#DIV/0!</v>
      </c>
      <c r="O1415" s="49" t="e">
        <f t="shared" si="438"/>
        <v>#N/A</v>
      </c>
      <c r="P1415" s="49" t="e">
        <f t="shared" si="439"/>
        <v>#N/A</v>
      </c>
      <c r="Q1415" s="50" t="e">
        <f t="shared" si="436"/>
        <v>#N/A</v>
      </c>
      <c r="S1415" s="110" t="e">
        <f>VLOOKUP(V1415,'WSD 產品'!B:B,1,0)</f>
        <v>#N/A</v>
      </c>
      <c r="T1415" s="110" t="e">
        <f t="shared" si="437"/>
        <v>#DIV/0!</v>
      </c>
      <c r="AA1415" s="112"/>
      <c r="AB1415" s="112"/>
      <c r="AK1415" s="111"/>
      <c r="AL1415" s="111"/>
      <c r="AM1415" s="111"/>
    </row>
    <row r="1416" spans="1:39">
      <c r="A1416" s="3">
        <f t="shared" si="431"/>
        <v>0</v>
      </c>
      <c r="B1416" s="3">
        <f t="shared" si="431"/>
        <v>0</v>
      </c>
      <c r="C1416" s="3">
        <f t="shared" si="431"/>
        <v>0</v>
      </c>
      <c r="D1416" s="3">
        <f t="shared" si="430"/>
        <v>0</v>
      </c>
      <c r="E1416" s="3">
        <f t="shared" si="430"/>
        <v>0</v>
      </c>
      <c r="F1416" s="4">
        <f t="shared" si="430"/>
        <v>0</v>
      </c>
      <c r="G1416" s="4">
        <f t="shared" si="430"/>
        <v>0</v>
      </c>
      <c r="H1416" s="3">
        <f t="shared" si="430"/>
        <v>0</v>
      </c>
      <c r="I1416" s="3">
        <f t="shared" si="430"/>
        <v>0</v>
      </c>
      <c r="J1416" s="3" t="e">
        <f>IF(VLOOKUP(A1416,產品AR!A:B,2,0)&lt;65,"A",IF(VLOOKUP(A1416,產品AR!A:B,2,0)&lt;80,"B",IF(VLOOKUP(A1416,產品AR!A:B,2,0)&lt;100,"C","D")))</f>
        <v>#N/A</v>
      </c>
      <c r="K1416" s="5" t="e">
        <f t="shared" si="432"/>
        <v>#DIV/0!</v>
      </c>
      <c r="L1416" s="6">
        <f t="shared" si="433"/>
        <v>0</v>
      </c>
      <c r="M1416" s="5">
        <f t="shared" si="434"/>
        <v>0</v>
      </c>
      <c r="N1416" s="49" t="e">
        <f t="shared" si="435"/>
        <v>#DIV/0!</v>
      </c>
      <c r="O1416" s="49" t="e">
        <f t="shared" si="438"/>
        <v>#N/A</v>
      </c>
      <c r="P1416" s="49" t="e">
        <f t="shared" si="439"/>
        <v>#N/A</v>
      </c>
      <c r="Q1416" s="50" t="e">
        <f t="shared" si="436"/>
        <v>#N/A</v>
      </c>
      <c r="S1416" s="110" t="e">
        <f>VLOOKUP(V1416,'WSD 產品'!B:B,1,0)</f>
        <v>#N/A</v>
      </c>
      <c r="T1416" s="110" t="e">
        <f t="shared" si="437"/>
        <v>#DIV/0!</v>
      </c>
      <c r="AA1416" s="112"/>
      <c r="AB1416" s="112"/>
      <c r="AK1416" s="111"/>
      <c r="AL1416" s="111"/>
      <c r="AM1416" s="111"/>
    </row>
    <row r="1417" spans="1:39">
      <c r="A1417" s="3">
        <f t="shared" si="431"/>
        <v>0</v>
      </c>
      <c r="B1417" s="3">
        <f t="shared" si="431"/>
        <v>0</v>
      </c>
      <c r="C1417" s="3">
        <f t="shared" si="431"/>
        <v>0</v>
      </c>
      <c r="D1417" s="3">
        <f t="shared" si="430"/>
        <v>0</v>
      </c>
      <c r="E1417" s="3">
        <f t="shared" si="430"/>
        <v>0</v>
      </c>
      <c r="F1417" s="4">
        <f t="shared" si="430"/>
        <v>0</v>
      </c>
      <c r="G1417" s="4">
        <f t="shared" si="430"/>
        <v>0</v>
      </c>
      <c r="H1417" s="3">
        <f t="shared" si="430"/>
        <v>0</v>
      </c>
      <c r="I1417" s="3">
        <f t="shared" si="430"/>
        <v>0</v>
      </c>
      <c r="J1417" s="3" t="e">
        <f>IF(VLOOKUP(A1417,產品AR!A:B,2,0)&lt;65,"A",IF(VLOOKUP(A1417,產品AR!A:B,2,0)&lt;80,"B",IF(VLOOKUP(A1417,產品AR!A:B,2,0)&lt;100,"C","D")))</f>
        <v>#N/A</v>
      </c>
      <c r="K1417" s="5" t="e">
        <f t="shared" si="432"/>
        <v>#DIV/0!</v>
      </c>
      <c r="L1417" s="6">
        <f t="shared" si="433"/>
        <v>0</v>
      </c>
      <c r="M1417" s="5">
        <f t="shared" si="434"/>
        <v>0</v>
      </c>
      <c r="N1417" s="49" t="e">
        <f t="shared" si="435"/>
        <v>#DIV/0!</v>
      </c>
      <c r="O1417" s="49" t="e">
        <f t="shared" si="438"/>
        <v>#N/A</v>
      </c>
      <c r="P1417" s="49" t="e">
        <f t="shared" si="439"/>
        <v>#N/A</v>
      </c>
      <c r="Q1417" s="50" t="e">
        <f t="shared" si="436"/>
        <v>#N/A</v>
      </c>
      <c r="S1417" s="110" t="e">
        <f>VLOOKUP(V1417,'WSD 產品'!B:B,1,0)</f>
        <v>#N/A</v>
      </c>
      <c r="T1417" s="110" t="e">
        <f t="shared" si="437"/>
        <v>#DIV/0!</v>
      </c>
      <c r="AA1417" s="112"/>
      <c r="AB1417" s="112"/>
      <c r="AK1417" s="111"/>
      <c r="AL1417" s="111"/>
      <c r="AM1417" s="111"/>
    </row>
    <row r="1418" spans="1:39">
      <c r="A1418" s="3">
        <f t="shared" si="431"/>
        <v>0</v>
      </c>
      <c r="B1418" s="3">
        <f t="shared" si="431"/>
        <v>0</v>
      </c>
      <c r="C1418" s="3">
        <f t="shared" si="431"/>
        <v>0</v>
      </c>
      <c r="D1418" s="3">
        <f t="shared" si="430"/>
        <v>0</v>
      </c>
      <c r="E1418" s="3">
        <f t="shared" si="430"/>
        <v>0</v>
      </c>
      <c r="F1418" s="4">
        <f t="shared" si="430"/>
        <v>0</v>
      </c>
      <c r="G1418" s="4">
        <f t="shared" si="430"/>
        <v>0</v>
      </c>
      <c r="H1418" s="3">
        <f t="shared" si="430"/>
        <v>0</v>
      </c>
      <c r="I1418" s="3">
        <f t="shared" si="430"/>
        <v>0</v>
      </c>
      <c r="J1418" s="3" t="e">
        <f>IF(VLOOKUP(A1418,產品AR!A:B,2,0)&lt;65,"A",IF(VLOOKUP(A1418,產品AR!A:B,2,0)&lt;80,"B",IF(VLOOKUP(A1418,產品AR!A:B,2,0)&lt;100,"C","D")))</f>
        <v>#N/A</v>
      </c>
      <c r="K1418" s="5" t="e">
        <f t="shared" si="432"/>
        <v>#DIV/0!</v>
      </c>
      <c r="L1418" s="6">
        <f t="shared" si="433"/>
        <v>0</v>
      </c>
      <c r="M1418" s="5">
        <f t="shared" si="434"/>
        <v>0</v>
      </c>
      <c r="N1418" s="49" t="e">
        <f t="shared" si="435"/>
        <v>#DIV/0!</v>
      </c>
      <c r="O1418" s="49" t="e">
        <f t="shared" si="438"/>
        <v>#N/A</v>
      </c>
      <c r="P1418" s="49" t="e">
        <f t="shared" si="439"/>
        <v>#N/A</v>
      </c>
      <c r="Q1418" s="50" t="e">
        <f t="shared" si="436"/>
        <v>#N/A</v>
      </c>
      <c r="S1418" s="110" t="e">
        <f>VLOOKUP(V1418,'WSD 產品'!B:B,1,0)</f>
        <v>#N/A</v>
      </c>
      <c r="T1418" s="110" t="e">
        <f t="shared" si="437"/>
        <v>#DIV/0!</v>
      </c>
      <c r="AA1418" s="112"/>
      <c r="AB1418" s="112"/>
      <c r="AK1418" s="111"/>
      <c r="AL1418" s="111"/>
      <c r="AM1418" s="111"/>
    </row>
    <row r="1419" spans="1:39">
      <c r="A1419" s="3">
        <f t="shared" si="431"/>
        <v>0</v>
      </c>
      <c r="B1419" s="3">
        <f t="shared" si="431"/>
        <v>0</v>
      </c>
      <c r="C1419" s="3">
        <f t="shared" si="431"/>
        <v>0</v>
      </c>
      <c r="D1419" s="3">
        <f t="shared" si="430"/>
        <v>0</v>
      </c>
      <c r="E1419" s="3">
        <f t="shared" si="430"/>
        <v>0</v>
      </c>
      <c r="F1419" s="4">
        <f t="shared" si="430"/>
        <v>0</v>
      </c>
      <c r="G1419" s="4">
        <f t="shared" si="430"/>
        <v>0</v>
      </c>
      <c r="H1419" s="3">
        <f t="shared" si="430"/>
        <v>0</v>
      </c>
      <c r="I1419" s="3">
        <f t="shared" si="430"/>
        <v>0</v>
      </c>
      <c r="J1419" s="3" t="e">
        <f>IF(VLOOKUP(A1419,產品AR!A:B,2,0)&lt;65,"A",IF(VLOOKUP(A1419,產品AR!A:B,2,0)&lt;80,"B",IF(VLOOKUP(A1419,產品AR!A:B,2,0)&lt;100,"C","D")))</f>
        <v>#N/A</v>
      </c>
      <c r="K1419" s="5" t="e">
        <f t="shared" si="432"/>
        <v>#DIV/0!</v>
      </c>
      <c r="L1419" s="6">
        <f t="shared" si="433"/>
        <v>0</v>
      </c>
      <c r="M1419" s="5">
        <f t="shared" si="434"/>
        <v>0</v>
      </c>
      <c r="N1419" s="49" t="e">
        <f t="shared" si="435"/>
        <v>#DIV/0!</v>
      </c>
      <c r="O1419" s="49" t="e">
        <f t="shared" si="438"/>
        <v>#N/A</v>
      </c>
      <c r="P1419" s="49" t="e">
        <f t="shared" si="439"/>
        <v>#N/A</v>
      </c>
      <c r="Q1419" s="50" t="e">
        <f t="shared" si="436"/>
        <v>#N/A</v>
      </c>
      <c r="S1419" s="110" t="e">
        <f>VLOOKUP(V1419,'WSD 產品'!B:B,1,0)</f>
        <v>#N/A</v>
      </c>
      <c r="T1419" s="110" t="e">
        <f t="shared" si="437"/>
        <v>#DIV/0!</v>
      </c>
      <c r="AA1419" s="112"/>
      <c r="AB1419" s="112"/>
      <c r="AK1419" s="111"/>
      <c r="AL1419" s="111"/>
      <c r="AM1419" s="111"/>
    </row>
    <row r="1420" spans="1:39">
      <c r="A1420" s="3">
        <f t="shared" si="431"/>
        <v>0</v>
      </c>
      <c r="B1420" s="3">
        <f t="shared" si="431"/>
        <v>0</v>
      </c>
      <c r="C1420" s="3">
        <f t="shared" si="431"/>
        <v>0</v>
      </c>
      <c r="D1420" s="3">
        <f t="shared" si="430"/>
        <v>0</v>
      </c>
      <c r="E1420" s="3">
        <f t="shared" si="430"/>
        <v>0</v>
      </c>
      <c r="F1420" s="4">
        <f t="shared" si="430"/>
        <v>0</v>
      </c>
      <c r="G1420" s="4">
        <f t="shared" si="430"/>
        <v>0</v>
      </c>
      <c r="H1420" s="3">
        <f t="shared" si="430"/>
        <v>0</v>
      </c>
      <c r="I1420" s="3">
        <f t="shared" si="430"/>
        <v>0</v>
      </c>
      <c r="J1420" s="3" t="e">
        <f>IF(VLOOKUP(A1420,產品AR!A:B,2,0)&lt;65,"A",IF(VLOOKUP(A1420,產品AR!A:B,2,0)&lt;80,"B",IF(VLOOKUP(A1420,產品AR!A:B,2,0)&lt;100,"C","D")))</f>
        <v>#N/A</v>
      </c>
      <c r="K1420" s="5" t="e">
        <f t="shared" si="432"/>
        <v>#DIV/0!</v>
      </c>
      <c r="L1420" s="6">
        <f t="shared" si="433"/>
        <v>0</v>
      </c>
      <c r="M1420" s="5">
        <f t="shared" si="434"/>
        <v>0</v>
      </c>
      <c r="N1420" s="49" t="e">
        <f t="shared" si="435"/>
        <v>#DIV/0!</v>
      </c>
      <c r="O1420" s="49" t="e">
        <f t="shared" si="438"/>
        <v>#N/A</v>
      </c>
      <c r="P1420" s="49" t="e">
        <f t="shared" si="439"/>
        <v>#N/A</v>
      </c>
      <c r="Q1420" s="50" t="e">
        <f t="shared" si="436"/>
        <v>#N/A</v>
      </c>
      <c r="S1420" s="110" t="e">
        <f>VLOOKUP(V1420,'WSD 產品'!B:B,1,0)</f>
        <v>#N/A</v>
      </c>
      <c r="T1420" s="110" t="e">
        <f t="shared" si="437"/>
        <v>#DIV/0!</v>
      </c>
      <c r="AA1420" s="112"/>
      <c r="AB1420" s="112"/>
      <c r="AK1420" s="111"/>
      <c r="AL1420" s="111"/>
      <c r="AM1420" s="111"/>
    </row>
    <row r="1421" spans="1:39">
      <c r="A1421" s="3">
        <f t="shared" si="431"/>
        <v>0</v>
      </c>
      <c r="B1421" s="3">
        <f t="shared" si="431"/>
        <v>0</v>
      </c>
      <c r="C1421" s="3">
        <f t="shared" si="431"/>
        <v>0</v>
      </c>
      <c r="D1421" s="3">
        <f t="shared" si="430"/>
        <v>0</v>
      </c>
      <c r="E1421" s="3">
        <f t="shared" si="430"/>
        <v>0</v>
      </c>
      <c r="F1421" s="4">
        <f t="shared" si="430"/>
        <v>0</v>
      </c>
      <c r="G1421" s="4">
        <f t="shared" si="430"/>
        <v>0</v>
      </c>
      <c r="H1421" s="3">
        <f t="shared" si="430"/>
        <v>0</v>
      </c>
      <c r="I1421" s="3">
        <f t="shared" si="430"/>
        <v>0</v>
      </c>
      <c r="J1421" s="3" t="e">
        <f>IF(VLOOKUP(A1421,產品AR!A:B,2,0)&lt;65,"A",IF(VLOOKUP(A1421,產品AR!A:B,2,0)&lt;80,"B",IF(VLOOKUP(A1421,產品AR!A:B,2,0)&lt;100,"C","D")))</f>
        <v>#N/A</v>
      </c>
      <c r="K1421" s="5" t="e">
        <f t="shared" si="432"/>
        <v>#DIV/0!</v>
      </c>
      <c r="L1421" s="6">
        <f t="shared" si="433"/>
        <v>0</v>
      </c>
      <c r="M1421" s="5">
        <f t="shared" si="434"/>
        <v>0</v>
      </c>
      <c r="N1421" s="49" t="e">
        <f t="shared" si="435"/>
        <v>#DIV/0!</v>
      </c>
      <c r="O1421" s="49" t="e">
        <f t="shared" si="438"/>
        <v>#N/A</v>
      </c>
      <c r="P1421" s="49" t="e">
        <f t="shared" si="439"/>
        <v>#N/A</v>
      </c>
      <c r="Q1421" s="50" t="e">
        <f t="shared" si="436"/>
        <v>#N/A</v>
      </c>
      <c r="S1421" s="110" t="e">
        <f>VLOOKUP(V1421,'WSD 產品'!B:B,1,0)</f>
        <v>#N/A</v>
      </c>
      <c r="T1421" s="110" t="e">
        <f t="shared" si="437"/>
        <v>#DIV/0!</v>
      </c>
      <c r="AA1421" s="112"/>
      <c r="AB1421" s="112"/>
      <c r="AK1421" s="111"/>
      <c r="AL1421" s="111"/>
      <c r="AM1421" s="111"/>
    </row>
    <row r="1422" spans="1:39">
      <c r="A1422" s="3">
        <f t="shared" si="431"/>
        <v>0</v>
      </c>
      <c r="B1422" s="3">
        <f t="shared" si="431"/>
        <v>0</v>
      </c>
      <c r="C1422" s="3">
        <f t="shared" si="431"/>
        <v>0</v>
      </c>
      <c r="D1422" s="3">
        <f t="shared" si="430"/>
        <v>0</v>
      </c>
      <c r="E1422" s="3">
        <f t="shared" si="430"/>
        <v>0</v>
      </c>
      <c r="F1422" s="4">
        <f t="shared" si="430"/>
        <v>0</v>
      </c>
      <c r="G1422" s="4">
        <f t="shared" si="430"/>
        <v>0</v>
      </c>
      <c r="H1422" s="3">
        <f t="shared" si="430"/>
        <v>0</v>
      </c>
      <c r="I1422" s="3">
        <f t="shared" si="430"/>
        <v>0</v>
      </c>
      <c r="J1422" s="3" t="e">
        <f>IF(VLOOKUP(A1422,產品AR!A:B,2,0)&lt;65,"A",IF(VLOOKUP(A1422,產品AR!A:B,2,0)&lt;80,"B",IF(VLOOKUP(A1422,產品AR!A:B,2,0)&lt;100,"C","D")))</f>
        <v>#N/A</v>
      </c>
      <c r="K1422" s="5" t="e">
        <f t="shared" si="432"/>
        <v>#DIV/0!</v>
      </c>
      <c r="L1422" s="6">
        <f t="shared" si="433"/>
        <v>0</v>
      </c>
      <c r="M1422" s="5">
        <f t="shared" si="434"/>
        <v>0</v>
      </c>
      <c r="N1422" s="49" t="e">
        <f t="shared" si="435"/>
        <v>#DIV/0!</v>
      </c>
      <c r="O1422" s="49" t="e">
        <f t="shared" si="438"/>
        <v>#N/A</v>
      </c>
      <c r="P1422" s="49" t="e">
        <f t="shared" si="439"/>
        <v>#N/A</v>
      </c>
      <c r="Q1422" s="50" t="e">
        <f t="shared" si="436"/>
        <v>#N/A</v>
      </c>
      <c r="S1422" s="110" t="e">
        <f>VLOOKUP(V1422,'WSD 產品'!B:B,1,0)</f>
        <v>#N/A</v>
      </c>
      <c r="T1422" s="110" t="e">
        <f t="shared" si="437"/>
        <v>#DIV/0!</v>
      </c>
      <c r="AA1422" s="112"/>
      <c r="AB1422" s="112"/>
      <c r="AK1422" s="111"/>
      <c r="AL1422" s="111"/>
      <c r="AM1422" s="111"/>
    </row>
    <row r="1423" spans="1:39">
      <c r="A1423" s="3">
        <f t="shared" si="431"/>
        <v>0</v>
      </c>
      <c r="B1423" s="3">
        <f t="shared" si="431"/>
        <v>0</v>
      </c>
      <c r="C1423" s="3">
        <f t="shared" si="431"/>
        <v>0</v>
      </c>
      <c r="D1423" s="3">
        <f t="shared" si="430"/>
        <v>0</v>
      </c>
      <c r="E1423" s="3">
        <f t="shared" si="430"/>
        <v>0</v>
      </c>
      <c r="F1423" s="4">
        <f t="shared" si="430"/>
        <v>0</v>
      </c>
      <c r="G1423" s="4">
        <f t="shared" si="430"/>
        <v>0</v>
      </c>
      <c r="H1423" s="3">
        <f t="shared" si="430"/>
        <v>0</v>
      </c>
      <c r="I1423" s="3">
        <f t="shared" si="430"/>
        <v>0</v>
      </c>
      <c r="J1423" s="3" t="e">
        <f>IF(VLOOKUP(A1423,產品AR!A:B,2,0)&lt;65,"A",IF(VLOOKUP(A1423,產品AR!A:B,2,0)&lt;80,"B",IF(VLOOKUP(A1423,產品AR!A:B,2,0)&lt;100,"C","D")))</f>
        <v>#N/A</v>
      </c>
      <c r="K1423" s="5" t="e">
        <f t="shared" si="432"/>
        <v>#DIV/0!</v>
      </c>
      <c r="L1423" s="6">
        <f t="shared" si="433"/>
        <v>0</v>
      </c>
      <c r="M1423" s="5">
        <f t="shared" si="434"/>
        <v>0</v>
      </c>
      <c r="N1423" s="49" t="e">
        <f t="shared" si="435"/>
        <v>#DIV/0!</v>
      </c>
      <c r="O1423" s="49" t="e">
        <f t="shared" si="438"/>
        <v>#N/A</v>
      </c>
      <c r="P1423" s="49" t="e">
        <f t="shared" si="439"/>
        <v>#N/A</v>
      </c>
      <c r="Q1423" s="50" t="e">
        <f t="shared" si="436"/>
        <v>#N/A</v>
      </c>
      <c r="S1423" s="110" t="e">
        <f>VLOOKUP(V1423,'WSD 產品'!B:B,1,0)</f>
        <v>#N/A</v>
      </c>
      <c r="T1423" s="110" t="e">
        <f t="shared" si="437"/>
        <v>#DIV/0!</v>
      </c>
      <c r="AA1423" s="112"/>
      <c r="AB1423" s="112"/>
      <c r="AK1423" s="111"/>
      <c r="AL1423" s="111"/>
      <c r="AM1423" s="111"/>
    </row>
    <row r="1424" spans="1:39">
      <c r="A1424" s="3">
        <f t="shared" si="431"/>
        <v>0</v>
      </c>
      <c r="B1424" s="3">
        <f t="shared" si="431"/>
        <v>0</v>
      </c>
      <c r="C1424" s="3">
        <f t="shared" si="431"/>
        <v>0</v>
      </c>
      <c r="D1424" s="3">
        <f t="shared" si="430"/>
        <v>0</v>
      </c>
      <c r="E1424" s="3">
        <f t="shared" si="430"/>
        <v>0</v>
      </c>
      <c r="F1424" s="4">
        <f t="shared" si="430"/>
        <v>0</v>
      </c>
      <c r="G1424" s="4">
        <f t="shared" si="430"/>
        <v>0</v>
      </c>
      <c r="H1424" s="3">
        <f t="shared" si="430"/>
        <v>0</v>
      </c>
      <c r="I1424" s="3">
        <f t="shared" si="430"/>
        <v>0</v>
      </c>
      <c r="J1424" s="3" t="e">
        <f>IF(VLOOKUP(A1424,產品AR!A:B,2,0)&lt;65,"A",IF(VLOOKUP(A1424,產品AR!A:B,2,0)&lt;80,"B",IF(VLOOKUP(A1424,產品AR!A:B,2,0)&lt;100,"C","D")))</f>
        <v>#N/A</v>
      </c>
      <c r="K1424" s="5" t="e">
        <f t="shared" si="432"/>
        <v>#DIV/0!</v>
      </c>
      <c r="L1424" s="6">
        <f t="shared" si="433"/>
        <v>0</v>
      </c>
      <c r="M1424" s="5">
        <f t="shared" si="434"/>
        <v>0</v>
      </c>
      <c r="N1424" s="49" t="e">
        <f t="shared" si="435"/>
        <v>#DIV/0!</v>
      </c>
      <c r="O1424" s="49" t="e">
        <f t="shared" si="438"/>
        <v>#N/A</v>
      </c>
      <c r="P1424" s="49" t="e">
        <f t="shared" si="439"/>
        <v>#N/A</v>
      </c>
      <c r="Q1424" s="50" t="e">
        <f t="shared" si="436"/>
        <v>#N/A</v>
      </c>
      <c r="S1424" s="110" t="e">
        <f>VLOOKUP(V1424,'WSD 產品'!B:B,1,0)</f>
        <v>#N/A</v>
      </c>
      <c r="T1424" s="110" t="e">
        <f t="shared" si="437"/>
        <v>#DIV/0!</v>
      </c>
      <c r="AA1424" s="112"/>
      <c r="AB1424" s="112"/>
      <c r="AK1424" s="111"/>
      <c r="AL1424" s="111"/>
      <c r="AM1424" s="111"/>
    </row>
    <row r="1425" spans="1:39">
      <c r="A1425" s="3">
        <f t="shared" si="431"/>
        <v>0</v>
      </c>
      <c r="B1425" s="3">
        <f t="shared" si="431"/>
        <v>0</v>
      </c>
      <c r="C1425" s="3">
        <f t="shared" si="431"/>
        <v>0</v>
      </c>
      <c r="D1425" s="3">
        <f t="shared" si="430"/>
        <v>0</v>
      </c>
      <c r="E1425" s="3">
        <f t="shared" si="430"/>
        <v>0</v>
      </c>
      <c r="F1425" s="4">
        <f t="shared" si="430"/>
        <v>0</v>
      </c>
      <c r="G1425" s="4">
        <f t="shared" si="430"/>
        <v>0</v>
      </c>
      <c r="H1425" s="3">
        <f t="shared" si="430"/>
        <v>0</v>
      </c>
      <c r="I1425" s="3">
        <f t="shared" si="430"/>
        <v>0</v>
      </c>
      <c r="J1425" s="3" t="e">
        <f>IF(VLOOKUP(A1425,產品AR!A:B,2,0)&lt;65,"A",IF(VLOOKUP(A1425,產品AR!A:B,2,0)&lt;80,"B",IF(VLOOKUP(A1425,產品AR!A:B,2,0)&lt;100,"C","D")))</f>
        <v>#N/A</v>
      </c>
      <c r="K1425" s="5" t="e">
        <f t="shared" si="432"/>
        <v>#DIV/0!</v>
      </c>
      <c r="L1425" s="6">
        <f t="shared" si="433"/>
        <v>0</v>
      </c>
      <c r="M1425" s="5">
        <f t="shared" si="434"/>
        <v>0</v>
      </c>
      <c r="N1425" s="49" t="e">
        <f t="shared" si="435"/>
        <v>#DIV/0!</v>
      </c>
      <c r="O1425" s="49" t="e">
        <f t="shared" si="438"/>
        <v>#N/A</v>
      </c>
      <c r="P1425" s="49" t="e">
        <f t="shared" si="439"/>
        <v>#N/A</v>
      </c>
      <c r="Q1425" s="50" t="e">
        <f t="shared" si="436"/>
        <v>#N/A</v>
      </c>
      <c r="S1425" s="110" t="e">
        <f>VLOOKUP(V1425,'WSD 產品'!B:B,1,0)</f>
        <v>#N/A</v>
      </c>
      <c r="T1425" s="110" t="e">
        <f t="shared" si="437"/>
        <v>#DIV/0!</v>
      </c>
      <c r="AA1425" s="112"/>
      <c r="AB1425" s="112"/>
      <c r="AK1425" s="111"/>
      <c r="AL1425" s="111"/>
      <c r="AM1425" s="111"/>
    </row>
    <row r="1426" spans="1:39">
      <c r="A1426" s="3">
        <f t="shared" si="431"/>
        <v>0</v>
      </c>
      <c r="B1426" s="3">
        <f t="shared" si="431"/>
        <v>0</v>
      </c>
      <c r="C1426" s="3">
        <f t="shared" si="431"/>
        <v>0</v>
      </c>
      <c r="D1426" s="3">
        <f t="shared" si="430"/>
        <v>0</v>
      </c>
      <c r="E1426" s="3">
        <f t="shared" si="430"/>
        <v>0</v>
      </c>
      <c r="F1426" s="4">
        <f t="shared" si="430"/>
        <v>0</v>
      </c>
      <c r="G1426" s="4">
        <f t="shared" si="430"/>
        <v>0</v>
      </c>
      <c r="H1426" s="3">
        <f t="shared" si="430"/>
        <v>0</v>
      </c>
      <c r="I1426" s="3">
        <f t="shared" si="430"/>
        <v>0</v>
      </c>
      <c r="J1426" s="3" t="e">
        <f>IF(VLOOKUP(A1426,產品AR!A:B,2,0)&lt;65,"A",IF(VLOOKUP(A1426,產品AR!A:B,2,0)&lt;80,"B",IF(VLOOKUP(A1426,產品AR!A:B,2,0)&lt;100,"C","D")))</f>
        <v>#N/A</v>
      </c>
      <c r="K1426" s="5" t="e">
        <f t="shared" si="432"/>
        <v>#DIV/0!</v>
      </c>
      <c r="L1426" s="6">
        <f t="shared" si="433"/>
        <v>0</v>
      </c>
      <c r="M1426" s="5">
        <f t="shared" si="434"/>
        <v>0</v>
      </c>
      <c r="N1426" s="49" t="e">
        <f t="shared" si="435"/>
        <v>#DIV/0!</v>
      </c>
      <c r="O1426" s="49" t="e">
        <f t="shared" si="438"/>
        <v>#N/A</v>
      </c>
      <c r="P1426" s="49" t="e">
        <f t="shared" si="439"/>
        <v>#N/A</v>
      </c>
      <c r="Q1426" s="50" t="e">
        <f t="shared" si="436"/>
        <v>#N/A</v>
      </c>
      <c r="S1426" s="110" t="e">
        <f>VLOOKUP(V1426,'WSD 產品'!B:B,1,0)</f>
        <v>#N/A</v>
      </c>
      <c r="T1426" s="110" t="e">
        <f t="shared" si="437"/>
        <v>#DIV/0!</v>
      </c>
      <c r="AA1426" s="112"/>
      <c r="AB1426" s="112"/>
      <c r="AK1426" s="111"/>
      <c r="AL1426" s="111"/>
      <c r="AM1426" s="111"/>
    </row>
    <row r="1427" spans="1:39">
      <c r="A1427" s="3">
        <f t="shared" si="431"/>
        <v>0</v>
      </c>
      <c r="B1427" s="3">
        <f t="shared" si="431"/>
        <v>0</v>
      </c>
      <c r="C1427" s="3">
        <f t="shared" si="431"/>
        <v>0</v>
      </c>
      <c r="D1427" s="3">
        <f t="shared" si="430"/>
        <v>0</v>
      </c>
      <c r="E1427" s="3">
        <f t="shared" si="430"/>
        <v>0</v>
      </c>
      <c r="F1427" s="4">
        <f t="shared" si="430"/>
        <v>0</v>
      </c>
      <c r="G1427" s="4">
        <f t="shared" si="430"/>
        <v>0</v>
      </c>
      <c r="H1427" s="3">
        <f t="shared" si="430"/>
        <v>0</v>
      </c>
      <c r="I1427" s="3">
        <f t="shared" si="430"/>
        <v>0</v>
      </c>
      <c r="J1427" s="3" t="e">
        <f>IF(VLOOKUP(A1427,產品AR!A:B,2,0)&lt;65,"A",IF(VLOOKUP(A1427,產品AR!A:B,2,0)&lt;80,"B",IF(VLOOKUP(A1427,產品AR!A:B,2,0)&lt;100,"C","D")))</f>
        <v>#N/A</v>
      </c>
      <c r="K1427" s="5" t="e">
        <f t="shared" si="432"/>
        <v>#DIV/0!</v>
      </c>
      <c r="L1427" s="6">
        <f t="shared" si="433"/>
        <v>0</v>
      </c>
      <c r="M1427" s="5">
        <f t="shared" si="434"/>
        <v>0</v>
      </c>
      <c r="N1427" s="49" t="e">
        <f t="shared" si="435"/>
        <v>#DIV/0!</v>
      </c>
      <c r="O1427" s="49" t="e">
        <f t="shared" si="438"/>
        <v>#N/A</v>
      </c>
      <c r="P1427" s="49" t="e">
        <f t="shared" si="439"/>
        <v>#N/A</v>
      </c>
      <c r="Q1427" s="50" t="e">
        <f t="shared" si="436"/>
        <v>#N/A</v>
      </c>
      <c r="S1427" s="110" t="e">
        <f>VLOOKUP(V1427,'WSD 產品'!B:B,1,0)</f>
        <v>#N/A</v>
      </c>
      <c r="T1427" s="110" t="e">
        <f t="shared" si="437"/>
        <v>#DIV/0!</v>
      </c>
      <c r="AA1427" s="112"/>
      <c r="AB1427" s="112"/>
      <c r="AK1427" s="111"/>
      <c r="AL1427" s="111"/>
      <c r="AM1427" s="111"/>
    </row>
    <row r="1428" spans="1:39">
      <c r="A1428" s="3">
        <f t="shared" si="431"/>
        <v>0</v>
      </c>
      <c r="B1428" s="3">
        <f t="shared" si="431"/>
        <v>0</v>
      </c>
      <c r="C1428" s="3">
        <f t="shared" si="431"/>
        <v>0</v>
      </c>
      <c r="D1428" s="3">
        <f t="shared" si="430"/>
        <v>0</v>
      </c>
      <c r="E1428" s="3">
        <f t="shared" si="430"/>
        <v>0</v>
      </c>
      <c r="F1428" s="4">
        <f t="shared" si="430"/>
        <v>0</v>
      </c>
      <c r="G1428" s="4">
        <f t="shared" si="430"/>
        <v>0</v>
      </c>
      <c r="H1428" s="3">
        <f t="shared" si="430"/>
        <v>0</v>
      </c>
      <c r="I1428" s="3">
        <f t="shared" si="430"/>
        <v>0</v>
      </c>
      <c r="J1428" s="3" t="e">
        <f>IF(VLOOKUP(A1428,產品AR!A:B,2,0)&lt;65,"A",IF(VLOOKUP(A1428,產品AR!A:B,2,0)&lt;80,"B",IF(VLOOKUP(A1428,產品AR!A:B,2,0)&lt;100,"C","D")))</f>
        <v>#N/A</v>
      </c>
      <c r="K1428" s="5" t="e">
        <f t="shared" si="432"/>
        <v>#DIV/0!</v>
      </c>
      <c r="L1428" s="6">
        <f t="shared" si="433"/>
        <v>0</v>
      </c>
      <c r="M1428" s="5">
        <f t="shared" si="434"/>
        <v>0</v>
      </c>
      <c r="N1428" s="49" t="e">
        <f t="shared" si="435"/>
        <v>#DIV/0!</v>
      </c>
      <c r="O1428" s="49" t="e">
        <f t="shared" si="438"/>
        <v>#N/A</v>
      </c>
      <c r="P1428" s="49" t="e">
        <f t="shared" si="439"/>
        <v>#N/A</v>
      </c>
      <c r="Q1428" s="50" t="e">
        <f t="shared" si="436"/>
        <v>#N/A</v>
      </c>
      <c r="S1428" s="110" t="e">
        <f>VLOOKUP(V1428,'WSD 產品'!B:B,1,0)</f>
        <v>#N/A</v>
      </c>
      <c r="T1428" s="110" t="e">
        <f t="shared" si="437"/>
        <v>#DIV/0!</v>
      </c>
      <c r="AA1428" s="112"/>
      <c r="AB1428" s="112"/>
      <c r="AK1428" s="111"/>
      <c r="AL1428" s="111"/>
      <c r="AM1428" s="111"/>
    </row>
    <row r="1429" spans="1:39">
      <c r="A1429" s="3">
        <f t="shared" si="431"/>
        <v>0</v>
      </c>
      <c r="B1429" s="3">
        <f t="shared" si="431"/>
        <v>0</v>
      </c>
      <c r="C1429" s="3">
        <f t="shared" si="431"/>
        <v>0</v>
      </c>
      <c r="D1429" s="3">
        <f t="shared" si="430"/>
        <v>0</v>
      </c>
      <c r="E1429" s="3">
        <f t="shared" si="430"/>
        <v>0</v>
      </c>
      <c r="F1429" s="4">
        <f t="shared" si="430"/>
        <v>0</v>
      </c>
      <c r="G1429" s="4">
        <f t="shared" si="430"/>
        <v>0</v>
      </c>
      <c r="H1429" s="3">
        <f t="shared" si="430"/>
        <v>0</v>
      </c>
      <c r="I1429" s="3">
        <f t="shared" si="430"/>
        <v>0</v>
      </c>
      <c r="J1429" s="3" t="e">
        <f>IF(VLOOKUP(A1429,產品AR!A:B,2,0)&lt;65,"A",IF(VLOOKUP(A1429,產品AR!A:B,2,0)&lt;80,"B",IF(VLOOKUP(A1429,產品AR!A:B,2,0)&lt;100,"C","D")))</f>
        <v>#N/A</v>
      </c>
      <c r="K1429" s="5" t="e">
        <f t="shared" si="432"/>
        <v>#DIV/0!</v>
      </c>
      <c r="L1429" s="6">
        <f t="shared" si="433"/>
        <v>0</v>
      </c>
      <c r="M1429" s="5">
        <f t="shared" si="434"/>
        <v>0</v>
      </c>
      <c r="N1429" s="49" t="e">
        <f t="shared" si="435"/>
        <v>#DIV/0!</v>
      </c>
      <c r="O1429" s="49" t="e">
        <f t="shared" si="438"/>
        <v>#N/A</v>
      </c>
      <c r="P1429" s="49" t="e">
        <f t="shared" si="439"/>
        <v>#N/A</v>
      </c>
      <c r="Q1429" s="50" t="e">
        <f t="shared" si="436"/>
        <v>#N/A</v>
      </c>
      <c r="S1429" s="110" t="e">
        <f>VLOOKUP(V1429,'WSD 產品'!B:B,1,0)</f>
        <v>#N/A</v>
      </c>
      <c r="T1429" s="110" t="e">
        <f t="shared" si="437"/>
        <v>#DIV/0!</v>
      </c>
      <c r="AA1429" s="112"/>
      <c r="AB1429" s="112"/>
      <c r="AK1429" s="111"/>
      <c r="AL1429" s="111"/>
      <c r="AM1429" s="111"/>
    </row>
    <row r="1430" spans="1:39">
      <c r="A1430" s="3">
        <f t="shared" si="431"/>
        <v>0</v>
      </c>
      <c r="B1430" s="3">
        <f t="shared" si="431"/>
        <v>0</v>
      </c>
      <c r="C1430" s="3">
        <f t="shared" si="431"/>
        <v>0</v>
      </c>
      <c r="D1430" s="3">
        <f t="shared" si="430"/>
        <v>0</v>
      </c>
      <c r="E1430" s="3">
        <f t="shared" si="430"/>
        <v>0</v>
      </c>
      <c r="F1430" s="4">
        <f t="shared" si="430"/>
        <v>0</v>
      </c>
      <c r="G1430" s="4">
        <f t="shared" si="430"/>
        <v>0</v>
      </c>
      <c r="H1430" s="3">
        <f t="shared" si="430"/>
        <v>0</v>
      </c>
      <c r="I1430" s="3">
        <f t="shared" si="430"/>
        <v>0</v>
      </c>
      <c r="J1430" s="3" t="e">
        <f>IF(VLOOKUP(A1430,產品AR!A:B,2,0)&lt;65,"A",IF(VLOOKUP(A1430,產品AR!A:B,2,0)&lt;80,"B",IF(VLOOKUP(A1430,產品AR!A:B,2,0)&lt;100,"C","D")))</f>
        <v>#N/A</v>
      </c>
      <c r="K1430" s="5" t="e">
        <f t="shared" si="432"/>
        <v>#DIV/0!</v>
      </c>
      <c r="L1430" s="6">
        <f t="shared" si="433"/>
        <v>0</v>
      </c>
      <c r="M1430" s="5">
        <f t="shared" si="434"/>
        <v>0</v>
      </c>
      <c r="N1430" s="49" t="e">
        <f t="shared" si="435"/>
        <v>#DIV/0!</v>
      </c>
      <c r="O1430" s="49" t="e">
        <f t="shared" si="438"/>
        <v>#N/A</v>
      </c>
      <c r="P1430" s="49" t="e">
        <f t="shared" si="439"/>
        <v>#N/A</v>
      </c>
      <c r="Q1430" s="50" t="e">
        <f t="shared" si="436"/>
        <v>#N/A</v>
      </c>
      <c r="S1430" s="110" t="e">
        <f>VLOOKUP(V1430,'WSD 產品'!B:B,1,0)</f>
        <v>#N/A</v>
      </c>
      <c r="T1430" s="110" t="e">
        <f t="shared" si="437"/>
        <v>#DIV/0!</v>
      </c>
      <c r="AA1430" s="112"/>
      <c r="AB1430" s="112"/>
      <c r="AK1430" s="111"/>
      <c r="AL1430" s="111"/>
      <c r="AM1430" s="111"/>
    </row>
    <row r="1431" spans="1:39">
      <c r="A1431" s="3">
        <f t="shared" si="431"/>
        <v>0</v>
      </c>
      <c r="B1431" s="3">
        <f t="shared" si="431"/>
        <v>0</v>
      </c>
      <c r="C1431" s="3">
        <f t="shared" si="431"/>
        <v>0</v>
      </c>
      <c r="D1431" s="3">
        <f t="shared" si="430"/>
        <v>0</v>
      </c>
      <c r="E1431" s="3">
        <f t="shared" si="430"/>
        <v>0</v>
      </c>
      <c r="F1431" s="4">
        <f t="shared" si="430"/>
        <v>0</v>
      </c>
      <c r="G1431" s="4">
        <f t="shared" si="430"/>
        <v>0</v>
      </c>
      <c r="H1431" s="3">
        <f t="shared" si="430"/>
        <v>0</v>
      </c>
      <c r="I1431" s="3">
        <f t="shared" si="430"/>
        <v>0</v>
      </c>
      <c r="J1431" s="3" t="e">
        <f>IF(VLOOKUP(A1431,產品AR!A:B,2,0)&lt;65,"A",IF(VLOOKUP(A1431,產品AR!A:B,2,0)&lt;80,"B",IF(VLOOKUP(A1431,產品AR!A:B,2,0)&lt;100,"C","D")))</f>
        <v>#N/A</v>
      </c>
      <c r="K1431" s="5" t="e">
        <f t="shared" si="432"/>
        <v>#DIV/0!</v>
      </c>
      <c r="L1431" s="6">
        <f t="shared" si="433"/>
        <v>0</v>
      </c>
      <c r="M1431" s="5">
        <f t="shared" si="434"/>
        <v>0</v>
      </c>
      <c r="N1431" s="49" t="e">
        <f t="shared" si="435"/>
        <v>#DIV/0!</v>
      </c>
      <c r="O1431" s="49" t="e">
        <f t="shared" si="438"/>
        <v>#N/A</v>
      </c>
      <c r="P1431" s="49" t="e">
        <f t="shared" si="439"/>
        <v>#N/A</v>
      </c>
      <c r="Q1431" s="50" t="e">
        <f t="shared" si="436"/>
        <v>#N/A</v>
      </c>
      <c r="S1431" s="110" t="e">
        <f>VLOOKUP(V1431,'WSD 產品'!B:B,1,0)</f>
        <v>#N/A</v>
      </c>
      <c r="T1431" s="110" t="e">
        <f t="shared" si="437"/>
        <v>#DIV/0!</v>
      </c>
      <c r="AA1431" s="112"/>
      <c r="AB1431" s="112"/>
      <c r="AK1431" s="111"/>
      <c r="AL1431" s="111"/>
      <c r="AM1431" s="111"/>
    </row>
    <row r="1432" spans="1:39">
      <c r="A1432" s="3">
        <f t="shared" si="431"/>
        <v>0</v>
      </c>
      <c r="B1432" s="3">
        <f t="shared" si="431"/>
        <v>0</v>
      </c>
      <c r="C1432" s="3">
        <f t="shared" si="431"/>
        <v>0</v>
      </c>
      <c r="D1432" s="3">
        <f t="shared" si="430"/>
        <v>0</v>
      </c>
      <c r="E1432" s="3">
        <f t="shared" si="430"/>
        <v>0</v>
      </c>
      <c r="F1432" s="4">
        <f t="shared" si="430"/>
        <v>0</v>
      </c>
      <c r="G1432" s="4">
        <f t="shared" si="430"/>
        <v>0</v>
      </c>
      <c r="H1432" s="3">
        <f t="shared" si="430"/>
        <v>0</v>
      </c>
      <c r="I1432" s="3">
        <f t="shared" si="430"/>
        <v>0</v>
      </c>
      <c r="J1432" s="3" t="e">
        <f>IF(VLOOKUP(A1432,產品AR!A:B,2,0)&lt;65,"A",IF(VLOOKUP(A1432,產品AR!A:B,2,0)&lt;80,"B",IF(VLOOKUP(A1432,產品AR!A:B,2,0)&lt;100,"C","D")))</f>
        <v>#N/A</v>
      </c>
      <c r="K1432" s="5" t="e">
        <f t="shared" si="432"/>
        <v>#DIV/0!</v>
      </c>
      <c r="L1432" s="6">
        <f t="shared" si="433"/>
        <v>0</v>
      </c>
      <c r="M1432" s="5">
        <f t="shared" si="434"/>
        <v>0</v>
      </c>
      <c r="N1432" s="49" t="e">
        <f t="shared" si="435"/>
        <v>#DIV/0!</v>
      </c>
      <c r="O1432" s="49" t="e">
        <f t="shared" si="438"/>
        <v>#N/A</v>
      </c>
      <c r="P1432" s="49" t="e">
        <f t="shared" si="439"/>
        <v>#N/A</v>
      </c>
      <c r="Q1432" s="50" t="e">
        <f t="shared" si="436"/>
        <v>#N/A</v>
      </c>
      <c r="S1432" s="110" t="e">
        <f>VLOOKUP(V1432,'WSD 產品'!B:B,1,0)</f>
        <v>#N/A</v>
      </c>
      <c r="T1432" s="110" t="e">
        <f t="shared" si="437"/>
        <v>#DIV/0!</v>
      </c>
      <c r="AA1432" s="112"/>
      <c r="AB1432" s="112"/>
      <c r="AK1432" s="111"/>
      <c r="AL1432" s="111"/>
      <c r="AM1432" s="111"/>
    </row>
    <row r="1433" spans="1:39">
      <c r="A1433" s="3">
        <f t="shared" si="431"/>
        <v>0</v>
      </c>
      <c r="B1433" s="3">
        <f t="shared" si="431"/>
        <v>0</v>
      </c>
      <c r="C1433" s="3">
        <f t="shared" si="431"/>
        <v>0</v>
      </c>
      <c r="D1433" s="3">
        <f t="shared" si="430"/>
        <v>0</v>
      </c>
      <c r="E1433" s="3">
        <f t="shared" si="430"/>
        <v>0</v>
      </c>
      <c r="F1433" s="4">
        <f t="shared" si="430"/>
        <v>0</v>
      </c>
      <c r="G1433" s="4">
        <f t="shared" si="430"/>
        <v>0</v>
      </c>
      <c r="H1433" s="3">
        <f t="shared" si="430"/>
        <v>0</v>
      </c>
      <c r="I1433" s="3">
        <f t="shared" si="430"/>
        <v>0</v>
      </c>
      <c r="J1433" s="3" t="e">
        <f>IF(VLOOKUP(A1433,產品AR!A:B,2,0)&lt;65,"A",IF(VLOOKUP(A1433,產品AR!A:B,2,0)&lt;80,"B",IF(VLOOKUP(A1433,產品AR!A:B,2,0)&lt;100,"C","D")))</f>
        <v>#N/A</v>
      </c>
      <c r="K1433" s="5" t="e">
        <f t="shared" si="432"/>
        <v>#DIV/0!</v>
      </c>
      <c r="L1433" s="6">
        <f t="shared" si="433"/>
        <v>0</v>
      </c>
      <c r="M1433" s="5">
        <f t="shared" si="434"/>
        <v>0</v>
      </c>
      <c r="N1433" s="49" t="e">
        <f t="shared" si="435"/>
        <v>#DIV/0!</v>
      </c>
      <c r="O1433" s="49" t="e">
        <f t="shared" si="438"/>
        <v>#N/A</v>
      </c>
      <c r="P1433" s="49" t="e">
        <f t="shared" si="439"/>
        <v>#N/A</v>
      </c>
      <c r="Q1433" s="50" t="e">
        <f t="shared" si="436"/>
        <v>#N/A</v>
      </c>
      <c r="S1433" s="110" t="e">
        <f>VLOOKUP(V1433,'WSD 產品'!B:B,1,0)</f>
        <v>#N/A</v>
      </c>
      <c r="T1433" s="110" t="e">
        <f t="shared" si="437"/>
        <v>#DIV/0!</v>
      </c>
      <c r="AA1433" s="112"/>
      <c r="AB1433" s="112"/>
      <c r="AK1433" s="111"/>
      <c r="AL1433" s="111"/>
      <c r="AM1433" s="111"/>
    </row>
    <row r="1434" spans="1:39">
      <c r="A1434" s="3">
        <f t="shared" si="431"/>
        <v>0</v>
      </c>
      <c r="B1434" s="3">
        <f t="shared" si="431"/>
        <v>0</v>
      </c>
      <c r="C1434" s="3">
        <f t="shared" si="431"/>
        <v>0</v>
      </c>
      <c r="D1434" s="3">
        <f t="shared" si="430"/>
        <v>0</v>
      </c>
      <c r="E1434" s="3">
        <f t="shared" si="430"/>
        <v>0</v>
      </c>
      <c r="F1434" s="4">
        <f t="shared" si="430"/>
        <v>0</v>
      </c>
      <c r="G1434" s="4">
        <f t="shared" si="430"/>
        <v>0</v>
      </c>
      <c r="H1434" s="3">
        <f t="shared" si="430"/>
        <v>0</v>
      </c>
      <c r="I1434" s="3">
        <f t="shared" si="430"/>
        <v>0</v>
      </c>
      <c r="J1434" s="3" t="e">
        <f>IF(VLOOKUP(A1434,產品AR!A:B,2,0)&lt;65,"A",IF(VLOOKUP(A1434,產品AR!A:B,2,0)&lt;80,"B",IF(VLOOKUP(A1434,產品AR!A:B,2,0)&lt;100,"C","D")))</f>
        <v>#N/A</v>
      </c>
      <c r="K1434" s="5" t="e">
        <f t="shared" si="432"/>
        <v>#DIV/0!</v>
      </c>
      <c r="L1434" s="6">
        <f t="shared" si="433"/>
        <v>0</v>
      </c>
      <c r="M1434" s="5">
        <f t="shared" si="434"/>
        <v>0</v>
      </c>
      <c r="N1434" s="49" t="e">
        <f t="shared" si="435"/>
        <v>#DIV/0!</v>
      </c>
      <c r="O1434" s="49" t="e">
        <f t="shared" si="438"/>
        <v>#N/A</v>
      </c>
      <c r="P1434" s="49" t="e">
        <f t="shared" si="439"/>
        <v>#N/A</v>
      </c>
      <c r="Q1434" s="50" t="e">
        <f t="shared" si="436"/>
        <v>#N/A</v>
      </c>
      <c r="S1434" s="110" t="e">
        <f>VLOOKUP(V1434,'WSD 產品'!B:B,1,0)</f>
        <v>#N/A</v>
      </c>
      <c r="T1434" s="110" t="e">
        <f t="shared" si="437"/>
        <v>#DIV/0!</v>
      </c>
      <c r="AA1434" s="112"/>
      <c r="AB1434" s="112"/>
      <c r="AK1434" s="111"/>
      <c r="AL1434" s="111"/>
      <c r="AM1434" s="111"/>
    </row>
    <row r="1435" spans="1:39">
      <c r="A1435" s="3">
        <f t="shared" si="431"/>
        <v>0</v>
      </c>
      <c r="B1435" s="3">
        <f t="shared" si="431"/>
        <v>0</v>
      </c>
      <c r="C1435" s="3">
        <f t="shared" si="431"/>
        <v>0</v>
      </c>
      <c r="D1435" s="3">
        <f t="shared" si="430"/>
        <v>0</v>
      </c>
      <c r="E1435" s="3">
        <f t="shared" si="430"/>
        <v>0</v>
      </c>
      <c r="F1435" s="4">
        <f t="shared" si="430"/>
        <v>0</v>
      </c>
      <c r="G1435" s="4">
        <f t="shared" si="430"/>
        <v>0</v>
      </c>
      <c r="H1435" s="3">
        <f t="shared" si="430"/>
        <v>0</v>
      </c>
      <c r="I1435" s="3">
        <f t="shared" si="430"/>
        <v>0</v>
      </c>
      <c r="J1435" s="3" t="e">
        <f>IF(VLOOKUP(A1435,產品AR!A:B,2,0)&lt;65,"A",IF(VLOOKUP(A1435,產品AR!A:B,2,0)&lt;80,"B",IF(VLOOKUP(A1435,產品AR!A:B,2,0)&lt;100,"C","D")))</f>
        <v>#N/A</v>
      </c>
      <c r="K1435" s="5" t="e">
        <f t="shared" si="432"/>
        <v>#DIV/0!</v>
      </c>
      <c r="L1435" s="6">
        <f t="shared" si="433"/>
        <v>0</v>
      </c>
      <c r="M1435" s="5">
        <f t="shared" si="434"/>
        <v>0</v>
      </c>
      <c r="N1435" s="49" t="e">
        <f t="shared" si="435"/>
        <v>#DIV/0!</v>
      </c>
      <c r="O1435" s="49" t="e">
        <f t="shared" si="438"/>
        <v>#N/A</v>
      </c>
      <c r="P1435" s="49" t="e">
        <f t="shared" si="439"/>
        <v>#N/A</v>
      </c>
      <c r="Q1435" s="50" t="e">
        <f t="shared" si="436"/>
        <v>#N/A</v>
      </c>
      <c r="S1435" s="110" t="e">
        <f>VLOOKUP(V1435,'WSD 產品'!B:B,1,0)</f>
        <v>#N/A</v>
      </c>
      <c r="T1435" s="110" t="e">
        <f t="shared" si="437"/>
        <v>#DIV/0!</v>
      </c>
      <c r="AA1435" s="112"/>
      <c r="AB1435" s="112"/>
      <c r="AK1435" s="111"/>
      <c r="AL1435" s="111"/>
      <c r="AM1435" s="111"/>
    </row>
    <row r="1436" spans="1:39">
      <c r="A1436" s="3">
        <f t="shared" si="431"/>
        <v>0</v>
      </c>
      <c r="B1436" s="3">
        <f t="shared" si="431"/>
        <v>0</v>
      </c>
      <c r="C1436" s="3">
        <f t="shared" si="431"/>
        <v>0</v>
      </c>
      <c r="D1436" s="3">
        <f t="shared" si="430"/>
        <v>0</v>
      </c>
      <c r="E1436" s="3">
        <f t="shared" si="430"/>
        <v>0</v>
      </c>
      <c r="F1436" s="4">
        <f t="shared" si="430"/>
        <v>0</v>
      </c>
      <c r="G1436" s="4">
        <f t="shared" si="430"/>
        <v>0</v>
      </c>
      <c r="H1436" s="3">
        <f t="shared" si="430"/>
        <v>0</v>
      </c>
      <c r="I1436" s="3">
        <f t="shared" si="430"/>
        <v>0</v>
      </c>
      <c r="J1436" s="3" t="e">
        <f>IF(VLOOKUP(A1436,產品AR!A:B,2,0)&lt;65,"A",IF(VLOOKUP(A1436,產品AR!A:B,2,0)&lt;80,"B",IF(VLOOKUP(A1436,產品AR!A:B,2,0)&lt;100,"C","D")))</f>
        <v>#N/A</v>
      </c>
      <c r="K1436" s="5" t="e">
        <f t="shared" si="432"/>
        <v>#DIV/0!</v>
      </c>
      <c r="L1436" s="6">
        <f t="shared" si="433"/>
        <v>0</v>
      </c>
      <c r="M1436" s="5">
        <f t="shared" si="434"/>
        <v>0</v>
      </c>
      <c r="N1436" s="49" t="e">
        <f t="shared" si="435"/>
        <v>#DIV/0!</v>
      </c>
      <c r="O1436" s="49" t="e">
        <f t="shared" si="438"/>
        <v>#N/A</v>
      </c>
      <c r="P1436" s="49" t="e">
        <f t="shared" si="439"/>
        <v>#N/A</v>
      </c>
      <c r="Q1436" s="50" t="e">
        <f t="shared" si="436"/>
        <v>#N/A</v>
      </c>
      <c r="S1436" s="110" t="e">
        <f>VLOOKUP(V1436,'WSD 產品'!B:B,1,0)</f>
        <v>#N/A</v>
      </c>
      <c r="T1436" s="110" t="e">
        <f t="shared" si="437"/>
        <v>#DIV/0!</v>
      </c>
      <c r="AA1436" s="112"/>
      <c r="AB1436" s="112"/>
      <c r="AK1436" s="111"/>
      <c r="AL1436" s="111"/>
      <c r="AM1436" s="111"/>
    </row>
    <row r="1437" spans="1:39">
      <c r="A1437" s="3">
        <f t="shared" si="431"/>
        <v>0</v>
      </c>
      <c r="B1437" s="3">
        <f t="shared" si="431"/>
        <v>0</v>
      </c>
      <c r="C1437" s="3">
        <f t="shared" si="431"/>
        <v>0</v>
      </c>
      <c r="D1437" s="3">
        <f t="shared" si="430"/>
        <v>0</v>
      </c>
      <c r="E1437" s="3">
        <f t="shared" si="430"/>
        <v>0</v>
      </c>
      <c r="F1437" s="4">
        <f t="shared" si="430"/>
        <v>0</v>
      </c>
      <c r="G1437" s="4">
        <f t="shared" si="430"/>
        <v>0</v>
      </c>
      <c r="H1437" s="3">
        <f t="shared" si="430"/>
        <v>0</v>
      </c>
      <c r="I1437" s="3">
        <f t="shared" si="430"/>
        <v>0</v>
      </c>
      <c r="J1437" s="3" t="e">
        <f>IF(VLOOKUP(A1437,產品AR!A:B,2,0)&lt;65,"A",IF(VLOOKUP(A1437,產品AR!A:B,2,0)&lt;80,"B",IF(VLOOKUP(A1437,產品AR!A:B,2,0)&lt;100,"C","D")))</f>
        <v>#N/A</v>
      </c>
      <c r="K1437" s="5" t="e">
        <f t="shared" si="432"/>
        <v>#DIV/0!</v>
      </c>
      <c r="L1437" s="6">
        <f t="shared" si="433"/>
        <v>0</v>
      </c>
      <c r="M1437" s="5">
        <f t="shared" si="434"/>
        <v>0</v>
      </c>
      <c r="N1437" s="49" t="e">
        <f t="shared" si="435"/>
        <v>#DIV/0!</v>
      </c>
      <c r="O1437" s="49" t="e">
        <f t="shared" si="438"/>
        <v>#N/A</v>
      </c>
      <c r="P1437" s="49" t="e">
        <f t="shared" si="439"/>
        <v>#N/A</v>
      </c>
      <c r="Q1437" s="50" t="e">
        <f t="shared" si="436"/>
        <v>#N/A</v>
      </c>
      <c r="S1437" s="110" t="e">
        <f>VLOOKUP(V1437,'WSD 產品'!B:B,1,0)</f>
        <v>#N/A</v>
      </c>
      <c r="T1437" s="110" t="e">
        <f t="shared" si="437"/>
        <v>#DIV/0!</v>
      </c>
      <c r="AA1437" s="112"/>
      <c r="AB1437" s="112"/>
      <c r="AK1437" s="111"/>
      <c r="AL1437" s="111"/>
      <c r="AM1437" s="111"/>
    </row>
    <row r="1438" spans="1:39">
      <c r="A1438" s="3">
        <f t="shared" si="431"/>
        <v>0</v>
      </c>
      <c r="B1438" s="3">
        <f t="shared" si="431"/>
        <v>0</v>
      </c>
      <c r="C1438" s="3">
        <f t="shared" si="431"/>
        <v>0</v>
      </c>
      <c r="D1438" s="3">
        <f t="shared" si="430"/>
        <v>0</v>
      </c>
      <c r="E1438" s="3">
        <f t="shared" si="430"/>
        <v>0</v>
      </c>
      <c r="F1438" s="4">
        <f t="shared" si="430"/>
        <v>0</v>
      </c>
      <c r="G1438" s="4">
        <f t="shared" si="430"/>
        <v>0</v>
      </c>
      <c r="H1438" s="3">
        <f t="shared" si="430"/>
        <v>0</v>
      </c>
      <c r="I1438" s="3">
        <f t="shared" si="430"/>
        <v>0</v>
      </c>
      <c r="J1438" s="3" t="e">
        <f>IF(VLOOKUP(A1438,產品AR!A:B,2,0)&lt;65,"A",IF(VLOOKUP(A1438,產品AR!A:B,2,0)&lt;80,"B",IF(VLOOKUP(A1438,產品AR!A:B,2,0)&lt;100,"C","D")))</f>
        <v>#N/A</v>
      </c>
      <c r="K1438" s="5" t="e">
        <f t="shared" si="432"/>
        <v>#DIV/0!</v>
      </c>
      <c r="L1438" s="6">
        <f t="shared" si="433"/>
        <v>0</v>
      </c>
      <c r="M1438" s="5">
        <f t="shared" si="434"/>
        <v>0</v>
      </c>
      <c r="N1438" s="49" t="e">
        <f t="shared" si="435"/>
        <v>#DIV/0!</v>
      </c>
      <c r="O1438" s="49" t="e">
        <f t="shared" si="438"/>
        <v>#N/A</v>
      </c>
      <c r="P1438" s="49" t="e">
        <f t="shared" si="439"/>
        <v>#N/A</v>
      </c>
      <c r="Q1438" s="50" t="e">
        <f t="shared" si="436"/>
        <v>#N/A</v>
      </c>
      <c r="S1438" s="110" t="e">
        <f>VLOOKUP(V1438,'WSD 產品'!B:B,1,0)</f>
        <v>#N/A</v>
      </c>
      <c r="T1438" s="110" t="e">
        <f t="shared" si="437"/>
        <v>#DIV/0!</v>
      </c>
      <c r="AA1438" s="112"/>
      <c r="AB1438" s="112"/>
      <c r="AK1438" s="111"/>
      <c r="AL1438" s="111"/>
      <c r="AM1438" s="111"/>
    </row>
    <row r="1439" spans="1:39">
      <c r="A1439" s="3">
        <f t="shared" si="431"/>
        <v>0</v>
      </c>
      <c r="B1439" s="3">
        <f t="shared" si="431"/>
        <v>0</v>
      </c>
      <c r="C1439" s="3">
        <f t="shared" si="431"/>
        <v>0</v>
      </c>
      <c r="D1439" s="3">
        <f t="shared" si="430"/>
        <v>0</v>
      </c>
      <c r="E1439" s="3">
        <f t="shared" si="430"/>
        <v>0</v>
      </c>
      <c r="F1439" s="4">
        <f t="shared" si="430"/>
        <v>0</v>
      </c>
      <c r="G1439" s="4">
        <f t="shared" si="430"/>
        <v>0</v>
      </c>
      <c r="H1439" s="3">
        <f t="shared" si="430"/>
        <v>0</v>
      </c>
      <c r="I1439" s="3">
        <f t="shared" si="430"/>
        <v>0</v>
      </c>
      <c r="J1439" s="3" t="e">
        <f>IF(VLOOKUP(A1439,產品AR!A:B,2,0)&lt;65,"A",IF(VLOOKUP(A1439,產品AR!A:B,2,0)&lt;80,"B",IF(VLOOKUP(A1439,產品AR!A:B,2,0)&lt;100,"C","D")))</f>
        <v>#N/A</v>
      </c>
      <c r="K1439" s="5" t="e">
        <f t="shared" si="432"/>
        <v>#DIV/0!</v>
      </c>
      <c r="L1439" s="6">
        <f t="shared" si="433"/>
        <v>0</v>
      </c>
      <c r="M1439" s="5">
        <f t="shared" si="434"/>
        <v>0</v>
      </c>
      <c r="N1439" s="49" t="e">
        <f t="shared" si="435"/>
        <v>#DIV/0!</v>
      </c>
      <c r="O1439" s="49" t="e">
        <f t="shared" si="438"/>
        <v>#N/A</v>
      </c>
      <c r="P1439" s="49" t="e">
        <f t="shared" si="439"/>
        <v>#N/A</v>
      </c>
      <c r="Q1439" s="50" t="e">
        <f t="shared" si="436"/>
        <v>#N/A</v>
      </c>
      <c r="S1439" s="110" t="e">
        <f>VLOOKUP(V1439,'WSD 產品'!B:B,1,0)</f>
        <v>#N/A</v>
      </c>
      <c r="T1439" s="110" t="e">
        <f t="shared" si="437"/>
        <v>#DIV/0!</v>
      </c>
      <c r="AA1439" s="112"/>
      <c r="AB1439" s="112"/>
      <c r="AK1439" s="111"/>
      <c r="AL1439" s="111"/>
      <c r="AM1439" s="111"/>
    </row>
    <row r="1440" spans="1:39">
      <c r="A1440" s="3">
        <f t="shared" si="431"/>
        <v>0</v>
      </c>
      <c r="B1440" s="3">
        <f t="shared" si="431"/>
        <v>0</v>
      </c>
      <c r="C1440" s="3">
        <f t="shared" si="431"/>
        <v>0</v>
      </c>
      <c r="D1440" s="3">
        <f t="shared" si="430"/>
        <v>0</v>
      </c>
      <c r="E1440" s="3">
        <f t="shared" si="430"/>
        <v>0</v>
      </c>
      <c r="F1440" s="4">
        <f t="shared" si="430"/>
        <v>0</v>
      </c>
      <c r="G1440" s="4">
        <f t="shared" si="430"/>
        <v>0</v>
      </c>
      <c r="H1440" s="3">
        <f t="shared" si="430"/>
        <v>0</v>
      </c>
      <c r="I1440" s="3">
        <f t="shared" si="430"/>
        <v>0</v>
      </c>
      <c r="J1440" s="3" t="e">
        <f>IF(VLOOKUP(A1440,產品AR!A:B,2,0)&lt;65,"A",IF(VLOOKUP(A1440,產品AR!A:B,2,0)&lt;80,"B",IF(VLOOKUP(A1440,產品AR!A:B,2,0)&lt;100,"C","D")))</f>
        <v>#N/A</v>
      </c>
      <c r="K1440" s="5" t="e">
        <f t="shared" si="432"/>
        <v>#DIV/0!</v>
      </c>
      <c r="L1440" s="6">
        <f t="shared" si="433"/>
        <v>0</v>
      </c>
      <c r="M1440" s="5">
        <f t="shared" si="434"/>
        <v>0</v>
      </c>
      <c r="N1440" s="49" t="e">
        <f t="shared" si="435"/>
        <v>#DIV/0!</v>
      </c>
      <c r="O1440" s="49" t="e">
        <f t="shared" si="438"/>
        <v>#N/A</v>
      </c>
      <c r="P1440" s="49" t="e">
        <f t="shared" si="439"/>
        <v>#N/A</v>
      </c>
      <c r="Q1440" s="50" t="e">
        <f t="shared" si="436"/>
        <v>#N/A</v>
      </c>
      <c r="S1440" s="110" t="e">
        <f>VLOOKUP(V1440,'WSD 產品'!B:B,1,0)</f>
        <v>#N/A</v>
      </c>
      <c r="T1440" s="110" t="e">
        <f t="shared" si="437"/>
        <v>#DIV/0!</v>
      </c>
      <c r="AA1440" s="112"/>
      <c r="AB1440" s="112"/>
      <c r="AK1440" s="111"/>
      <c r="AL1440" s="111"/>
      <c r="AM1440" s="111"/>
    </row>
    <row r="1441" spans="1:39">
      <c r="A1441" s="3">
        <f t="shared" si="431"/>
        <v>0</v>
      </c>
      <c r="B1441" s="3">
        <f t="shared" si="431"/>
        <v>0</v>
      </c>
      <c r="C1441" s="3">
        <f t="shared" si="431"/>
        <v>0</v>
      </c>
      <c r="D1441" s="3">
        <f t="shared" si="430"/>
        <v>0</v>
      </c>
      <c r="E1441" s="3">
        <f t="shared" si="430"/>
        <v>0</v>
      </c>
      <c r="F1441" s="4">
        <f t="shared" si="430"/>
        <v>0</v>
      </c>
      <c r="G1441" s="4">
        <f t="shared" si="430"/>
        <v>0</v>
      </c>
      <c r="H1441" s="3">
        <f t="shared" si="430"/>
        <v>0</v>
      </c>
      <c r="I1441" s="3">
        <f t="shared" si="430"/>
        <v>0</v>
      </c>
      <c r="J1441" s="3" t="e">
        <f>IF(VLOOKUP(A1441,產品AR!A:B,2,0)&lt;65,"A",IF(VLOOKUP(A1441,產品AR!A:B,2,0)&lt;80,"B",IF(VLOOKUP(A1441,產品AR!A:B,2,0)&lt;100,"C","D")))</f>
        <v>#N/A</v>
      </c>
      <c r="K1441" s="5" t="e">
        <f t="shared" si="432"/>
        <v>#DIV/0!</v>
      </c>
      <c r="L1441" s="6">
        <f t="shared" si="433"/>
        <v>0</v>
      </c>
      <c r="M1441" s="5">
        <f t="shared" si="434"/>
        <v>0</v>
      </c>
      <c r="N1441" s="49" t="e">
        <f t="shared" si="435"/>
        <v>#DIV/0!</v>
      </c>
      <c r="O1441" s="49" t="e">
        <f t="shared" si="438"/>
        <v>#N/A</v>
      </c>
      <c r="P1441" s="49" t="e">
        <f t="shared" si="439"/>
        <v>#N/A</v>
      </c>
      <c r="Q1441" s="50" t="e">
        <f t="shared" si="436"/>
        <v>#N/A</v>
      </c>
      <c r="S1441" s="110" t="e">
        <f>VLOOKUP(V1441,'WSD 產品'!B:B,1,0)</f>
        <v>#N/A</v>
      </c>
      <c r="T1441" s="110" t="e">
        <f t="shared" si="437"/>
        <v>#DIV/0!</v>
      </c>
      <c r="AA1441" s="112"/>
      <c r="AB1441" s="112"/>
      <c r="AK1441" s="111"/>
      <c r="AL1441" s="111"/>
      <c r="AM1441" s="111"/>
    </row>
    <row r="1442" spans="1:39">
      <c r="A1442" s="3">
        <f t="shared" si="431"/>
        <v>0</v>
      </c>
      <c r="B1442" s="3">
        <f t="shared" si="431"/>
        <v>0</v>
      </c>
      <c r="C1442" s="3">
        <f t="shared" si="431"/>
        <v>0</v>
      </c>
      <c r="D1442" s="3">
        <f t="shared" si="430"/>
        <v>0</v>
      </c>
      <c r="E1442" s="3">
        <f t="shared" si="430"/>
        <v>0</v>
      </c>
      <c r="F1442" s="4">
        <f t="shared" si="430"/>
        <v>0</v>
      </c>
      <c r="G1442" s="4">
        <f t="shared" si="430"/>
        <v>0</v>
      </c>
      <c r="H1442" s="3">
        <f t="shared" si="430"/>
        <v>0</v>
      </c>
      <c r="I1442" s="3">
        <f t="shared" si="430"/>
        <v>0</v>
      </c>
      <c r="J1442" s="3" t="e">
        <f>IF(VLOOKUP(A1442,產品AR!A:B,2,0)&lt;65,"A",IF(VLOOKUP(A1442,產品AR!A:B,2,0)&lt;80,"B",IF(VLOOKUP(A1442,產品AR!A:B,2,0)&lt;100,"C","D")))</f>
        <v>#N/A</v>
      </c>
      <c r="K1442" s="5" t="e">
        <f t="shared" si="432"/>
        <v>#DIV/0!</v>
      </c>
      <c r="L1442" s="6">
        <f t="shared" si="433"/>
        <v>0</v>
      </c>
      <c r="M1442" s="5">
        <f t="shared" si="434"/>
        <v>0</v>
      </c>
      <c r="N1442" s="49" t="e">
        <f t="shared" si="435"/>
        <v>#DIV/0!</v>
      </c>
      <c r="O1442" s="49" t="e">
        <f t="shared" si="438"/>
        <v>#N/A</v>
      </c>
      <c r="P1442" s="49" t="e">
        <f t="shared" si="439"/>
        <v>#N/A</v>
      </c>
      <c r="Q1442" s="50" t="e">
        <f t="shared" si="436"/>
        <v>#N/A</v>
      </c>
      <c r="S1442" s="110" t="e">
        <f>VLOOKUP(V1442,'WSD 產品'!B:B,1,0)</f>
        <v>#N/A</v>
      </c>
      <c r="T1442" s="110" t="e">
        <f t="shared" si="437"/>
        <v>#DIV/0!</v>
      </c>
      <c r="AA1442" s="112"/>
      <c r="AB1442" s="112"/>
      <c r="AK1442" s="111"/>
      <c r="AL1442" s="111"/>
      <c r="AM1442" s="111"/>
    </row>
    <row r="1443" spans="1:39">
      <c r="A1443" s="3">
        <f t="shared" si="431"/>
        <v>0</v>
      </c>
      <c r="B1443" s="3">
        <f t="shared" si="431"/>
        <v>0</v>
      </c>
      <c r="C1443" s="3">
        <f t="shared" si="431"/>
        <v>0</v>
      </c>
      <c r="D1443" s="3">
        <f t="shared" si="430"/>
        <v>0</v>
      </c>
      <c r="E1443" s="3">
        <f t="shared" si="430"/>
        <v>0</v>
      </c>
      <c r="F1443" s="4">
        <f t="shared" si="430"/>
        <v>0</v>
      </c>
      <c r="G1443" s="4">
        <f t="shared" si="430"/>
        <v>0</v>
      </c>
      <c r="H1443" s="3">
        <f t="shared" si="430"/>
        <v>0</v>
      </c>
      <c r="I1443" s="3">
        <f t="shared" si="430"/>
        <v>0</v>
      </c>
      <c r="J1443" s="3" t="e">
        <f>IF(VLOOKUP(A1443,產品AR!A:B,2,0)&lt;65,"A",IF(VLOOKUP(A1443,產品AR!A:B,2,0)&lt;80,"B",IF(VLOOKUP(A1443,產品AR!A:B,2,0)&lt;100,"C","D")))</f>
        <v>#N/A</v>
      </c>
      <c r="K1443" s="5" t="e">
        <f t="shared" si="432"/>
        <v>#DIV/0!</v>
      </c>
      <c r="L1443" s="6">
        <f t="shared" si="433"/>
        <v>0</v>
      </c>
      <c r="M1443" s="5">
        <f t="shared" si="434"/>
        <v>0</v>
      </c>
      <c r="N1443" s="49" t="e">
        <f t="shared" si="435"/>
        <v>#DIV/0!</v>
      </c>
      <c r="O1443" s="49" t="e">
        <f t="shared" si="438"/>
        <v>#N/A</v>
      </c>
      <c r="P1443" s="49" t="e">
        <f t="shared" si="439"/>
        <v>#N/A</v>
      </c>
      <c r="Q1443" s="50" t="e">
        <f t="shared" si="436"/>
        <v>#N/A</v>
      </c>
      <c r="S1443" s="110" t="e">
        <f>VLOOKUP(V1443,'WSD 產品'!B:B,1,0)</f>
        <v>#N/A</v>
      </c>
      <c r="T1443" s="110" t="e">
        <f t="shared" si="437"/>
        <v>#DIV/0!</v>
      </c>
      <c r="AA1443" s="112"/>
      <c r="AB1443" s="112"/>
      <c r="AK1443" s="111"/>
      <c r="AL1443" s="111"/>
      <c r="AM1443" s="111"/>
    </row>
    <row r="1444" spans="1:39">
      <c r="A1444" s="3">
        <f t="shared" si="431"/>
        <v>0</v>
      </c>
      <c r="B1444" s="3">
        <f t="shared" si="431"/>
        <v>0</v>
      </c>
      <c r="C1444" s="3">
        <f t="shared" si="431"/>
        <v>0</v>
      </c>
      <c r="D1444" s="3">
        <f t="shared" si="430"/>
        <v>0</v>
      </c>
      <c r="E1444" s="3">
        <f t="shared" si="430"/>
        <v>0</v>
      </c>
      <c r="F1444" s="4">
        <f t="shared" si="430"/>
        <v>0</v>
      </c>
      <c r="G1444" s="4">
        <f t="shared" si="430"/>
        <v>0</v>
      </c>
      <c r="H1444" s="3">
        <f t="shared" si="430"/>
        <v>0</v>
      </c>
      <c r="I1444" s="3">
        <f t="shared" si="430"/>
        <v>0</v>
      </c>
      <c r="J1444" s="3" t="e">
        <f>IF(VLOOKUP(A1444,產品AR!A:B,2,0)&lt;65,"A",IF(VLOOKUP(A1444,產品AR!A:B,2,0)&lt;80,"B",IF(VLOOKUP(A1444,產品AR!A:B,2,0)&lt;100,"C","D")))</f>
        <v>#N/A</v>
      </c>
      <c r="K1444" s="5" t="e">
        <f t="shared" si="432"/>
        <v>#DIV/0!</v>
      </c>
      <c r="L1444" s="6">
        <f t="shared" si="433"/>
        <v>0</v>
      </c>
      <c r="M1444" s="5">
        <f t="shared" si="434"/>
        <v>0</v>
      </c>
      <c r="N1444" s="49" t="e">
        <f t="shared" si="435"/>
        <v>#DIV/0!</v>
      </c>
      <c r="O1444" s="49" t="e">
        <f t="shared" si="438"/>
        <v>#N/A</v>
      </c>
      <c r="P1444" s="49" t="e">
        <f t="shared" si="439"/>
        <v>#N/A</v>
      </c>
      <c r="Q1444" s="50" t="e">
        <f t="shared" si="436"/>
        <v>#N/A</v>
      </c>
      <c r="S1444" s="110" t="e">
        <f>VLOOKUP(V1444,'WSD 產品'!B:B,1,0)</f>
        <v>#N/A</v>
      </c>
      <c r="T1444" s="110" t="e">
        <f t="shared" si="437"/>
        <v>#DIV/0!</v>
      </c>
      <c r="AA1444" s="112"/>
      <c r="AB1444" s="112"/>
      <c r="AK1444" s="111"/>
      <c r="AL1444" s="111"/>
      <c r="AM1444" s="111"/>
    </row>
    <row r="1445" spans="1:39">
      <c r="A1445" s="3">
        <f t="shared" si="431"/>
        <v>0</v>
      </c>
      <c r="B1445" s="3">
        <f t="shared" si="431"/>
        <v>0</v>
      </c>
      <c r="C1445" s="3">
        <f t="shared" si="431"/>
        <v>0</v>
      </c>
      <c r="D1445" s="3">
        <f t="shared" si="430"/>
        <v>0</v>
      </c>
      <c r="E1445" s="3">
        <f t="shared" si="430"/>
        <v>0</v>
      </c>
      <c r="F1445" s="4">
        <f t="shared" si="430"/>
        <v>0</v>
      </c>
      <c r="G1445" s="4">
        <f t="shared" si="430"/>
        <v>0</v>
      </c>
      <c r="H1445" s="3">
        <f t="shared" si="430"/>
        <v>0</v>
      </c>
      <c r="I1445" s="3">
        <f t="shared" si="430"/>
        <v>0</v>
      </c>
      <c r="J1445" s="3" t="e">
        <f>IF(VLOOKUP(A1445,產品AR!A:B,2,0)&lt;65,"A",IF(VLOOKUP(A1445,產品AR!A:B,2,0)&lt;80,"B",IF(VLOOKUP(A1445,產品AR!A:B,2,0)&lt;100,"C","D")))</f>
        <v>#N/A</v>
      </c>
      <c r="K1445" s="5" t="e">
        <f t="shared" si="432"/>
        <v>#DIV/0!</v>
      </c>
      <c r="L1445" s="6">
        <f t="shared" si="433"/>
        <v>0</v>
      </c>
      <c r="M1445" s="5">
        <f t="shared" si="434"/>
        <v>0</v>
      </c>
      <c r="N1445" s="49" t="e">
        <f t="shared" si="435"/>
        <v>#DIV/0!</v>
      </c>
      <c r="O1445" s="49" t="e">
        <f t="shared" si="438"/>
        <v>#N/A</v>
      </c>
      <c r="P1445" s="49" t="e">
        <f t="shared" si="439"/>
        <v>#N/A</v>
      </c>
      <c r="Q1445" s="50" t="e">
        <f t="shared" si="436"/>
        <v>#N/A</v>
      </c>
      <c r="S1445" s="110" t="e">
        <f>VLOOKUP(V1445,'WSD 產品'!B:B,1,0)</f>
        <v>#N/A</v>
      </c>
      <c r="T1445" s="110" t="e">
        <f t="shared" si="437"/>
        <v>#DIV/0!</v>
      </c>
      <c r="AA1445" s="112"/>
      <c r="AB1445" s="112"/>
      <c r="AK1445" s="111"/>
      <c r="AL1445" s="111"/>
      <c r="AM1445" s="111"/>
    </row>
    <row r="1446" spans="1:39">
      <c r="A1446" s="3">
        <f t="shared" si="431"/>
        <v>0</v>
      </c>
      <c r="B1446" s="3">
        <f t="shared" si="431"/>
        <v>0</v>
      </c>
      <c r="C1446" s="3">
        <f t="shared" si="431"/>
        <v>0</v>
      </c>
      <c r="D1446" s="3">
        <f t="shared" si="430"/>
        <v>0</v>
      </c>
      <c r="E1446" s="3">
        <f t="shared" si="430"/>
        <v>0</v>
      </c>
      <c r="F1446" s="4">
        <f t="shared" si="430"/>
        <v>0</v>
      </c>
      <c r="G1446" s="4">
        <f t="shared" si="430"/>
        <v>0</v>
      </c>
      <c r="H1446" s="3">
        <f t="shared" si="430"/>
        <v>0</v>
      </c>
      <c r="I1446" s="3">
        <f t="shared" si="430"/>
        <v>0</v>
      </c>
      <c r="J1446" s="3" t="e">
        <f>IF(VLOOKUP(A1446,產品AR!A:B,2,0)&lt;65,"A",IF(VLOOKUP(A1446,產品AR!A:B,2,0)&lt;80,"B",IF(VLOOKUP(A1446,產品AR!A:B,2,0)&lt;100,"C","D")))</f>
        <v>#N/A</v>
      </c>
      <c r="K1446" s="5" t="e">
        <f t="shared" si="432"/>
        <v>#DIV/0!</v>
      </c>
      <c r="L1446" s="6">
        <f t="shared" si="433"/>
        <v>0</v>
      </c>
      <c r="M1446" s="5">
        <f t="shared" si="434"/>
        <v>0</v>
      </c>
      <c r="N1446" s="49" t="e">
        <f t="shared" si="435"/>
        <v>#DIV/0!</v>
      </c>
      <c r="O1446" s="49" t="e">
        <f t="shared" si="438"/>
        <v>#N/A</v>
      </c>
      <c r="P1446" s="49" t="e">
        <f t="shared" si="439"/>
        <v>#N/A</v>
      </c>
      <c r="Q1446" s="50" t="e">
        <f t="shared" si="436"/>
        <v>#N/A</v>
      </c>
      <c r="S1446" s="110" t="e">
        <f>VLOOKUP(V1446,'WSD 產品'!B:B,1,0)</f>
        <v>#N/A</v>
      </c>
      <c r="T1446" s="110" t="e">
        <f t="shared" si="437"/>
        <v>#DIV/0!</v>
      </c>
      <c r="AA1446" s="112"/>
      <c r="AB1446" s="112"/>
      <c r="AK1446" s="111"/>
      <c r="AL1446" s="111"/>
      <c r="AM1446" s="111"/>
    </row>
    <row r="1447" spans="1:39">
      <c r="A1447" s="3">
        <f t="shared" si="431"/>
        <v>0</v>
      </c>
      <c r="B1447" s="3">
        <f t="shared" si="431"/>
        <v>0</v>
      </c>
      <c r="C1447" s="3">
        <f t="shared" si="431"/>
        <v>0</v>
      </c>
      <c r="D1447" s="3">
        <f t="shared" si="430"/>
        <v>0</v>
      </c>
      <c r="E1447" s="3">
        <f t="shared" si="430"/>
        <v>0</v>
      </c>
      <c r="F1447" s="4">
        <f t="shared" si="430"/>
        <v>0</v>
      </c>
      <c r="G1447" s="4">
        <f t="shared" si="430"/>
        <v>0</v>
      </c>
      <c r="H1447" s="3">
        <f t="shared" si="430"/>
        <v>0</v>
      </c>
      <c r="I1447" s="3">
        <f t="shared" si="430"/>
        <v>0</v>
      </c>
      <c r="J1447" s="3" t="e">
        <f>IF(VLOOKUP(A1447,產品AR!A:B,2,0)&lt;65,"A",IF(VLOOKUP(A1447,產品AR!A:B,2,0)&lt;80,"B",IF(VLOOKUP(A1447,產品AR!A:B,2,0)&lt;100,"C","D")))</f>
        <v>#N/A</v>
      </c>
      <c r="K1447" s="5" t="e">
        <f t="shared" si="432"/>
        <v>#DIV/0!</v>
      </c>
      <c r="L1447" s="6">
        <f t="shared" si="433"/>
        <v>0</v>
      </c>
      <c r="M1447" s="5">
        <f t="shared" si="434"/>
        <v>0</v>
      </c>
      <c r="N1447" s="49" t="e">
        <f t="shared" si="435"/>
        <v>#DIV/0!</v>
      </c>
      <c r="O1447" s="49" t="e">
        <f t="shared" si="438"/>
        <v>#N/A</v>
      </c>
      <c r="P1447" s="49" t="e">
        <f t="shared" si="439"/>
        <v>#N/A</v>
      </c>
      <c r="Q1447" s="50" t="e">
        <f t="shared" si="436"/>
        <v>#N/A</v>
      </c>
      <c r="S1447" s="110" t="e">
        <f>VLOOKUP(V1447,'WSD 產品'!B:B,1,0)</f>
        <v>#N/A</v>
      </c>
      <c r="T1447" s="110" t="e">
        <f t="shared" si="437"/>
        <v>#DIV/0!</v>
      </c>
      <c r="AA1447" s="112"/>
      <c r="AB1447" s="112"/>
      <c r="AK1447" s="111"/>
      <c r="AL1447" s="111"/>
      <c r="AM1447" s="111"/>
    </row>
    <row r="1448" spans="1:39">
      <c r="A1448" s="3">
        <f t="shared" si="431"/>
        <v>0</v>
      </c>
      <c r="B1448" s="3">
        <f t="shared" si="431"/>
        <v>0</v>
      </c>
      <c r="C1448" s="3">
        <f t="shared" si="431"/>
        <v>0</v>
      </c>
      <c r="D1448" s="3">
        <f t="shared" si="430"/>
        <v>0</v>
      </c>
      <c r="E1448" s="3">
        <f t="shared" si="430"/>
        <v>0</v>
      </c>
      <c r="F1448" s="4">
        <f t="shared" si="430"/>
        <v>0</v>
      </c>
      <c r="G1448" s="4">
        <f t="shared" si="430"/>
        <v>0</v>
      </c>
      <c r="H1448" s="3">
        <f t="shared" si="430"/>
        <v>0</v>
      </c>
      <c r="I1448" s="3">
        <f t="shared" si="430"/>
        <v>0</v>
      </c>
      <c r="J1448" s="3" t="e">
        <f>IF(VLOOKUP(A1448,產品AR!A:B,2,0)&lt;65,"A",IF(VLOOKUP(A1448,產品AR!A:B,2,0)&lt;80,"B",IF(VLOOKUP(A1448,產品AR!A:B,2,0)&lt;100,"C","D")))</f>
        <v>#N/A</v>
      </c>
      <c r="K1448" s="5" t="e">
        <f t="shared" si="432"/>
        <v>#DIV/0!</v>
      </c>
      <c r="L1448" s="6">
        <f t="shared" si="433"/>
        <v>0</v>
      </c>
      <c r="M1448" s="5">
        <f t="shared" si="434"/>
        <v>0</v>
      </c>
      <c r="N1448" s="49" t="e">
        <f t="shared" si="435"/>
        <v>#DIV/0!</v>
      </c>
      <c r="O1448" s="49" t="e">
        <f t="shared" si="438"/>
        <v>#N/A</v>
      </c>
      <c r="P1448" s="49" t="e">
        <f t="shared" si="439"/>
        <v>#N/A</v>
      </c>
      <c r="Q1448" s="50" t="e">
        <f t="shared" si="436"/>
        <v>#N/A</v>
      </c>
      <c r="S1448" s="110" t="e">
        <f>VLOOKUP(V1448,'WSD 產品'!B:B,1,0)</f>
        <v>#N/A</v>
      </c>
      <c r="T1448" s="110" t="e">
        <f t="shared" si="437"/>
        <v>#DIV/0!</v>
      </c>
      <c r="AA1448" s="112"/>
      <c r="AB1448" s="112"/>
      <c r="AK1448" s="111"/>
      <c r="AL1448" s="111"/>
      <c r="AM1448" s="111"/>
    </row>
    <row r="1449" spans="1:39">
      <c r="A1449" s="3">
        <f t="shared" si="431"/>
        <v>0</v>
      </c>
      <c r="B1449" s="3">
        <f t="shared" si="431"/>
        <v>0</v>
      </c>
      <c r="C1449" s="3">
        <f t="shared" si="431"/>
        <v>0</v>
      </c>
      <c r="D1449" s="3">
        <f t="shared" si="430"/>
        <v>0</v>
      </c>
      <c r="E1449" s="3">
        <f t="shared" si="430"/>
        <v>0</v>
      </c>
      <c r="F1449" s="4">
        <f t="shared" si="430"/>
        <v>0</v>
      </c>
      <c r="G1449" s="4">
        <f t="shared" si="430"/>
        <v>0</v>
      </c>
      <c r="H1449" s="3">
        <f t="shared" si="430"/>
        <v>0</v>
      </c>
      <c r="I1449" s="3">
        <f t="shared" si="430"/>
        <v>0</v>
      </c>
      <c r="J1449" s="3" t="e">
        <f>IF(VLOOKUP(A1449,產品AR!A:B,2,0)&lt;65,"A",IF(VLOOKUP(A1449,產品AR!A:B,2,0)&lt;80,"B",IF(VLOOKUP(A1449,產品AR!A:B,2,0)&lt;100,"C","D")))</f>
        <v>#N/A</v>
      </c>
      <c r="K1449" s="5" t="e">
        <f t="shared" si="432"/>
        <v>#DIV/0!</v>
      </c>
      <c r="L1449" s="6">
        <f t="shared" si="433"/>
        <v>0</v>
      </c>
      <c r="M1449" s="5">
        <f t="shared" si="434"/>
        <v>0</v>
      </c>
      <c r="N1449" s="49" t="e">
        <f t="shared" si="435"/>
        <v>#DIV/0!</v>
      </c>
      <c r="O1449" s="49" t="e">
        <f t="shared" si="438"/>
        <v>#N/A</v>
      </c>
      <c r="P1449" s="49" t="e">
        <f t="shared" si="439"/>
        <v>#N/A</v>
      </c>
      <c r="Q1449" s="50" t="e">
        <f t="shared" si="436"/>
        <v>#N/A</v>
      </c>
      <c r="S1449" s="110" t="e">
        <f>VLOOKUP(V1449,'WSD 產品'!B:B,1,0)</f>
        <v>#N/A</v>
      </c>
      <c r="T1449" s="110" t="e">
        <f t="shared" si="437"/>
        <v>#DIV/0!</v>
      </c>
      <c r="AA1449" s="112"/>
      <c r="AB1449" s="112"/>
      <c r="AK1449" s="111"/>
      <c r="AL1449" s="111"/>
      <c r="AM1449" s="111"/>
    </row>
    <row r="1450" spans="1:39">
      <c r="A1450" s="3">
        <f t="shared" si="431"/>
        <v>0</v>
      </c>
      <c r="B1450" s="3">
        <f t="shared" si="431"/>
        <v>0</v>
      </c>
      <c r="C1450" s="3">
        <f t="shared" si="431"/>
        <v>0</v>
      </c>
      <c r="D1450" s="3">
        <f t="shared" si="430"/>
        <v>0</v>
      </c>
      <c r="E1450" s="3">
        <f t="shared" si="430"/>
        <v>0</v>
      </c>
      <c r="F1450" s="4">
        <f t="shared" si="430"/>
        <v>0</v>
      </c>
      <c r="G1450" s="4">
        <f t="shared" si="430"/>
        <v>0</v>
      </c>
      <c r="H1450" s="3">
        <f t="shared" si="430"/>
        <v>0</v>
      </c>
      <c r="I1450" s="3">
        <f t="shared" si="430"/>
        <v>0</v>
      </c>
      <c r="J1450" s="3" t="e">
        <f>IF(VLOOKUP(A1450,產品AR!A:B,2,0)&lt;65,"A",IF(VLOOKUP(A1450,產品AR!A:B,2,0)&lt;80,"B",IF(VLOOKUP(A1450,產品AR!A:B,2,0)&lt;100,"C","D")))</f>
        <v>#N/A</v>
      </c>
      <c r="K1450" s="5" t="e">
        <f t="shared" si="432"/>
        <v>#DIV/0!</v>
      </c>
      <c r="L1450" s="6">
        <f t="shared" si="433"/>
        <v>0</v>
      </c>
      <c r="M1450" s="5">
        <f t="shared" si="434"/>
        <v>0</v>
      </c>
      <c r="N1450" s="49" t="e">
        <f t="shared" si="435"/>
        <v>#DIV/0!</v>
      </c>
      <c r="O1450" s="49" t="e">
        <f t="shared" si="438"/>
        <v>#N/A</v>
      </c>
      <c r="P1450" s="49" t="e">
        <f t="shared" si="439"/>
        <v>#N/A</v>
      </c>
      <c r="Q1450" s="50" t="e">
        <f t="shared" si="436"/>
        <v>#N/A</v>
      </c>
      <c r="S1450" s="110" t="e">
        <f>VLOOKUP(V1450,'WSD 產品'!B:B,1,0)</f>
        <v>#N/A</v>
      </c>
      <c r="T1450" s="110" t="e">
        <f t="shared" si="437"/>
        <v>#DIV/0!</v>
      </c>
      <c r="AA1450" s="112"/>
      <c r="AB1450" s="112"/>
      <c r="AK1450" s="111"/>
      <c r="AL1450" s="111"/>
      <c r="AM1450" s="111"/>
    </row>
    <row r="1451" spans="1:39">
      <c r="A1451" s="3">
        <f t="shared" si="431"/>
        <v>0</v>
      </c>
      <c r="B1451" s="3">
        <f t="shared" si="431"/>
        <v>0</v>
      </c>
      <c r="C1451" s="3">
        <f t="shared" si="431"/>
        <v>0</v>
      </c>
      <c r="D1451" s="3">
        <f t="shared" si="430"/>
        <v>0</v>
      </c>
      <c r="E1451" s="3">
        <f t="shared" si="430"/>
        <v>0</v>
      </c>
      <c r="F1451" s="4">
        <f t="shared" si="430"/>
        <v>0</v>
      </c>
      <c r="G1451" s="4">
        <f t="shared" si="430"/>
        <v>0</v>
      </c>
      <c r="H1451" s="3">
        <f t="shared" si="430"/>
        <v>0</v>
      </c>
      <c r="I1451" s="3">
        <f t="shared" si="430"/>
        <v>0</v>
      </c>
      <c r="J1451" s="3" t="e">
        <f>IF(VLOOKUP(A1451,產品AR!A:B,2,0)&lt;65,"A",IF(VLOOKUP(A1451,產品AR!A:B,2,0)&lt;80,"B",IF(VLOOKUP(A1451,產品AR!A:B,2,0)&lt;100,"C","D")))</f>
        <v>#N/A</v>
      </c>
      <c r="K1451" s="5" t="e">
        <f t="shared" si="432"/>
        <v>#DIV/0!</v>
      </c>
      <c r="L1451" s="6">
        <f t="shared" si="433"/>
        <v>0</v>
      </c>
      <c r="M1451" s="5">
        <f t="shared" si="434"/>
        <v>0</v>
      </c>
      <c r="N1451" s="49" t="e">
        <f t="shared" si="435"/>
        <v>#DIV/0!</v>
      </c>
      <c r="O1451" s="49" t="e">
        <f t="shared" si="438"/>
        <v>#N/A</v>
      </c>
      <c r="P1451" s="49" t="e">
        <f t="shared" si="439"/>
        <v>#N/A</v>
      </c>
      <c r="Q1451" s="50" t="e">
        <f t="shared" si="436"/>
        <v>#N/A</v>
      </c>
      <c r="S1451" s="110" t="e">
        <f>VLOOKUP(V1451,'WSD 產品'!B:B,1,0)</f>
        <v>#N/A</v>
      </c>
      <c r="T1451" s="110" t="e">
        <f t="shared" si="437"/>
        <v>#DIV/0!</v>
      </c>
      <c r="AA1451" s="112"/>
      <c r="AB1451" s="112"/>
      <c r="AK1451" s="111"/>
      <c r="AL1451" s="111"/>
      <c r="AM1451" s="111"/>
    </row>
    <row r="1452" spans="1:39">
      <c r="A1452" s="3">
        <f t="shared" si="431"/>
        <v>0</v>
      </c>
      <c r="B1452" s="3">
        <f t="shared" si="431"/>
        <v>0</v>
      </c>
      <c r="C1452" s="3">
        <f t="shared" si="431"/>
        <v>0</v>
      </c>
      <c r="D1452" s="3">
        <f t="shared" si="430"/>
        <v>0</v>
      </c>
      <c r="E1452" s="3">
        <f t="shared" si="430"/>
        <v>0</v>
      </c>
      <c r="F1452" s="4">
        <f t="shared" si="430"/>
        <v>0</v>
      </c>
      <c r="G1452" s="4">
        <f t="shared" si="430"/>
        <v>0</v>
      </c>
      <c r="H1452" s="3">
        <f t="shared" si="430"/>
        <v>0</v>
      </c>
      <c r="I1452" s="3">
        <f t="shared" si="430"/>
        <v>0</v>
      </c>
      <c r="J1452" s="3" t="e">
        <f>IF(VLOOKUP(A1452,產品AR!A:B,2,0)&lt;65,"A",IF(VLOOKUP(A1452,產品AR!A:B,2,0)&lt;80,"B",IF(VLOOKUP(A1452,產品AR!A:B,2,0)&lt;100,"C","D")))</f>
        <v>#N/A</v>
      </c>
      <c r="K1452" s="5" t="e">
        <f t="shared" si="432"/>
        <v>#DIV/0!</v>
      </c>
      <c r="L1452" s="6">
        <f t="shared" si="433"/>
        <v>0</v>
      </c>
      <c r="M1452" s="5">
        <f t="shared" si="434"/>
        <v>0</v>
      </c>
      <c r="N1452" s="49" t="e">
        <f t="shared" si="435"/>
        <v>#DIV/0!</v>
      </c>
      <c r="O1452" s="49" t="e">
        <f t="shared" si="438"/>
        <v>#N/A</v>
      </c>
      <c r="P1452" s="49" t="e">
        <f t="shared" si="439"/>
        <v>#N/A</v>
      </c>
      <c r="Q1452" s="50" t="e">
        <f t="shared" si="436"/>
        <v>#N/A</v>
      </c>
      <c r="S1452" s="110" t="e">
        <f>VLOOKUP(V1452,'WSD 產品'!B:B,1,0)</f>
        <v>#N/A</v>
      </c>
      <c r="T1452" s="110" t="e">
        <f t="shared" si="437"/>
        <v>#DIV/0!</v>
      </c>
      <c r="AA1452" s="112"/>
      <c r="AB1452" s="112"/>
      <c r="AK1452" s="111"/>
      <c r="AL1452" s="111"/>
      <c r="AM1452" s="111"/>
    </row>
    <row r="1453" spans="1:39">
      <c r="A1453" s="3">
        <f t="shared" si="431"/>
        <v>0</v>
      </c>
      <c r="B1453" s="3">
        <f t="shared" si="431"/>
        <v>0</v>
      </c>
      <c r="C1453" s="3">
        <f t="shared" si="431"/>
        <v>0</v>
      </c>
      <c r="D1453" s="3">
        <f t="shared" si="431"/>
        <v>0</v>
      </c>
      <c r="E1453" s="3">
        <f t="shared" si="431"/>
        <v>0</v>
      </c>
      <c r="F1453" s="4">
        <f t="shared" si="431"/>
        <v>0</v>
      </c>
      <c r="G1453" s="4">
        <f t="shared" si="431"/>
        <v>0</v>
      </c>
      <c r="H1453" s="3">
        <f t="shared" si="431"/>
        <v>0</v>
      </c>
      <c r="I1453" s="3">
        <f t="shared" si="431"/>
        <v>0</v>
      </c>
      <c r="J1453" s="3" t="e">
        <f>IF(VLOOKUP(A1453,產品AR!A:B,2,0)&lt;65,"A",IF(VLOOKUP(A1453,產品AR!A:B,2,0)&lt;80,"B",IF(VLOOKUP(A1453,產品AR!A:B,2,0)&lt;100,"C","D")))</f>
        <v>#N/A</v>
      </c>
      <c r="K1453" s="5" t="e">
        <f t="shared" si="432"/>
        <v>#DIV/0!</v>
      </c>
      <c r="L1453" s="6">
        <f t="shared" si="433"/>
        <v>0</v>
      </c>
      <c r="M1453" s="5">
        <f t="shared" si="434"/>
        <v>0</v>
      </c>
      <c r="N1453" s="49" t="e">
        <f t="shared" si="435"/>
        <v>#DIV/0!</v>
      </c>
      <c r="O1453" s="49" t="e">
        <f t="shared" si="438"/>
        <v>#N/A</v>
      </c>
      <c r="P1453" s="49" t="e">
        <f t="shared" si="439"/>
        <v>#N/A</v>
      </c>
      <c r="Q1453" s="50" t="e">
        <f t="shared" si="436"/>
        <v>#N/A</v>
      </c>
      <c r="S1453" s="110" t="e">
        <f>VLOOKUP(V1453,'WSD 產品'!B:B,1,0)</f>
        <v>#N/A</v>
      </c>
      <c r="T1453" s="110" t="e">
        <f t="shared" si="437"/>
        <v>#DIV/0!</v>
      </c>
      <c r="AA1453" s="112"/>
      <c r="AB1453" s="112"/>
      <c r="AK1453" s="111"/>
      <c r="AL1453" s="111"/>
      <c r="AM1453" s="111"/>
    </row>
    <row r="1454" spans="1:39">
      <c r="A1454" s="3">
        <f t="shared" si="431"/>
        <v>0</v>
      </c>
      <c r="B1454" s="3">
        <f t="shared" si="431"/>
        <v>0</v>
      </c>
      <c r="C1454" s="3">
        <f t="shared" si="431"/>
        <v>0</v>
      </c>
      <c r="D1454" s="3">
        <f t="shared" si="431"/>
        <v>0</v>
      </c>
      <c r="E1454" s="3">
        <f t="shared" si="431"/>
        <v>0</v>
      </c>
      <c r="F1454" s="4">
        <f t="shared" si="431"/>
        <v>0</v>
      </c>
      <c r="G1454" s="4">
        <f t="shared" si="431"/>
        <v>0</v>
      </c>
      <c r="H1454" s="3">
        <f t="shared" si="431"/>
        <v>0</v>
      </c>
      <c r="I1454" s="3">
        <f t="shared" si="431"/>
        <v>0</v>
      </c>
      <c r="J1454" s="3" t="e">
        <f>IF(VLOOKUP(A1454,產品AR!A:B,2,0)&lt;65,"A",IF(VLOOKUP(A1454,產品AR!A:B,2,0)&lt;80,"B",IF(VLOOKUP(A1454,產品AR!A:B,2,0)&lt;100,"C","D")))</f>
        <v>#N/A</v>
      </c>
      <c r="K1454" s="5" t="e">
        <f t="shared" si="432"/>
        <v>#DIV/0!</v>
      </c>
      <c r="L1454" s="6">
        <f t="shared" si="433"/>
        <v>0</v>
      </c>
      <c r="M1454" s="5">
        <f t="shared" si="434"/>
        <v>0</v>
      </c>
      <c r="N1454" s="49" t="e">
        <f t="shared" si="435"/>
        <v>#DIV/0!</v>
      </c>
      <c r="O1454" s="49" t="e">
        <f t="shared" si="438"/>
        <v>#N/A</v>
      </c>
      <c r="P1454" s="49" t="e">
        <f t="shared" si="439"/>
        <v>#N/A</v>
      </c>
      <c r="Q1454" s="50" t="e">
        <f t="shared" si="436"/>
        <v>#N/A</v>
      </c>
      <c r="S1454" s="110" t="e">
        <f>VLOOKUP(V1454,'WSD 產品'!B:B,1,0)</f>
        <v>#N/A</v>
      </c>
      <c r="T1454" s="110" t="e">
        <f t="shared" si="437"/>
        <v>#DIV/0!</v>
      </c>
      <c r="AA1454" s="112"/>
      <c r="AB1454" s="112"/>
      <c r="AK1454" s="111"/>
      <c r="AL1454" s="111"/>
      <c r="AM1454" s="111"/>
    </row>
    <row r="1455" spans="1:39">
      <c r="A1455" s="3">
        <f t="shared" si="431"/>
        <v>0</v>
      </c>
      <c r="B1455" s="3">
        <f t="shared" si="431"/>
        <v>0</v>
      </c>
      <c r="C1455" s="3">
        <f t="shared" si="431"/>
        <v>0</v>
      </c>
      <c r="D1455" s="3">
        <f t="shared" si="431"/>
        <v>0</v>
      </c>
      <c r="E1455" s="3">
        <f t="shared" si="431"/>
        <v>0</v>
      </c>
      <c r="F1455" s="4">
        <f t="shared" si="431"/>
        <v>0</v>
      </c>
      <c r="G1455" s="4">
        <f t="shared" si="431"/>
        <v>0</v>
      </c>
      <c r="H1455" s="3">
        <f t="shared" si="431"/>
        <v>0</v>
      </c>
      <c r="I1455" s="3">
        <f t="shared" si="431"/>
        <v>0</v>
      </c>
      <c r="J1455" s="3" t="e">
        <f>IF(VLOOKUP(A1455,產品AR!A:B,2,0)&lt;65,"A",IF(VLOOKUP(A1455,產品AR!A:B,2,0)&lt;80,"B",IF(VLOOKUP(A1455,產品AR!A:B,2,0)&lt;100,"C","D")))</f>
        <v>#N/A</v>
      </c>
      <c r="K1455" s="5" t="e">
        <f t="shared" si="432"/>
        <v>#DIV/0!</v>
      </c>
      <c r="L1455" s="6">
        <f t="shared" si="433"/>
        <v>0</v>
      </c>
      <c r="M1455" s="5">
        <f t="shared" si="434"/>
        <v>0</v>
      </c>
      <c r="N1455" s="49" t="e">
        <f t="shared" si="435"/>
        <v>#DIV/0!</v>
      </c>
      <c r="O1455" s="49" t="e">
        <f t="shared" si="438"/>
        <v>#N/A</v>
      </c>
      <c r="P1455" s="49" t="e">
        <f t="shared" si="439"/>
        <v>#N/A</v>
      </c>
      <c r="Q1455" s="50" t="e">
        <f t="shared" si="436"/>
        <v>#N/A</v>
      </c>
      <c r="S1455" s="110" t="e">
        <f>VLOOKUP(V1455,'WSD 產品'!B:B,1,0)</f>
        <v>#N/A</v>
      </c>
      <c r="T1455" s="110" t="e">
        <f t="shared" si="437"/>
        <v>#DIV/0!</v>
      </c>
      <c r="AA1455" s="112"/>
      <c r="AB1455" s="112"/>
      <c r="AK1455" s="111"/>
      <c r="AL1455" s="111"/>
      <c r="AM1455" s="111"/>
    </row>
    <row r="1456" spans="1:39">
      <c r="A1456" s="3">
        <f t="shared" si="431"/>
        <v>0</v>
      </c>
      <c r="B1456" s="3">
        <f t="shared" si="431"/>
        <v>0</v>
      </c>
      <c r="C1456" s="3">
        <f t="shared" si="431"/>
        <v>0</v>
      </c>
      <c r="D1456" s="3">
        <f t="shared" si="431"/>
        <v>0</v>
      </c>
      <c r="E1456" s="3">
        <f t="shared" si="431"/>
        <v>0</v>
      </c>
      <c r="F1456" s="4">
        <f t="shared" si="431"/>
        <v>0</v>
      </c>
      <c r="G1456" s="4">
        <f t="shared" si="431"/>
        <v>0</v>
      </c>
      <c r="H1456" s="3">
        <f t="shared" si="431"/>
        <v>0</v>
      </c>
      <c r="I1456" s="3">
        <f t="shared" si="431"/>
        <v>0</v>
      </c>
      <c r="J1456" s="3" t="e">
        <f>IF(VLOOKUP(A1456,產品AR!A:B,2,0)&lt;65,"A",IF(VLOOKUP(A1456,產品AR!A:B,2,0)&lt;80,"B",IF(VLOOKUP(A1456,產品AR!A:B,2,0)&lt;100,"C","D")))</f>
        <v>#N/A</v>
      </c>
      <c r="K1456" s="5" t="e">
        <f t="shared" si="432"/>
        <v>#DIV/0!</v>
      </c>
      <c r="L1456" s="6">
        <f t="shared" si="433"/>
        <v>0</v>
      </c>
      <c r="M1456" s="5">
        <f t="shared" si="434"/>
        <v>0</v>
      </c>
      <c r="N1456" s="49" t="e">
        <f t="shared" si="435"/>
        <v>#DIV/0!</v>
      </c>
      <c r="O1456" s="49" t="e">
        <f t="shared" si="438"/>
        <v>#N/A</v>
      </c>
      <c r="P1456" s="49" t="e">
        <f t="shared" si="439"/>
        <v>#N/A</v>
      </c>
      <c r="Q1456" s="50" t="e">
        <f t="shared" si="436"/>
        <v>#N/A</v>
      </c>
      <c r="S1456" s="110" t="e">
        <f>VLOOKUP(V1456,'WSD 產品'!B:B,1,0)</f>
        <v>#N/A</v>
      </c>
      <c r="T1456" s="110" t="e">
        <f t="shared" si="437"/>
        <v>#DIV/0!</v>
      </c>
      <c r="AA1456" s="112"/>
      <c r="AB1456" s="112"/>
      <c r="AK1456" s="111"/>
      <c r="AL1456" s="111"/>
      <c r="AM1456" s="111"/>
    </row>
    <row r="1457" spans="1:39">
      <c r="A1457" s="3">
        <f t="shared" si="431"/>
        <v>0</v>
      </c>
      <c r="B1457" s="3">
        <f t="shared" si="431"/>
        <v>0</v>
      </c>
      <c r="C1457" s="3">
        <f t="shared" si="431"/>
        <v>0</v>
      </c>
      <c r="D1457" s="3">
        <f t="shared" si="431"/>
        <v>0</v>
      </c>
      <c r="E1457" s="3">
        <f t="shared" si="431"/>
        <v>0</v>
      </c>
      <c r="F1457" s="4">
        <f t="shared" si="431"/>
        <v>0</v>
      </c>
      <c r="G1457" s="4">
        <f t="shared" si="431"/>
        <v>0</v>
      </c>
      <c r="H1457" s="3">
        <f t="shared" si="431"/>
        <v>0</v>
      </c>
      <c r="I1457" s="3">
        <f t="shared" si="431"/>
        <v>0</v>
      </c>
      <c r="J1457" s="3" t="e">
        <f>IF(VLOOKUP(A1457,產品AR!A:B,2,0)&lt;65,"A",IF(VLOOKUP(A1457,產品AR!A:B,2,0)&lt;80,"B",IF(VLOOKUP(A1457,產品AR!A:B,2,0)&lt;100,"C","D")))</f>
        <v>#N/A</v>
      </c>
      <c r="K1457" s="5" t="e">
        <f t="shared" si="432"/>
        <v>#DIV/0!</v>
      </c>
      <c r="L1457" s="6">
        <f t="shared" si="433"/>
        <v>0</v>
      </c>
      <c r="M1457" s="5">
        <f t="shared" si="434"/>
        <v>0</v>
      </c>
      <c r="N1457" s="49" t="e">
        <f t="shared" si="435"/>
        <v>#DIV/0!</v>
      </c>
      <c r="O1457" s="49" t="e">
        <f t="shared" si="438"/>
        <v>#N/A</v>
      </c>
      <c r="P1457" s="49" t="e">
        <f t="shared" si="439"/>
        <v>#N/A</v>
      </c>
      <c r="Q1457" s="50" t="e">
        <f t="shared" si="436"/>
        <v>#N/A</v>
      </c>
      <c r="S1457" s="110" t="e">
        <f>VLOOKUP(V1457,'WSD 產品'!B:B,1,0)</f>
        <v>#N/A</v>
      </c>
      <c r="T1457" s="110" t="e">
        <f t="shared" si="437"/>
        <v>#DIV/0!</v>
      </c>
      <c r="AA1457" s="112"/>
      <c r="AB1457" s="112"/>
      <c r="AK1457" s="111"/>
      <c r="AL1457" s="111"/>
      <c r="AM1457" s="111"/>
    </row>
    <row r="1458" spans="1:39">
      <c r="A1458" s="3">
        <f t="shared" si="431"/>
        <v>0</v>
      </c>
      <c r="B1458" s="3">
        <f t="shared" si="431"/>
        <v>0</v>
      </c>
      <c r="C1458" s="3">
        <f t="shared" si="431"/>
        <v>0</v>
      </c>
      <c r="D1458" s="3">
        <f t="shared" si="431"/>
        <v>0</v>
      </c>
      <c r="E1458" s="3">
        <f t="shared" si="431"/>
        <v>0</v>
      </c>
      <c r="F1458" s="4">
        <f t="shared" si="431"/>
        <v>0</v>
      </c>
      <c r="G1458" s="4">
        <f t="shared" si="431"/>
        <v>0</v>
      </c>
      <c r="H1458" s="3">
        <f t="shared" si="431"/>
        <v>0</v>
      </c>
      <c r="I1458" s="3">
        <f t="shared" si="431"/>
        <v>0</v>
      </c>
      <c r="J1458" s="3" t="e">
        <f>IF(VLOOKUP(A1458,產品AR!A:B,2,0)&lt;65,"A",IF(VLOOKUP(A1458,產品AR!A:B,2,0)&lt;80,"B",IF(VLOOKUP(A1458,產品AR!A:B,2,0)&lt;100,"C","D")))</f>
        <v>#N/A</v>
      </c>
      <c r="K1458" s="5" t="e">
        <f t="shared" si="432"/>
        <v>#DIV/0!</v>
      </c>
      <c r="L1458" s="6">
        <f t="shared" si="433"/>
        <v>0</v>
      </c>
      <c r="M1458" s="5">
        <f t="shared" si="434"/>
        <v>0</v>
      </c>
      <c r="N1458" s="49" t="e">
        <f t="shared" si="435"/>
        <v>#DIV/0!</v>
      </c>
      <c r="O1458" s="49" t="e">
        <f t="shared" si="438"/>
        <v>#N/A</v>
      </c>
      <c r="P1458" s="49" t="e">
        <f t="shared" si="439"/>
        <v>#N/A</v>
      </c>
      <c r="Q1458" s="50" t="e">
        <f t="shared" si="436"/>
        <v>#N/A</v>
      </c>
      <c r="S1458" s="110" t="e">
        <f>VLOOKUP(V1458,'WSD 產品'!B:B,1,0)</f>
        <v>#N/A</v>
      </c>
      <c r="T1458" s="110" t="e">
        <f t="shared" si="437"/>
        <v>#DIV/0!</v>
      </c>
      <c r="AA1458" s="112"/>
      <c r="AB1458" s="112"/>
      <c r="AK1458" s="111"/>
      <c r="AL1458" s="111"/>
      <c r="AM1458" s="111"/>
    </row>
    <row r="1459" spans="1:39">
      <c r="A1459" s="3">
        <f t="shared" si="431"/>
        <v>0</v>
      </c>
      <c r="B1459" s="3">
        <f t="shared" si="431"/>
        <v>0</v>
      </c>
      <c r="C1459" s="3">
        <f t="shared" si="431"/>
        <v>0</v>
      </c>
      <c r="D1459" s="3">
        <f t="shared" si="431"/>
        <v>0</v>
      </c>
      <c r="E1459" s="3">
        <f t="shared" si="431"/>
        <v>0</v>
      </c>
      <c r="F1459" s="4">
        <f t="shared" si="431"/>
        <v>0</v>
      </c>
      <c r="G1459" s="4">
        <f t="shared" si="431"/>
        <v>0</v>
      </c>
      <c r="H1459" s="3">
        <f t="shared" si="431"/>
        <v>0</v>
      </c>
      <c r="I1459" s="3">
        <f t="shared" si="431"/>
        <v>0</v>
      </c>
      <c r="J1459" s="3" t="e">
        <f>IF(VLOOKUP(A1459,產品AR!A:B,2,0)&lt;65,"A",IF(VLOOKUP(A1459,產品AR!A:B,2,0)&lt;80,"B",IF(VLOOKUP(A1459,產品AR!A:B,2,0)&lt;100,"C","D")))</f>
        <v>#N/A</v>
      </c>
      <c r="K1459" s="5" t="e">
        <f t="shared" si="432"/>
        <v>#DIV/0!</v>
      </c>
      <c r="L1459" s="6">
        <f t="shared" si="433"/>
        <v>0</v>
      </c>
      <c r="M1459" s="5">
        <f t="shared" si="434"/>
        <v>0</v>
      </c>
      <c r="N1459" s="49" t="e">
        <f t="shared" si="435"/>
        <v>#DIV/0!</v>
      </c>
      <c r="O1459" s="49" t="e">
        <f t="shared" si="438"/>
        <v>#N/A</v>
      </c>
      <c r="P1459" s="49" t="e">
        <f t="shared" si="439"/>
        <v>#N/A</v>
      </c>
      <c r="Q1459" s="50" t="e">
        <f t="shared" si="436"/>
        <v>#N/A</v>
      </c>
      <c r="S1459" s="110" t="e">
        <f>VLOOKUP(V1459,'WSD 產品'!B:B,1,0)</f>
        <v>#N/A</v>
      </c>
      <c r="T1459" s="110" t="e">
        <f t="shared" si="437"/>
        <v>#DIV/0!</v>
      </c>
      <c r="AA1459" s="112"/>
      <c r="AB1459" s="112"/>
      <c r="AK1459" s="111"/>
      <c r="AL1459" s="111"/>
      <c r="AM1459" s="111"/>
    </row>
    <row r="1460" spans="1:39">
      <c r="A1460" s="3">
        <f t="shared" si="431"/>
        <v>0</v>
      </c>
      <c r="B1460" s="3">
        <f t="shared" si="431"/>
        <v>0</v>
      </c>
      <c r="C1460" s="3">
        <f t="shared" si="431"/>
        <v>0</v>
      </c>
      <c r="D1460" s="3">
        <f t="shared" si="431"/>
        <v>0</v>
      </c>
      <c r="E1460" s="3">
        <f t="shared" si="431"/>
        <v>0</v>
      </c>
      <c r="F1460" s="4">
        <f t="shared" si="431"/>
        <v>0</v>
      </c>
      <c r="G1460" s="4">
        <f t="shared" si="431"/>
        <v>0</v>
      </c>
      <c r="H1460" s="3">
        <f t="shared" si="431"/>
        <v>0</v>
      </c>
      <c r="I1460" s="3">
        <f t="shared" si="431"/>
        <v>0</v>
      </c>
      <c r="J1460" s="3" t="e">
        <f>IF(VLOOKUP(A1460,產品AR!A:B,2,0)&lt;65,"A",IF(VLOOKUP(A1460,產品AR!A:B,2,0)&lt;80,"B",IF(VLOOKUP(A1460,產品AR!A:B,2,0)&lt;100,"C","D")))</f>
        <v>#N/A</v>
      </c>
      <c r="K1460" s="5" t="e">
        <f t="shared" si="432"/>
        <v>#DIV/0!</v>
      </c>
      <c r="L1460" s="6">
        <f t="shared" si="433"/>
        <v>0</v>
      </c>
      <c r="M1460" s="5">
        <f t="shared" si="434"/>
        <v>0</v>
      </c>
      <c r="N1460" s="49" t="e">
        <f t="shared" si="435"/>
        <v>#DIV/0!</v>
      </c>
      <c r="O1460" s="49" t="e">
        <f t="shared" si="438"/>
        <v>#N/A</v>
      </c>
      <c r="P1460" s="49" t="e">
        <f t="shared" si="439"/>
        <v>#N/A</v>
      </c>
      <c r="Q1460" s="50" t="e">
        <f t="shared" si="436"/>
        <v>#N/A</v>
      </c>
      <c r="S1460" s="110" t="e">
        <f>VLOOKUP(V1460,'WSD 產品'!B:B,1,0)</f>
        <v>#N/A</v>
      </c>
      <c r="T1460" s="110" t="e">
        <f t="shared" si="437"/>
        <v>#DIV/0!</v>
      </c>
      <c r="AA1460" s="112"/>
      <c r="AB1460" s="112"/>
      <c r="AK1460" s="111"/>
      <c r="AL1460" s="111"/>
      <c r="AM1460" s="111"/>
    </row>
    <row r="1461" spans="1:39">
      <c r="A1461" s="3">
        <f t="shared" si="431"/>
        <v>0</v>
      </c>
      <c r="B1461" s="3">
        <f t="shared" si="431"/>
        <v>0</v>
      </c>
      <c r="C1461" s="3">
        <f t="shared" si="431"/>
        <v>0</v>
      </c>
      <c r="D1461" s="3">
        <f t="shared" si="431"/>
        <v>0</v>
      </c>
      <c r="E1461" s="3">
        <f t="shared" si="431"/>
        <v>0</v>
      </c>
      <c r="F1461" s="4">
        <f t="shared" si="431"/>
        <v>0</v>
      </c>
      <c r="G1461" s="4">
        <f t="shared" si="431"/>
        <v>0</v>
      </c>
      <c r="H1461" s="3">
        <f t="shared" si="431"/>
        <v>0</v>
      </c>
      <c r="I1461" s="3">
        <f t="shared" si="431"/>
        <v>0</v>
      </c>
      <c r="J1461" s="3" t="e">
        <f>IF(VLOOKUP(A1461,產品AR!A:B,2,0)&lt;65,"A",IF(VLOOKUP(A1461,產品AR!A:B,2,0)&lt;80,"B",IF(VLOOKUP(A1461,產品AR!A:B,2,0)&lt;100,"C","D")))</f>
        <v>#N/A</v>
      </c>
      <c r="K1461" s="5" t="e">
        <f t="shared" si="432"/>
        <v>#DIV/0!</v>
      </c>
      <c r="L1461" s="6">
        <f t="shared" si="433"/>
        <v>0</v>
      </c>
      <c r="M1461" s="5">
        <f t="shared" si="434"/>
        <v>0</v>
      </c>
      <c r="N1461" s="49" t="e">
        <f t="shared" si="435"/>
        <v>#DIV/0!</v>
      </c>
      <c r="O1461" s="49" t="e">
        <f t="shared" si="438"/>
        <v>#N/A</v>
      </c>
      <c r="P1461" s="49" t="e">
        <f t="shared" si="439"/>
        <v>#N/A</v>
      </c>
      <c r="Q1461" s="50" t="e">
        <f t="shared" si="436"/>
        <v>#N/A</v>
      </c>
      <c r="S1461" s="110" t="e">
        <f>VLOOKUP(V1461,'WSD 產品'!B:B,1,0)</f>
        <v>#N/A</v>
      </c>
      <c r="T1461" s="110" t="e">
        <f t="shared" si="437"/>
        <v>#DIV/0!</v>
      </c>
      <c r="AA1461" s="112"/>
      <c r="AB1461" s="112"/>
      <c r="AK1461" s="111"/>
      <c r="AL1461" s="111"/>
      <c r="AM1461" s="111"/>
    </row>
    <row r="1462" spans="1:39">
      <c r="A1462" s="3">
        <f t="shared" si="431"/>
        <v>0</v>
      </c>
      <c r="B1462" s="3">
        <f t="shared" si="431"/>
        <v>0</v>
      </c>
      <c r="C1462" s="3">
        <f t="shared" si="431"/>
        <v>0</v>
      </c>
      <c r="D1462" s="3">
        <f t="shared" si="431"/>
        <v>0</v>
      </c>
      <c r="E1462" s="3">
        <f t="shared" si="431"/>
        <v>0</v>
      </c>
      <c r="F1462" s="4">
        <f t="shared" si="431"/>
        <v>0</v>
      </c>
      <c r="G1462" s="4">
        <f t="shared" si="431"/>
        <v>0</v>
      </c>
      <c r="H1462" s="3">
        <f t="shared" si="431"/>
        <v>0</v>
      </c>
      <c r="I1462" s="3">
        <f t="shared" si="431"/>
        <v>0</v>
      </c>
      <c r="J1462" s="3" t="e">
        <f>IF(VLOOKUP(A1462,產品AR!A:B,2,0)&lt;65,"A",IF(VLOOKUP(A1462,產品AR!A:B,2,0)&lt;80,"B",IF(VLOOKUP(A1462,產品AR!A:B,2,0)&lt;100,"C","D")))</f>
        <v>#N/A</v>
      </c>
      <c r="K1462" s="5" t="e">
        <f t="shared" si="432"/>
        <v>#DIV/0!</v>
      </c>
      <c r="L1462" s="6">
        <f t="shared" si="433"/>
        <v>0</v>
      </c>
      <c r="M1462" s="5">
        <f t="shared" si="434"/>
        <v>0</v>
      </c>
      <c r="N1462" s="49" t="e">
        <f t="shared" si="435"/>
        <v>#DIV/0!</v>
      </c>
      <c r="O1462" s="49" t="e">
        <f t="shared" si="438"/>
        <v>#N/A</v>
      </c>
      <c r="P1462" s="49" t="e">
        <f t="shared" si="439"/>
        <v>#N/A</v>
      </c>
      <c r="Q1462" s="50" t="e">
        <f t="shared" si="436"/>
        <v>#N/A</v>
      </c>
      <c r="S1462" s="110" t="e">
        <f>VLOOKUP(V1462,'WSD 產品'!B:B,1,0)</f>
        <v>#N/A</v>
      </c>
      <c r="T1462" s="110" t="e">
        <f t="shared" si="437"/>
        <v>#DIV/0!</v>
      </c>
      <c r="AA1462" s="112"/>
      <c r="AB1462" s="112"/>
      <c r="AK1462" s="111"/>
      <c r="AL1462" s="111"/>
      <c r="AM1462" s="111"/>
    </row>
    <row r="1463" spans="1:39">
      <c r="A1463" s="3">
        <f t="shared" si="431"/>
        <v>0</v>
      </c>
      <c r="B1463" s="3">
        <f t="shared" si="431"/>
        <v>0</v>
      </c>
      <c r="C1463" s="3">
        <f t="shared" si="431"/>
        <v>0</v>
      </c>
      <c r="D1463" s="3">
        <f t="shared" si="431"/>
        <v>0</v>
      </c>
      <c r="E1463" s="3">
        <f t="shared" si="431"/>
        <v>0</v>
      </c>
      <c r="F1463" s="4">
        <f t="shared" si="431"/>
        <v>0</v>
      </c>
      <c r="G1463" s="4">
        <f t="shared" si="431"/>
        <v>0</v>
      </c>
      <c r="H1463" s="3">
        <f t="shared" si="431"/>
        <v>0</v>
      </c>
      <c r="I1463" s="3">
        <f t="shared" si="431"/>
        <v>0</v>
      </c>
      <c r="J1463" s="3" t="e">
        <f>IF(VLOOKUP(A1463,產品AR!A:B,2,0)&lt;65,"A",IF(VLOOKUP(A1463,產品AR!A:B,2,0)&lt;80,"B",IF(VLOOKUP(A1463,產品AR!A:B,2,0)&lt;100,"C","D")))</f>
        <v>#N/A</v>
      </c>
      <c r="K1463" s="5" t="e">
        <f t="shared" si="432"/>
        <v>#DIV/0!</v>
      </c>
      <c r="L1463" s="6">
        <f t="shared" si="433"/>
        <v>0</v>
      </c>
      <c r="M1463" s="5">
        <f t="shared" si="434"/>
        <v>0</v>
      </c>
      <c r="N1463" s="49" t="e">
        <f t="shared" si="435"/>
        <v>#DIV/0!</v>
      </c>
      <c r="O1463" s="49" t="e">
        <f t="shared" si="438"/>
        <v>#N/A</v>
      </c>
      <c r="P1463" s="49" t="e">
        <f t="shared" si="439"/>
        <v>#N/A</v>
      </c>
      <c r="Q1463" s="50" t="e">
        <f t="shared" si="436"/>
        <v>#N/A</v>
      </c>
      <c r="S1463" s="110" t="e">
        <f>VLOOKUP(V1463,'WSD 產品'!B:B,1,0)</f>
        <v>#N/A</v>
      </c>
      <c r="T1463" s="110" t="e">
        <f t="shared" si="437"/>
        <v>#DIV/0!</v>
      </c>
      <c r="AA1463" s="112"/>
      <c r="AB1463" s="112"/>
      <c r="AK1463" s="111"/>
      <c r="AL1463" s="111"/>
      <c r="AM1463" s="111"/>
    </row>
    <row r="1464" spans="1:39">
      <c r="A1464" s="3">
        <f t="shared" si="431"/>
        <v>0</v>
      </c>
      <c r="B1464" s="3">
        <f t="shared" si="431"/>
        <v>0</v>
      </c>
      <c r="C1464" s="3">
        <f t="shared" si="431"/>
        <v>0</v>
      </c>
      <c r="D1464" s="3">
        <f t="shared" si="431"/>
        <v>0</v>
      </c>
      <c r="E1464" s="3">
        <f t="shared" si="431"/>
        <v>0</v>
      </c>
      <c r="F1464" s="4">
        <f t="shared" si="431"/>
        <v>0</v>
      </c>
      <c r="G1464" s="4">
        <f t="shared" si="431"/>
        <v>0</v>
      </c>
      <c r="H1464" s="3">
        <f t="shared" si="431"/>
        <v>0</v>
      </c>
      <c r="I1464" s="3">
        <f t="shared" si="431"/>
        <v>0</v>
      </c>
      <c r="J1464" s="3" t="e">
        <f>IF(VLOOKUP(A1464,產品AR!A:B,2,0)&lt;65,"A",IF(VLOOKUP(A1464,產品AR!A:B,2,0)&lt;80,"B",IF(VLOOKUP(A1464,產品AR!A:B,2,0)&lt;100,"C","D")))</f>
        <v>#N/A</v>
      </c>
      <c r="K1464" s="5" t="e">
        <f t="shared" si="432"/>
        <v>#DIV/0!</v>
      </c>
      <c r="L1464" s="6">
        <f t="shared" si="433"/>
        <v>0</v>
      </c>
      <c r="M1464" s="5">
        <f t="shared" si="434"/>
        <v>0</v>
      </c>
      <c r="N1464" s="49" t="e">
        <f t="shared" si="435"/>
        <v>#DIV/0!</v>
      </c>
      <c r="O1464" s="49" t="e">
        <f t="shared" si="438"/>
        <v>#N/A</v>
      </c>
      <c r="P1464" s="49" t="e">
        <f t="shared" si="439"/>
        <v>#N/A</v>
      </c>
      <c r="Q1464" s="50" t="e">
        <f t="shared" si="436"/>
        <v>#N/A</v>
      </c>
      <c r="S1464" s="110" t="e">
        <f>VLOOKUP(V1464,'WSD 產品'!B:B,1,0)</f>
        <v>#N/A</v>
      </c>
      <c r="T1464" s="110" t="e">
        <f t="shared" si="437"/>
        <v>#DIV/0!</v>
      </c>
      <c r="AA1464" s="112"/>
      <c r="AB1464" s="112"/>
      <c r="AK1464" s="111"/>
      <c r="AL1464" s="111"/>
      <c r="AM1464" s="111"/>
    </row>
    <row r="1465" spans="1:39">
      <c r="A1465" s="3">
        <f t="shared" si="431"/>
        <v>0</v>
      </c>
      <c r="B1465" s="3">
        <f t="shared" si="431"/>
        <v>0</v>
      </c>
      <c r="C1465" s="3">
        <f t="shared" si="431"/>
        <v>0</v>
      </c>
      <c r="D1465" s="3">
        <f t="shared" si="431"/>
        <v>0</v>
      </c>
      <c r="E1465" s="3">
        <f t="shared" si="431"/>
        <v>0</v>
      </c>
      <c r="F1465" s="4">
        <f t="shared" si="431"/>
        <v>0</v>
      </c>
      <c r="G1465" s="4">
        <f t="shared" si="431"/>
        <v>0</v>
      </c>
      <c r="H1465" s="3">
        <f t="shared" si="431"/>
        <v>0</v>
      </c>
      <c r="I1465" s="3">
        <f t="shared" si="431"/>
        <v>0</v>
      </c>
      <c r="J1465" s="3" t="e">
        <f>IF(VLOOKUP(A1465,產品AR!A:B,2,0)&lt;65,"A",IF(VLOOKUP(A1465,產品AR!A:B,2,0)&lt;80,"B",IF(VLOOKUP(A1465,產品AR!A:B,2,0)&lt;100,"C","D")))</f>
        <v>#N/A</v>
      </c>
      <c r="K1465" s="5" t="e">
        <f t="shared" si="432"/>
        <v>#DIV/0!</v>
      </c>
      <c r="L1465" s="6">
        <f t="shared" si="433"/>
        <v>0</v>
      </c>
      <c r="M1465" s="5">
        <f t="shared" si="434"/>
        <v>0</v>
      </c>
      <c r="N1465" s="49" t="e">
        <f t="shared" si="435"/>
        <v>#DIV/0!</v>
      </c>
      <c r="O1465" s="49" t="e">
        <f t="shared" si="438"/>
        <v>#N/A</v>
      </c>
      <c r="P1465" s="49" t="e">
        <f t="shared" si="439"/>
        <v>#N/A</v>
      </c>
      <c r="Q1465" s="50" t="e">
        <f t="shared" si="436"/>
        <v>#N/A</v>
      </c>
      <c r="S1465" s="110" t="e">
        <f>VLOOKUP(V1465,'WSD 產品'!B:B,1,0)</f>
        <v>#N/A</v>
      </c>
      <c r="T1465" s="110" t="e">
        <f t="shared" si="437"/>
        <v>#DIV/0!</v>
      </c>
      <c r="AA1465" s="112"/>
      <c r="AB1465" s="112"/>
      <c r="AK1465" s="111"/>
      <c r="AL1465" s="111"/>
      <c r="AM1465" s="111"/>
    </row>
    <row r="1466" spans="1:39">
      <c r="A1466" s="3">
        <f t="shared" ref="A1466:I1494" si="440">V1466</f>
        <v>0</v>
      </c>
      <c r="B1466" s="3">
        <f t="shared" si="440"/>
        <v>0</v>
      </c>
      <c r="C1466" s="3">
        <f t="shared" si="440"/>
        <v>0</v>
      </c>
      <c r="D1466" s="3">
        <f t="shared" si="440"/>
        <v>0</v>
      </c>
      <c r="E1466" s="3">
        <f t="shared" si="440"/>
        <v>0</v>
      </c>
      <c r="F1466" s="4">
        <f t="shared" si="440"/>
        <v>0</v>
      </c>
      <c r="G1466" s="4">
        <f t="shared" si="440"/>
        <v>0</v>
      </c>
      <c r="H1466" s="3">
        <f t="shared" si="440"/>
        <v>0</v>
      </c>
      <c r="I1466" s="3">
        <f t="shared" si="440"/>
        <v>0</v>
      </c>
      <c r="J1466" s="3" t="e">
        <f>IF(VLOOKUP(A1466,產品AR!A:B,2,0)&lt;65,"A",IF(VLOOKUP(A1466,產品AR!A:B,2,0)&lt;80,"B",IF(VLOOKUP(A1466,產品AR!A:B,2,0)&lt;100,"C","D")))</f>
        <v>#N/A</v>
      </c>
      <c r="K1466" s="5" t="e">
        <f t="shared" si="432"/>
        <v>#DIV/0!</v>
      </c>
      <c r="L1466" s="6">
        <f t="shared" si="433"/>
        <v>0</v>
      </c>
      <c r="M1466" s="5">
        <f t="shared" si="434"/>
        <v>0</v>
      </c>
      <c r="N1466" s="49" t="e">
        <f t="shared" si="435"/>
        <v>#DIV/0!</v>
      </c>
      <c r="O1466" s="49" t="e">
        <f t="shared" si="438"/>
        <v>#N/A</v>
      </c>
      <c r="P1466" s="49" t="e">
        <f t="shared" si="439"/>
        <v>#N/A</v>
      </c>
      <c r="Q1466" s="50" t="e">
        <f t="shared" si="436"/>
        <v>#N/A</v>
      </c>
      <c r="S1466" s="110" t="e">
        <f>VLOOKUP(V1466,'WSD 產品'!B:B,1,0)</f>
        <v>#N/A</v>
      </c>
      <c r="T1466" s="110" t="e">
        <f t="shared" si="437"/>
        <v>#DIV/0!</v>
      </c>
      <c r="AA1466" s="112"/>
      <c r="AB1466" s="112"/>
      <c r="AK1466" s="111"/>
      <c r="AL1466" s="111"/>
      <c r="AM1466" s="111"/>
    </row>
    <row r="1467" spans="1:39">
      <c r="A1467" s="3">
        <f t="shared" si="440"/>
        <v>0</v>
      </c>
      <c r="B1467" s="3">
        <f t="shared" si="440"/>
        <v>0</v>
      </c>
      <c r="C1467" s="3">
        <f t="shared" si="440"/>
        <v>0</v>
      </c>
      <c r="D1467" s="3">
        <f t="shared" si="440"/>
        <v>0</v>
      </c>
      <c r="E1467" s="3">
        <f t="shared" si="440"/>
        <v>0</v>
      </c>
      <c r="F1467" s="4">
        <f t="shared" si="440"/>
        <v>0</v>
      </c>
      <c r="G1467" s="4">
        <f t="shared" si="440"/>
        <v>0</v>
      </c>
      <c r="H1467" s="3">
        <f t="shared" si="440"/>
        <v>0</v>
      </c>
      <c r="I1467" s="3">
        <f t="shared" si="440"/>
        <v>0</v>
      </c>
      <c r="J1467" s="3" t="e">
        <f>IF(VLOOKUP(A1467,產品AR!A:B,2,0)&lt;65,"A",IF(VLOOKUP(A1467,產品AR!A:B,2,0)&lt;80,"B",IF(VLOOKUP(A1467,產品AR!A:B,2,0)&lt;100,"C","D")))</f>
        <v>#N/A</v>
      </c>
      <c r="K1467" s="5" t="e">
        <f t="shared" si="432"/>
        <v>#DIV/0!</v>
      </c>
      <c r="L1467" s="6">
        <f t="shared" si="433"/>
        <v>0</v>
      </c>
      <c r="M1467" s="5">
        <f t="shared" si="434"/>
        <v>0</v>
      </c>
      <c r="N1467" s="49" t="e">
        <f t="shared" si="435"/>
        <v>#DIV/0!</v>
      </c>
      <c r="O1467" s="49" t="e">
        <f t="shared" si="438"/>
        <v>#N/A</v>
      </c>
      <c r="P1467" s="49" t="e">
        <f t="shared" si="439"/>
        <v>#N/A</v>
      </c>
      <c r="Q1467" s="50" t="e">
        <f t="shared" si="436"/>
        <v>#N/A</v>
      </c>
      <c r="S1467" s="110" t="e">
        <f>VLOOKUP(V1467,'WSD 產品'!B:B,1,0)</f>
        <v>#N/A</v>
      </c>
      <c r="T1467" s="110" t="e">
        <f t="shared" si="437"/>
        <v>#DIV/0!</v>
      </c>
      <c r="AA1467" s="112"/>
      <c r="AB1467" s="112"/>
      <c r="AK1467" s="111"/>
      <c r="AL1467" s="111"/>
      <c r="AM1467" s="111"/>
    </row>
    <row r="1468" spans="1:39">
      <c r="A1468" s="3">
        <f t="shared" si="440"/>
        <v>0</v>
      </c>
      <c r="B1468" s="3">
        <f t="shared" si="440"/>
        <v>0</v>
      </c>
      <c r="C1468" s="3">
        <f t="shared" si="440"/>
        <v>0</v>
      </c>
      <c r="D1468" s="3">
        <f t="shared" si="440"/>
        <v>0</v>
      </c>
      <c r="E1468" s="3">
        <f t="shared" si="440"/>
        <v>0</v>
      </c>
      <c r="F1468" s="4">
        <f t="shared" si="440"/>
        <v>0</v>
      </c>
      <c r="G1468" s="4">
        <f t="shared" si="440"/>
        <v>0</v>
      </c>
      <c r="H1468" s="3">
        <f t="shared" si="440"/>
        <v>0</v>
      </c>
      <c r="I1468" s="3">
        <f t="shared" si="440"/>
        <v>0</v>
      </c>
      <c r="J1468" s="3" t="e">
        <f>IF(VLOOKUP(A1468,產品AR!A:B,2,0)&lt;65,"A",IF(VLOOKUP(A1468,產品AR!A:B,2,0)&lt;80,"B",IF(VLOOKUP(A1468,產品AR!A:B,2,0)&lt;100,"C","D")))</f>
        <v>#N/A</v>
      </c>
      <c r="K1468" s="5" t="e">
        <f t="shared" si="432"/>
        <v>#DIV/0!</v>
      </c>
      <c r="L1468" s="6">
        <f t="shared" si="433"/>
        <v>0</v>
      </c>
      <c r="M1468" s="5">
        <f t="shared" si="434"/>
        <v>0</v>
      </c>
      <c r="N1468" s="49" t="e">
        <f t="shared" si="435"/>
        <v>#DIV/0!</v>
      </c>
      <c r="O1468" s="49" t="e">
        <f t="shared" si="438"/>
        <v>#N/A</v>
      </c>
      <c r="P1468" s="49" t="e">
        <f t="shared" si="439"/>
        <v>#N/A</v>
      </c>
      <c r="Q1468" s="50" t="e">
        <f t="shared" si="436"/>
        <v>#N/A</v>
      </c>
      <c r="S1468" s="110" t="e">
        <f>VLOOKUP(V1468,'WSD 產品'!B:B,1,0)</f>
        <v>#N/A</v>
      </c>
      <c r="T1468" s="110" t="e">
        <f t="shared" si="437"/>
        <v>#DIV/0!</v>
      </c>
      <c r="AA1468" s="112"/>
      <c r="AB1468" s="112"/>
      <c r="AK1468" s="111"/>
      <c r="AL1468" s="111"/>
      <c r="AM1468" s="111"/>
    </row>
    <row r="1469" spans="1:39">
      <c r="A1469" s="3">
        <f t="shared" si="440"/>
        <v>0</v>
      </c>
      <c r="B1469" s="3">
        <f t="shared" si="440"/>
        <v>0</v>
      </c>
      <c r="C1469" s="3">
        <f t="shared" si="440"/>
        <v>0</v>
      </c>
      <c r="D1469" s="3">
        <f t="shared" si="440"/>
        <v>0</v>
      </c>
      <c r="E1469" s="3">
        <f t="shared" si="440"/>
        <v>0</v>
      </c>
      <c r="F1469" s="4">
        <f t="shared" si="440"/>
        <v>0</v>
      </c>
      <c r="G1469" s="4">
        <f t="shared" si="440"/>
        <v>0</v>
      </c>
      <c r="H1469" s="3">
        <f t="shared" si="440"/>
        <v>0</v>
      </c>
      <c r="I1469" s="3">
        <f t="shared" si="440"/>
        <v>0</v>
      </c>
      <c r="J1469" s="3" t="e">
        <f>IF(VLOOKUP(A1469,產品AR!A:B,2,0)&lt;65,"A",IF(VLOOKUP(A1469,產品AR!A:B,2,0)&lt;80,"B",IF(VLOOKUP(A1469,產品AR!A:B,2,0)&lt;100,"C","D")))</f>
        <v>#N/A</v>
      </c>
      <c r="K1469" s="5" t="e">
        <f t="shared" si="432"/>
        <v>#DIV/0!</v>
      </c>
      <c r="L1469" s="6">
        <f t="shared" si="433"/>
        <v>0</v>
      </c>
      <c r="M1469" s="5">
        <f t="shared" si="434"/>
        <v>0</v>
      </c>
      <c r="N1469" s="49" t="e">
        <f t="shared" si="435"/>
        <v>#DIV/0!</v>
      </c>
      <c r="O1469" s="49" t="e">
        <f t="shared" si="438"/>
        <v>#N/A</v>
      </c>
      <c r="P1469" s="49" t="e">
        <f t="shared" si="439"/>
        <v>#N/A</v>
      </c>
      <c r="Q1469" s="50" t="e">
        <f t="shared" si="436"/>
        <v>#N/A</v>
      </c>
      <c r="S1469" s="110" t="e">
        <f>VLOOKUP(V1469,'WSD 產品'!B:B,1,0)</f>
        <v>#N/A</v>
      </c>
      <c r="T1469" s="110" t="e">
        <f t="shared" si="437"/>
        <v>#DIV/0!</v>
      </c>
      <c r="AA1469" s="112"/>
      <c r="AB1469" s="112"/>
      <c r="AK1469" s="111"/>
      <c r="AL1469" s="111"/>
      <c r="AM1469" s="111"/>
    </row>
    <row r="1470" spans="1:39">
      <c r="A1470" s="3">
        <f t="shared" si="440"/>
        <v>0</v>
      </c>
      <c r="B1470" s="3">
        <f t="shared" si="440"/>
        <v>0</v>
      </c>
      <c r="C1470" s="3">
        <f t="shared" si="440"/>
        <v>0</v>
      </c>
      <c r="D1470" s="3">
        <f t="shared" si="440"/>
        <v>0</v>
      </c>
      <c r="E1470" s="3">
        <f t="shared" si="440"/>
        <v>0</v>
      </c>
      <c r="F1470" s="4">
        <f t="shared" si="440"/>
        <v>0</v>
      </c>
      <c r="G1470" s="4">
        <f t="shared" si="440"/>
        <v>0</v>
      </c>
      <c r="H1470" s="3">
        <f t="shared" si="440"/>
        <v>0</v>
      </c>
      <c r="I1470" s="3">
        <f t="shared" si="440"/>
        <v>0</v>
      </c>
      <c r="J1470" s="3" t="e">
        <f>IF(VLOOKUP(A1470,產品AR!A:B,2,0)&lt;65,"A",IF(VLOOKUP(A1470,產品AR!A:B,2,0)&lt;80,"B",IF(VLOOKUP(A1470,產品AR!A:B,2,0)&lt;100,"C","D")))</f>
        <v>#N/A</v>
      </c>
      <c r="K1470" s="5" t="e">
        <f t="shared" si="432"/>
        <v>#DIV/0!</v>
      </c>
      <c r="L1470" s="6">
        <f t="shared" si="433"/>
        <v>0</v>
      </c>
      <c r="M1470" s="5">
        <f t="shared" si="434"/>
        <v>0</v>
      </c>
      <c r="N1470" s="49" t="e">
        <f t="shared" si="435"/>
        <v>#DIV/0!</v>
      </c>
      <c r="O1470" s="49" t="e">
        <f t="shared" si="438"/>
        <v>#N/A</v>
      </c>
      <c r="P1470" s="49" t="e">
        <f t="shared" si="439"/>
        <v>#N/A</v>
      </c>
      <c r="Q1470" s="50" t="e">
        <f t="shared" si="436"/>
        <v>#N/A</v>
      </c>
      <c r="S1470" s="110" t="e">
        <f>VLOOKUP(V1470,'WSD 產品'!B:B,1,0)</f>
        <v>#N/A</v>
      </c>
      <c r="T1470" s="110" t="e">
        <f t="shared" si="437"/>
        <v>#DIV/0!</v>
      </c>
      <c r="AA1470" s="112"/>
      <c r="AB1470" s="112"/>
      <c r="AK1470" s="111"/>
      <c r="AL1470" s="111"/>
      <c r="AM1470" s="111"/>
    </row>
    <row r="1471" spans="1:39">
      <c r="A1471" s="3">
        <f t="shared" si="440"/>
        <v>0</v>
      </c>
      <c r="B1471" s="3">
        <f t="shared" si="440"/>
        <v>0</v>
      </c>
      <c r="C1471" s="3">
        <f t="shared" si="440"/>
        <v>0</v>
      </c>
      <c r="D1471" s="3">
        <f t="shared" si="440"/>
        <v>0</v>
      </c>
      <c r="E1471" s="3">
        <f t="shared" si="440"/>
        <v>0</v>
      </c>
      <c r="F1471" s="4">
        <f t="shared" si="440"/>
        <v>0</v>
      </c>
      <c r="G1471" s="4">
        <f t="shared" si="440"/>
        <v>0</v>
      </c>
      <c r="H1471" s="3">
        <f t="shared" si="440"/>
        <v>0</v>
      </c>
      <c r="I1471" s="3">
        <f t="shared" si="440"/>
        <v>0</v>
      </c>
      <c r="J1471" s="3" t="e">
        <f>IF(VLOOKUP(A1471,產品AR!A:B,2,0)&lt;65,"A",IF(VLOOKUP(A1471,產品AR!A:B,2,0)&lt;80,"B",IF(VLOOKUP(A1471,產品AR!A:B,2,0)&lt;100,"C","D")))</f>
        <v>#N/A</v>
      </c>
      <c r="K1471" s="5" t="e">
        <f t="shared" si="432"/>
        <v>#DIV/0!</v>
      </c>
      <c r="L1471" s="6">
        <f t="shared" si="433"/>
        <v>0</v>
      </c>
      <c r="M1471" s="5">
        <f t="shared" si="434"/>
        <v>0</v>
      </c>
      <c r="N1471" s="49" t="e">
        <f t="shared" si="435"/>
        <v>#DIV/0!</v>
      </c>
      <c r="O1471" s="49" t="e">
        <f t="shared" si="438"/>
        <v>#N/A</v>
      </c>
      <c r="P1471" s="49" t="e">
        <f t="shared" si="439"/>
        <v>#N/A</v>
      </c>
      <c r="Q1471" s="50" t="e">
        <f t="shared" si="436"/>
        <v>#N/A</v>
      </c>
      <c r="S1471" s="110" t="e">
        <f>VLOOKUP(V1471,'WSD 產品'!B:B,1,0)</f>
        <v>#N/A</v>
      </c>
      <c r="T1471" s="110" t="e">
        <f t="shared" si="437"/>
        <v>#DIV/0!</v>
      </c>
      <c r="AA1471" s="112"/>
      <c r="AB1471" s="112"/>
      <c r="AK1471" s="111"/>
      <c r="AL1471" s="111"/>
      <c r="AM1471" s="111"/>
    </row>
    <row r="1472" spans="1:39">
      <c r="A1472" s="3">
        <f t="shared" si="440"/>
        <v>0</v>
      </c>
      <c r="B1472" s="3">
        <f t="shared" si="440"/>
        <v>0</v>
      </c>
      <c r="C1472" s="3">
        <f t="shared" si="440"/>
        <v>0</v>
      </c>
      <c r="D1472" s="3">
        <f t="shared" si="440"/>
        <v>0</v>
      </c>
      <c r="E1472" s="3">
        <f t="shared" si="440"/>
        <v>0</v>
      </c>
      <c r="F1472" s="4">
        <f t="shared" si="440"/>
        <v>0</v>
      </c>
      <c r="G1472" s="4">
        <f t="shared" si="440"/>
        <v>0</v>
      </c>
      <c r="H1472" s="3">
        <f t="shared" si="440"/>
        <v>0</v>
      </c>
      <c r="I1472" s="3">
        <f t="shared" si="440"/>
        <v>0</v>
      </c>
      <c r="J1472" s="3" t="e">
        <f>IF(VLOOKUP(A1472,產品AR!A:B,2,0)&lt;65,"A",IF(VLOOKUP(A1472,產品AR!A:B,2,0)&lt;80,"B",IF(VLOOKUP(A1472,產品AR!A:B,2,0)&lt;100,"C","D")))</f>
        <v>#N/A</v>
      </c>
      <c r="K1472" s="5" t="e">
        <f t="shared" si="432"/>
        <v>#DIV/0!</v>
      </c>
      <c r="L1472" s="6">
        <f t="shared" si="433"/>
        <v>0</v>
      </c>
      <c r="M1472" s="5">
        <f t="shared" si="434"/>
        <v>0</v>
      </c>
      <c r="N1472" s="49" t="e">
        <f t="shared" si="435"/>
        <v>#DIV/0!</v>
      </c>
      <c r="O1472" s="49" t="e">
        <f t="shared" si="438"/>
        <v>#N/A</v>
      </c>
      <c r="P1472" s="49" t="e">
        <f t="shared" si="439"/>
        <v>#N/A</v>
      </c>
      <c r="Q1472" s="50" t="e">
        <f t="shared" si="436"/>
        <v>#N/A</v>
      </c>
      <c r="S1472" s="110" t="e">
        <f>VLOOKUP(V1472,'WSD 產品'!B:B,1,0)</f>
        <v>#N/A</v>
      </c>
      <c r="T1472" s="110" t="e">
        <f t="shared" si="437"/>
        <v>#DIV/0!</v>
      </c>
      <c r="AA1472" s="112"/>
      <c r="AB1472" s="112"/>
      <c r="AK1472" s="111"/>
      <c r="AL1472" s="111"/>
      <c r="AM1472" s="111"/>
    </row>
    <row r="1473" spans="1:39">
      <c r="A1473" s="3">
        <f t="shared" si="440"/>
        <v>0</v>
      </c>
      <c r="B1473" s="3">
        <f t="shared" si="440"/>
        <v>0</v>
      </c>
      <c r="C1473" s="3">
        <f t="shared" si="440"/>
        <v>0</v>
      </c>
      <c r="D1473" s="3">
        <f t="shared" si="440"/>
        <v>0</v>
      </c>
      <c r="E1473" s="3">
        <f t="shared" si="440"/>
        <v>0</v>
      </c>
      <c r="F1473" s="4">
        <f t="shared" si="440"/>
        <v>0</v>
      </c>
      <c r="G1473" s="4">
        <f t="shared" si="440"/>
        <v>0</v>
      </c>
      <c r="H1473" s="3">
        <f t="shared" si="440"/>
        <v>0</v>
      </c>
      <c r="I1473" s="3">
        <f t="shared" si="440"/>
        <v>0</v>
      </c>
      <c r="J1473" s="3" t="e">
        <f>IF(VLOOKUP(A1473,產品AR!A:B,2,0)&lt;65,"A",IF(VLOOKUP(A1473,產品AR!A:B,2,0)&lt;80,"B",IF(VLOOKUP(A1473,產品AR!A:B,2,0)&lt;100,"C","D")))</f>
        <v>#N/A</v>
      </c>
      <c r="K1473" s="5" t="e">
        <f t="shared" si="432"/>
        <v>#DIV/0!</v>
      </c>
      <c r="L1473" s="6">
        <f t="shared" si="433"/>
        <v>0</v>
      </c>
      <c r="M1473" s="5">
        <f t="shared" si="434"/>
        <v>0</v>
      </c>
      <c r="N1473" s="49" t="e">
        <f t="shared" si="435"/>
        <v>#DIV/0!</v>
      </c>
      <c r="O1473" s="49" t="e">
        <f t="shared" si="438"/>
        <v>#N/A</v>
      </c>
      <c r="P1473" s="49" t="e">
        <f t="shared" si="439"/>
        <v>#N/A</v>
      </c>
      <c r="Q1473" s="50" t="e">
        <f t="shared" si="436"/>
        <v>#N/A</v>
      </c>
      <c r="S1473" s="110" t="e">
        <f>VLOOKUP(V1473,'WSD 產品'!B:B,1,0)</f>
        <v>#N/A</v>
      </c>
      <c r="T1473" s="110" t="e">
        <f t="shared" si="437"/>
        <v>#DIV/0!</v>
      </c>
      <c r="AA1473" s="112"/>
      <c r="AB1473" s="112"/>
      <c r="AK1473" s="111"/>
      <c r="AL1473" s="111"/>
      <c r="AM1473" s="111"/>
    </row>
    <row r="1474" spans="1:39">
      <c r="A1474" s="3">
        <f t="shared" si="440"/>
        <v>0</v>
      </c>
      <c r="B1474" s="3">
        <f t="shared" si="440"/>
        <v>0</v>
      </c>
      <c r="C1474" s="3">
        <f t="shared" si="440"/>
        <v>0</v>
      </c>
      <c r="D1474" s="3">
        <f t="shared" si="440"/>
        <v>0</v>
      </c>
      <c r="E1474" s="3">
        <f t="shared" si="440"/>
        <v>0</v>
      </c>
      <c r="F1474" s="4">
        <f t="shared" si="440"/>
        <v>0</v>
      </c>
      <c r="G1474" s="4">
        <f t="shared" si="440"/>
        <v>0</v>
      </c>
      <c r="H1474" s="3">
        <f t="shared" si="440"/>
        <v>0</v>
      </c>
      <c r="I1474" s="3">
        <f t="shared" si="440"/>
        <v>0</v>
      </c>
      <c r="J1474" s="3" t="e">
        <f>IF(VLOOKUP(A1474,產品AR!A:B,2,0)&lt;65,"A",IF(VLOOKUP(A1474,產品AR!A:B,2,0)&lt;80,"B",IF(VLOOKUP(A1474,產品AR!A:B,2,0)&lt;100,"C","D")))</f>
        <v>#N/A</v>
      </c>
      <c r="K1474" s="5" t="e">
        <f t="shared" ref="K1474:K1537" si="441">T1474</f>
        <v>#DIV/0!</v>
      </c>
      <c r="L1474" s="6">
        <f t="shared" ref="L1474:L1537" si="442">AM1474</f>
        <v>0</v>
      </c>
      <c r="M1474" s="5">
        <f t="shared" ref="M1474:M1537" si="443">AP1474</f>
        <v>0</v>
      </c>
      <c r="N1474" s="49" t="e">
        <f t="shared" ref="N1474:N1537" si="444">IF(K1474&gt;=1.67,"A",IF(K1474&gt;=1.33,"B",IF(K1474&gt;=1,"C",IF(K1474&gt;=0.67,"D","F"))))</f>
        <v>#DIV/0!</v>
      </c>
      <c r="O1474" s="49" t="e">
        <f t="shared" si="438"/>
        <v>#N/A</v>
      </c>
      <c r="P1474" s="49" t="e">
        <f t="shared" si="439"/>
        <v>#N/A</v>
      </c>
      <c r="Q1474" s="50" t="e">
        <f t="shared" ref="Q1474:Q1537" si="445">IF(CONCATENATE(J1474,N1474)="AA","A",IF(CONCATENATE(J1474,N1474)="AB","W",IF(CONCATENATE(J1474,N1474)="AC","W",IF(CONCATENATE(J1474,N1474)="AD","W",IF(CONCATENATE(J1474,N1474)="AF","W",IF(CONCATENATE(J1474,N1474)="BB","B",IF(CONCATENATE(J1474,N1474)="BA","B",IF(CONCATENATE(J1474,N1474)="BC","X",IF(CONCATENATE(J1474,N1474)="BD","X",IF(CONCATENATE(J1474,N1474)="BF","X",IF(CONCATENATE(J1474,N1474)="CA","C",IF(CONCATENATE(J1474,N1474)="CB","C",IF(CONCATENATE(J1474,N1474)="CC","C",IF(CONCATENATE(J1474,N1474)="CD","Y",IF(CONCATENATE(J1474,N1474)="CF","Y",IF(CONCATENATE(J1474,N1474)="DA","D",IF(CONCATENATE(J1474,N1474)="DB","D",IF(CONCATENATE(J1474,N1474)="DC","D",IF(CONCATENATE(J1474,N1474)="DD","D",IF(CONCATENATE(J1474,N1474)="DF","Z"))))))))))))))))))))</f>
        <v>#N/A</v>
      </c>
      <c r="S1474" s="110" t="e">
        <f>VLOOKUP(V1474,'WSD 產品'!B:B,1,0)</f>
        <v>#N/A</v>
      </c>
      <c r="T1474" s="110" t="e">
        <f t="shared" ref="T1474:T1537" si="446">((35-(AE1474^2+AF1474^2)^0.5))/AV1474</f>
        <v>#DIV/0!</v>
      </c>
      <c r="AA1474" s="112"/>
      <c r="AB1474" s="112"/>
      <c r="AK1474" s="111"/>
      <c r="AL1474" s="111"/>
      <c r="AM1474" s="111"/>
    </row>
    <row r="1475" spans="1:39">
      <c r="A1475" s="3">
        <f t="shared" si="440"/>
        <v>0</v>
      </c>
      <c r="B1475" s="3">
        <f t="shared" si="440"/>
        <v>0</v>
      </c>
      <c r="C1475" s="3">
        <f t="shared" si="440"/>
        <v>0</v>
      </c>
      <c r="D1475" s="3">
        <f t="shared" si="440"/>
        <v>0</v>
      </c>
      <c r="E1475" s="3">
        <f t="shared" si="440"/>
        <v>0</v>
      </c>
      <c r="F1475" s="4">
        <f t="shared" si="440"/>
        <v>0</v>
      </c>
      <c r="G1475" s="4">
        <f t="shared" si="440"/>
        <v>0</v>
      </c>
      <c r="H1475" s="3">
        <f t="shared" si="440"/>
        <v>0</v>
      </c>
      <c r="I1475" s="3">
        <f t="shared" si="440"/>
        <v>0</v>
      </c>
      <c r="J1475" s="3" t="e">
        <f>IF(VLOOKUP(A1475,產品AR!A:B,2,0)&lt;65,"A",IF(VLOOKUP(A1475,產品AR!A:B,2,0)&lt;80,"B",IF(VLOOKUP(A1475,產品AR!A:B,2,0)&lt;100,"C","D")))</f>
        <v>#N/A</v>
      </c>
      <c r="K1475" s="5" t="e">
        <f t="shared" si="441"/>
        <v>#DIV/0!</v>
      </c>
      <c r="L1475" s="6">
        <f t="shared" si="442"/>
        <v>0</v>
      </c>
      <c r="M1475" s="5">
        <f t="shared" si="443"/>
        <v>0</v>
      </c>
      <c r="N1475" s="49" t="e">
        <f t="shared" si="444"/>
        <v>#DIV/0!</v>
      </c>
      <c r="O1475" s="49" t="e">
        <f t="shared" ref="O1475:O1538" si="447">J1475&amp;N1475</f>
        <v>#N/A</v>
      </c>
      <c r="P1475" s="49" t="e">
        <f t="shared" ref="P1475:P1538" si="448">IF(O1475="AB","A")</f>
        <v>#N/A</v>
      </c>
      <c r="Q1475" s="50" t="e">
        <f t="shared" si="445"/>
        <v>#N/A</v>
      </c>
      <c r="S1475" s="110" t="e">
        <f>VLOOKUP(V1475,'WSD 產品'!B:B,1,0)</f>
        <v>#N/A</v>
      </c>
      <c r="T1475" s="110" t="e">
        <f t="shared" si="446"/>
        <v>#DIV/0!</v>
      </c>
      <c r="AA1475" s="112"/>
      <c r="AB1475" s="112"/>
      <c r="AK1475" s="111"/>
      <c r="AL1475" s="111"/>
      <c r="AM1475" s="111"/>
    </row>
    <row r="1476" spans="1:39">
      <c r="A1476" s="3">
        <f t="shared" si="440"/>
        <v>0</v>
      </c>
      <c r="B1476" s="3">
        <f t="shared" si="440"/>
        <v>0</v>
      </c>
      <c r="C1476" s="3">
        <f t="shared" si="440"/>
        <v>0</v>
      </c>
      <c r="D1476" s="3">
        <f t="shared" si="440"/>
        <v>0</v>
      </c>
      <c r="E1476" s="3">
        <f t="shared" si="440"/>
        <v>0</v>
      </c>
      <c r="F1476" s="4">
        <f t="shared" si="440"/>
        <v>0</v>
      </c>
      <c r="G1476" s="4">
        <f t="shared" si="440"/>
        <v>0</v>
      </c>
      <c r="H1476" s="3">
        <f t="shared" si="440"/>
        <v>0</v>
      </c>
      <c r="I1476" s="3">
        <f t="shared" si="440"/>
        <v>0</v>
      </c>
      <c r="J1476" s="3" t="e">
        <f>IF(VLOOKUP(A1476,產品AR!A:B,2,0)&lt;65,"A",IF(VLOOKUP(A1476,產品AR!A:B,2,0)&lt;80,"B",IF(VLOOKUP(A1476,產品AR!A:B,2,0)&lt;100,"C","D")))</f>
        <v>#N/A</v>
      </c>
      <c r="K1476" s="5" t="e">
        <f t="shared" si="441"/>
        <v>#DIV/0!</v>
      </c>
      <c r="L1476" s="6">
        <f t="shared" si="442"/>
        <v>0</v>
      </c>
      <c r="M1476" s="5">
        <f t="shared" si="443"/>
        <v>0</v>
      </c>
      <c r="N1476" s="49" t="e">
        <f t="shared" si="444"/>
        <v>#DIV/0!</v>
      </c>
      <c r="O1476" s="49" t="e">
        <f t="shared" si="447"/>
        <v>#N/A</v>
      </c>
      <c r="P1476" s="49" t="e">
        <f t="shared" si="448"/>
        <v>#N/A</v>
      </c>
      <c r="Q1476" s="50" t="e">
        <f t="shared" si="445"/>
        <v>#N/A</v>
      </c>
      <c r="S1476" s="110" t="e">
        <f>VLOOKUP(V1476,'WSD 產品'!B:B,1,0)</f>
        <v>#N/A</v>
      </c>
      <c r="T1476" s="110" t="e">
        <f t="shared" si="446"/>
        <v>#DIV/0!</v>
      </c>
      <c r="AA1476" s="112"/>
      <c r="AB1476" s="112"/>
      <c r="AK1476" s="111"/>
      <c r="AL1476" s="111"/>
      <c r="AM1476" s="111"/>
    </row>
    <row r="1477" spans="1:39">
      <c r="A1477" s="3">
        <f t="shared" si="440"/>
        <v>0</v>
      </c>
      <c r="B1477" s="3">
        <f t="shared" si="440"/>
        <v>0</v>
      </c>
      <c r="C1477" s="3">
        <f t="shared" si="440"/>
        <v>0</v>
      </c>
      <c r="D1477" s="3">
        <f t="shared" si="440"/>
        <v>0</v>
      </c>
      <c r="E1477" s="3">
        <f t="shared" si="440"/>
        <v>0</v>
      </c>
      <c r="F1477" s="4">
        <f t="shared" si="440"/>
        <v>0</v>
      </c>
      <c r="G1477" s="4">
        <f t="shared" si="440"/>
        <v>0</v>
      </c>
      <c r="H1477" s="3">
        <f t="shared" si="440"/>
        <v>0</v>
      </c>
      <c r="I1477" s="3">
        <f t="shared" si="440"/>
        <v>0</v>
      </c>
      <c r="J1477" s="3" t="e">
        <f>IF(VLOOKUP(A1477,產品AR!A:B,2,0)&lt;65,"A",IF(VLOOKUP(A1477,產品AR!A:B,2,0)&lt;80,"B",IF(VLOOKUP(A1477,產品AR!A:B,2,0)&lt;100,"C","D")))</f>
        <v>#N/A</v>
      </c>
      <c r="K1477" s="5" t="e">
        <f t="shared" si="441"/>
        <v>#DIV/0!</v>
      </c>
      <c r="L1477" s="6">
        <f t="shared" si="442"/>
        <v>0</v>
      </c>
      <c r="M1477" s="5">
        <f t="shared" si="443"/>
        <v>0</v>
      </c>
      <c r="N1477" s="49" t="e">
        <f t="shared" si="444"/>
        <v>#DIV/0!</v>
      </c>
      <c r="O1477" s="49" t="e">
        <f t="shared" si="447"/>
        <v>#N/A</v>
      </c>
      <c r="P1477" s="49" t="e">
        <f t="shared" si="448"/>
        <v>#N/A</v>
      </c>
      <c r="Q1477" s="50" t="e">
        <f t="shared" si="445"/>
        <v>#N/A</v>
      </c>
      <c r="S1477" s="110" t="e">
        <f>VLOOKUP(V1477,'WSD 產品'!B:B,1,0)</f>
        <v>#N/A</v>
      </c>
      <c r="T1477" s="110" t="e">
        <f t="shared" si="446"/>
        <v>#DIV/0!</v>
      </c>
      <c r="AA1477" s="112"/>
      <c r="AB1477" s="112"/>
      <c r="AK1477" s="111"/>
      <c r="AL1477" s="111"/>
      <c r="AM1477" s="111"/>
    </row>
    <row r="1478" spans="1:39">
      <c r="A1478" s="3">
        <f t="shared" si="440"/>
        <v>0</v>
      </c>
      <c r="B1478" s="3">
        <f t="shared" si="440"/>
        <v>0</v>
      </c>
      <c r="C1478" s="3">
        <f t="shared" si="440"/>
        <v>0</v>
      </c>
      <c r="D1478" s="3">
        <f t="shared" si="440"/>
        <v>0</v>
      </c>
      <c r="E1478" s="3">
        <f t="shared" si="440"/>
        <v>0</v>
      </c>
      <c r="F1478" s="4">
        <f t="shared" si="440"/>
        <v>0</v>
      </c>
      <c r="G1478" s="4">
        <f t="shared" si="440"/>
        <v>0</v>
      </c>
      <c r="H1478" s="3">
        <f t="shared" si="440"/>
        <v>0</v>
      </c>
      <c r="I1478" s="3">
        <f t="shared" si="440"/>
        <v>0</v>
      </c>
      <c r="J1478" s="3" t="e">
        <f>IF(VLOOKUP(A1478,產品AR!A:B,2,0)&lt;65,"A",IF(VLOOKUP(A1478,產品AR!A:B,2,0)&lt;80,"B",IF(VLOOKUP(A1478,產品AR!A:B,2,0)&lt;100,"C","D")))</f>
        <v>#N/A</v>
      </c>
      <c r="K1478" s="5" t="e">
        <f t="shared" si="441"/>
        <v>#DIV/0!</v>
      </c>
      <c r="L1478" s="6">
        <f t="shared" si="442"/>
        <v>0</v>
      </c>
      <c r="M1478" s="5">
        <f t="shared" si="443"/>
        <v>0</v>
      </c>
      <c r="N1478" s="49" t="e">
        <f t="shared" si="444"/>
        <v>#DIV/0!</v>
      </c>
      <c r="O1478" s="49" t="e">
        <f t="shared" si="447"/>
        <v>#N/A</v>
      </c>
      <c r="P1478" s="49" t="e">
        <f t="shared" si="448"/>
        <v>#N/A</v>
      </c>
      <c r="Q1478" s="50" t="e">
        <f t="shared" si="445"/>
        <v>#N/A</v>
      </c>
      <c r="S1478" s="110" t="e">
        <f>VLOOKUP(V1478,'WSD 產品'!B:B,1,0)</f>
        <v>#N/A</v>
      </c>
      <c r="T1478" s="110" t="e">
        <f t="shared" si="446"/>
        <v>#DIV/0!</v>
      </c>
      <c r="AA1478" s="112"/>
      <c r="AB1478" s="112"/>
      <c r="AK1478" s="111"/>
      <c r="AL1478" s="111"/>
      <c r="AM1478" s="111"/>
    </row>
    <row r="1479" spans="1:39">
      <c r="A1479" s="3">
        <f t="shared" si="440"/>
        <v>0</v>
      </c>
      <c r="B1479" s="3">
        <f t="shared" si="440"/>
        <v>0</v>
      </c>
      <c r="C1479" s="3">
        <f t="shared" si="440"/>
        <v>0</v>
      </c>
      <c r="D1479" s="3">
        <f t="shared" si="440"/>
        <v>0</v>
      </c>
      <c r="E1479" s="3">
        <f t="shared" si="440"/>
        <v>0</v>
      </c>
      <c r="F1479" s="4">
        <f t="shared" si="440"/>
        <v>0</v>
      </c>
      <c r="G1479" s="4">
        <f t="shared" si="440"/>
        <v>0</v>
      </c>
      <c r="H1479" s="3">
        <f t="shared" si="440"/>
        <v>0</v>
      </c>
      <c r="I1479" s="3">
        <f t="shared" si="440"/>
        <v>0</v>
      </c>
      <c r="J1479" s="3" t="e">
        <f>IF(VLOOKUP(A1479,產品AR!A:B,2,0)&lt;65,"A",IF(VLOOKUP(A1479,產品AR!A:B,2,0)&lt;80,"B",IF(VLOOKUP(A1479,產品AR!A:B,2,0)&lt;100,"C","D")))</f>
        <v>#N/A</v>
      </c>
      <c r="K1479" s="5" t="e">
        <f t="shared" si="441"/>
        <v>#DIV/0!</v>
      </c>
      <c r="L1479" s="6">
        <f t="shared" si="442"/>
        <v>0</v>
      </c>
      <c r="M1479" s="5">
        <f t="shared" si="443"/>
        <v>0</v>
      </c>
      <c r="N1479" s="49" t="e">
        <f t="shared" si="444"/>
        <v>#DIV/0!</v>
      </c>
      <c r="O1479" s="49" t="e">
        <f t="shared" si="447"/>
        <v>#N/A</v>
      </c>
      <c r="P1479" s="49" t="e">
        <f t="shared" si="448"/>
        <v>#N/A</v>
      </c>
      <c r="Q1479" s="50" t="e">
        <f t="shared" si="445"/>
        <v>#N/A</v>
      </c>
      <c r="S1479" s="110" t="e">
        <f>VLOOKUP(V1479,'WSD 產品'!B:B,1,0)</f>
        <v>#N/A</v>
      </c>
      <c r="T1479" s="110" t="e">
        <f t="shared" si="446"/>
        <v>#DIV/0!</v>
      </c>
      <c r="AA1479" s="112"/>
      <c r="AB1479" s="112"/>
      <c r="AK1479" s="111"/>
      <c r="AL1479" s="111"/>
      <c r="AM1479" s="111"/>
    </row>
    <row r="1480" spans="1:39">
      <c r="A1480" s="3">
        <f t="shared" si="440"/>
        <v>0</v>
      </c>
      <c r="B1480" s="3">
        <f t="shared" si="440"/>
        <v>0</v>
      </c>
      <c r="C1480" s="3">
        <f t="shared" si="440"/>
        <v>0</v>
      </c>
      <c r="D1480" s="3">
        <f t="shared" si="440"/>
        <v>0</v>
      </c>
      <c r="E1480" s="3">
        <f t="shared" si="440"/>
        <v>0</v>
      </c>
      <c r="F1480" s="4">
        <f t="shared" si="440"/>
        <v>0</v>
      </c>
      <c r="G1480" s="4">
        <f t="shared" si="440"/>
        <v>0</v>
      </c>
      <c r="H1480" s="3">
        <f t="shared" si="440"/>
        <v>0</v>
      </c>
      <c r="I1480" s="3">
        <f t="shared" si="440"/>
        <v>0</v>
      </c>
      <c r="J1480" s="3" t="e">
        <f>IF(VLOOKUP(A1480,產品AR!A:B,2,0)&lt;65,"A",IF(VLOOKUP(A1480,產品AR!A:B,2,0)&lt;80,"B",IF(VLOOKUP(A1480,產品AR!A:B,2,0)&lt;100,"C","D")))</f>
        <v>#N/A</v>
      </c>
      <c r="K1480" s="5" t="e">
        <f t="shared" si="441"/>
        <v>#DIV/0!</v>
      </c>
      <c r="L1480" s="6">
        <f t="shared" si="442"/>
        <v>0</v>
      </c>
      <c r="M1480" s="5">
        <f t="shared" si="443"/>
        <v>0</v>
      </c>
      <c r="N1480" s="49" t="e">
        <f t="shared" si="444"/>
        <v>#DIV/0!</v>
      </c>
      <c r="O1480" s="49" t="e">
        <f t="shared" si="447"/>
        <v>#N/A</v>
      </c>
      <c r="P1480" s="49" t="e">
        <f t="shared" si="448"/>
        <v>#N/A</v>
      </c>
      <c r="Q1480" s="50" t="e">
        <f t="shared" si="445"/>
        <v>#N/A</v>
      </c>
      <c r="S1480" s="110" t="e">
        <f>VLOOKUP(V1480,'WSD 產品'!B:B,1,0)</f>
        <v>#N/A</v>
      </c>
      <c r="T1480" s="110" t="e">
        <f t="shared" si="446"/>
        <v>#DIV/0!</v>
      </c>
      <c r="AA1480" s="112"/>
      <c r="AB1480" s="112"/>
      <c r="AK1480" s="111"/>
      <c r="AL1480" s="111"/>
      <c r="AM1480" s="111"/>
    </row>
    <row r="1481" spans="1:39">
      <c r="A1481" s="3">
        <f t="shared" si="440"/>
        <v>0</v>
      </c>
      <c r="B1481" s="3">
        <f t="shared" si="440"/>
        <v>0</v>
      </c>
      <c r="C1481" s="3">
        <f t="shared" si="440"/>
        <v>0</v>
      </c>
      <c r="D1481" s="3">
        <f t="shared" si="440"/>
        <v>0</v>
      </c>
      <c r="E1481" s="3">
        <f t="shared" si="440"/>
        <v>0</v>
      </c>
      <c r="F1481" s="4">
        <f t="shared" si="440"/>
        <v>0</v>
      </c>
      <c r="G1481" s="4">
        <f t="shared" si="440"/>
        <v>0</v>
      </c>
      <c r="H1481" s="3">
        <f t="shared" si="440"/>
        <v>0</v>
      </c>
      <c r="I1481" s="3">
        <f t="shared" si="440"/>
        <v>0</v>
      </c>
      <c r="J1481" s="3" t="e">
        <f>IF(VLOOKUP(A1481,產品AR!A:B,2,0)&lt;65,"A",IF(VLOOKUP(A1481,產品AR!A:B,2,0)&lt;80,"B",IF(VLOOKUP(A1481,產品AR!A:B,2,0)&lt;100,"C","D")))</f>
        <v>#N/A</v>
      </c>
      <c r="K1481" s="5" t="e">
        <f t="shared" si="441"/>
        <v>#DIV/0!</v>
      </c>
      <c r="L1481" s="6">
        <f t="shared" si="442"/>
        <v>0</v>
      </c>
      <c r="M1481" s="5">
        <f t="shared" si="443"/>
        <v>0</v>
      </c>
      <c r="N1481" s="49" t="e">
        <f t="shared" si="444"/>
        <v>#DIV/0!</v>
      </c>
      <c r="O1481" s="49" t="e">
        <f t="shared" si="447"/>
        <v>#N/A</v>
      </c>
      <c r="P1481" s="49" t="e">
        <f t="shared" si="448"/>
        <v>#N/A</v>
      </c>
      <c r="Q1481" s="50" t="e">
        <f t="shared" si="445"/>
        <v>#N/A</v>
      </c>
      <c r="S1481" s="110" t="e">
        <f>VLOOKUP(V1481,'WSD 產品'!B:B,1,0)</f>
        <v>#N/A</v>
      </c>
      <c r="T1481" s="110" t="e">
        <f t="shared" si="446"/>
        <v>#DIV/0!</v>
      </c>
      <c r="AA1481" s="112"/>
      <c r="AB1481" s="112"/>
      <c r="AK1481" s="111"/>
      <c r="AL1481" s="111"/>
      <c r="AM1481" s="111"/>
    </row>
    <row r="1482" spans="1:39">
      <c r="A1482" s="3">
        <f t="shared" si="440"/>
        <v>0</v>
      </c>
      <c r="B1482" s="3">
        <f t="shared" si="440"/>
        <v>0</v>
      </c>
      <c r="C1482" s="3">
        <f t="shared" si="440"/>
        <v>0</v>
      </c>
      <c r="D1482" s="3">
        <f t="shared" si="440"/>
        <v>0</v>
      </c>
      <c r="E1482" s="3">
        <f t="shared" si="440"/>
        <v>0</v>
      </c>
      <c r="F1482" s="4">
        <f t="shared" si="440"/>
        <v>0</v>
      </c>
      <c r="G1482" s="4">
        <f t="shared" si="440"/>
        <v>0</v>
      </c>
      <c r="H1482" s="3">
        <f t="shared" si="440"/>
        <v>0</v>
      </c>
      <c r="I1482" s="3">
        <f t="shared" si="440"/>
        <v>0</v>
      </c>
      <c r="J1482" s="3" t="e">
        <f>IF(VLOOKUP(A1482,產品AR!A:B,2,0)&lt;65,"A",IF(VLOOKUP(A1482,產品AR!A:B,2,0)&lt;80,"B",IF(VLOOKUP(A1482,產品AR!A:B,2,0)&lt;100,"C","D")))</f>
        <v>#N/A</v>
      </c>
      <c r="K1482" s="5" t="e">
        <f t="shared" si="441"/>
        <v>#DIV/0!</v>
      </c>
      <c r="L1482" s="6">
        <f t="shared" si="442"/>
        <v>0</v>
      </c>
      <c r="M1482" s="5">
        <f t="shared" si="443"/>
        <v>0</v>
      </c>
      <c r="N1482" s="49" t="e">
        <f t="shared" si="444"/>
        <v>#DIV/0!</v>
      </c>
      <c r="O1482" s="49" t="e">
        <f t="shared" si="447"/>
        <v>#N/A</v>
      </c>
      <c r="P1482" s="49" t="e">
        <f t="shared" si="448"/>
        <v>#N/A</v>
      </c>
      <c r="Q1482" s="50" t="e">
        <f t="shared" si="445"/>
        <v>#N/A</v>
      </c>
      <c r="S1482" s="110" t="e">
        <f>VLOOKUP(V1482,'WSD 產品'!B:B,1,0)</f>
        <v>#N/A</v>
      </c>
      <c r="T1482" s="110" t="e">
        <f t="shared" si="446"/>
        <v>#DIV/0!</v>
      </c>
      <c r="AA1482" s="112"/>
      <c r="AB1482" s="112"/>
      <c r="AK1482" s="111"/>
      <c r="AL1482" s="111"/>
      <c r="AM1482" s="111"/>
    </row>
    <row r="1483" spans="1:39">
      <c r="A1483" s="3">
        <f t="shared" si="440"/>
        <v>0</v>
      </c>
      <c r="B1483" s="3">
        <f t="shared" si="440"/>
        <v>0</v>
      </c>
      <c r="C1483" s="3">
        <f t="shared" si="440"/>
        <v>0</v>
      </c>
      <c r="D1483" s="3">
        <f t="shared" si="440"/>
        <v>0</v>
      </c>
      <c r="E1483" s="3">
        <f t="shared" si="440"/>
        <v>0</v>
      </c>
      <c r="F1483" s="4">
        <f t="shared" si="440"/>
        <v>0</v>
      </c>
      <c r="G1483" s="4">
        <f t="shared" si="440"/>
        <v>0</v>
      </c>
      <c r="H1483" s="3">
        <f t="shared" si="440"/>
        <v>0</v>
      </c>
      <c r="I1483" s="3">
        <f t="shared" si="440"/>
        <v>0</v>
      </c>
      <c r="J1483" s="3" t="e">
        <f>IF(VLOOKUP(A1483,產品AR!A:B,2,0)&lt;65,"A",IF(VLOOKUP(A1483,產品AR!A:B,2,0)&lt;80,"B",IF(VLOOKUP(A1483,產品AR!A:B,2,0)&lt;100,"C","D")))</f>
        <v>#N/A</v>
      </c>
      <c r="K1483" s="5" t="e">
        <f t="shared" si="441"/>
        <v>#DIV/0!</v>
      </c>
      <c r="L1483" s="6">
        <f t="shared" si="442"/>
        <v>0</v>
      </c>
      <c r="M1483" s="5">
        <f t="shared" si="443"/>
        <v>0</v>
      </c>
      <c r="N1483" s="49" t="e">
        <f t="shared" si="444"/>
        <v>#DIV/0!</v>
      </c>
      <c r="O1483" s="49" t="e">
        <f t="shared" si="447"/>
        <v>#N/A</v>
      </c>
      <c r="P1483" s="49" t="e">
        <f t="shared" si="448"/>
        <v>#N/A</v>
      </c>
      <c r="Q1483" s="50" t="e">
        <f t="shared" si="445"/>
        <v>#N/A</v>
      </c>
      <c r="S1483" s="110" t="e">
        <f>VLOOKUP(V1483,'WSD 產品'!B:B,1,0)</f>
        <v>#N/A</v>
      </c>
      <c r="T1483" s="110" t="e">
        <f t="shared" si="446"/>
        <v>#DIV/0!</v>
      </c>
      <c r="AA1483" s="112"/>
      <c r="AB1483" s="112"/>
      <c r="AK1483" s="111"/>
      <c r="AL1483" s="111"/>
      <c r="AM1483" s="111"/>
    </row>
    <row r="1484" spans="1:39">
      <c r="A1484" s="3">
        <f t="shared" si="440"/>
        <v>0</v>
      </c>
      <c r="B1484" s="3">
        <f t="shared" si="440"/>
        <v>0</v>
      </c>
      <c r="C1484" s="3">
        <f t="shared" si="440"/>
        <v>0</v>
      </c>
      <c r="D1484" s="3">
        <f t="shared" si="440"/>
        <v>0</v>
      </c>
      <c r="E1484" s="3">
        <f t="shared" si="440"/>
        <v>0</v>
      </c>
      <c r="F1484" s="4">
        <f t="shared" si="440"/>
        <v>0</v>
      </c>
      <c r="G1484" s="4">
        <f t="shared" si="440"/>
        <v>0</v>
      </c>
      <c r="H1484" s="3">
        <f t="shared" si="440"/>
        <v>0</v>
      </c>
      <c r="I1484" s="3">
        <f t="shared" si="440"/>
        <v>0</v>
      </c>
      <c r="J1484" s="3" t="e">
        <f>IF(VLOOKUP(A1484,產品AR!A:B,2,0)&lt;65,"A",IF(VLOOKUP(A1484,產品AR!A:B,2,0)&lt;80,"B",IF(VLOOKUP(A1484,產品AR!A:B,2,0)&lt;100,"C","D")))</f>
        <v>#N/A</v>
      </c>
      <c r="K1484" s="5" t="e">
        <f t="shared" si="441"/>
        <v>#DIV/0!</v>
      </c>
      <c r="L1484" s="6">
        <f t="shared" si="442"/>
        <v>0</v>
      </c>
      <c r="M1484" s="5">
        <f t="shared" si="443"/>
        <v>0</v>
      </c>
      <c r="N1484" s="49" t="e">
        <f t="shared" si="444"/>
        <v>#DIV/0!</v>
      </c>
      <c r="O1484" s="49" t="e">
        <f t="shared" si="447"/>
        <v>#N/A</v>
      </c>
      <c r="P1484" s="49" t="e">
        <f t="shared" si="448"/>
        <v>#N/A</v>
      </c>
      <c r="Q1484" s="50" t="e">
        <f t="shared" si="445"/>
        <v>#N/A</v>
      </c>
      <c r="S1484" s="110" t="e">
        <f>VLOOKUP(V1484,'WSD 產品'!B:B,1,0)</f>
        <v>#N/A</v>
      </c>
      <c r="T1484" s="110" t="e">
        <f t="shared" si="446"/>
        <v>#DIV/0!</v>
      </c>
      <c r="AA1484" s="112"/>
      <c r="AB1484" s="112"/>
      <c r="AK1484" s="111"/>
      <c r="AL1484" s="111"/>
      <c r="AM1484" s="111"/>
    </row>
    <row r="1485" spans="1:39">
      <c r="A1485" s="3">
        <f t="shared" si="440"/>
        <v>0</v>
      </c>
      <c r="B1485" s="3">
        <f t="shared" si="440"/>
        <v>0</v>
      </c>
      <c r="C1485" s="3">
        <f t="shared" si="440"/>
        <v>0</v>
      </c>
      <c r="D1485" s="3">
        <f t="shared" si="440"/>
        <v>0</v>
      </c>
      <c r="E1485" s="3">
        <f t="shared" si="440"/>
        <v>0</v>
      </c>
      <c r="F1485" s="4">
        <f t="shared" si="440"/>
        <v>0</v>
      </c>
      <c r="G1485" s="4">
        <f t="shared" si="440"/>
        <v>0</v>
      </c>
      <c r="H1485" s="3">
        <f t="shared" si="440"/>
        <v>0</v>
      </c>
      <c r="I1485" s="3">
        <f t="shared" si="440"/>
        <v>0</v>
      </c>
      <c r="J1485" s="3" t="e">
        <f>IF(VLOOKUP(A1485,產品AR!A:B,2,0)&lt;65,"A",IF(VLOOKUP(A1485,產品AR!A:B,2,0)&lt;80,"B",IF(VLOOKUP(A1485,產品AR!A:B,2,0)&lt;100,"C","D")))</f>
        <v>#N/A</v>
      </c>
      <c r="K1485" s="5" t="e">
        <f t="shared" si="441"/>
        <v>#DIV/0!</v>
      </c>
      <c r="L1485" s="6">
        <f t="shared" si="442"/>
        <v>0</v>
      </c>
      <c r="M1485" s="5">
        <f t="shared" si="443"/>
        <v>0</v>
      </c>
      <c r="N1485" s="49" t="e">
        <f t="shared" si="444"/>
        <v>#DIV/0!</v>
      </c>
      <c r="O1485" s="49" t="e">
        <f t="shared" si="447"/>
        <v>#N/A</v>
      </c>
      <c r="P1485" s="49" t="e">
        <f t="shared" si="448"/>
        <v>#N/A</v>
      </c>
      <c r="Q1485" s="50" t="e">
        <f t="shared" si="445"/>
        <v>#N/A</v>
      </c>
      <c r="S1485" s="110" t="e">
        <f>VLOOKUP(V1485,'WSD 產品'!B:B,1,0)</f>
        <v>#N/A</v>
      </c>
      <c r="T1485" s="110" t="e">
        <f t="shared" si="446"/>
        <v>#DIV/0!</v>
      </c>
      <c r="AA1485" s="112"/>
      <c r="AB1485" s="112"/>
      <c r="AK1485" s="111"/>
      <c r="AL1485" s="111"/>
      <c r="AM1485" s="111"/>
    </row>
    <row r="1486" spans="1:39">
      <c r="A1486" s="3">
        <f t="shared" si="440"/>
        <v>0</v>
      </c>
      <c r="B1486" s="3">
        <f t="shared" si="440"/>
        <v>0</v>
      </c>
      <c r="C1486" s="3">
        <f t="shared" si="440"/>
        <v>0</v>
      </c>
      <c r="D1486" s="3">
        <f t="shared" si="440"/>
        <v>0</v>
      </c>
      <c r="E1486" s="3">
        <f t="shared" si="440"/>
        <v>0</v>
      </c>
      <c r="F1486" s="4">
        <f t="shared" si="440"/>
        <v>0</v>
      </c>
      <c r="G1486" s="4">
        <f t="shared" si="440"/>
        <v>0</v>
      </c>
      <c r="H1486" s="3">
        <f t="shared" si="440"/>
        <v>0</v>
      </c>
      <c r="I1486" s="3">
        <f t="shared" si="440"/>
        <v>0</v>
      </c>
      <c r="J1486" s="3" t="e">
        <f>IF(VLOOKUP(A1486,產品AR!A:B,2,0)&lt;65,"A",IF(VLOOKUP(A1486,產品AR!A:B,2,0)&lt;80,"B",IF(VLOOKUP(A1486,產品AR!A:B,2,0)&lt;100,"C","D")))</f>
        <v>#N/A</v>
      </c>
      <c r="K1486" s="5" t="e">
        <f t="shared" si="441"/>
        <v>#DIV/0!</v>
      </c>
      <c r="L1486" s="6">
        <f t="shared" si="442"/>
        <v>0</v>
      </c>
      <c r="M1486" s="5">
        <f t="shared" si="443"/>
        <v>0</v>
      </c>
      <c r="N1486" s="49" t="e">
        <f t="shared" si="444"/>
        <v>#DIV/0!</v>
      </c>
      <c r="O1486" s="49" t="e">
        <f t="shared" si="447"/>
        <v>#N/A</v>
      </c>
      <c r="P1486" s="49" t="e">
        <f t="shared" si="448"/>
        <v>#N/A</v>
      </c>
      <c r="Q1486" s="50" t="e">
        <f t="shared" si="445"/>
        <v>#N/A</v>
      </c>
      <c r="S1486" s="110" t="e">
        <f>VLOOKUP(V1486,'WSD 產品'!B:B,1,0)</f>
        <v>#N/A</v>
      </c>
      <c r="T1486" s="110" t="e">
        <f t="shared" si="446"/>
        <v>#DIV/0!</v>
      </c>
      <c r="AA1486" s="112"/>
      <c r="AB1486" s="112"/>
      <c r="AK1486" s="111"/>
      <c r="AL1486" s="111"/>
      <c r="AM1486" s="111"/>
    </row>
    <row r="1487" spans="1:39">
      <c r="A1487" s="3">
        <f t="shared" si="440"/>
        <v>0</v>
      </c>
      <c r="B1487" s="3">
        <f t="shared" si="440"/>
        <v>0</v>
      </c>
      <c r="C1487" s="3">
        <f t="shared" si="440"/>
        <v>0</v>
      </c>
      <c r="D1487" s="3">
        <f t="shared" si="440"/>
        <v>0</v>
      </c>
      <c r="E1487" s="3">
        <f t="shared" si="440"/>
        <v>0</v>
      </c>
      <c r="F1487" s="4">
        <f t="shared" si="440"/>
        <v>0</v>
      </c>
      <c r="G1487" s="4">
        <f t="shared" si="440"/>
        <v>0</v>
      </c>
      <c r="H1487" s="3">
        <f t="shared" si="440"/>
        <v>0</v>
      </c>
      <c r="I1487" s="3">
        <f t="shared" si="440"/>
        <v>0</v>
      </c>
      <c r="J1487" s="3" t="e">
        <f>IF(VLOOKUP(A1487,產品AR!A:B,2,0)&lt;65,"A",IF(VLOOKUP(A1487,產品AR!A:B,2,0)&lt;80,"B",IF(VLOOKUP(A1487,產品AR!A:B,2,0)&lt;100,"C","D")))</f>
        <v>#N/A</v>
      </c>
      <c r="K1487" s="5" t="e">
        <f t="shared" si="441"/>
        <v>#DIV/0!</v>
      </c>
      <c r="L1487" s="6">
        <f t="shared" si="442"/>
        <v>0</v>
      </c>
      <c r="M1487" s="5">
        <f t="shared" si="443"/>
        <v>0</v>
      </c>
      <c r="N1487" s="49" t="e">
        <f t="shared" si="444"/>
        <v>#DIV/0!</v>
      </c>
      <c r="O1487" s="49" t="e">
        <f t="shared" si="447"/>
        <v>#N/A</v>
      </c>
      <c r="P1487" s="49" t="e">
        <f t="shared" si="448"/>
        <v>#N/A</v>
      </c>
      <c r="Q1487" s="50" t="e">
        <f t="shared" si="445"/>
        <v>#N/A</v>
      </c>
      <c r="S1487" s="110" t="e">
        <f>VLOOKUP(V1487,'WSD 產品'!B:B,1,0)</f>
        <v>#N/A</v>
      </c>
      <c r="T1487" s="110" t="e">
        <f t="shared" si="446"/>
        <v>#DIV/0!</v>
      </c>
      <c r="AA1487" s="112"/>
      <c r="AB1487" s="112"/>
      <c r="AK1487" s="111"/>
      <c r="AL1487" s="111"/>
      <c r="AM1487" s="111"/>
    </row>
    <row r="1488" spans="1:39">
      <c r="A1488" s="3">
        <f t="shared" si="440"/>
        <v>0</v>
      </c>
      <c r="B1488" s="3">
        <f t="shared" si="440"/>
        <v>0</v>
      </c>
      <c r="C1488" s="3">
        <f t="shared" si="440"/>
        <v>0</v>
      </c>
      <c r="D1488" s="3">
        <f t="shared" si="440"/>
        <v>0</v>
      </c>
      <c r="E1488" s="3">
        <f t="shared" si="440"/>
        <v>0</v>
      </c>
      <c r="F1488" s="4">
        <f t="shared" si="440"/>
        <v>0</v>
      </c>
      <c r="G1488" s="4">
        <f t="shared" si="440"/>
        <v>0</v>
      </c>
      <c r="H1488" s="3">
        <f t="shared" si="440"/>
        <v>0</v>
      </c>
      <c r="I1488" s="3">
        <f t="shared" si="440"/>
        <v>0</v>
      </c>
      <c r="J1488" s="3" t="e">
        <f>IF(VLOOKUP(A1488,產品AR!A:B,2,0)&lt;65,"A",IF(VLOOKUP(A1488,產品AR!A:B,2,0)&lt;80,"B",IF(VLOOKUP(A1488,產品AR!A:B,2,0)&lt;100,"C","D")))</f>
        <v>#N/A</v>
      </c>
      <c r="K1488" s="5" t="e">
        <f t="shared" si="441"/>
        <v>#DIV/0!</v>
      </c>
      <c r="L1488" s="6">
        <f t="shared" si="442"/>
        <v>0</v>
      </c>
      <c r="M1488" s="5">
        <f t="shared" si="443"/>
        <v>0</v>
      </c>
      <c r="N1488" s="49" t="e">
        <f t="shared" si="444"/>
        <v>#DIV/0!</v>
      </c>
      <c r="O1488" s="49" t="e">
        <f t="shared" si="447"/>
        <v>#N/A</v>
      </c>
      <c r="P1488" s="49" t="e">
        <f t="shared" si="448"/>
        <v>#N/A</v>
      </c>
      <c r="Q1488" s="50" t="e">
        <f t="shared" si="445"/>
        <v>#N/A</v>
      </c>
      <c r="S1488" s="110" t="e">
        <f>VLOOKUP(V1488,'WSD 產品'!B:B,1,0)</f>
        <v>#N/A</v>
      </c>
      <c r="T1488" s="110" t="e">
        <f t="shared" si="446"/>
        <v>#DIV/0!</v>
      </c>
      <c r="AA1488" s="112"/>
      <c r="AB1488" s="112"/>
      <c r="AK1488" s="111"/>
      <c r="AL1488" s="111"/>
      <c r="AM1488" s="111"/>
    </row>
    <row r="1489" spans="1:39">
      <c r="A1489" s="3">
        <f t="shared" si="440"/>
        <v>0</v>
      </c>
      <c r="B1489" s="3">
        <f t="shared" si="440"/>
        <v>0</v>
      </c>
      <c r="C1489" s="3">
        <f t="shared" si="440"/>
        <v>0</v>
      </c>
      <c r="D1489" s="3">
        <f t="shared" si="440"/>
        <v>0</v>
      </c>
      <c r="E1489" s="3">
        <f t="shared" si="440"/>
        <v>0</v>
      </c>
      <c r="F1489" s="4">
        <f t="shared" si="440"/>
        <v>0</v>
      </c>
      <c r="G1489" s="4">
        <f t="shared" si="440"/>
        <v>0</v>
      </c>
      <c r="H1489" s="3">
        <f t="shared" si="440"/>
        <v>0</v>
      </c>
      <c r="I1489" s="3">
        <f t="shared" si="440"/>
        <v>0</v>
      </c>
      <c r="J1489" s="3" t="e">
        <f>IF(VLOOKUP(A1489,產品AR!A:B,2,0)&lt;65,"A",IF(VLOOKUP(A1489,產品AR!A:B,2,0)&lt;80,"B",IF(VLOOKUP(A1489,產品AR!A:B,2,0)&lt;100,"C","D")))</f>
        <v>#N/A</v>
      </c>
      <c r="K1489" s="5" t="e">
        <f t="shared" si="441"/>
        <v>#DIV/0!</v>
      </c>
      <c r="L1489" s="6">
        <f t="shared" si="442"/>
        <v>0</v>
      </c>
      <c r="M1489" s="5">
        <f t="shared" si="443"/>
        <v>0</v>
      </c>
      <c r="N1489" s="49" t="e">
        <f t="shared" si="444"/>
        <v>#DIV/0!</v>
      </c>
      <c r="O1489" s="49" t="e">
        <f t="shared" si="447"/>
        <v>#N/A</v>
      </c>
      <c r="P1489" s="49" t="e">
        <f t="shared" si="448"/>
        <v>#N/A</v>
      </c>
      <c r="Q1489" s="50" t="e">
        <f t="shared" si="445"/>
        <v>#N/A</v>
      </c>
      <c r="S1489" s="110" t="e">
        <f>VLOOKUP(V1489,'WSD 產品'!B:B,1,0)</f>
        <v>#N/A</v>
      </c>
      <c r="T1489" s="110" t="e">
        <f t="shared" si="446"/>
        <v>#DIV/0!</v>
      </c>
      <c r="AA1489" s="112"/>
      <c r="AB1489" s="112"/>
      <c r="AK1489" s="111"/>
      <c r="AL1489" s="111"/>
      <c r="AM1489" s="111"/>
    </row>
    <row r="1490" spans="1:39">
      <c r="A1490" s="3">
        <f t="shared" si="440"/>
        <v>0</v>
      </c>
      <c r="B1490" s="3">
        <f t="shared" si="440"/>
        <v>0</v>
      </c>
      <c r="C1490" s="3">
        <f t="shared" si="440"/>
        <v>0</v>
      </c>
      <c r="D1490" s="3">
        <f t="shared" si="440"/>
        <v>0</v>
      </c>
      <c r="E1490" s="3">
        <f t="shared" si="440"/>
        <v>0</v>
      </c>
      <c r="F1490" s="4">
        <f t="shared" si="440"/>
        <v>0</v>
      </c>
      <c r="G1490" s="4">
        <f t="shared" si="440"/>
        <v>0</v>
      </c>
      <c r="H1490" s="3">
        <f t="shared" si="440"/>
        <v>0</v>
      </c>
      <c r="I1490" s="3">
        <f t="shared" si="440"/>
        <v>0</v>
      </c>
      <c r="J1490" s="3" t="e">
        <f>IF(VLOOKUP(A1490,產品AR!A:B,2,0)&lt;65,"A",IF(VLOOKUP(A1490,產品AR!A:B,2,0)&lt;80,"B",IF(VLOOKUP(A1490,產品AR!A:B,2,0)&lt;100,"C","D")))</f>
        <v>#N/A</v>
      </c>
      <c r="K1490" s="5" t="e">
        <f t="shared" si="441"/>
        <v>#DIV/0!</v>
      </c>
      <c r="L1490" s="6">
        <f t="shared" si="442"/>
        <v>0</v>
      </c>
      <c r="M1490" s="5">
        <f t="shared" si="443"/>
        <v>0</v>
      </c>
      <c r="N1490" s="49" t="e">
        <f t="shared" si="444"/>
        <v>#DIV/0!</v>
      </c>
      <c r="O1490" s="49" t="e">
        <f t="shared" si="447"/>
        <v>#N/A</v>
      </c>
      <c r="P1490" s="49" t="e">
        <f t="shared" si="448"/>
        <v>#N/A</v>
      </c>
      <c r="Q1490" s="50" t="e">
        <f t="shared" si="445"/>
        <v>#N/A</v>
      </c>
      <c r="S1490" s="110" t="e">
        <f>VLOOKUP(V1490,'WSD 產品'!B:B,1,0)</f>
        <v>#N/A</v>
      </c>
      <c r="T1490" s="110" t="e">
        <f t="shared" si="446"/>
        <v>#DIV/0!</v>
      </c>
      <c r="AA1490" s="112"/>
      <c r="AB1490" s="112"/>
      <c r="AK1490" s="111"/>
      <c r="AL1490" s="111"/>
      <c r="AM1490" s="111"/>
    </row>
    <row r="1491" spans="1:39">
      <c r="A1491" s="3">
        <f t="shared" si="440"/>
        <v>0</v>
      </c>
      <c r="B1491" s="3">
        <f t="shared" si="440"/>
        <v>0</v>
      </c>
      <c r="C1491" s="3">
        <f t="shared" si="440"/>
        <v>0</v>
      </c>
      <c r="D1491" s="3">
        <f t="shared" si="440"/>
        <v>0</v>
      </c>
      <c r="E1491" s="3">
        <f t="shared" si="440"/>
        <v>0</v>
      </c>
      <c r="F1491" s="4">
        <f t="shared" si="440"/>
        <v>0</v>
      </c>
      <c r="G1491" s="4">
        <f t="shared" si="440"/>
        <v>0</v>
      </c>
      <c r="H1491" s="3">
        <f t="shared" si="440"/>
        <v>0</v>
      </c>
      <c r="I1491" s="3">
        <f t="shared" si="440"/>
        <v>0</v>
      </c>
      <c r="J1491" s="3" t="e">
        <f>IF(VLOOKUP(A1491,產品AR!A:B,2,0)&lt;65,"A",IF(VLOOKUP(A1491,產品AR!A:B,2,0)&lt;80,"B",IF(VLOOKUP(A1491,產品AR!A:B,2,0)&lt;100,"C","D")))</f>
        <v>#N/A</v>
      </c>
      <c r="K1491" s="5" t="e">
        <f t="shared" si="441"/>
        <v>#DIV/0!</v>
      </c>
      <c r="L1491" s="6">
        <f t="shared" si="442"/>
        <v>0</v>
      </c>
      <c r="M1491" s="5">
        <f t="shared" si="443"/>
        <v>0</v>
      </c>
      <c r="N1491" s="49" t="e">
        <f t="shared" si="444"/>
        <v>#DIV/0!</v>
      </c>
      <c r="O1491" s="49" t="e">
        <f t="shared" si="447"/>
        <v>#N/A</v>
      </c>
      <c r="P1491" s="49" t="e">
        <f t="shared" si="448"/>
        <v>#N/A</v>
      </c>
      <c r="Q1491" s="50" t="e">
        <f t="shared" si="445"/>
        <v>#N/A</v>
      </c>
      <c r="S1491" s="110" t="e">
        <f>VLOOKUP(V1491,'WSD 產品'!B:B,1,0)</f>
        <v>#N/A</v>
      </c>
      <c r="T1491" s="110" t="e">
        <f t="shared" si="446"/>
        <v>#DIV/0!</v>
      </c>
      <c r="AA1491" s="112"/>
      <c r="AB1491" s="112"/>
      <c r="AK1491" s="111"/>
      <c r="AL1491" s="111"/>
      <c r="AM1491" s="111"/>
    </row>
    <row r="1492" spans="1:39">
      <c r="A1492" s="3">
        <f t="shared" si="440"/>
        <v>0</v>
      </c>
      <c r="B1492" s="3">
        <f t="shared" si="440"/>
        <v>0</v>
      </c>
      <c r="C1492" s="3">
        <f t="shared" si="440"/>
        <v>0</v>
      </c>
      <c r="D1492" s="3">
        <f t="shared" si="440"/>
        <v>0</v>
      </c>
      <c r="E1492" s="3">
        <f t="shared" si="440"/>
        <v>0</v>
      </c>
      <c r="F1492" s="4">
        <f t="shared" si="440"/>
        <v>0</v>
      </c>
      <c r="G1492" s="4">
        <f t="shared" si="440"/>
        <v>0</v>
      </c>
      <c r="H1492" s="3">
        <f t="shared" si="440"/>
        <v>0</v>
      </c>
      <c r="I1492" s="3">
        <f t="shared" si="440"/>
        <v>0</v>
      </c>
      <c r="J1492" s="3" t="e">
        <f>IF(VLOOKUP(A1492,產品AR!A:B,2,0)&lt;65,"A",IF(VLOOKUP(A1492,產品AR!A:B,2,0)&lt;80,"B",IF(VLOOKUP(A1492,產品AR!A:B,2,0)&lt;100,"C","D")))</f>
        <v>#N/A</v>
      </c>
      <c r="K1492" s="5" t="e">
        <f t="shared" si="441"/>
        <v>#DIV/0!</v>
      </c>
      <c r="L1492" s="6">
        <f t="shared" si="442"/>
        <v>0</v>
      </c>
      <c r="M1492" s="5">
        <f t="shared" si="443"/>
        <v>0</v>
      </c>
      <c r="N1492" s="49" t="e">
        <f t="shared" si="444"/>
        <v>#DIV/0!</v>
      </c>
      <c r="O1492" s="49" t="e">
        <f t="shared" si="447"/>
        <v>#N/A</v>
      </c>
      <c r="P1492" s="49" t="e">
        <f t="shared" si="448"/>
        <v>#N/A</v>
      </c>
      <c r="Q1492" s="50" t="e">
        <f t="shared" si="445"/>
        <v>#N/A</v>
      </c>
      <c r="S1492" s="110" t="e">
        <f>VLOOKUP(V1492,'WSD 產品'!B:B,1,0)</f>
        <v>#N/A</v>
      </c>
      <c r="T1492" s="110" t="e">
        <f t="shared" si="446"/>
        <v>#DIV/0!</v>
      </c>
      <c r="AA1492" s="112"/>
      <c r="AB1492" s="112"/>
      <c r="AK1492" s="111"/>
      <c r="AL1492" s="111"/>
      <c r="AM1492" s="111"/>
    </row>
    <row r="1493" spans="1:39">
      <c r="A1493" s="3">
        <f t="shared" si="440"/>
        <v>0</v>
      </c>
      <c r="B1493" s="3">
        <f t="shared" si="440"/>
        <v>0</v>
      </c>
      <c r="C1493" s="3">
        <f t="shared" si="440"/>
        <v>0</v>
      </c>
      <c r="D1493" s="3">
        <f t="shared" si="440"/>
        <v>0</v>
      </c>
      <c r="E1493" s="3">
        <f t="shared" si="440"/>
        <v>0</v>
      </c>
      <c r="F1493" s="4">
        <f t="shared" si="440"/>
        <v>0</v>
      </c>
      <c r="G1493" s="4">
        <f t="shared" si="440"/>
        <v>0</v>
      </c>
      <c r="H1493" s="3">
        <f t="shared" si="440"/>
        <v>0</v>
      </c>
      <c r="I1493" s="3">
        <f t="shared" si="440"/>
        <v>0</v>
      </c>
      <c r="J1493" s="3" t="e">
        <f>IF(VLOOKUP(A1493,產品AR!A:B,2,0)&lt;65,"A",IF(VLOOKUP(A1493,產品AR!A:B,2,0)&lt;80,"B",IF(VLOOKUP(A1493,產品AR!A:B,2,0)&lt;100,"C","D")))</f>
        <v>#N/A</v>
      </c>
      <c r="K1493" s="5" t="e">
        <f t="shared" si="441"/>
        <v>#DIV/0!</v>
      </c>
      <c r="L1493" s="6">
        <f t="shared" si="442"/>
        <v>0</v>
      </c>
      <c r="M1493" s="5">
        <f t="shared" si="443"/>
        <v>0</v>
      </c>
      <c r="N1493" s="49" t="e">
        <f t="shared" si="444"/>
        <v>#DIV/0!</v>
      </c>
      <c r="O1493" s="49" t="e">
        <f t="shared" si="447"/>
        <v>#N/A</v>
      </c>
      <c r="P1493" s="49" t="e">
        <f t="shared" si="448"/>
        <v>#N/A</v>
      </c>
      <c r="Q1493" s="50" t="e">
        <f t="shared" si="445"/>
        <v>#N/A</v>
      </c>
      <c r="S1493" s="110" t="e">
        <f>VLOOKUP(V1493,'WSD 產品'!B:B,1,0)</f>
        <v>#N/A</v>
      </c>
      <c r="T1493" s="110" t="e">
        <f t="shared" si="446"/>
        <v>#DIV/0!</v>
      </c>
      <c r="AA1493" s="112"/>
      <c r="AB1493" s="112"/>
      <c r="AK1493" s="111"/>
      <c r="AL1493" s="111"/>
      <c r="AM1493" s="111"/>
    </row>
    <row r="1494" spans="1:39">
      <c r="A1494" s="3">
        <f t="shared" si="440"/>
        <v>0</v>
      </c>
      <c r="B1494" s="3">
        <f t="shared" si="440"/>
        <v>0</v>
      </c>
      <c r="C1494" s="3">
        <f t="shared" si="440"/>
        <v>0</v>
      </c>
      <c r="D1494" s="3">
        <f t="shared" ref="D1494:I1536" si="449">Y1494</f>
        <v>0</v>
      </c>
      <c r="E1494" s="3">
        <f t="shared" si="449"/>
        <v>0</v>
      </c>
      <c r="F1494" s="4">
        <f t="shared" si="449"/>
        <v>0</v>
      </c>
      <c r="G1494" s="4">
        <f t="shared" si="449"/>
        <v>0</v>
      </c>
      <c r="H1494" s="3">
        <f t="shared" si="449"/>
        <v>0</v>
      </c>
      <c r="I1494" s="3">
        <f t="shared" si="449"/>
        <v>0</v>
      </c>
      <c r="J1494" s="3" t="e">
        <f>IF(VLOOKUP(A1494,產品AR!A:B,2,0)&lt;65,"A",IF(VLOOKUP(A1494,產品AR!A:B,2,0)&lt;80,"B",IF(VLOOKUP(A1494,產品AR!A:B,2,0)&lt;100,"C","D")))</f>
        <v>#N/A</v>
      </c>
      <c r="K1494" s="5" t="e">
        <f t="shared" si="441"/>
        <v>#DIV/0!</v>
      </c>
      <c r="L1494" s="6">
        <f t="shared" si="442"/>
        <v>0</v>
      </c>
      <c r="M1494" s="5">
        <f t="shared" si="443"/>
        <v>0</v>
      </c>
      <c r="N1494" s="49" t="e">
        <f t="shared" si="444"/>
        <v>#DIV/0!</v>
      </c>
      <c r="O1494" s="49" t="e">
        <f t="shared" si="447"/>
        <v>#N/A</v>
      </c>
      <c r="P1494" s="49" t="e">
        <f t="shared" si="448"/>
        <v>#N/A</v>
      </c>
      <c r="Q1494" s="50" t="e">
        <f t="shared" si="445"/>
        <v>#N/A</v>
      </c>
      <c r="S1494" s="110" t="e">
        <f>VLOOKUP(V1494,'WSD 產品'!B:B,1,0)</f>
        <v>#N/A</v>
      </c>
      <c r="T1494" s="110" t="e">
        <f t="shared" si="446"/>
        <v>#DIV/0!</v>
      </c>
      <c r="AA1494" s="112"/>
      <c r="AB1494" s="112"/>
      <c r="AK1494" s="111"/>
      <c r="AL1494" s="111"/>
      <c r="AM1494" s="111"/>
    </row>
    <row r="1495" spans="1:39">
      <c r="A1495" s="3">
        <f t="shared" ref="A1495:F1558" si="450">V1495</f>
        <v>0</v>
      </c>
      <c r="B1495" s="3">
        <f t="shared" si="450"/>
        <v>0</v>
      </c>
      <c r="C1495" s="3">
        <f t="shared" si="450"/>
        <v>0</v>
      </c>
      <c r="D1495" s="3">
        <f t="shared" si="449"/>
        <v>0</v>
      </c>
      <c r="E1495" s="3">
        <f t="shared" si="449"/>
        <v>0</v>
      </c>
      <c r="F1495" s="4">
        <f t="shared" si="449"/>
        <v>0</v>
      </c>
      <c r="G1495" s="4">
        <f t="shared" si="449"/>
        <v>0</v>
      </c>
      <c r="H1495" s="3">
        <f t="shared" si="449"/>
        <v>0</v>
      </c>
      <c r="I1495" s="3">
        <f t="shared" si="449"/>
        <v>0</v>
      </c>
      <c r="J1495" s="3" t="e">
        <f>IF(VLOOKUP(A1495,產品AR!A:B,2,0)&lt;65,"A",IF(VLOOKUP(A1495,產品AR!A:B,2,0)&lt;80,"B",IF(VLOOKUP(A1495,產品AR!A:B,2,0)&lt;100,"C","D")))</f>
        <v>#N/A</v>
      </c>
      <c r="K1495" s="5" t="e">
        <f t="shared" si="441"/>
        <v>#DIV/0!</v>
      </c>
      <c r="L1495" s="6">
        <f t="shared" si="442"/>
        <v>0</v>
      </c>
      <c r="M1495" s="5">
        <f t="shared" si="443"/>
        <v>0</v>
      </c>
      <c r="N1495" s="49" t="e">
        <f t="shared" si="444"/>
        <v>#DIV/0!</v>
      </c>
      <c r="O1495" s="49" t="e">
        <f t="shared" si="447"/>
        <v>#N/A</v>
      </c>
      <c r="P1495" s="49" t="e">
        <f t="shared" si="448"/>
        <v>#N/A</v>
      </c>
      <c r="Q1495" s="50" t="e">
        <f t="shared" si="445"/>
        <v>#N/A</v>
      </c>
      <c r="S1495" s="110" t="e">
        <f>VLOOKUP(V1495,'WSD 產品'!B:B,1,0)</f>
        <v>#N/A</v>
      </c>
      <c r="T1495" s="110" t="e">
        <f t="shared" si="446"/>
        <v>#DIV/0!</v>
      </c>
      <c r="AA1495" s="112"/>
      <c r="AB1495" s="112"/>
      <c r="AK1495" s="111"/>
      <c r="AL1495" s="111"/>
      <c r="AM1495" s="111"/>
    </row>
    <row r="1496" spans="1:39">
      <c r="A1496" s="3">
        <f t="shared" si="450"/>
        <v>0</v>
      </c>
      <c r="B1496" s="3">
        <f t="shared" si="450"/>
        <v>0</v>
      </c>
      <c r="C1496" s="3">
        <f t="shared" si="450"/>
        <v>0</v>
      </c>
      <c r="D1496" s="3">
        <f t="shared" si="449"/>
        <v>0</v>
      </c>
      <c r="E1496" s="3">
        <f t="shared" si="449"/>
        <v>0</v>
      </c>
      <c r="F1496" s="4">
        <f t="shared" si="449"/>
        <v>0</v>
      </c>
      <c r="G1496" s="4">
        <f t="shared" si="449"/>
        <v>0</v>
      </c>
      <c r="H1496" s="3">
        <f t="shared" si="449"/>
        <v>0</v>
      </c>
      <c r="I1496" s="3">
        <f t="shared" si="449"/>
        <v>0</v>
      </c>
      <c r="J1496" s="3" t="e">
        <f>IF(VLOOKUP(A1496,產品AR!A:B,2,0)&lt;65,"A",IF(VLOOKUP(A1496,產品AR!A:B,2,0)&lt;80,"B",IF(VLOOKUP(A1496,產品AR!A:B,2,0)&lt;100,"C","D")))</f>
        <v>#N/A</v>
      </c>
      <c r="K1496" s="5" t="e">
        <f t="shared" si="441"/>
        <v>#DIV/0!</v>
      </c>
      <c r="L1496" s="6">
        <f t="shared" si="442"/>
        <v>0</v>
      </c>
      <c r="M1496" s="5">
        <f t="shared" si="443"/>
        <v>0</v>
      </c>
      <c r="N1496" s="49" t="e">
        <f t="shared" si="444"/>
        <v>#DIV/0!</v>
      </c>
      <c r="O1496" s="49" t="e">
        <f t="shared" si="447"/>
        <v>#N/A</v>
      </c>
      <c r="P1496" s="49" t="e">
        <f t="shared" si="448"/>
        <v>#N/A</v>
      </c>
      <c r="Q1496" s="50" t="e">
        <f t="shared" si="445"/>
        <v>#N/A</v>
      </c>
      <c r="S1496" s="110" t="e">
        <f>VLOOKUP(V1496,'WSD 產品'!B:B,1,0)</f>
        <v>#N/A</v>
      </c>
      <c r="T1496" s="110" t="e">
        <f t="shared" si="446"/>
        <v>#DIV/0!</v>
      </c>
      <c r="AA1496" s="112"/>
      <c r="AB1496" s="112"/>
      <c r="AK1496" s="111"/>
      <c r="AL1496" s="111"/>
      <c r="AM1496" s="111"/>
    </row>
    <row r="1497" spans="1:39">
      <c r="A1497" s="3">
        <f t="shared" si="450"/>
        <v>0</v>
      </c>
      <c r="B1497" s="3">
        <f t="shared" si="450"/>
        <v>0</v>
      </c>
      <c r="C1497" s="3">
        <f t="shared" si="450"/>
        <v>0</v>
      </c>
      <c r="D1497" s="3">
        <f t="shared" si="449"/>
        <v>0</v>
      </c>
      <c r="E1497" s="3">
        <f t="shared" si="449"/>
        <v>0</v>
      </c>
      <c r="F1497" s="4">
        <f t="shared" si="449"/>
        <v>0</v>
      </c>
      <c r="G1497" s="4">
        <f t="shared" si="449"/>
        <v>0</v>
      </c>
      <c r="H1497" s="3">
        <f t="shared" si="449"/>
        <v>0</v>
      </c>
      <c r="I1497" s="3">
        <f t="shared" si="449"/>
        <v>0</v>
      </c>
      <c r="J1497" s="3" t="e">
        <f>IF(VLOOKUP(A1497,產品AR!A:B,2,0)&lt;65,"A",IF(VLOOKUP(A1497,產品AR!A:B,2,0)&lt;80,"B",IF(VLOOKUP(A1497,產品AR!A:B,2,0)&lt;100,"C","D")))</f>
        <v>#N/A</v>
      </c>
      <c r="K1497" s="5" t="e">
        <f t="shared" si="441"/>
        <v>#DIV/0!</v>
      </c>
      <c r="L1497" s="6">
        <f t="shared" si="442"/>
        <v>0</v>
      </c>
      <c r="M1497" s="5">
        <f t="shared" si="443"/>
        <v>0</v>
      </c>
      <c r="N1497" s="49" t="e">
        <f t="shared" si="444"/>
        <v>#DIV/0!</v>
      </c>
      <c r="O1497" s="49" t="e">
        <f t="shared" si="447"/>
        <v>#N/A</v>
      </c>
      <c r="P1497" s="49" t="e">
        <f t="shared" si="448"/>
        <v>#N/A</v>
      </c>
      <c r="Q1497" s="50" t="e">
        <f t="shared" si="445"/>
        <v>#N/A</v>
      </c>
      <c r="S1497" s="110" t="e">
        <f>VLOOKUP(V1497,'WSD 產品'!B:B,1,0)</f>
        <v>#N/A</v>
      </c>
      <c r="T1497" s="110" t="e">
        <f t="shared" si="446"/>
        <v>#DIV/0!</v>
      </c>
      <c r="AA1497" s="112"/>
      <c r="AB1497" s="112"/>
      <c r="AK1497" s="111"/>
      <c r="AL1497" s="111"/>
      <c r="AM1497" s="111"/>
    </row>
    <row r="1498" spans="1:39">
      <c r="A1498" s="3">
        <f t="shared" si="450"/>
        <v>0</v>
      </c>
      <c r="B1498" s="3">
        <f t="shared" si="450"/>
        <v>0</v>
      </c>
      <c r="C1498" s="3">
        <f t="shared" si="450"/>
        <v>0</v>
      </c>
      <c r="D1498" s="3">
        <f t="shared" si="449"/>
        <v>0</v>
      </c>
      <c r="E1498" s="3">
        <f t="shared" si="449"/>
        <v>0</v>
      </c>
      <c r="F1498" s="4">
        <f t="shared" si="449"/>
        <v>0</v>
      </c>
      <c r="G1498" s="4">
        <f t="shared" si="449"/>
        <v>0</v>
      </c>
      <c r="H1498" s="3">
        <f t="shared" si="449"/>
        <v>0</v>
      </c>
      <c r="I1498" s="3">
        <f t="shared" si="449"/>
        <v>0</v>
      </c>
      <c r="J1498" s="3" t="e">
        <f>IF(VLOOKUP(A1498,產品AR!A:B,2,0)&lt;65,"A",IF(VLOOKUP(A1498,產品AR!A:B,2,0)&lt;80,"B",IF(VLOOKUP(A1498,產品AR!A:B,2,0)&lt;100,"C","D")))</f>
        <v>#N/A</v>
      </c>
      <c r="K1498" s="5" t="e">
        <f t="shared" si="441"/>
        <v>#DIV/0!</v>
      </c>
      <c r="L1498" s="6">
        <f t="shared" si="442"/>
        <v>0</v>
      </c>
      <c r="M1498" s="5">
        <f t="shared" si="443"/>
        <v>0</v>
      </c>
      <c r="N1498" s="49" t="e">
        <f t="shared" si="444"/>
        <v>#DIV/0!</v>
      </c>
      <c r="O1498" s="49" t="e">
        <f t="shared" si="447"/>
        <v>#N/A</v>
      </c>
      <c r="P1498" s="49" t="e">
        <f t="shared" si="448"/>
        <v>#N/A</v>
      </c>
      <c r="Q1498" s="50" t="e">
        <f t="shared" si="445"/>
        <v>#N/A</v>
      </c>
      <c r="S1498" s="110" t="e">
        <f>VLOOKUP(V1498,'WSD 產品'!B:B,1,0)</f>
        <v>#N/A</v>
      </c>
      <c r="T1498" s="110" t="e">
        <f t="shared" si="446"/>
        <v>#DIV/0!</v>
      </c>
      <c r="AA1498" s="112"/>
      <c r="AB1498" s="112"/>
      <c r="AK1498" s="111"/>
      <c r="AL1498" s="111"/>
      <c r="AM1498" s="111"/>
    </row>
    <row r="1499" spans="1:39">
      <c r="A1499" s="3">
        <f t="shared" si="450"/>
        <v>0</v>
      </c>
      <c r="B1499" s="3">
        <f t="shared" si="450"/>
        <v>0</v>
      </c>
      <c r="C1499" s="3">
        <f t="shared" si="450"/>
        <v>0</v>
      </c>
      <c r="D1499" s="3">
        <f t="shared" si="449"/>
        <v>0</v>
      </c>
      <c r="E1499" s="3">
        <f t="shared" si="449"/>
        <v>0</v>
      </c>
      <c r="F1499" s="4">
        <f t="shared" si="449"/>
        <v>0</v>
      </c>
      <c r="G1499" s="4">
        <f t="shared" si="449"/>
        <v>0</v>
      </c>
      <c r="H1499" s="3">
        <f t="shared" si="449"/>
        <v>0</v>
      </c>
      <c r="I1499" s="3">
        <f t="shared" si="449"/>
        <v>0</v>
      </c>
      <c r="J1499" s="3" t="e">
        <f>IF(VLOOKUP(A1499,產品AR!A:B,2,0)&lt;65,"A",IF(VLOOKUP(A1499,產品AR!A:B,2,0)&lt;80,"B",IF(VLOOKUP(A1499,產品AR!A:B,2,0)&lt;100,"C","D")))</f>
        <v>#N/A</v>
      </c>
      <c r="K1499" s="5" t="e">
        <f t="shared" si="441"/>
        <v>#DIV/0!</v>
      </c>
      <c r="L1499" s="6">
        <f t="shared" si="442"/>
        <v>0</v>
      </c>
      <c r="M1499" s="5">
        <f t="shared" si="443"/>
        <v>0</v>
      </c>
      <c r="N1499" s="49" t="e">
        <f t="shared" si="444"/>
        <v>#DIV/0!</v>
      </c>
      <c r="O1499" s="49" t="e">
        <f t="shared" si="447"/>
        <v>#N/A</v>
      </c>
      <c r="P1499" s="49" t="e">
        <f t="shared" si="448"/>
        <v>#N/A</v>
      </c>
      <c r="Q1499" s="50" t="e">
        <f t="shared" si="445"/>
        <v>#N/A</v>
      </c>
      <c r="S1499" s="110" t="e">
        <f>VLOOKUP(V1499,'WSD 產品'!B:B,1,0)</f>
        <v>#N/A</v>
      </c>
      <c r="T1499" s="110" t="e">
        <f t="shared" si="446"/>
        <v>#DIV/0!</v>
      </c>
      <c r="AA1499" s="112"/>
      <c r="AB1499" s="112"/>
      <c r="AK1499" s="111"/>
      <c r="AL1499" s="111"/>
      <c r="AM1499" s="111"/>
    </row>
    <row r="1500" spans="1:39">
      <c r="A1500" s="3">
        <f t="shared" si="450"/>
        <v>0</v>
      </c>
      <c r="B1500" s="3">
        <f t="shared" si="450"/>
        <v>0</v>
      </c>
      <c r="C1500" s="3">
        <f t="shared" si="450"/>
        <v>0</v>
      </c>
      <c r="D1500" s="3">
        <f t="shared" si="449"/>
        <v>0</v>
      </c>
      <c r="E1500" s="3">
        <f t="shared" si="449"/>
        <v>0</v>
      </c>
      <c r="F1500" s="4">
        <f t="shared" si="449"/>
        <v>0</v>
      </c>
      <c r="G1500" s="4">
        <f t="shared" si="449"/>
        <v>0</v>
      </c>
      <c r="H1500" s="3">
        <f t="shared" si="449"/>
        <v>0</v>
      </c>
      <c r="I1500" s="3">
        <f t="shared" si="449"/>
        <v>0</v>
      </c>
      <c r="J1500" s="3" t="e">
        <f>IF(VLOOKUP(A1500,產品AR!A:B,2,0)&lt;65,"A",IF(VLOOKUP(A1500,產品AR!A:B,2,0)&lt;80,"B",IF(VLOOKUP(A1500,產品AR!A:B,2,0)&lt;100,"C","D")))</f>
        <v>#N/A</v>
      </c>
      <c r="K1500" s="5" t="e">
        <f t="shared" si="441"/>
        <v>#DIV/0!</v>
      </c>
      <c r="L1500" s="6">
        <f t="shared" si="442"/>
        <v>0</v>
      </c>
      <c r="M1500" s="5">
        <f t="shared" si="443"/>
        <v>0</v>
      </c>
      <c r="N1500" s="49" t="e">
        <f t="shared" si="444"/>
        <v>#DIV/0!</v>
      </c>
      <c r="O1500" s="49" t="e">
        <f t="shared" si="447"/>
        <v>#N/A</v>
      </c>
      <c r="P1500" s="49" t="e">
        <f t="shared" si="448"/>
        <v>#N/A</v>
      </c>
      <c r="Q1500" s="50" t="e">
        <f t="shared" si="445"/>
        <v>#N/A</v>
      </c>
      <c r="S1500" s="110" t="e">
        <f>VLOOKUP(V1500,'WSD 產品'!B:B,1,0)</f>
        <v>#N/A</v>
      </c>
      <c r="T1500" s="110" t="e">
        <f t="shared" si="446"/>
        <v>#DIV/0!</v>
      </c>
      <c r="AA1500" s="112"/>
      <c r="AB1500" s="112"/>
      <c r="AK1500" s="111"/>
      <c r="AL1500" s="111"/>
      <c r="AM1500" s="111"/>
    </row>
    <row r="1501" spans="1:39">
      <c r="A1501" s="3">
        <f t="shared" si="450"/>
        <v>0</v>
      </c>
      <c r="B1501" s="3">
        <f t="shared" si="450"/>
        <v>0</v>
      </c>
      <c r="C1501" s="3">
        <f t="shared" si="450"/>
        <v>0</v>
      </c>
      <c r="D1501" s="3">
        <f t="shared" si="449"/>
        <v>0</v>
      </c>
      <c r="E1501" s="3">
        <f t="shared" si="449"/>
        <v>0</v>
      </c>
      <c r="F1501" s="4">
        <f t="shared" si="449"/>
        <v>0</v>
      </c>
      <c r="G1501" s="4">
        <f t="shared" si="449"/>
        <v>0</v>
      </c>
      <c r="H1501" s="3">
        <f t="shared" si="449"/>
        <v>0</v>
      </c>
      <c r="I1501" s="3">
        <f t="shared" si="449"/>
        <v>0</v>
      </c>
      <c r="J1501" s="3" t="e">
        <f>IF(VLOOKUP(A1501,產品AR!A:B,2,0)&lt;65,"A",IF(VLOOKUP(A1501,產品AR!A:B,2,0)&lt;80,"B",IF(VLOOKUP(A1501,產品AR!A:B,2,0)&lt;100,"C","D")))</f>
        <v>#N/A</v>
      </c>
      <c r="K1501" s="5" t="e">
        <f t="shared" si="441"/>
        <v>#DIV/0!</v>
      </c>
      <c r="L1501" s="6">
        <f t="shared" si="442"/>
        <v>0</v>
      </c>
      <c r="M1501" s="5">
        <f t="shared" si="443"/>
        <v>0</v>
      </c>
      <c r="N1501" s="49" t="e">
        <f t="shared" si="444"/>
        <v>#DIV/0!</v>
      </c>
      <c r="O1501" s="49" t="e">
        <f t="shared" si="447"/>
        <v>#N/A</v>
      </c>
      <c r="P1501" s="49" t="e">
        <f t="shared" si="448"/>
        <v>#N/A</v>
      </c>
      <c r="Q1501" s="50" t="e">
        <f t="shared" si="445"/>
        <v>#N/A</v>
      </c>
      <c r="S1501" s="110" t="e">
        <f>VLOOKUP(V1501,'WSD 產品'!B:B,1,0)</f>
        <v>#N/A</v>
      </c>
      <c r="T1501" s="110" t="e">
        <f t="shared" si="446"/>
        <v>#DIV/0!</v>
      </c>
      <c r="AA1501" s="112"/>
      <c r="AB1501" s="112"/>
      <c r="AK1501" s="111"/>
      <c r="AL1501" s="111"/>
      <c r="AM1501" s="111"/>
    </row>
    <row r="1502" spans="1:39">
      <c r="A1502" s="3">
        <f t="shared" si="450"/>
        <v>0</v>
      </c>
      <c r="B1502" s="3">
        <f t="shared" si="450"/>
        <v>0</v>
      </c>
      <c r="C1502" s="3">
        <f t="shared" si="450"/>
        <v>0</v>
      </c>
      <c r="D1502" s="3">
        <f t="shared" si="449"/>
        <v>0</v>
      </c>
      <c r="E1502" s="3">
        <f t="shared" si="449"/>
        <v>0</v>
      </c>
      <c r="F1502" s="4">
        <f t="shared" si="449"/>
        <v>0</v>
      </c>
      <c r="G1502" s="4">
        <f t="shared" si="449"/>
        <v>0</v>
      </c>
      <c r="H1502" s="3">
        <f t="shared" si="449"/>
        <v>0</v>
      </c>
      <c r="I1502" s="3">
        <f t="shared" si="449"/>
        <v>0</v>
      </c>
      <c r="J1502" s="3" t="e">
        <f>IF(VLOOKUP(A1502,產品AR!A:B,2,0)&lt;65,"A",IF(VLOOKUP(A1502,產品AR!A:B,2,0)&lt;80,"B",IF(VLOOKUP(A1502,產品AR!A:B,2,0)&lt;100,"C","D")))</f>
        <v>#N/A</v>
      </c>
      <c r="K1502" s="5" t="e">
        <f t="shared" si="441"/>
        <v>#DIV/0!</v>
      </c>
      <c r="L1502" s="6">
        <f t="shared" si="442"/>
        <v>0</v>
      </c>
      <c r="M1502" s="5">
        <f t="shared" si="443"/>
        <v>0</v>
      </c>
      <c r="N1502" s="49" t="e">
        <f t="shared" si="444"/>
        <v>#DIV/0!</v>
      </c>
      <c r="O1502" s="49" t="e">
        <f t="shared" si="447"/>
        <v>#N/A</v>
      </c>
      <c r="P1502" s="49" t="e">
        <f t="shared" si="448"/>
        <v>#N/A</v>
      </c>
      <c r="Q1502" s="50" t="e">
        <f t="shared" si="445"/>
        <v>#N/A</v>
      </c>
      <c r="S1502" s="110" t="e">
        <f>VLOOKUP(V1502,'WSD 產品'!B:B,1,0)</f>
        <v>#N/A</v>
      </c>
      <c r="T1502" s="110" t="e">
        <f t="shared" si="446"/>
        <v>#DIV/0!</v>
      </c>
      <c r="AA1502" s="112"/>
      <c r="AB1502" s="112"/>
      <c r="AK1502" s="111"/>
      <c r="AL1502" s="111"/>
      <c r="AM1502" s="111"/>
    </row>
    <row r="1503" spans="1:39">
      <c r="A1503" s="3">
        <f t="shared" si="450"/>
        <v>0</v>
      </c>
      <c r="B1503" s="3">
        <f t="shared" si="450"/>
        <v>0</v>
      </c>
      <c r="C1503" s="3">
        <f t="shared" si="450"/>
        <v>0</v>
      </c>
      <c r="D1503" s="3">
        <f t="shared" si="449"/>
        <v>0</v>
      </c>
      <c r="E1503" s="3">
        <f t="shared" si="449"/>
        <v>0</v>
      </c>
      <c r="F1503" s="4">
        <f t="shared" si="449"/>
        <v>0</v>
      </c>
      <c r="G1503" s="4">
        <f t="shared" si="449"/>
        <v>0</v>
      </c>
      <c r="H1503" s="3">
        <f t="shared" si="449"/>
        <v>0</v>
      </c>
      <c r="I1503" s="3">
        <f t="shared" si="449"/>
        <v>0</v>
      </c>
      <c r="J1503" s="3" t="e">
        <f>IF(VLOOKUP(A1503,產品AR!A:B,2,0)&lt;65,"A",IF(VLOOKUP(A1503,產品AR!A:B,2,0)&lt;80,"B",IF(VLOOKUP(A1503,產品AR!A:B,2,0)&lt;100,"C","D")))</f>
        <v>#N/A</v>
      </c>
      <c r="K1503" s="5" t="e">
        <f t="shared" si="441"/>
        <v>#DIV/0!</v>
      </c>
      <c r="L1503" s="6">
        <f t="shared" si="442"/>
        <v>0</v>
      </c>
      <c r="M1503" s="5">
        <f t="shared" si="443"/>
        <v>0</v>
      </c>
      <c r="N1503" s="49" t="e">
        <f t="shared" si="444"/>
        <v>#DIV/0!</v>
      </c>
      <c r="O1503" s="49" t="e">
        <f t="shared" si="447"/>
        <v>#N/A</v>
      </c>
      <c r="P1503" s="49" t="e">
        <f t="shared" si="448"/>
        <v>#N/A</v>
      </c>
      <c r="Q1503" s="50" t="e">
        <f t="shared" si="445"/>
        <v>#N/A</v>
      </c>
      <c r="S1503" s="110" t="e">
        <f>VLOOKUP(V1503,'WSD 產品'!B:B,1,0)</f>
        <v>#N/A</v>
      </c>
      <c r="T1503" s="110" t="e">
        <f t="shared" si="446"/>
        <v>#DIV/0!</v>
      </c>
      <c r="AA1503" s="112"/>
      <c r="AB1503" s="112"/>
      <c r="AK1503" s="111"/>
      <c r="AL1503" s="111"/>
      <c r="AM1503" s="111"/>
    </row>
    <row r="1504" spans="1:39">
      <c r="A1504" s="3">
        <f t="shared" si="450"/>
        <v>0</v>
      </c>
      <c r="B1504" s="3">
        <f t="shared" si="450"/>
        <v>0</v>
      </c>
      <c r="C1504" s="3">
        <f t="shared" si="450"/>
        <v>0</v>
      </c>
      <c r="D1504" s="3">
        <f t="shared" si="449"/>
        <v>0</v>
      </c>
      <c r="E1504" s="3">
        <f t="shared" si="449"/>
        <v>0</v>
      </c>
      <c r="F1504" s="4">
        <f t="shared" si="449"/>
        <v>0</v>
      </c>
      <c r="G1504" s="4">
        <f t="shared" si="449"/>
        <v>0</v>
      </c>
      <c r="H1504" s="3">
        <f t="shared" si="449"/>
        <v>0</v>
      </c>
      <c r="I1504" s="3">
        <f t="shared" si="449"/>
        <v>0</v>
      </c>
      <c r="J1504" s="3" t="e">
        <f>IF(VLOOKUP(A1504,產品AR!A:B,2,0)&lt;65,"A",IF(VLOOKUP(A1504,產品AR!A:B,2,0)&lt;80,"B",IF(VLOOKUP(A1504,產品AR!A:B,2,0)&lt;100,"C","D")))</f>
        <v>#N/A</v>
      </c>
      <c r="K1504" s="5" t="e">
        <f t="shared" si="441"/>
        <v>#DIV/0!</v>
      </c>
      <c r="L1504" s="6">
        <f t="shared" si="442"/>
        <v>0</v>
      </c>
      <c r="M1504" s="5">
        <f t="shared" si="443"/>
        <v>0</v>
      </c>
      <c r="N1504" s="49" t="e">
        <f t="shared" si="444"/>
        <v>#DIV/0!</v>
      </c>
      <c r="O1504" s="49" t="e">
        <f t="shared" si="447"/>
        <v>#N/A</v>
      </c>
      <c r="P1504" s="49" t="e">
        <f t="shared" si="448"/>
        <v>#N/A</v>
      </c>
      <c r="Q1504" s="50" t="e">
        <f t="shared" si="445"/>
        <v>#N/A</v>
      </c>
      <c r="S1504" s="110" t="e">
        <f>VLOOKUP(V1504,'WSD 產品'!B:B,1,0)</f>
        <v>#N/A</v>
      </c>
      <c r="T1504" s="110" t="e">
        <f t="shared" si="446"/>
        <v>#DIV/0!</v>
      </c>
      <c r="AA1504" s="112"/>
      <c r="AB1504" s="112"/>
      <c r="AK1504" s="111"/>
      <c r="AL1504" s="111"/>
      <c r="AM1504" s="111"/>
    </row>
    <row r="1505" spans="1:39">
      <c r="A1505" s="3">
        <f t="shared" si="450"/>
        <v>0</v>
      </c>
      <c r="B1505" s="3">
        <f t="shared" si="450"/>
        <v>0</v>
      </c>
      <c r="C1505" s="3">
        <f t="shared" si="450"/>
        <v>0</v>
      </c>
      <c r="D1505" s="3">
        <f t="shared" si="449"/>
        <v>0</v>
      </c>
      <c r="E1505" s="3">
        <f t="shared" si="449"/>
        <v>0</v>
      </c>
      <c r="F1505" s="4">
        <f t="shared" si="449"/>
        <v>0</v>
      </c>
      <c r="G1505" s="4">
        <f t="shared" si="449"/>
        <v>0</v>
      </c>
      <c r="H1505" s="3">
        <f t="shared" si="449"/>
        <v>0</v>
      </c>
      <c r="I1505" s="3">
        <f t="shared" si="449"/>
        <v>0</v>
      </c>
      <c r="J1505" s="3" t="e">
        <f>IF(VLOOKUP(A1505,產品AR!A:B,2,0)&lt;65,"A",IF(VLOOKUP(A1505,產品AR!A:B,2,0)&lt;80,"B",IF(VLOOKUP(A1505,產品AR!A:B,2,0)&lt;100,"C","D")))</f>
        <v>#N/A</v>
      </c>
      <c r="K1505" s="5" t="e">
        <f t="shared" si="441"/>
        <v>#DIV/0!</v>
      </c>
      <c r="L1505" s="6">
        <f t="shared" si="442"/>
        <v>0</v>
      </c>
      <c r="M1505" s="5">
        <f t="shared" si="443"/>
        <v>0</v>
      </c>
      <c r="N1505" s="49" t="e">
        <f t="shared" si="444"/>
        <v>#DIV/0!</v>
      </c>
      <c r="O1505" s="49" t="e">
        <f t="shared" si="447"/>
        <v>#N/A</v>
      </c>
      <c r="P1505" s="49" t="e">
        <f t="shared" si="448"/>
        <v>#N/A</v>
      </c>
      <c r="Q1505" s="50" t="e">
        <f t="shared" si="445"/>
        <v>#N/A</v>
      </c>
      <c r="S1505" s="110" t="e">
        <f>VLOOKUP(V1505,'WSD 產品'!B:B,1,0)</f>
        <v>#N/A</v>
      </c>
      <c r="T1505" s="110" t="e">
        <f t="shared" si="446"/>
        <v>#DIV/0!</v>
      </c>
      <c r="AA1505" s="112"/>
      <c r="AB1505" s="112"/>
      <c r="AK1505" s="111"/>
      <c r="AL1505" s="111"/>
      <c r="AM1505" s="111"/>
    </row>
    <row r="1506" spans="1:39">
      <c r="A1506" s="3">
        <f t="shared" si="450"/>
        <v>0</v>
      </c>
      <c r="B1506" s="3">
        <f t="shared" si="450"/>
        <v>0</v>
      </c>
      <c r="C1506" s="3">
        <f t="shared" si="450"/>
        <v>0</v>
      </c>
      <c r="D1506" s="3">
        <f t="shared" si="449"/>
        <v>0</v>
      </c>
      <c r="E1506" s="3">
        <f t="shared" si="449"/>
        <v>0</v>
      </c>
      <c r="F1506" s="4">
        <f t="shared" si="449"/>
        <v>0</v>
      </c>
      <c r="G1506" s="4">
        <f t="shared" si="449"/>
        <v>0</v>
      </c>
      <c r="H1506" s="3">
        <f t="shared" si="449"/>
        <v>0</v>
      </c>
      <c r="I1506" s="3">
        <f t="shared" si="449"/>
        <v>0</v>
      </c>
      <c r="J1506" s="3" t="e">
        <f>IF(VLOOKUP(A1506,產品AR!A:B,2,0)&lt;65,"A",IF(VLOOKUP(A1506,產品AR!A:B,2,0)&lt;80,"B",IF(VLOOKUP(A1506,產品AR!A:B,2,0)&lt;100,"C","D")))</f>
        <v>#N/A</v>
      </c>
      <c r="K1506" s="5" t="e">
        <f t="shared" si="441"/>
        <v>#DIV/0!</v>
      </c>
      <c r="L1506" s="6">
        <f t="shared" si="442"/>
        <v>0</v>
      </c>
      <c r="M1506" s="5">
        <f t="shared" si="443"/>
        <v>0</v>
      </c>
      <c r="N1506" s="49" t="e">
        <f t="shared" si="444"/>
        <v>#DIV/0!</v>
      </c>
      <c r="O1506" s="49" t="e">
        <f t="shared" si="447"/>
        <v>#N/A</v>
      </c>
      <c r="P1506" s="49" t="e">
        <f t="shared" si="448"/>
        <v>#N/A</v>
      </c>
      <c r="Q1506" s="50" t="e">
        <f t="shared" si="445"/>
        <v>#N/A</v>
      </c>
      <c r="S1506" s="110" t="e">
        <f>VLOOKUP(V1506,'WSD 產品'!B:B,1,0)</f>
        <v>#N/A</v>
      </c>
      <c r="T1506" s="110" t="e">
        <f t="shared" si="446"/>
        <v>#DIV/0!</v>
      </c>
      <c r="AA1506" s="112"/>
      <c r="AB1506" s="112"/>
      <c r="AK1506" s="111"/>
      <c r="AL1506" s="111"/>
      <c r="AM1506" s="111"/>
    </row>
    <row r="1507" spans="1:39">
      <c r="A1507" s="3">
        <f t="shared" si="450"/>
        <v>0</v>
      </c>
      <c r="B1507" s="3">
        <f t="shared" si="450"/>
        <v>0</v>
      </c>
      <c r="C1507" s="3">
        <f t="shared" si="450"/>
        <v>0</v>
      </c>
      <c r="D1507" s="3">
        <f t="shared" si="449"/>
        <v>0</v>
      </c>
      <c r="E1507" s="3">
        <f t="shared" si="449"/>
        <v>0</v>
      </c>
      <c r="F1507" s="4">
        <f t="shared" si="449"/>
        <v>0</v>
      </c>
      <c r="G1507" s="4">
        <f t="shared" si="449"/>
        <v>0</v>
      </c>
      <c r="H1507" s="3">
        <f t="shared" si="449"/>
        <v>0</v>
      </c>
      <c r="I1507" s="3">
        <f t="shared" si="449"/>
        <v>0</v>
      </c>
      <c r="J1507" s="3" t="e">
        <f>IF(VLOOKUP(A1507,產品AR!A:B,2,0)&lt;65,"A",IF(VLOOKUP(A1507,產品AR!A:B,2,0)&lt;80,"B",IF(VLOOKUP(A1507,產品AR!A:B,2,0)&lt;100,"C","D")))</f>
        <v>#N/A</v>
      </c>
      <c r="K1507" s="5" t="e">
        <f t="shared" si="441"/>
        <v>#DIV/0!</v>
      </c>
      <c r="L1507" s="6">
        <f t="shared" si="442"/>
        <v>0</v>
      </c>
      <c r="M1507" s="5">
        <f t="shared" si="443"/>
        <v>0</v>
      </c>
      <c r="N1507" s="49" t="e">
        <f t="shared" si="444"/>
        <v>#DIV/0!</v>
      </c>
      <c r="O1507" s="49" t="e">
        <f t="shared" si="447"/>
        <v>#N/A</v>
      </c>
      <c r="P1507" s="49" t="e">
        <f t="shared" si="448"/>
        <v>#N/A</v>
      </c>
      <c r="Q1507" s="50" t="e">
        <f t="shared" si="445"/>
        <v>#N/A</v>
      </c>
      <c r="S1507" s="110" t="e">
        <f>VLOOKUP(V1507,'WSD 產品'!B:B,1,0)</f>
        <v>#N/A</v>
      </c>
      <c r="T1507" s="110" t="e">
        <f t="shared" si="446"/>
        <v>#DIV/0!</v>
      </c>
      <c r="AA1507" s="112"/>
      <c r="AB1507" s="112"/>
      <c r="AK1507" s="111"/>
      <c r="AL1507" s="111"/>
      <c r="AM1507" s="111"/>
    </row>
    <row r="1508" spans="1:39">
      <c r="A1508" s="3">
        <f t="shared" si="450"/>
        <v>0</v>
      </c>
      <c r="B1508" s="3">
        <f t="shared" si="450"/>
        <v>0</v>
      </c>
      <c r="C1508" s="3">
        <f t="shared" si="450"/>
        <v>0</v>
      </c>
      <c r="D1508" s="3">
        <f t="shared" si="449"/>
        <v>0</v>
      </c>
      <c r="E1508" s="3">
        <f t="shared" si="449"/>
        <v>0</v>
      </c>
      <c r="F1508" s="4">
        <f t="shared" si="449"/>
        <v>0</v>
      </c>
      <c r="G1508" s="4">
        <f t="shared" si="449"/>
        <v>0</v>
      </c>
      <c r="H1508" s="3">
        <f t="shared" si="449"/>
        <v>0</v>
      </c>
      <c r="I1508" s="3">
        <f t="shared" si="449"/>
        <v>0</v>
      </c>
      <c r="J1508" s="3" t="e">
        <f>IF(VLOOKUP(A1508,產品AR!A:B,2,0)&lt;65,"A",IF(VLOOKUP(A1508,產品AR!A:B,2,0)&lt;80,"B",IF(VLOOKUP(A1508,產品AR!A:B,2,0)&lt;100,"C","D")))</f>
        <v>#N/A</v>
      </c>
      <c r="K1508" s="5" t="e">
        <f t="shared" si="441"/>
        <v>#DIV/0!</v>
      </c>
      <c r="L1508" s="6">
        <f t="shared" si="442"/>
        <v>0</v>
      </c>
      <c r="M1508" s="5">
        <f t="shared" si="443"/>
        <v>0</v>
      </c>
      <c r="N1508" s="49" t="e">
        <f t="shared" si="444"/>
        <v>#DIV/0!</v>
      </c>
      <c r="O1508" s="49" t="e">
        <f t="shared" si="447"/>
        <v>#N/A</v>
      </c>
      <c r="P1508" s="49" t="e">
        <f t="shared" si="448"/>
        <v>#N/A</v>
      </c>
      <c r="Q1508" s="50" t="e">
        <f t="shared" si="445"/>
        <v>#N/A</v>
      </c>
      <c r="S1508" s="110" t="e">
        <f>VLOOKUP(V1508,'WSD 產品'!B:B,1,0)</f>
        <v>#N/A</v>
      </c>
      <c r="T1508" s="110" t="e">
        <f t="shared" si="446"/>
        <v>#DIV/0!</v>
      </c>
      <c r="AA1508" s="112"/>
      <c r="AB1508" s="112"/>
      <c r="AK1508" s="111"/>
      <c r="AL1508" s="111"/>
      <c r="AM1508" s="111"/>
    </row>
    <row r="1509" spans="1:39">
      <c r="A1509" s="3">
        <f t="shared" si="450"/>
        <v>0</v>
      </c>
      <c r="B1509" s="3">
        <f t="shared" si="450"/>
        <v>0</v>
      </c>
      <c r="C1509" s="3">
        <f t="shared" si="450"/>
        <v>0</v>
      </c>
      <c r="D1509" s="3">
        <f t="shared" si="449"/>
        <v>0</v>
      </c>
      <c r="E1509" s="3">
        <f t="shared" si="449"/>
        <v>0</v>
      </c>
      <c r="F1509" s="4">
        <f t="shared" si="449"/>
        <v>0</v>
      </c>
      <c r="G1509" s="4">
        <f t="shared" si="449"/>
        <v>0</v>
      </c>
      <c r="H1509" s="3">
        <f t="shared" si="449"/>
        <v>0</v>
      </c>
      <c r="I1509" s="3">
        <f t="shared" si="449"/>
        <v>0</v>
      </c>
      <c r="J1509" s="3" t="e">
        <f>IF(VLOOKUP(A1509,產品AR!A:B,2,0)&lt;65,"A",IF(VLOOKUP(A1509,產品AR!A:B,2,0)&lt;80,"B",IF(VLOOKUP(A1509,產品AR!A:B,2,0)&lt;100,"C","D")))</f>
        <v>#N/A</v>
      </c>
      <c r="K1509" s="5" t="e">
        <f t="shared" si="441"/>
        <v>#DIV/0!</v>
      </c>
      <c r="L1509" s="6">
        <f t="shared" si="442"/>
        <v>0</v>
      </c>
      <c r="M1509" s="5">
        <f t="shared" si="443"/>
        <v>0</v>
      </c>
      <c r="N1509" s="49" t="e">
        <f t="shared" si="444"/>
        <v>#DIV/0!</v>
      </c>
      <c r="O1509" s="49" t="e">
        <f t="shared" si="447"/>
        <v>#N/A</v>
      </c>
      <c r="P1509" s="49" t="e">
        <f t="shared" si="448"/>
        <v>#N/A</v>
      </c>
      <c r="Q1509" s="50" t="e">
        <f t="shared" si="445"/>
        <v>#N/A</v>
      </c>
      <c r="S1509" s="110" t="e">
        <f>VLOOKUP(V1509,'WSD 產品'!B:B,1,0)</f>
        <v>#N/A</v>
      </c>
      <c r="T1509" s="110" t="e">
        <f t="shared" si="446"/>
        <v>#DIV/0!</v>
      </c>
      <c r="AA1509" s="112"/>
      <c r="AB1509" s="112"/>
      <c r="AK1509" s="111"/>
      <c r="AL1509" s="111"/>
      <c r="AM1509" s="111"/>
    </row>
    <row r="1510" spans="1:39">
      <c r="A1510" s="3">
        <f t="shared" si="450"/>
        <v>0</v>
      </c>
      <c r="B1510" s="3">
        <f t="shared" si="450"/>
        <v>0</v>
      </c>
      <c r="C1510" s="3">
        <f t="shared" si="450"/>
        <v>0</v>
      </c>
      <c r="D1510" s="3">
        <f t="shared" si="449"/>
        <v>0</v>
      </c>
      <c r="E1510" s="3">
        <f t="shared" si="449"/>
        <v>0</v>
      </c>
      <c r="F1510" s="4">
        <f t="shared" si="449"/>
        <v>0</v>
      </c>
      <c r="G1510" s="4">
        <f t="shared" si="449"/>
        <v>0</v>
      </c>
      <c r="H1510" s="3">
        <f t="shared" si="449"/>
        <v>0</v>
      </c>
      <c r="I1510" s="3">
        <f t="shared" si="449"/>
        <v>0</v>
      </c>
      <c r="J1510" s="3" t="e">
        <f>IF(VLOOKUP(A1510,產品AR!A:B,2,0)&lt;65,"A",IF(VLOOKUP(A1510,產品AR!A:B,2,0)&lt;80,"B",IF(VLOOKUP(A1510,產品AR!A:B,2,0)&lt;100,"C","D")))</f>
        <v>#N/A</v>
      </c>
      <c r="K1510" s="5" t="e">
        <f t="shared" si="441"/>
        <v>#DIV/0!</v>
      </c>
      <c r="L1510" s="6">
        <f t="shared" si="442"/>
        <v>0</v>
      </c>
      <c r="M1510" s="5">
        <f t="shared" si="443"/>
        <v>0</v>
      </c>
      <c r="N1510" s="49" t="e">
        <f t="shared" si="444"/>
        <v>#DIV/0!</v>
      </c>
      <c r="O1510" s="49" t="e">
        <f t="shared" si="447"/>
        <v>#N/A</v>
      </c>
      <c r="P1510" s="49" t="e">
        <f t="shared" si="448"/>
        <v>#N/A</v>
      </c>
      <c r="Q1510" s="50" t="e">
        <f t="shared" si="445"/>
        <v>#N/A</v>
      </c>
      <c r="S1510" s="110" t="e">
        <f>VLOOKUP(V1510,'WSD 產品'!B:B,1,0)</f>
        <v>#N/A</v>
      </c>
      <c r="T1510" s="110" t="e">
        <f t="shared" si="446"/>
        <v>#DIV/0!</v>
      </c>
      <c r="AA1510" s="112"/>
      <c r="AB1510" s="112"/>
      <c r="AK1510" s="111"/>
      <c r="AL1510" s="111"/>
      <c r="AM1510" s="111"/>
    </row>
    <row r="1511" spans="1:39">
      <c r="A1511" s="3">
        <f t="shared" si="450"/>
        <v>0</v>
      </c>
      <c r="B1511" s="3">
        <f t="shared" si="450"/>
        <v>0</v>
      </c>
      <c r="C1511" s="3">
        <f t="shared" si="450"/>
        <v>0</v>
      </c>
      <c r="D1511" s="3">
        <f t="shared" si="449"/>
        <v>0</v>
      </c>
      <c r="E1511" s="3">
        <f t="shared" si="449"/>
        <v>0</v>
      </c>
      <c r="F1511" s="4">
        <f t="shared" si="449"/>
        <v>0</v>
      </c>
      <c r="G1511" s="4">
        <f t="shared" si="449"/>
        <v>0</v>
      </c>
      <c r="H1511" s="3">
        <f t="shared" si="449"/>
        <v>0</v>
      </c>
      <c r="I1511" s="3">
        <f t="shared" si="449"/>
        <v>0</v>
      </c>
      <c r="J1511" s="3" t="e">
        <f>IF(VLOOKUP(A1511,產品AR!A:B,2,0)&lt;65,"A",IF(VLOOKUP(A1511,產品AR!A:B,2,0)&lt;80,"B",IF(VLOOKUP(A1511,產品AR!A:B,2,0)&lt;100,"C","D")))</f>
        <v>#N/A</v>
      </c>
      <c r="K1511" s="5" t="e">
        <f t="shared" si="441"/>
        <v>#DIV/0!</v>
      </c>
      <c r="L1511" s="6">
        <f t="shared" si="442"/>
        <v>0</v>
      </c>
      <c r="M1511" s="5">
        <f t="shared" si="443"/>
        <v>0</v>
      </c>
      <c r="N1511" s="49" t="e">
        <f t="shared" si="444"/>
        <v>#DIV/0!</v>
      </c>
      <c r="O1511" s="49" t="e">
        <f t="shared" si="447"/>
        <v>#N/A</v>
      </c>
      <c r="P1511" s="49" t="e">
        <f t="shared" si="448"/>
        <v>#N/A</v>
      </c>
      <c r="Q1511" s="50" t="e">
        <f t="shared" si="445"/>
        <v>#N/A</v>
      </c>
      <c r="S1511" s="110" t="e">
        <f>VLOOKUP(V1511,'WSD 產品'!B:B,1,0)</f>
        <v>#N/A</v>
      </c>
      <c r="T1511" s="110" t="e">
        <f t="shared" si="446"/>
        <v>#DIV/0!</v>
      </c>
      <c r="AA1511" s="112"/>
      <c r="AB1511" s="112"/>
      <c r="AK1511" s="111"/>
      <c r="AL1511" s="111"/>
      <c r="AM1511" s="111"/>
    </row>
    <row r="1512" spans="1:39">
      <c r="A1512" s="3">
        <f t="shared" si="450"/>
        <v>0</v>
      </c>
      <c r="B1512" s="3">
        <f t="shared" si="450"/>
        <v>0</v>
      </c>
      <c r="C1512" s="3">
        <f t="shared" si="450"/>
        <v>0</v>
      </c>
      <c r="D1512" s="3">
        <f t="shared" si="449"/>
        <v>0</v>
      </c>
      <c r="E1512" s="3">
        <f t="shared" si="449"/>
        <v>0</v>
      </c>
      <c r="F1512" s="4">
        <f t="shared" si="449"/>
        <v>0</v>
      </c>
      <c r="G1512" s="4">
        <f t="shared" si="449"/>
        <v>0</v>
      </c>
      <c r="H1512" s="3">
        <f t="shared" si="449"/>
        <v>0</v>
      </c>
      <c r="I1512" s="3">
        <f t="shared" si="449"/>
        <v>0</v>
      </c>
      <c r="J1512" s="3" t="e">
        <f>IF(VLOOKUP(A1512,產品AR!A:B,2,0)&lt;65,"A",IF(VLOOKUP(A1512,產品AR!A:B,2,0)&lt;80,"B",IF(VLOOKUP(A1512,產品AR!A:B,2,0)&lt;100,"C","D")))</f>
        <v>#N/A</v>
      </c>
      <c r="K1512" s="5" t="e">
        <f t="shared" si="441"/>
        <v>#DIV/0!</v>
      </c>
      <c r="L1512" s="6">
        <f t="shared" si="442"/>
        <v>0</v>
      </c>
      <c r="M1512" s="5">
        <f t="shared" si="443"/>
        <v>0</v>
      </c>
      <c r="N1512" s="49" t="e">
        <f t="shared" si="444"/>
        <v>#DIV/0!</v>
      </c>
      <c r="O1512" s="49" t="e">
        <f t="shared" si="447"/>
        <v>#N/A</v>
      </c>
      <c r="P1512" s="49" t="e">
        <f t="shared" si="448"/>
        <v>#N/A</v>
      </c>
      <c r="Q1512" s="50" t="e">
        <f t="shared" si="445"/>
        <v>#N/A</v>
      </c>
      <c r="S1512" s="110" t="e">
        <f>VLOOKUP(V1512,'WSD 產品'!B:B,1,0)</f>
        <v>#N/A</v>
      </c>
      <c r="T1512" s="110" t="e">
        <f t="shared" si="446"/>
        <v>#DIV/0!</v>
      </c>
      <c r="AA1512" s="112"/>
      <c r="AB1512" s="112"/>
      <c r="AK1512" s="111"/>
      <c r="AL1512" s="111"/>
      <c r="AM1512" s="111"/>
    </row>
    <row r="1513" spans="1:39">
      <c r="A1513" s="3">
        <f t="shared" si="450"/>
        <v>0</v>
      </c>
      <c r="B1513" s="3">
        <f t="shared" si="450"/>
        <v>0</v>
      </c>
      <c r="C1513" s="3">
        <f t="shared" si="450"/>
        <v>0</v>
      </c>
      <c r="D1513" s="3">
        <f t="shared" si="449"/>
        <v>0</v>
      </c>
      <c r="E1513" s="3">
        <f t="shared" si="449"/>
        <v>0</v>
      </c>
      <c r="F1513" s="4">
        <f t="shared" si="449"/>
        <v>0</v>
      </c>
      <c r="G1513" s="4">
        <f t="shared" si="449"/>
        <v>0</v>
      </c>
      <c r="H1513" s="3">
        <f t="shared" si="449"/>
        <v>0</v>
      </c>
      <c r="I1513" s="3">
        <f t="shared" si="449"/>
        <v>0</v>
      </c>
      <c r="J1513" s="3" t="e">
        <f>IF(VLOOKUP(A1513,產品AR!A:B,2,0)&lt;65,"A",IF(VLOOKUP(A1513,產品AR!A:B,2,0)&lt;80,"B",IF(VLOOKUP(A1513,產品AR!A:B,2,0)&lt;100,"C","D")))</f>
        <v>#N/A</v>
      </c>
      <c r="K1513" s="5" t="e">
        <f t="shared" si="441"/>
        <v>#DIV/0!</v>
      </c>
      <c r="L1513" s="6">
        <f t="shared" si="442"/>
        <v>0</v>
      </c>
      <c r="M1513" s="5">
        <f t="shared" si="443"/>
        <v>0</v>
      </c>
      <c r="N1513" s="49" t="e">
        <f t="shared" si="444"/>
        <v>#DIV/0!</v>
      </c>
      <c r="O1513" s="49" t="e">
        <f t="shared" si="447"/>
        <v>#N/A</v>
      </c>
      <c r="P1513" s="49" t="e">
        <f t="shared" si="448"/>
        <v>#N/A</v>
      </c>
      <c r="Q1513" s="50" t="e">
        <f t="shared" si="445"/>
        <v>#N/A</v>
      </c>
      <c r="S1513" s="110" t="e">
        <f>VLOOKUP(V1513,'WSD 產品'!B:B,1,0)</f>
        <v>#N/A</v>
      </c>
      <c r="T1513" s="110" t="e">
        <f t="shared" si="446"/>
        <v>#DIV/0!</v>
      </c>
      <c r="AA1513" s="112"/>
      <c r="AB1513" s="112"/>
      <c r="AK1513" s="111"/>
      <c r="AL1513" s="111"/>
      <c r="AM1513" s="111"/>
    </row>
    <row r="1514" spans="1:39">
      <c r="A1514" s="3">
        <f t="shared" si="450"/>
        <v>0</v>
      </c>
      <c r="B1514" s="3">
        <f t="shared" si="450"/>
        <v>0</v>
      </c>
      <c r="C1514" s="3">
        <f t="shared" si="450"/>
        <v>0</v>
      </c>
      <c r="D1514" s="3">
        <f t="shared" si="449"/>
        <v>0</v>
      </c>
      <c r="E1514" s="3">
        <f t="shared" si="449"/>
        <v>0</v>
      </c>
      <c r="F1514" s="4">
        <f t="shared" si="449"/>
        <v>0</v>
      </c>
      <c r="G1514" s="4">
        <f t="shared" si="449"/>
        <v>0</v>
      </c>
      <c r="H1514" s="3">
        <f t="shared" si="449"/>
        <v>0</v>
      </c>
      <c r="I1514" s="3">
        <f t="shared" si="449"/>
        <v>0</v>
      </c>
      <c r="J1514" s="3" t="e">
        <f>IF(VLOOKUP(A1514,產品AR!A:B,2,0)&lt;65,"A",IF(VLOOKUP(A1514,產品AR!A:B,2,0)&lt;80,"B",IF(VLOOKUP(A1514,產品AR!A:B,2,0)&lt;100,"C","D")))</f>
        <v>#N/A</v>
      </c>
      <c r="K1514" s="5" t="e">
        <f t="shared" si="441"/>
        <v>#DIV/0!</v>
      </c>
      <c r="L1514" s="6">
        <f t="shared" si="442"/>
        <v>0</v>
      </c>
      <c r="M1514" s="5">
        <f t="shared" si="443"/>
        <v>0</v>
      </c>
      <c r="N1514" s="49" t="e">
        <f t="shared" si="444"/>
        <v>#DIV/0!</v>
      </c>
      <c r="O1514" s="49" t="e">
        <f t="shared" si="447"/>
        <v>#N/A</v>
      </c>
      <c r="P1514" s="49" t="e">
        <f t="shared" si="448"/>
        <v>#N/A</v>
      </c>
      <c r="Q1514" s="50" t="e">
        <f t="shared" si="445"/>
        <v>#N/A</v>
      </c>
      <c r="S1514" s="110" t="e">
        <f>VLOOKUP(V1514,'WSD 產品'!B:B,1,0)</f>
        <v>#N/A</v>
      </c>
      <c r="T1514" s="110" t="e">
        <f t="shared" si="446"/>
        <v>#DIV/0!</v>
      </c>
      <c r="AA1514" s="112"/>
      <c r="AB1514" s="112"/>
      <c r="AK1514" s="111"/>
      <c r="AL1514" s="111"/>
      <c r="AM1514" s="111"/>
    </row>
    <row r="1515" spans="1:39">
      <c r="A1515" s="3">
        <f t="shared" si="450"/>
        <v>0</v>
      </c>
      <c r="B1515" s="3">
        <f t="shared" si="450"/>
        <v>0</v>
      </c>
      <c r="C1515" s="3">
        <f t="shared" si="450"/>
        <v>0</v>
      </c>
      <c r="D1515" s="3">
        <f t="shared" si="449"/>
        <v>0</v>
      </c>
      <c r="E1515" s="3">
        <f t="shared" si="449"/>
        <v>0</v>
      </c>
      <c r="F1515" s="4">
        <f t="shared" si="449"/>
        <v>0</v>
      </c>
      <c r="G1515" s="4">
        <f t="shared" si="449"/>
        <v>0</v>
      </c>
      <c r="H1515" s="3">
        <f t="shared" si="449"/>
        <v>0</v>
      </c>
      <c r="I1515" s="3">
        <f t="shared" si="449"/>
        <v>0</v>
      </c>
      <c r="J1515" s="3" t="e">
        <f>IF(VLOOKUP(A1515,產品AR!A:B,2,0)&lt;65,"A",IF(VLOOKUP(A1515,產品AR!A:B,2,0)&lt;80,"B",IF(VLOOKUP(A1515,產品AR!A:B,2,0)&lt;100,"C","D")))</f>
        <v>#N/A</v>
      </c>
      <c r="K1515" s="5" t="e">
        <f t="shared" si="441"/>
        <v>#DIV/0!</v>
      </c>
      <c r="L1515" s="6">
        <f t="shared" si="442"/>
        <v>0</v>
      </c>
      <c r="M1515" s="5">
        <f t="shared" si="443"/>
        <v>0</v>
      </c>
      <c r="N1515" s="49" t="e">
        <f t="shared" si="444"/>
        <v>#DIV/0!</v>
      </c>
      <c r="O1515" s="49" t="e">
        <f t="shared" si="447"/>
        <v>#N/A</v>
      </c>
      <c r="P1515" s="49" t="e">
        <f t="shared" si="448"/>
        <v>#N/A</v>
      </c>
      <c r="Q1515" s="50" t="e">
        <f t="shared" si="445"/>
        <v>#N/A</v>
      </c>
      <c r="S1515" s="110" t="e">
        <f>VLOOKUP(V1515,'WSD 產品'!B:B,1,0)</f>
        <v>#N/A</v>
      </c>
      <c r="T1515" s="110" t="e">
        <f t="shared" si="446"/>
        <v>#DIV/0!</v>
      </c>
      <c r="AA1515" s="112"/>
      <c r="AB1515" s="112"/>
      <c r="AK1515" s="111"/>
      <c r="AL1515" s="111"/>
      <c r="AM1515" s="111"/>
    </row>
    <row r="1516" spans="1:39">
      <c r="A1516" s="3">
        <f t="shared" si="450"/>
        <v>0</v>
      </c>
      <c r="B1516" s="3">
        <f t="shared" si="450"/>
        <v>0</v>
      </c>
      <c r="C1516" s="3">
        <f t="shared" si="450"/>
        <v>0</v>
      </c>
      <c r="D1516" s="3">
        <f t="shared" si="449"/>
        <v>0</v>
      </c>
      <c r="E1516" s="3">
        <f t="shared" si="449"/>
        <v>0</v>
      </c>
      <c r="F1516" s="4">
        <f t="shared" si="449"/>
        <v>0</v>
      </c>
      <c r="G1516" s="4">
        <f t="shared" si="449"/>
        <v>0</v>
      </c>
      <c r="H1516" s="3">
        <f t="shared" si="449"/>
        <v>0</v>
      </c>
      <c r="I1516" s="3">
        <f t="shared" si="449"/>
        <v>0</v>
      </c>
      <c r="J1516" s="3" t="e">
        <f>IF(VLOOKUP(A1516,產品AR!A:B,2,0)&lt;65,"A",IF(VLOOKUP(A1516,產品AR!A:B,2,0)&lt;80,"B",IF(VLOOKUP(A1516,產品AR!A:B,2,0)&lt;100,"C","D")))</f>
        <v>#N/A</v>
      </c>
      <c r="K1516" s="5" t="e">
        <f t="shared" si="441"/>
        <v>#DIV/0!</v>
      </c>
      <c r="L1516" s="6">
        <f t="shared" si="442"/>
        <v>0</v>
      </c>
      <c r="M1516" s="5">
        <f t="shared" si="443"/>
        <v>0</v>
      </c>
      <c r="N1516" s="49" t="e">
        <f t="shared" si="444"/>
        <v>#DIV/0!</v>
      </c>
      <c r="O1516" s="49" t="e">
        <f t="shared" si="447"/>
        <v>#N/A</v>
      </c>
      <c r="P1516" s="49" t="e">
        <f t="shared" si="448"/>
        <v>#N/A</v>
      </c>
      <c r="Q1516" s="50" t="e">
        <f t="shared" si="445"/>
        <v>#N/A</v>
      </c>
      <c r="S1516" s="110" t="e">
        <f>VLOOKUP(V1516,'WSD 產品'!B:B,1,0)</f>
        <v>#N/A</v>
      </c>
      <c r="T1516" s="110" t="e">
        <f t="shared" si="446"/>
        <v>#DIV/0!</v>
      </c>
      <c r="AA1516" s="112"/>
      <c r="AB1516" s="112"/>
      <c r="AK1516" s="111"/>
      <c r="AL1516" s="111"/>
      <c r="AM1516" s="111"/>
    </row>
    <row r="1517" spans="1:39">
      <c r="A1517" s="3">
        <f t="shared" si="450"/>
        <v>0</v>
      </c>
      <c r="B1517" s="3">
        <f t="shared" si="450"/>
        <v>0</v>
      </c>
      <c r="C1517" s="3">
        <f t="shared" si="450"/>
        <v>0</v>
      </c>
      <c r="D1517" s="3">
        <f t="shared" si="449"/>
        <v>0</v>
      </c>
      <c r="E1517" s="3">
        <f t="shared" si="449"/>
        <v>0</v>
      </c>
      <c r="F1517" s="4">
        <f t="shared" si="449"/>
        <v>0</v>
      </c>
      <c r="G1517" s="4">
        <f t="shared" si="449"/>
        <v>0</v>
      </c>
      <c r="H1517" s="3">
        <f t="shared" si="449"/>
        <v>0</v>
      </c>
      <c r="I1517" s="3">
        <f t="shared" si="449"/>
        <v>0</v>
      </c>
      <c r="J1517" s="3" t="e">
        <f>IF(VLOOKUP(A1517,產品AR!A:B,2,0)&lt;65,"A",IF(VLOOKUP(A1517,產品AR!A:B,2,0)&lt;80,"B",IF(VLOOKUP(A1517,產品AR!A:B,2,0)&lt;100,"C","D")))</f>
        <v>#N/A</v>
      </c>
      <c r="K1517" s="5" t="e">
        <f t="shared" si="441"/>
        <v>#DIV/0!</v>
      </c>
      <c r="L1517" s="6">
        <f t="shared" si="442"/>
        <v>0</v>
      </c>
      <c r="M1517" s="5">
        <f t="shared" si="443"/>
        <v>0</v>
      </c>
      <c r="N1517" s="49" t="e">
        <f t="shared" si="444"/>
        <v>#DIV/0!</v>
      </c>
      <c r="O1517" s="49" t="e">
        <f t="shared" si="447"/>
        <v>#N/A</v>
      </c>
      <c r="P1517" s="49" t="e">
        <f t="shared" si="448"/>
        <v>#N/A</v>
      </c>
      <c r="Q1517" s="50" t="e">
        <f t="shared" si="445"/>
        <v>#N/A</v>
      </c>
      <c r="S1517" s="110" t="e">
        <f>VLOOKUP(V1517,'WSD 產品'!B:B,1,0)</f>
        <v>#N/A</v>
      </c>
      <c r="T1517" s="110" t="e">
        <f t="shared" si="446"/>
        <v>#DIV/0!</v>
      </c>
      <c r="AA1517" s="112"/>
      <c r="AB1517" s="112"/>
      <c r="AK1517" s="111"/>
      <c r="AL1517" s="111"/>
      <c r="AM1517" s="111"/>
    </row>
    <row r="1518" spans="1:39">
      <c r="A1518" s="3">
        <f t="shared" si="450"/>
        <v>0</v>
      </c>
      <c r="B1518" s="3">
        <f t="shared" si="450"/>
        <v>0</v>
      </c>
      <c r="C1518" s="3">
        <f t="shared" si="450"/>
        <v>0</v>
      </c>
      <c r="D1518" s="3">
        <f t="shared" si="449"/>
        <v>0</v>
      </c>
      <c r="E1518" s="3">
        <f t="shared" si="449"/>
        <v>0</v>
      </c>
      <c r="F1518" s="4">
        <f t="shared" si="449"/>
        <v>0</v>
      </c>
      <c r="G1518" s="4">
        <f t="shared" si="449"/>
        <v>0</v>
      </c>
      <c r="H1518" s="3">
        <f t="shared" si="449"/>
        <v>0</v>
      </c>
      <c r="I1518" s="3">
        <f t="shared" si="449"/>
        <v>0</v>
      </c>
      <c r="J1518" s="3" t="e">
        <f>IF(VLOOKUP(A1518,產品AR!A:B,2,0)&lt;65,"A",IF(VLOOKUP(A1518,產品AR!A:B,2,0)&lt;80,"B",IF(VLOOKUP(A1518,產品AR!A:B,2,0)&lt;100,"C","D")))</f>
        <v>#N/A</v>
      </c>
      <c r="K1518" s="5" t="e">
        <f t="shared" si="441"/>
        <v>#DIV/0!</v>
      </c>
      <c r="L1518" s="6">
        <f t="shared" si="442"/>
        <v>0</v>
      </c>
      <c r="M1518" s="5">
        <f t="shared" si="443"/>
        <v>0</v>
      </c>
      <c r="N1518" s="49" t="e">
        <f t="shared" si="444"/>
        <v>#DIV/0!</v>
      </c>
      <c r="O1518" s="49" t="e">
        <f t="shared" si="447"/>
        <v>#N/A</v>
      </c>
      <c r="P1518" s="49" t="e">
        <f t="shared" si="448"/>
        <v>#N/A</v>
      </c>
      <c r="Q1518" s="50" t="e">
        <f t="shared" si="445"/>
        <v>#N/A</v>
      </c>
      <c r="S1518" s="110" t="e">
        <f>VLOOKUP(V1518,'WSD 產品'!B:B,1,0)</f>
        <v>#N/A</v>
      </c>
      <c r="T1518" s="110" t="e">
        <f t="shared" si="446"/>
        <v>#DIV/0!</v>
      </c>
      <c r="AA1518" s="112"/>
      <c r="AB1518" s="112"/>
      <c r="AK1518" s="111"/>
      <c r="AL1518" s="111"/>
      <c r="AM1518" s="111"/>
    </row>
    <row r="1519" spans="1:39">
      <c r="A1519" s="3">
        <f t="shared" si="450"/>
        <v>0</v>
      </c>
      <c r="B1519" s="3">
        <f t="shared" si="450"/>
        <v>0</v>
      </c>
      <c r="C1519" s="3">
        <f t="shared" si="450"/>
        <v>0</v>
      </c>
      <c r="D1519" s="3">
        <f t="shared" si="449"/>
        <v>0</v>
      </c>
      <c r="E1519" s="3">
        <f t="shared" si="449"/>
        <v>0</v>
      </c>
      <c r="F1519" s="4">
        <f t="shared" si="449"/>
        <v>0</v>
      </c>
      <c r="G1519" s="4">
        <f t="shared" si="449"/>
        <v>0</v>
      </c>
      <c r="H1519" s="3">
        <f t="shared" si="449"/>
        <v>0</v>
      </c>
      <c r="I1519" s="3">
        <f t="shared" si="449"/>
        <v>0</v>
      </c>
      <c r="J1519" s="3" t="e">
        <f>IF(VLOOKUP(A1519,產品AR!A:B,2,0)&lt;65,"A",IF(VLOOKUP(A1519,產品AR!A:B,2,0)&lt;80,"B",IF(VLOOKUP(A1519,產品AR!A:B,2,0)&lt;100,"C","D")))</f>
        <v>#N/A</v>
      </c>
      <c r="K1519" s="5" t="e">
        <f t="shared" si="441"/>
        <v>#DIV/0!</v>
      </c>
      <c r="L1519" s="6">
        <f t="shared" si="442"/>
        <v>0</v>
      </c>
      <c r="M1519" s="5">
        <f t="shared" si="443"/>
        <v>0</v>
      </c>
      <c r="N1519" s="49" t="e">
        <f t="shared" si="444"/>
        <v>#DIV/0!</v>
      </c>
      <c r="O1519" s="49" t="e">
        <f t="shared" si="447"/>
        <v>#N/A</v>
      </c>
      <c r="P1519" s="49" t="e">
        <f t="shared" si="448"/>
        <v>#N/A</v>
      </c>
      <c r="Q1519" s="50" t="e">
        <f t="shared" si="445"/>
        <v>#N/A</v>
      </c>
      <c r="S1519" s="110" t="e">
        <f>VLOOKUP(V1519,'WSD 產品'!B:B,1,0)</f>
        <v>#N/A</v>
      </c>
      <c r="T1519" s="110" t="e">
        <f t="shared" si="446"/>
        <v>#DIV/0!</v>
      </c>
      <c r="AA1519" s="112"/>
      <c r="AB1519" s="112"/>
      <c r="AK1519" s="111"/>
      <c r="AL1519" s="111"/>
      <c r="AM1519" s="111"/>
    </row>
    <row r="1520" spans="1:39">
      <c r="A1520" s="3">
        <f t="shared" si="450"/>
        <v>0</v>
      </c>
      <c r="B1520" s="3">
        <f t="shared" si="450"/>
        <v>0</v>
      </c>
      <c r="C1520" s="3">
        <f t="shared" si="450"/>
        <v>0</v>
      </c>
      <c r="D1520" s="3">
        <f t="shared" si="449"/>
        <v>0</v>
      </c>
      <c r="E1520" s="3">
        <f t="shared" si="449"/>
        <v>0</v>
      </c>
      <c r="F1520" s="4">
        <f t="shared" si="449"/>
        <v>0</v>
      </c>
      <c r="G1520" s="4">
        <f t="shared" si="449"/>
        <v>0</v>
      </c>
      <c r="H1520" s="3">
        <f t="shared" si="449"/>
        <v>0</v>
      </c>
      <c r="I1520" s="3">
        <f t="shared" si="449"/>
        <v>0</v>
      </c>
      <c r="J1520" s="3" t="e">
        <f>IF(VLOOKUP(A1520,產品AR!A:B,2,0)&lt;65,"A",IF(VLOOKUP(A1520,產品AR!A:B,2,0)&lt;80,"B",IF(VLOOKUP(A1520,產品AR!A:B,2,0)&lt;100,"C","D")))</f>
        <v>#N/A</v>
      </c>
      <c r="K1520" s="5" t="e">
        <f t="shared" si="441"/>
        <v>#DIV/0!</v>
      </c>
      <c r="L1520" s="6">
        <f t="shared" si="442"/>
        <v>0</v>
      </c>
      <c r="M1520" s="5">
        <f t="shared" si="443"/>
        <v>0</v>
      </c>
      <c r="N1520" s="49" t="e">
        <f t="shared" si="444"/>
        <v>#DIV/0!</v>
      </c>
      <c r="O1520" s="49" t="e">
        <f t="shared" si="447"/>
        <v>#N/A</v>
      </c>
      <c r="P1520" s="49" t="e">
        <f t="shared" si="448"/>
        <v>#N/A</v>
      </c>
      <c r="Q1520" s="50" t="e">
        <f t="shared" si="445"/>
        <v>#N/A</v>
      </c>
      <c r="S1520" s="110" t="e">
        <f>VLOOKUP(V1520,'WSD 產品'!B:B,1,0)</f>
        <v>#N/A</v>
      </c>
      <c r="T1520" s="110" t="e">
        <f t="shared" si="446"/>
        <v>#DIV/0!</v>
      </c>
      <c r="AA1520" s="112"/>
      <c r="AB1520" s="112"/>
      <c r="AK1520" s="111"/>
      <c r="AL1520" s="111"/>
      <c r="AM1520" s="111"/>
    </row>
    <row r="1521" spans="1:39">
      <c r="A1521" s="3">
        <f t="shared" si="450"/>
        <v>0</v>
      </c>
      <c r="B1521" s="3">
        <f t="shared" si="450"/>
        <v>0</v>
      </c>
      <c r="C1521" s="3">
        <f t="shared" si="450"/>
        <v>0</v>
      </c>
      <c r="D1521" s="3">
        <f t="shared" si="449"/>
        <v>0</v>
      </c>
      <c r="E1521" s="3">
        <f t="shared" si="449"/>
        <v>0</v>
      </c>
      <c r="F1521" s="4">
        <f t="shared" si="449"/>
        <v>0</v>
      </c>
      <c r="G1521" s="4">
        <f t="shared" si="449"/>
        <v>0</v>
      </c>
      <c r="H1521" s="3">
        <f t="shared" si="449"/>
        <v>0</v>
      </c>
      <c r="I1521" s="3">
        <f t="shared" si="449"/>
        <v>0</v>
      </c>
      <c r="J1521" s="3" t="e">
        <f>IF(VLOOKUP(A1521,產品AR!A:B,2,0)&lt;65,"A",IF(VLOOKUP(A1521,產品AR!A:B,2,0)&lt;80,"B",IF(VLOOKUP(A1521,產品AR!A:B,2,0)&lt;100,"C","D")))</f>
        <v>#N/A</v>
      </c>
      <c r="K1521" s="5" t="e">
        <f t="shared" si="441"/>
        <v>#DIV/0!</v>
      </c>
      <c r="L1521" s="6">
        <f t="shared" si="442"/>
        <v>0</v>
      </c>
      <c r="M1521" s="5">
        <f t="shared" si="443"/>
        <v>0</v>
      </c>
      <c r="N1521" s="49" t="e">
        <f t="shared" si="444"/>
        <v>#DIV/0!</v>
      </c>
      <c r="O1521" s="49" t="e">
        <f t="shared" si="447"/>
        <v>#N/A</v>
      </c>
      <c r="P1521" s="49" t="e">
        <f t="shared" si="448"/>
        <v>#N/A</v>
      </c>
      <c r="Q1521" s="50" t="e">
        <f t="shared" si="445"/>
        <v>#N/A</v>
      </c>
      <c r="S1521" s="110" t="e">
        <f>VLOOKUP(V1521,'WSD 產品'!B:B,1,0)</f>
        <v>#N/A</v>
      </c>
      <c r="T1521" s="110" t="e">
        <f t="shared" si="446"/>
        <v>#DIV/0!</v>
      </c>
      <c r="AA1521" s="112"/>
      <c r="AB1521" s="112"/>
      <c r="AK1521" s="111"/>
      <c r="AL1521" s="111"/>
      <c r="AM1521" s="111"/>
    </row>
    <row r="1522" spans="1:39">
      <c r="A1522" s="3">
        <f t="shared" si="450"/>
        <v>0</v>
      </c>
      <c r="B1522" s="3">
        <f t="shared" si="450"/>
        <v>0</v>
      </c>
      <c r="C1522" s="3">
        <f t="shared" si="450"/>
        <v>0</v>
      </c>
      <c r="D1522" s="3">
        <f t="shared" si="449"/>
        <v>0</v>
      </c>
      <c r="E1522" s="3">
        <f t="shared" si="449"/>
        <v>0</v>
      </c>
      <c r="F1522" s="4">
        <f t="shared" si="449"/>
        <v>0</v>
      </c>
      <c r="G1522" s="4">
        <f t="shared" si="449"/>
        <v>0</v>
      </c>
      <c r="H1522" s="3">
        <f t="shared" si="449"/>
        <v>0</v>
      </c>
      <c r="I1522" s="3">
        <f t="shared" si="449"/>
        <v>0</v>
      </c>
      <c r="J1522" s="3" t="e">
        <f>IF(VLOOKUP(A1522,產品AR!A:B,2,0)&lt;65,"A",IF(VLOOKUP(A1522,產品AR!A:B,2,0)&lt;80,"B",IF(VLOOKUP(A1522,產品AR!A:B,2,0)&lt;100,"C","D")))</f>
        <v>#N/A</v>
      </c>
      <c r="K1522" s="5" t="e">
        <f t="shared" si="441"/>
        <v>#DIV/0!</v>
      </c>
      <c r="L1522" s="6">
        <f t="shared" si="442"/>
        <v>0</v>
      </c>
      <c r="M1522" s="5">
        <f t="shared" si="443"/>
        <v>0</v>
      </c>
      <c r="N1522" s="49" t="e">
        <f t="shared" si="444"/>
        <v>#DIV/0!</v>
      </c>
      <c r="O1522" s="49" t="e">
        <f t="shared" si="447"/>
        <v>#N/A</v>
      </c>
      <c r="P1522" s="49" t="e">
        <f t="shared" si="448"/>
        <v>#N/A</v>
      </c>
      <c r="Q1522" s="50" t="e">
        <f t="shared" si="445"/>
        <v>#N/A</v>
      </c>
      <c r="S1522" s="110" t="e">
        <f>VLOOKUP(V1522,'WSD 產品'!B:B,1,0)</f>
        <v>#N/A</v>
      </c>
      <c r="T1522" s="110" t="e">
        <f t="shared" si="446"/>
        <v>#DIV/0!</v>
      </c>
      <c r="AA1522" s="112"/>
      <c r="AB1522" s="112"/>
      <c r="AK1522" s="111"/>
      <c r="AL1522" s="111"/>
      <c r="AM1522" s="111"/>
    </row>
    <row r="1523" spans="1:39">
      <c r="A1523" s="3">
        <f t="shared" si="450"/>
        <v>0</v>
      </c>
      <c r="B1523" s="3">
        <f t="shared" si="450"/>
        <v>0</v>
      </c>
      <c r="C1523" s="3">
        <f t="shared" si="450"/>
        <v>0</v>
      </c>
      <c r="D1523" s="3">
        <f t="shared" si="449"/>
        <v>0</v>
      </c>
      <c r="E1523" s="3">
        <f t="shared" si="449"/>
        <v>0</v>
      </c>
      <c r="F1523" s="4">
        <f t="shared" si="449"/>
        <v>0</v>
      </c>
      <c r="G1523" s="4">
        <f t="shared" si="449"/>
        <v>0</v>
      </c>
      <c r="H1523" s="3">
        <f t="shared" si="449"/>
        <v>0</v>
      </c>
      <c r="I1523" s="3">
        <f t="shared" si="449"/>
        <v>0</v>
      </c>
      <c r="J1523" s="3" t="e">
        <f>IF(VLOOKUP(A1523,產品AR!A:B,2,0)&lt;65,"A",IF(VLOOKUP(A1523,產品AR!A:B,2,0)&lt;80,"B",IF(VLOOKUP(A1523,產品AR!A:B,2,0)&lt;100,"C","D")))</f>
        <v>#N/A</v>
      </c>
      <c r="K1523" s="5" t="e">
        <f t="shared" si="441"/>
        <v>#DIV/0!</v>
      </c>
      <c r="L1523" s="6">
        <f t="shared" si="442"/>
        <v>0</v>
      </c>
      <c r="M1523" s="5">
        <f t="shared" si="443"/>
        <v>0</v>
      </c>
      <c r="N1523" s="49" t="e">
        <f t="shared" si="444"/>
        <v>#DIV/0!</v>
      </c>
      <c r="O1523" s="49" t="e">
        <f t="shared" si="447"/>
        <v>#N/A</v>
      </c>
      <c r="P1523" s="49" t="e">
        <f t="shared" si="448"/>
        <v>#N/A</v>
      </c>
      <c r="Q1523" s="50" t="e">
        <f t="shared" si="445"/>
        <v>#N/A</v>
      </c>
      <c r="S1523" s="110" t="e">
        <f>VLOOKUP(V1523,'WSD 產品'!B:B,1,0)</f>
        <v>#N/A</v>
      </c>
      <c r="T1523" s="110" t="e">
        <f t="shared" si="446"/>
        <v>#DIV/0!</v>
      </c>
      <c r="AA1523" s="112"/>
      <c r="AB1523" s="112"/>
      <c r="AK1523" s="111"/>
      <c r="AL1523" s="111"/>
      <c r="AM1523" s="111"/>
    </row>
    <row r="1524" spans="1:39">
      <c r="A1524" s="3">
        <f t="shared" si="450"/>
        <v>0</v>
      </c>
      <c r="B1524" s="3">
        <f t="shared" si="450"/>
        <v>0</v>
      </c>
      <c r="C1524" s="3">
        <f t="shared" si="450"/>
        <v>0</v>
      </c>
      <c r="D1524" s="3">
        <f t="shared" si="449"/>
        <v>0</v>
      </c>
      <c r="E1524" s="3">
        <f t="shared" si="449"/>
        <v>0</v>
      </c>
      <c r="F1524" s="4">
        <f t="shared" si="449"/>
        <v>0</v>
      </c>
      <c r="G1524" s="4">
        <f t="shared" si="449"/>
        <v>0</v>
      </c>
      <c r="H1524" s="3">
        <f t="shared" si="449"/>
        <v>0</v>
      </c>
      <c r="I1524" s="3">
        <f t="shared" si="449"/>
        <v>0</v>
      </c>
      <c r="J1524" s="3" t="e">
        <f>IF(VLOOKUP(A1524,產品AR!A:B,2,0)&lt;65,"A",IF(VLOOKUP(A1524,產品AR!A:B,2,0)&lt;80,"B",IF(VLOOKUP(A1524,產品AR!A:B,2,0)&lt;100,"C","D")))</f>
        <v>#N/A</v>
      </c>
      <c r="K1524" s="5" t="e">
        <f t="shared" si="441"/>
        <v>#DIV/0!</v>
      </c>
      <c r="L1524" s="6">
        <f t="shared" si="442"/>
        <v>0</v>
      </c>
      <c r="M1524" s="5">
        <f t="shared" si="443"/>
        <v>0</v>
      </c>
      <c r="N1524" s="49" t="e">
        <f t="shared" si="444"/>
        <v>#DIV/0!</v>
      </c>
      <c r="O1524" s="49" t="e">
        <f t="shared" si="447"/>
        <v>#N/A</v>
      </c>
      <c r="P1524" s="49" t="e">
        <f t="shared" si="448"/>
        <v>#N/A</v>
      </c>
      <c r="Q1524" s="50" t="e">
        <f t="shared" si="445"/>
        <v>#N/A</v>
      </c>
      <c r="S1524" s="110" t="e">
        <f>VLOOKUP(V1524,'WSD 產品'!B:B,1,0)</f>
        <v>#N/A</v>
      </c>
      <c r="T1524" s="110" t="e">
        <f t="shared" si="446"/>
        <v>#DIV/0!</v>
      </c>
      <c r="AA1524" s="112"/>
      <c r="AB1524" s="112"/>
      <c r="AK1524" s="111"/>
      <c r="AL1524" s="111"/>
      <c r="AM1524" s="111"/>
    </row>
    <row r="1525" spans="1:39">
      <c r="A1525" s="3">
        <f t="shared" si="450"/>
        <v>0</v>
      </c>
      <c r="B1525" s="3">
        <f t="shared" si="450"/>
        <v>0</v>
      </c>
      <c r="C1525" s="3">
        <f t="shared" si="450"/>
        <v>0</v>
      </c>
      <c r="D1525" s="3">
        <f t="shared" si="449"/>
        <v>0</v>
      </c>
      <c r="E1525" s="3">
        <f t="shared" si="449"/>
        <v>0</v>
      </c>
      <c r="F1525" s="4">
        <f t="shared" si="449"/>
        <v>0</v>
      </c>
      <c r="G1525" s="4">
        <f t="shared" si="449"/>
        <v>0</v>
      </c>
      <c r="H1525" s="3">
        <f t="shared" si="449"/>
        <v>0</v>
      </c>
      <c r="I1525" s="3">
        <f t="shared" si="449"/>
        <v>0</v>
      </c>
      <c r="J1525" s="3" t="e">
        <f>IF(VLOOKUP(A1525,產品AR!A:B,2,0)&lt;65,"A",IF(VLOOKUP(A1525,產品AR!A:B,2,0)&lt;80,"B",IF(VLOOKUP(A1525,產品AR!A:B,2,0)&lt;100,"C","D")))</f>
        <v>#N/A</v>
      </c>
      <c r="K1525" s="5" t="e">
        <f t="shared" si="441"/>
        <v>#DIV/0!</v>
      </c>
      <c r="L1525" s="6">
        <f t="shared" si="442"/>
        <v>0</v>
      </c>
      <c r="M1525" s="5">
        <f t="shared" si="443"/>
        <v>0</v>
      </c>
      <c r="N1525" s="49" t="e">
        <f t="shared" si="444"/>
        <v>#DIV/0!</v>
      </c>
      <c r="O1525" s="49" t="e">
        <f t="shared" si="447"/>
        <v>#N/A</v>
      </c>
      <c r="P1525" s="49" t="e">
        <f t="shared" si="448"/>
        <v>#N/A</v>
      </c>
      <c r="Q1525" s="50" t="e">
        <f t="shared" si="445"/>
        <v>#N/A</v>
      </c>
      <c r="S1525" s="110" t="e">
        <f>VLOOKUP(V1525,'WSD 產品'!B:B,1,0)</f>
        <v>#N/A</v>
      </c>
      <c r="T1525" s="110" t="e">
        <f t="shared" si="446"/>
        <v>#DIV/0!</v>
      </c>
      <c r="AA1525" s="112"/>
      <c r="AB1525" s="112"/>
      <c r="AK1525" s="111"/>
      <c r="AL1525" s="111"/>
      <c r="AM1525" s="111"/>
    </row>
    <row r="1526" spans="1:39">
      <c r="A1526" s="3">
        <f t="shared" si="450"/>
        <v>0</v>
      </c>
      <c r="B1526" s="3">
        <f t="shared" si="450"/>
        <v>0</v>
      </c>
      <c r="C1526" s="3">
        <f t="shared" si="450"/>
        <v>0</v>
      </c>
      <c r="D1526" s="3">
        <f t="shared" si="449"/>
        <v>0</v>
      </c>
      <c r="E1526" s="3">
        <f t="shared" si="449"/>
        <v>0</v>
      </c>
      <c r="F1526" s="4">
        <f t="shared" si="449"/>
        <v>0</v>
      </c>
      <c r="G1526" s="4">
        <f t="shared" si="449"/>
        <v>0</v>
      </c>
      <c r="H1526" s="3">
        <f t="shared" si="449"/>
        <v>0</v>
      </c>
      <c r="I1526" s="3">
        <f t="shared" si="449"/>
        <v>0</v>
      </c>
      <c r="J1526" s="3" t="e">
        <f>IF(VLOOKUP(A1526,產品AR!A:B,2,0)&lt;65,"A",IF(VLOOKUP(A1526,產品AR!A:B,2,0)&lt;80,"B",IF(VLOOKUP(A1526,產品AR!A:B,2,0)&lt;100,"C","D")))</f>
        <v>#N/A</v>
      </c>
      <c r="K1526" s="5" t="e">
        <f t="shared" si="441"/>
        <v>#DIV/0!</v>
      </c>
      <c r="L1526" s="6">
        <f t="shared" si="442"/>
        <v>0</v>
      </c>
      <c r="M1526" s="5">
        <f t="shared" si="443"/>
        <v>0</v>
      </c>
      <c r="N1526" s="49" t="e">
        <f t="shared" si="444"/>
        <v>#DIV/0!</v>
      </c>
      <c r="O1526" s="49" t="e">
        <f t="shared" si="447"/>
        <v>#N/A</v>
      </c>
      <c r="P1526" s="49" t="e">
        <f t="shared" si="448"/>
        <v>#N/A</v>
      </c>
      <c r="Q1526" s="50" t="e">
        <f t="shared" si="445"/>
        <v>#N/A</v>
      </c>
      <c r="S1526" s="110" t="e">
        <f>VLOOKUP(V1526,'WSD 產品'!B:B,1,0)</f>
        <v>#N/A</v>
      </c>
      <c r="T1526" s="110" t="e">
        <f t="shared" si="446"/>
        <v>#DIV/0!</v>
      </c>
      <c r="AA1526" s="112"/>
      <c r="AB1526" s="112"/>
      <c r="AK1526" s="111"/>
      <c r="AL1526" s="111"/>
      <c r="AM1526" s="111"/>
    </row>
    <row r="1527" spans="1:39">
      <c r="A1527" s="3">
        <f t="shared" si="450"/>
        <v>0</v>
      </c>
      <c r="B1527" s="3">
        <f t="shared" si="450"/>
        <v>0</v>
      </c>
      <c r="C1527" s="3">
        <f t="shared" si="450"/>
        <v>0</v>
      </c>
      <c r="D1527" s="3">
        <f t="shared" si="449"/>
        <v>0</v>
      </c>
      <c r="E1527" s="3">
        <f t="shared" si="449"/>
        <v>0</v>
      </c>
      <c r="F1527" s="4">
        <f t="shared" si="449"/>
        <v>0</v>
      </c>
      <c r="G1527" s="4">
        <f t="shared" si="449"/>
        <v>0</v>
      </c>
      <c r="H1527" s="3">
        <f t="shared" si="449"/>
        <v>0</v>
      </c>
      <c r="I1527" s="3">
        <f t="shared" si="449"/>
        <v>0</v>
      </c>
      <c r="J1527" s="3" t="e">
        <f>IF(VLOOKUP(A1527,產品AR!A:B,2,0)&lt;65,"A",IF(VLOOKUP(A1527,產品AR!A:B,2,0)&lt;80,"B",IF(VLOOKUP(A1527,產品AR!A:B,2,0)&lt;100,"C","D")))</f>
        <v>#N/A</v>
      </c>
      <c r="K1527" s="5" t="e">
        <f t="shared" si="441"/>
        <v>#DIV/0!</v>
      </c>
      <c r="L1527" s="6">
        <f t="shared" si="442"/>
        <v>0</v>
      </c>
      <c r="M1527" s="5">
        <f t="shared" si="443"/>
        <v>0</v>
      </c>
      <c r="N1527" s="49" t="e">
        <f t="shared" si="444"/>
        <v>#DIV/0!</v>
      </c>
      <c r="O1527" s="49" t="e">
        <f t="shared" si="447"/>
        <v>#N/A</v>
      </c>
      <c r="P1527" s="49" t="e">
        <f t="shared" si="448"/>
        <v>#N/A</v>
      </c>
      <c r="Q1527" s="50" t="e">
        <f t="shared" si="445"/>
        <v>#N/A</v>
      </c>
      <c r="S1527" s="110" t="e">
        <f>VLOOKUP(V1527,'WSD 產品'!B:B,1,0)</f>
        <v>#N/A</v>
      </c>
      <c r="T1527" s="110" t="e">
        <f t="shared" si="446"/>
        <v>#DIV/0!</v>
      </c>
      <c r="AA1527" s="112"/>
      <c r="AB1527" s="112"/>
      <c r="AK1527" s="111"/>
      <c r="AL1527" s="111"/>
      <c r="AM1527" s="111"/>
    </row>
    <row r="1528" spans="1:39">
      <c r="A1528" s="3">
        <f t="shared" si="450"/>
        <v>0</v>
      </c>
      <c r="B1528" s="3">
        <f t="shared" si="450"/>
        <v>0</v>
      </c>
      <c r="C1528" s="3">
        <f t="shared" si="450"/>
        <v>0</v>
      </c>
      <c r="D1528" s="3">
        <f t="shared" si="449"/>
        <v>0</v>
      </c>
      <c r="E1528" s="3">
        <f t="shared" si="449"/>
        <v>0</v>
      </c>
      <c r="F1528" s="4">
        <f t="shared" si="449"/>
        <v>0</v>
      </c>
      <c r="G1528" s="4">
        <f t="shared" si="449"/>
        <v>0</v>
      </c>
      <c r="H1528" s="3">
        <f t="shared" si="449"/>
        <v>0</v>
      </c>
      <c r="I1528" s="3">
        <f t="shared" si="449"/>
        <v>0</v>
      </c>
      <c r="J1528" s="3" t="e">
        <f>IF(VLOOKUP(A1528,產品AR!A:B,2,0)&lt;65,"A",IF(VLOOKUP(A1528,產品AR!A:B,2,0)&lt;80,"B",IF(VLOOKUP(A1528,產品AR!A:B,2,0)&lt;100,"C","D")))</f>
        <v>#N/A</v>
      </c>
      <c r="K1528" s="5" t="e">
        <f t="shared" si="441"/>
        <v>#DIV/0!</v>
      </c>
      <c r="L1528" s="6">
        <f t="shared" si="442"/>
        <v>0</v>
      </c>
      <c r="M1528" s="5">
        <f t="shared" si="443"/>
        <v>0</v>
      </c>
      <c r="N1528" s="49" t="e">
        <f t="shared" si="444"/>
        <v>#DIV/0!</v>
      </c>
      <c r="O1528" s="49" t="e">
        <f t="shared" si="447"/>
        <v>#N/A</v>
      </c>
      <c r="P1528" s="49" t="e">
        <f t="shared" si="448"/>
        <v>#N/A</v>
      </c>
      <c r="Q1528" s="50" t="e">
        <f t="shared" si="445"/>
        <v>#N/A</v>
      </c>
      <c r="S1528" s="110" t="e">
        <f>VLOOKUP(V1528,'WSD 產品'!B:B,1,0)</f>
        <v>#N/A</v>
      </c>
      <c r="T1528" s="110" t="e">
        <f t="shared" si="446"/>
        <v>#DIV/0!</v>
      </c>
      <c r="AA1528" s="112"/>
      <c r="AB1528" s="112"/>
      <c r="AK1528" s="111"/>
      <c r="AL1528" s="111"/>
      <c r="AM1528" s="111"/>
    </row>
    <row r="1529" spans="1:39">
      <c r="A1529" s="3">
        <f t="shared" si="450"/>
        <v>0</v>
      </c>
      <c r="B1529" s="3">
        <f t="shared" si="450"/>
        <v>0</v>
      </c>
      <c r="C1529" s="3">
        <f t="shared" si="450"/>
        <v>0</v>
      </c>
      <c r="D1529" s="3">
        <f t="shared" si="449"/>
        <v>0</v>
      </c>
      <c r="E1529" s="3">
        <f t="shared" si="449"/>
        <v>0</v>
      </c>
      <c r="F1529" s="4">
        <f t="shared" si="449"/>
        <v>0</v>
      </c>
      <c r="G1529" s="4">
        <f t="shared" si="449"/>
        <v>0</v>
      </c>
      <c r="H1529" s="3">
        <f t="shared" si="449"/>
        <v>0</v>
      </c>
      <c r="I1529" s="3">
        <f t="shared" si="449"/>
        <v>0</v>
      </c>
      <c r="J1529" s="3" t="e">
        <f>IF(VLOOKUP(A1529,產品AR!A:B,2,0)&lt;65,"A",IF(VLOOKUP(A1529,產品AR!A:B,2,0)&lt;80,"B",IF(VLOOKUP(A1529,產品AR!A:B,2,0)&lt;100,"C","D")))</f>
        <v>#N/A</v>
      </c>
      <c r="K1529" s="5" t="e">
        <f t="shared" si="441"/>
        <v>#DIV/0!</v>
      </c>
      <c r="L1529" s="6">
        <f t="shared" si="442"/>
        <v>0</v>
      </c>
      <c r="M1529" s="5">
        <f t="shared" si="443"/>
        <v>0</v>
      </c>
      <c r="N1529" s="49" t="e">
        <f t="shared" si="444"/>
        <v>#DIV/0!</v>
      </c>
      <c r="O1529" s="49" t="e">
        <f t="shared" si="447"/>
        <v>#N/A</v>
      </c>
      <c r="P1529" s="49" t="e">
        <f t="shared" si="448"/>
        <v>#N/A</v>
      </c>
      <c r="Q1529" s="50" t="e">
        <f t="shared" si="445"/>
        <v>#N/A</v>
      </c>
      <c r="S1529" s="110" t="e">
        <f>VLOOKUP(V1529,'WSD 產品'!B:B,1,0)</f>
        <v>#N/A</v>
      </c>
      <c r="T1529" s="110" t="e">
        <f t="shared" si="446"/>
        <v>#DIV/0!</v>
      </c>
      <c r="AA1529" s="112"/>
      <c r="AB1529" s="112"/>
      <c r="AK1529" s="111"/>
      <c r="AL1529" s="111"/>
      <c r="AM1529" s="111"/>
    </row>
    <row r="1530" spans="1:39">
      <c r="A1530" s="3">
        <f t="shared" si="450"/>
        <v>0</v>
      </c>
      <c r="B1530" s="3">
        <f t="shared" si="450"/>
        <v>0</v>
      </c>
      <c r="C1530" s="3">
        <f t="shared" si="450"/>
        <v>0</v>
      </c>
      <c r="D1530" s="3">
        <f t="shared" si="449"/>
        <v>0</v>
      </c>
      <c r="E1530" s="3">
        <f t="shared" si="449"/>
        <v>0</v>
      </c>
      <c r="F1530" s="4">
        <f t="shared" si="449"/>
        <v>0</v>
      </c>
      <c r="G1530" s="4">
        <f t="shared" si="449"/>
        <v>0</v>
      </c>
      <c r="H1530" s="3">
        <f t="shared" si="449"/>
        <v>0</v>
      </c>
      <c r="I1530" s="3">
        <f t="shared" si="449"/>
        <v>0</v>
      </c>
      <c r="J1530" s="3" t="e">
        <f>IF(VLOOKUP(A1530,產品AR!A:B,2,0)&lt;65,"A",IF(VLOOKUP(A1530,產品AR!A:B,2,0)&lt;80,"B",IF(VLOOKUP(A1530,產品AR!A:B,2,0)&lt;100,"C","D")))</f>
        <v>#N/A</v>
      </c>
      <c r="K1530" s="5" t="e">
        <f t="shared" si="441"/>
        <v>#DIV/0!</v>
      </c>
      <c r="L1530" s="6">
        <f t="shared" si="442"/>
        <v>0</v>
      </c>
      <c r="M1530" s="5">
        <f t="shared" si="443"/>
        <v>0</v>
      </c>
      <c r="N1530" s="49" t="e">
        <f t="shared" si="444"/>
        <v>#DIV/0!</v>
      </c>
      <c r="O1530" s="49" t="e">
        <f t="shared" si="447"/>
        <v>#N/A</v>
      </c>
      <c r="P1530" s="49" t="e">
        <f t="shared" si="448"/>
        <v>#N/A</v>
      </c>
      <c r="Q1530" s="50" t="e">
        <f t="shared" si="445"/>
        <v>#N/A</v>
      </c>
      <c r="S1530" s="110" t="e">
        <f>VLOOKUP(V1530,'WSD 產品'!B:B,1,0)</f>
        <v>#N/A</v>
      </c>
      <c r="T1530" s="110" t="e">
        <f t="shared" si="446"/>
        <v>#DIV/0!</v>
      </c>
      <c r="AA1530" s="112"/>
      <c r="AB1530" s="112"/>
      <c r="AK1530" s="111"/>
      <c r="AL1530" s="111"/>
      <c r="AM1530" s="111"/>
    </row>
    <row r="1531" spans="1:39">
      <c r="A1531" s="3">
        <f t="shared" si="450"/>
        <v>0</v>
      </c>
      <c r="B1531" s="3">
        <f t="shared" si="450"/>
        <v>0</v>
      </c>
      <c r="C1531" s="3">
        <f t="shared" si="450"/>
        <v>0</v>
      </c>
      <c r="D1531" s="3">
        <f t="shared" si="449"/>
        <v>0</v>
      </c>
      <c r="E1531" s="3">
        <f t="shared" si="449"/>
        <v>0</v>
      </c>
      <c r="F1531" s="4">
        <f t="shared" si="449"/>
        <v>0</v>
      </c>
      <c r="G1531" s="4">
        <f t="shared" si="449"/>
        <v>0</v>
      </c>
      <c r="H1531" s="3">
        <f t="shared" si="449"/>
        <v>0</v>
      </c>
      <c r="I1531" s="3">
        <f t="shared" si="449"/>
        <v>0</v>
      </c>
      <c r="J1531" s="3" t="e">
        <f>IF(VLOOKUP(A1531,產品AR!A:B,2,0)&lt;65,"A",IF(VLOOKUP(A1531,產品AR!A:B,2,0)&lt;80,"B",IF(VLOOKUP(A1531,產品AR!A:B,2,0)&lt;100,"C","D")))</f>
        <v>#N/A</v>
      </c>
      <c r="K1531" s="5" t="e">
        <f t="shared" si="441"/>
        <v>#DIV/0!</v>
      </c>
      <c r="L1531" s="6">
        <f t="shared" si="442"/>
        <v>0</v>
      </c>
      <c r="M1531" s="5">
        <f t="shared" si="443"/>
        <v>0</v>
      </c>
      <c r="N1531" s="49" t="e">
        <f t="shared" si="444"/>
        <v>#DIV/0!</v>
      </c>
      <c r="O1531" s="49" t="e">
        <f t="shared" si="447"/>
        <v>#N/A</v>
      </c>
      <c r="P1531" s="49" t="e">
        <f t="shared" si="448"/>
        <v>#N/A</v>
      </c>
      <c r="Q1531" s="50" t="e">
        <f t="shared" si="445"/>
        <v>#N/A</v>
      </c>
      <c r="S1531" s="110" t="e">
        <f>VLOOKUP(V1531,'WSD 產品'!B:B,1,0)</f>
        <v>#N/A</v>
      </c>
      <c r="T1531" s="110" t="e">
        <f t="shared" si="446"/>
        <v>#DIV/0!</v>
      </c>
      <c r="AA1531" s="112"/>
      <c r="AB1531" s="112"/>
      <c r="AK1531" s="111"/>
      <c r="AL1531" s="111"/>
      <c r="AM1531" s="111"/>
    </row>
    <row r="1532" spans="1:39">
      <c r="A1532" s="3">
        <f t="shared" si="450"/>
        <v>0</v>
      </c>
      <c r="B1532" s="3">
        <f t="shared" si="450"/>
        <v>0</v>
      </c>
      <c r="C1532" s="3">
        <f t="shared" si="450"/>
        <v>0</v>
      </c>
      <c r="D1532" s="3">
        <f t="shared" si="449"/>
        <v>0</v>
      </c>
      <c r="E1532" s="3">
        <f t="shared" si="449"/>
        <v>0</v>
      </c>
      <c r="F1532" s="4">
        <f t="shared" si="449"/>
        <v>0</v>
      </c>
      <c r="G1532" s="4">
        <f t="shared" si="449"/>
        <v>0</v>
      </c>
      <c r="H1532" s="3">
        <f t="shared" si="449"/>
        <v>0</v>
      </c>
      <c r="I1532" s="3">
        <f t="shared" si="449"/>
        <v>0</v>
      </c>
      <c r="J1532" s="3" t="e">
        <f>IF(VLOOKUP(A1532,產品AR!A:B,2,0)&lt;65,"A",IF(VLOOKUP(A1532,產品AR!A:B,2,0)&lt;80,"B",IF(VLOOKUP(A1532,產品AR!A:B,2,0)&lt;100,"C","D")))</f>
        <v>#N/A</v>
      </c>
      <c r="K1532" s="5" t="e">
        <f t="shared" si="441"/>
        <v>#DIV/0!</v>
      </c>
      <c r="L1532" s="6">
        <f t="shared" si="442"/>
        <v>0</v>
      </c>
      <c r="M1532" s="5">
        <f t="shared" si="443"/>
        <v>0</v>
      </c>
      <c r="N1532" s="49" t="e">
        <f t="shared" si="444"/>
        <v>#DIV/0!</v>
      </c>
      <c r="O1532" s="49" t="e">
        <f t="shared" si="447"/>
        <v>#N/A</v>
      </c>
      <c r="P1532" s="49" t="e">
        <f t="shared" si="448"/>
        <v>#N/A</v>
      </c>
      <c r="Q1532" s="50" t="e">
        <f t="shared" si="445"/>
        <v>#N/A</v>
      </c>
      <c r="S1532" s="110" t="e">
        <f>VLOOKUP(V1532,'WSD 產品'!B:B,1,0)</f>
        <v>#N/A</v>
      </c>
      <c r="T1532" s="110" t="e">
        <f t="shared" si="446"/>
        <v>#DIV/0!</v>
      </c>
      <c r="AA1532" s="112"/>
      <c r="AB1532" s="112"/>
      <c r="AK1532" s="111"/>
      <c r="AL1532" s="111"/>
      <c r="AM1532" s="111"/>
    </row>
    <row r="1533" spans="1:39">
      <c r="A1533" s="3">
        <f t="shared" si="450"/>
        <v>0</v>
      </c>
      <c r="B1533" s="3">
        <f t="shared" si="450"/>
        <v>0</v>
      </c>
      <c r="C1533" s="3">
        <f t="shared" si="450"/>
        <v>0</v>
      </c>
      <c r="D1533" s="3">
        <f t="shared" si="449"/>
        <v>0</v>
      </c>
      <c r="E1533" s="3">
        <f t="shared" si="449"/>
        <v>0</v>
      </c>
      <c r="F1533" s="4">
        <f t="shared" si="449"/>
        <v>0</v>
      </c>
      <c r="G1533" s="4">
        <f t="shared" si="449"/>
        <v>0</v>
      </c>
      <c r="H1533" s="3">
        <f t="shared" si="449"/>
        <v>0</v>
      </c>
      <c r="I1533" s="3">
        <f t="shared" si="449"/>
        <v>0</v>
      </c>
      <c r="J1533" s="3" t="e">
        <f>IF(VLOOKUP(A1533,產品AR!A:B,2,0)&lt;65,"A",IF(VLOOKUP(A1533,產品AR!A:B,2,0)&lt;80,"B",IF(VLOOKUP(A1533,產品AR!A:B,2,0)&lt;100,"C","D")))</f>
        <v>#N/A</v>
      </c>
      <c r="K1533" s="5" t="e">
        <f t="shared" si="441"/>
        <v>#DIV/0!</v>
      </c>
      <c r="L1533" s="6">
        <f t="shared" si="442"/>
        <v>0</v>
      </c>
      <c r="M1533" s="5">
        <f t="shared" si="443"/>
        <v>0</v>
      </c>
      <c r="N1533" s="49" t="e">
        <f t="shared" si="444"/>
        <v>#DIV/0!</v>
      </c>
      <c r="O1533" s="49" t="e">
        <f t="shared" si="447"/>
        <v>#N/A</v>
      </c>
      <c r="P1533" s="49" t="e">
        <f t="shared" si="448"/>
        <v>#N/A</v>
      </c>
      <c r="Q1533" s="50" t="e">
        <f t="shared" si="445"/>
        <v>#N/A</v>
      </c>
      <c r="S1533" s="110" t="e">
        <f>VLOOKUP(V1533,'WSD 產品'!B:B,1,0)</f>
        <v>#N/A</v>
      </c>
      <c r="T1533" s="110" t="e">
        <f t="shared" si="446"/>
        <v>#DIV/0!</v>
      </c>
      <c r="AA1533" s="112"/>
      <c r="AB1533" s="112"/>
      <c r="AK1533" s="111"/>
      <c r="AL1533" s="111"/>
      <c r="AM1533" s="111"/>
    </row>
    <row r="1534" spans="1:39">
      <c r="A1534" s="3">
        <f t="shared" si="450"/>
        <v>0</v>
      </c>
      <c r="B1534" s="3">
        <f t="shared" si="450"/>
        <v>0</v>
      </c>
      <c r="C1534" s="3">
        <f t="shared" si="450"/>
        <v>0</v>
      </c>
      <c r="D1534" s="3">
        <f t="shared" si="449"/>
        <v>0</v>
      </c>
      <c r="E1534" s="3">
        <f t="shared" si="449"/>
        <v>0</v>
      </c>
      <c r="F1534" s="4">
        <f t="shared" si="449"/>
        <v>0</v>
      </c>
      <c r="G1534" s="4">
        <f t="shared" si="449"/>
        <v>0</v>
      </c>
      <c r="H1534" s="3">
        <f t="shared" si="449"/>
        <v>0</v>
      </c>
      <c r="I1534" s="3">
        <f t="shared" si="449"/>
        <v>0</v>
      </c>
      <c r="J1534" s="3" t="e">
        <f>IF(VLOOKUP(A1534,產品AR!A:B,2,0)&lt;65,"A",IF(VLOOKUP(A1534,產品AR!A:B,2,0)&lt;80,"B",IF(VLOOKUP(A1534,產品AR!A:B,2,0)&lt;100,"C","D")))</f>
        <v>#N/A</v>
      </c>
      <c r="K1534" s="5" t="e">
        <f t="shared" si="441"/>
        <v>#DIV/0!</v>
      </c>
      <c r="L1534" s="6">
        <f t="shared" si="442"/>
        <v>0</v>
      </c>
      <c r="M1534" s="5">
        <f t="shared" si="443"/>
        <v>0</v>
      </c>
      <c r="N1534" s="49" t="e">
        <f t="shared" si="444"/>
        <v>#DIV/0!</v>
      </c>
      <c r="O1534" s="49" t="e">
        <f t="shared" si="447"/>
        <v>#N/A</v>
      </c>
      <c r="P1534" s="49" t="e">
        <f t="shared" si="448"/>
        <v>#N/A</v>
      </c>
      <c r="Q1534" s="50" t="e">
        <f t="shared" si="445"/>
        <v>#N/A</v>
      </c>
      <c r="S1534" s="110" t="e">
        <f>VLOOKUP(V1534,'WSD 產品'!B:B,1,0)</f>
        <v>#N/A</v>
      </c>
      <c r="T1534" s="110" t="e">
        <f t="shared" si="446"/>
        <v>#DIV/0!</v>
      </c>
      <c r="AA1534" s="112"/>
      <c r="AB1534" s="112"/>
      <c r="AK1534" s="111"/>
      <c r="AL1534" s="111"/>
      <c r="AM1534" s="111"/>
    </row>
    <row r="1535" spans="1:39">
      <c r="A1535" s="3">
        <f t="shared" si="450"/>
        <v>0</v>
      </c>
      <c r="B1535" s="3">
        <f t="shared" si="450"/>
        <v>0</v>
      </c>
      <c r="C1535" s="3">
        <f t="shared" si="450"/>
        <v>0</v>
      </c>
      <c r="D1535" s="3">
        <f t="shared" si="449"/>
        <v>0</v>
      </c>
      <c r="E1535" s="3">
        <f t="shared" si="449"/>
        <v>0</v>
      </c>
      <c r="F1535" s="4">
        <f t="shared" si="449"/>
        <v>0</v>
      </c>
      <c r="G1535" s="4">
        <f t="shared" si="449"/>
        <v>0</v>
      </c>
      <c r="H1535" s="3">
        <f t="shared" si="449"/>
        <v>0</v>
      </c>
      <c r="I1535" s="3">
        <f t="shared" si="449"/>
        <v>0</v>
      </c>
      <c r="J1535" s="3" t="e">
        <f>IF(VLOOKUP(A1535,產品AR!A:B,2,0)&lt;65,"A",IF(VLOOKUP(A1535,產品AR!A:B,2,0)&lt;80,"B",IF(VLOOKUP(A1535,產品AR!A:B,2,0)&lt;100,"C","D")))</f>
        <v>#N/A</v>
      </c>
      <c r="K1535" s="5" t="e">
        <f t="shared" si="441"/>
        <v>#DIV/0!</v>
      </c>
      <c r="L1535" s="6">
        <f t="shared" si="442"/>
        <v>0</v>
      </c>
      <c r="M1535" s="5">
        <f t="shared" si="443"/>
        <v>0</v>
      </c>
      <c r="N1535" s="49" t="e">
        <f t="shared" si="444"/>
        <v>#DIV/0!</v>
      </c>
      <c r="O1535" s="49" t="e">
        <f t="shared" si="447"/>
        <v>#N/A</v>
      </c>
      <c r="P1535" s="49" t="e">
        <f t="shared" si="448"/>
        <v>#N/A</v>
      </c>
      <c r="Q1535" s="50" t="e">
        <f t="shared" si="445"/>
        <v>#N/A</v>
      </c>
      <c r="S1535" s="110" t="e">
        <f>VLOOKUP(V1535,'WSD 產品'!B:B,1,0)</f>
        <v>#N/A</v>
      </c>
      <c r="T1535" s="110" t="e">
        <f t="shared" si="446"/>
        <v>#DIV/0!</v>
      </c>
      <c r="AA1535" s="112"/>
      <c r="AB1535" s="112"/>
      <c r="AK1535" s="111"/>
      <c r="AL1535" s="111"/>
      <c r="AM1535" s="111"/>
    </row>
    <row r="1536" spans="1:39">
      <c r="A1536" s="3">
        <f t="shared" si="450"/>
        <v>0</v>
      </c>
      <c r="B1536" s="3">
        <f t="shared" si="450"/>
        <v>0</v>
      </c>
      <c r="C1536" s="3">
        <f t="shared" si="450"/>
        <v>0</v>
      </c>
      <c r="D1536" s="3">
        <f t="shared" si="449"/>
        <v>0</v>
      </c>
      <c r="E1536" s="3">
        <f t="shared" si="449"/>
        <v>0</v>
      </c>
      <c r="F1536" s="4">
        <f t="shared" si="449"/>
        <v>0</v>
      </c>
      <c r="G1536" s="4">
        <f t="shared" ref="G1536:I1599" si="451">AB1536</f>
        <v>0</v>
      </c>
      <c r="H1536" s="3">
        <f t="shared" si="451"/>
        <v>0</v>
      </c>
      <c r="I1536" s="3">
        <f t="shared" si="451"/>
        <v>0</v>
      </c>
      <c r="J1536" s="3" t="e">
        <f>IF(VLOOKUP(A1536,產品AR!A:B,2,0)&lt;65,"A",IF(VLOOKUP(A1536,產品AR!A:B,2,0)&lt;80,"B",IF(VLOOKUP(A1536,產品AR!A:B,2,0)&lt;100,"C","D")))</f>
        <v>#N/A</v>
      </c>
      <c r="K1536" s="5" t="e">
        <f t="shared" si="441"/>
        <v>#DIV/0!</v>
      </c>
      <c r="L1536" s="6">
        <f t="shared" si="442"/>
        <v>0</v>
      </c>
      <c r="M1536" s="5">
        <f t="shared" si="443"/>
        <v>0</v>
      </c>
      <c r="N1536" s="49" t="e">
        <f t="shared" si="444"/>
        <v>#DIV/0!</v>
      </c>
      <c r="O1536" s="49" t="e">
        <f t="shared" si="447"/>
        <v>#N/A</v>
      </c>
      <c r="P1536" s="49" t="e">
        <f t="shared" si="448"/>
        <v>#N/A</v>
      </c>
      <c r="Q1536" s="50" t="e">
        <f t="shared" si="445"/>
        <v>#N/A</v>
      </c>
      <c r="S1536" s="110" t="e">
        <f>VLOOKUP(V1536,'WSD 產品'!B:B,1,0)</f>
        <v>#N/A</v>
      </c>
      <c r="T1536" s="110" t="e">
        <f t="shared" si="446"/>
        <v>#DIV/0!</v>
      </c>
      <c r="AA1536" s="112"/>
      <c r="AB1536" s="112"/>
      <c r="AK1536" s="111"/>
      <c r="AL1536" s="111"/>
      <c r="AM1536" s="111"/>
    </row>
    <row r="1537" spans="1:39">
      <c r="A1537" s="3">
        <f t="shared" si="450"/>
        <v>0</v>
      </c>
      <c r="B1537" s="3">
        <f t="shared" si="450"/>
        <v>0</v>
      </c>
      <c r="C1537" s="3">
        <f t="shared" si="450"/>
        <v>0</v>
      </c>
      <c r="D1537" s="3">
        <f t="shared" si="450"/>
        <v>0</v>
      </c>
      <c r="E1537" s="3">
        <f t="shared" si="450"/>
        <v>0</v>
      </c>
      <c r="F1537" s="4">
        <f t="shared" si="450"/>
        <v>0</v>
      </c>
      <c r="G1537" s="4">
        <f t="shared" si="451"/>
        <v>0</v>
      </c>
      <c r="H1537" s="3">
        <f t="shared" si="451"/>
        <v>0</v>
      </c>
      <c r="I1537" s="3">
        <f t="shared" si="451"/>
        <v>0</v>
      </c>
      <c r="J1537" s="3" t="e">
        <f>IF(VLOOKUP(A1537,產品AR!A:B,2,0)&lt;65,"A",IF(VLOOKUP(A1537,產品AR!A:B,2,0)&lt;80,"B",IF(VLOOKUP(A1537,產品AR!A:B,2,0)&lt;100,"C","D")))</f>
        <v>#N/A</v>
      </c>
      <c r="K1537" s="5" t="e">
        <f t="shared" si="441"/>
        <v>#DIV/0!</v>
      </c>
      <c r="L1537" s="6">
        <f t="shared" si="442"/>
        <v>0</v>
      </c>
      <c r="M1537" s="5">
        <f t="shared" si="443"/>
        <v>0</v>
      </c>
      <c r="N1537" s="49" t="e">
        <f t="shared" si="444"/>
        <v>#DIV/0!</v>
      </c>
      <c r="O1537" s="49" t="e">
        <f t="shared" si="447"/>
        <v>#N/A</v>
      </c>
      <c r="P1537" s="49" t="e">
        <f t="shared" si="448"/>
        <v>#N/A</v>
      </c>
      <c r="Q1537" s="50" t="e">
        <f t="shared" si="445"/>
        <v>#N/A</v>
      </c>
      <c r="S1537" s="110" t="e">
        <f>VLOOKUP(V1537,'WSD 產品'!B:B,1,0)</f>
        <v>#N/A</v>
      </c>
      <c r="T1537" s="110" t="e">
        <f t="shared" si="446"/>
        <v>#DIV/0!</v>
      </c>
      <c r="AA1537" s="112"/>
      <c r="AB1537" s="112"/>
      <c r="AK1537" s="111"/>
      <c r="AL1537" s="111"/>
      <c r="AM1537" s="111"/>
    </row>
    <row r="1538" spans="1:39">
      <c r="A1538" s="3">
        <f t="shared" si="450"/>
        <v>0</v>
      </c>
      <c r="B1538" s="3">
        <f t="shared" si="450"/>
        <v>0</v>
      </c>
      <c r="C1538" s="3">
        <f t="shared" si="450"/>
        <v>0</v>
      </c>
      <c r="D1538" s="3">
        <f t="shared" si="450"/>
        <v>0</v>
      </c>
      <c r="E1538" s="3">
        <f t="shared" si="450"/>
        <v>0</v>
      </c>
      <c r="F1538" s="4">
        <f t="shared" si="450"/>
        <v>0</v>
      </c>
      <c r="G1538" s="4">
        <f t="shared" si="451"/>
        <v>0</v>
      </c>
      <c r="H1538" s="3">
        <f t="shared" si="451"/>
        <v>0</v>
      </c>
      <c r="I1538" s="3">
        <f t="shared" si="451"/>
        <v>0</v>
      </c>
      <c r="J1538" s="3" t="e">
        <f>IF(VLOOKUP(A1538,產品AR!A:B,2,0)&lt;65,"A",IF(VLOOKUP(A1538,產品AR!A:B,2,0)&lt;80,"B",IF(VLOOKUP(A1538,產品AR!A:B,2,0)&lt;100,"C","D")))</f>
        <v>#N/A</v>
      </c>
      <c r="K1538" s="5" t="e">
        <f t="shared" ref="K1538:K1601" si="452">T1538</f>
        <v>#DIV/0!</v>
      </c>
      <c r="L1538" s="6">
        <f t="shared" ref="L1538:L1601" si="453">AM1538</f>
        <v>0</v>
      </c>
      <c r="M1538" s="5">
        <f t="shared" ref="M1538:M1601" si="454">AP1538</f>
        <v>0</v>
      </c>
      <c r="N1538" s="49" t="e">
        <f t="shared" ref="N1538:N1601" si="455">IF(K1538&gt;=1.67,"A",IF(K1538&gt;=1.33,"B",IF(K1538&gt;=1,"C",IF(K1538&gt;=0.67,"D","F"))))</f>
        <v>#DIV/0!</v>
      </c>
      <c r="O1538" s="49" t="e">
        <f t="shared" si="447"/>
        <v>#N/A</v>
      </c>
      <c r="P1538" s="49" t="e">
        <f t="shared" si="448"/>
        <v>#N/A</v>
      </c>
      <c r="Q1538" s="50" t="e">
        <f t="shared" ref="Q1538:Q1601" si="456">IF(CONCATENATE(J1538,N1538)="AA","A",IF(CONCATENATE(J1538,N1538)="AB","W",IF(CONCATENATE(J1538,N1538)="AC","W",IF(CONCATENATE(J1538,N1538)="AD","W",IF(CONCATENATE(J1538,N1538)="AF","W",IF(CONCATENATE(J1538,N1538)="BB","B",IF(CONCATENATE(J1538,N1538)="BA","B",IF(CONCATENATE(J1538,N1538)="BC","X",IF(CONCATENATE(J1538,N1538)="BD","X",IF(CONCATENATE(J1538,N1538)="BF","X",IF(CONCATENATE(J1538,N1538)="CA","C",IF(CONCATENATE(J1538,N1538)="CB","C",IF(CONCATENATE(J1538,N1538)="CC","C",IF(CONCATENATE(J1538,N1538)="CD","Y",IF(CONCATENATE(J1538,N1538)="CF","Y",IF(CONCATENATE(J1538,N1538)="DA","D",IF(CONCATENATE(J1538,N1538)="DB","D",IF(CONCATENATE(J1538,N1538)="DC","D",IF(CONCATENATE(J1538,N1538)="DD","D",IF(CONCATENATE(J1538,N1538)="DF","Z"))))))))))))))))))))</f>
        <v>#N/A</v>
      </c>
      <c r="S1538" s="110" t="e">
        <f>VLOOKUP(V1538,'WSD 產品'!B:B,1,0)</f>
        <v>#N/A</v>
      </c>
      <c r="T1538" s="110" t="e">
        <f t="shared" ref="T1538:T1601" si="457">((35-(AE1538^2+AF1538^2)^0.5))/AV1538</f>
        <v>#DIV/0!</v>
      </c>
      <c r="AA1538" s="112"/>
      <c r="AB1538" s="112"/>
      <c r="AK1538" s="111"/>
      <c r="AL1538" s="111"/>
      <c r="AM1538" s="111"/>
    </row>
    <row r="1539" spans="1:39">
      <c r="A1539" s="3">
        <f t="shared" si="450"/>
        <v>0</v>
      </c>
      <c r="B1539" s="3">
        <f t="shared" si="450"/>
        <v>0</v>
      </c>
      <c r="C1539" s="3">
        <f t="shared" si="450"/>
        <v>0</v>
      </c>
      <c r="D1539" s="3">
        <f t="shared" si="450"/>
        <v>0</v>
      </c>
      <c r="E1539" s="3">
        <f t="shared" si="450"/>
        <v>0</v>
      </c>
      <c r="F1539" s="4">
        <f t="shared" si="450"/>
        <v>0</v>
      </c>
      <c r="G1539" s="4">
        <f t="shared" si="451"/>
        <v>0</v>
      </c>
      <c r="H1539" s="3">
        <f t="shared" si="451"/>
        <v>0</v>
      </c>
      <c r="I1539" s="3">
        <f t="shared" si="451"/>
        <v>0</v>
      </c>
      <c r="J1539" s="3" t="e">
        <f>IF(VLOOKUP(A1539,產品AR!A:B,2,0)&lt;65,"A",IF(VLOOKUP(A1539,產品AR!A:B,2,0)&lt;80,"B",IF(VLOOKUP(A1539,產品AR!A:B,2,0)&lt;100,"C","D")))</f>
        <v>#N/A</v>
      </c>
      <c r="K1539" s="5" t="e">
        <f t="shared" si="452"/>
        <v>#DIV/0!</v>
      </c>
      <c r="L1539" s="6">
        <f t="shared" si="453"/>
        <v>0</v>
      </c>
      <c r="M1539" s="5">
        <f t="shared" si="454"/>
        <v>0</v>
      </c>
      <c r="N1539" s="49" t="e">
        <f t="shared" si="455"/>
        <v>#DIV/0!</v>
      </c>
      <c r="O1539" s="49" t="e">
        <f t="shared" ref="O1539:O1602" si="458">J1539&amp;N1539</f>
        <v>#N/A</v>
      </c>
      <c r="P1539" s="49" t="e">
        <f t="shared" ref="P1539:P1602" si="459">IF(O1539="AB","A")</f>
        <v>#N/A</v>
      </c>
      <c r="Q1539" s="50" t="e">
        <f t="shared" si="456"/>
        <v>#N/A</v>
      </c>
      <c r="S1539" s="110" t="e">
        <f>VLOOKUP(V1539,'WSD 產品'!B:B,1,0)</f>
        <v>#N/A</v>
      </c>
      <c r="T1539" s="110" t="e">
        <f t="shared" si="457"/>
        <v>#DIV/0!</v>
      </c>
      <c r="AA1539" s="112"/>
      <c r="AB1539" s="112"/>
      <c r="AK1539" s="111"/>
      <c r="AL1539" s="111"/>
      <c r="AM1539" s="111"/>
    </row>
    <row r="1540" spans="1:39">
      <c r="A1540" s="3">
        <f t="shared" si="450"/>
        <v>0</v>
      </c>
      <c r="B1540" s="3">
        <f t="shared" si="450"/>
        <v>0</v>
      </c>
      <c r="C1540" s="3">
        <f t="shared" si="450"/>
        <v>0</v>
      </c>
      <c r="D1540" s="3">
        <f t="shared" si="450"/>
        <v>0</v>
      </c>
      <c r="E1540" s="3">
        <f t="shared" si="450"/>
        <v>0</v>
      </c>
      <c r="F1540" s="4">
        <f t="shared" si="450"/>
        <v>0</v>
      </c>
      <c r="G1540" s="4">
        <f t="shared" si="451"/>
        <v>0</v>
      </c>
      <c r="H1540" s="3">
        <f t="shared" si="451"/>
        <v>0</v>
      </c>
      <c r="I1540" s="3">
        <f t="shared" si="451"/>
        <v>0</v>
      </c>
      <c r="J1540" s="3" t="e">
        <f>IF(VLOOKUP(A1540,產品AR!A:B,2,0)&lt;65,"A",IF(VLOOKUP(A1540,產品AR!A:B,2,0)&lt;80,"B",IF(VLOOKUP(A1540,產品AR!A:B,2,0)&lt;100,"C","D")))</f>
        <v>#N/A</v>
      </c>
      <c r="K1540" s="5" t="e">
        <f t="shared" si="452"/>
        <v>#DIV/0!</v>
      </c>
      <c r="L1540" s="6">
        <f t="shared" si="453"/>
        <v>0</v>
      </c>
      <c r="M1540" s="5">
        <f t="shared" si="454"/>
        <v>0</v>
      </c>
      <c r="N1540" s="49" t="e">
        <f t="shared" si="455"/>
        <v>#DIV/0!</v>
      </c>
      <c r="O1540" s="49" t="e">
        <f t="shared" si="458"/>
        <v>#N/A</v>
      </c>
      <c r="P1540" s="49" t="e">
        <f t="shared" si="459"/>
        <v>#N/A</v>
      </c>
      <c r="Q1540" s="50" t="e">
        <f t="shared" si="456"/>
        <v>#N/A</v>
      </c>
      <c r="S1540" s="110" t="e">
        <f>VLOOKUP(V1540,'WSD 產品'!B:B,1,0)</f>
        <v>#N/A</v>
      </c>
      <c r="T1540" s="110" t="e">
        <f t="shared" si="457"/>
        <v>#DIV/0!</v>
      </c>
      <c r="AA1540" s="112"/>
      <c r="AB1540" s="112"/>
      <c r="AK1540" s="111"/>
      <c r="AL1540" s="111"/>
      <c r="AM1540" s="111"/>
    </row>
    <row r="1541" spans="1:39">
      <c r="A1541" s="3">
        <f t="shared" si="450"/>
        <v>0</v>
      </c>
      <c r="B1541" s="3">
        <f t="shared" si="450"/>
        <v>0</v>
      </c>
      <c r="C1541" s="3">
        <f t="shared" si="450"/>
        <v>0</v>
      </c>
      <c r="D1541" s="3">
        <f t="shared" si="450"/>
        <v>0</v>
      </c>
      <c r="E1541" s="3">
        <f t="shared" si="450"/>
        <v>0</v>
      </c>
      <c r="F1541" s="4">
        <f t="shared" si="450"/>
        <v>0</v>
      </c>
      <c r="G1541" s="4">
        <f t="shared" si="451"/>
        <v>0</v>
      </c>
      <c r="H1541" s="3">
        <f t="shared" si="451"/>
        <v>0</v>
      </c>
      <c r="I1541" s="3">
        <f t="shared" si="451"/>
        <v>0</v>
      </c>
      <c r="J1541" s="3" t="e">
        <f>IF(VLOOKUP(A1541,產品AR!A:B,2,0)&lt;65,"A",IF(VLOOKUP(A1541,產品AR!A:B,2,0)&lt;80,"B",IF(VLOOKUP(A1541,產品AR!A:B,2,0)&lt;100,"C","D")))</f>
        <v>#N/A</v>
      </c>
      <c r="K1541" s="5" t="e">
        <f t="shared" si="452"/>
        <v>#DIV/0!</v>
      </c>
      <c r="L1541" s="6">
        <f t="shared" si="453"/>
        <v>0</v>
      </c>
      <c r="M1541" s="5">
        <f t="shared" si="454"/>
        <v>0</v>
      </c>
      <c r="N1541" s="49" t="e">
        <f t="shared" si="455"/>
        <v>#DIV/0!</v>
      </c>
      <c r="O1541" s="49" t="e">
        <f t="shared" si="458"/>
        <v>#N/A</v>
      </c>
      <c r="P1541" s="49" t="e">
        <f t="shared" si="459"/>
        <v>#N/A</v>
      </c>
      <c r="Q1541" s="50" t="e">
        <f t="shared" si="456"/>
        <v>#N/A</v>
      </c>
      <c r="S1541" s="110" t="e">
        <f>VLOOKUP(V1541,'WSD 產品'!B:B,1,0)</f>
        <v>#N/A</v>
      </c>
      <c r="T1541" s="110" t="e">
        <f t="shared" si="457"/>
        <v>#DIV/0!</v>
      </c>
      <c r="AA1541" s="112"/>
      <c r="AB1541" s="112"/>
      <c r="AK1541" s="111"/>
      <c r="AL1541" s="111"/>
      <c r="AM1541" s="111"/>
    </row>
    <row r="1542" spans="1:39">
      <c r="A1542" s="3">
        <f t="shared" si="450"/>
        <v>0</v>
      </c>
      <c r="B1542" s="3">
        <f t="shared" si="450"/>
        <v>0</v>
      </c>
      <c r="C1542" s="3">
        <f t="shared" si="450"/>
        <v>0</v>
      </c>
      <c r="D1542" s="3">
        <f t="shared" si="450"/>
        <v>0</v>
      </c>
      <c r="E1542" s="3">
        <f t="shared" si="450"/>
        <v>0</v>
      </c>
      <c r="F1542" s="4">
        <f t="shared" si="450"/>
        <v>0</v>
      </c>
      <c r="G1542" s="4">
        <f t="shared" si="451"/>
        <v>0</v>
      </c>
      <c r="H1542" s="3">
        <f t="shared" si="451"/>
        <v>0</v>
      </c>
      <c r="I1542" s="3">
        <f t="shared" si="451"/>
        <v>0</v>
      </c>
      <c r="J1542" s="3" t="e">
        <f>IF(VLOOKUP(A1542,產品AR!A:B,2,0)&lt;65,"A",IF(VLOOKUP(A1542,產品AR!A:B,2,0)&lt;80,"B",IF(VLOOKUP(A1542,產品AR!A:B,2,0)&lt;100,"C","D")))</f>
        <v>#N/A</v>
      </c>
      <c r="K1542" s="5" t="e">
        <f t="shared" si="452"/>
        <v>#DIV/0!</v>
      </c>
      <c r="L1542" s="6">
        <f t="shared" si="453"/>
        <v>0</v>
      </c>
      <c r="M1542" s="5">
        <f t="shared" si="454"/>
        <v>0</v>
      </c>
      <c r="N1542" s="49" t="e">
        <f t="shared" si="455"/>
        <v>#DIV/0!</v>
      </c>
      <c r="O1542" s="49" t="e">
        <f t="shared" si="458"/>
        <v>#N/A</v>
      </c>
      <c r="P1542" s="49" t="e">
        <f t="shared" si="459"/>
        <v>#N/A</v>
      </c>
      <c r="Q1542" s="50" t="e">
        <f t="shared" si="456"/>
        <v>#N/A</v>
      </c>
      <c r="S1542" s="110" t="e">
        <f>VLOOKUP(V1542,'WSD 產品'!B:B,1,0)</f>
        <v>#N/A</v>
      </c>
      <c r="T1542" s="110" t="e">
        <f t="shared" si="457"/>
        <v>#DIV/0!</v>
      </c>
      <c r="AA1542" s="112"/>
      <c r="AB1542" s="112"/>
      <c r="AK1542" s="111"/>
      <c r="AL1542" s="111"/>
      <c r="AM1542" s="111"/>
    </row>
    <row r="1543" spans="1:39">
      <c r="A1543" s="3">
        <f t="shared" si="450"/>
        <v>0</v>
      </c>
      <c r="B1543" s="3">
        <f t="shared" si="450"/>
        <v>0</v>
      </c>
      <c r="C1543" s="3">
        <f t="shared" si="450"/>
        <v>0</v>
      </c>
      <c r="D1543" s="3">
        <f t="shared" si="450"/>
        <v>0</v>
      </c>
      <c r="E1543" s="3">
        <f t="shared" si="450"/>
        <v>0</v>
      </c>
      <c r="F1543" s="4">
        <f t="shared" si="450"/>
        <v>0</v>
      </c>
      <c r="G1543" s="4">
        <f t="shared" si="451"/>
        <v>0</v>
      </c>
      <c r="H1543" s="3">
        <f t="shared" si="451"/>
        <v>0</v>
      </c>
      <c r="I1543" s="3">
        <f t="shared" si="451"/>
        <v>0</v>
      </c>
      <c r="J1543" s="3" t="e">
        <f>IF(VLOOKUP(A1543,產品AR!A:B,2,0)&lt;65,"A",IF(VLOOKUP(A1543,產品AR!A:B,2,0)&lt;80,"B",IF(VLOOKUP(A1543,產品AR!A:B,2,0)&lt;100,"C","D")))</f>
        <v>#N/A</v>
      </c>
      <c r="K1543" s="5" t="e">
        <f t="shared" si="452"/>
        <v>#DIV/0!</v>
      </c>
      <c r="L1543" s="6">
        <f t="shared" si="453"/>
        <v>0</v>
      </c>
      <c r="M1543" s="5">
        <f t="shared" si="454"/>
        <v>0</v>
      </c>
      <c r="N1543" s="49" t="e">
        <f t="shared" si="455"/>
        <v>#DIV/0!</v>
      </c>
      <c r="O1543" s="49" t="e">
        <f t="shared" si="458"/>
        <v>#N/A</v>
      </c>
      <c r="P1543" s="49" t="e">
        <f t="shared" si="459"/>
        <v>#N/A</v>
      </c>
      <c r="Q1543" s="50" t="e">
        <f t="shared" si="456"/>
        <v>#N/A</v>
      </c>
      <c r="S1543" s="110" t="e">
        <f>VLOOKUP(V1543,'WSD 產品'!B:B,1,0)</f>
        <v>#N/A</v>
      </c>
      <c r="T1543" s="110" t="e">
        <f t="shared" si="457"/>
        <v>#DIV/0!</v>
      </c>
      <c r="AA1543" s="112"/>
      <c r="AB1543" s="112"/>
      <c r="AK1543" s="111"/>
      <c r="AL1543" s="111"/>
      <c r="AM1543" s="111"/>
    </row>
    <row r="1544" spans="1:39">
      <c r="A1544" s="3">
        <f t="shared" si="450"/>
        <v>0</v>
      </c>
      <c r="B1544" s="3">
        <f t="shared" si="450"/>
        <v>0</v>
      </c>
      <c r="C1544" s="3">
        <f t="shared" si="450"/>
        <v>0</v>
      </c>
      <c r="D1544" s="3">
        <f t="shared" si="450"/>
        <v>0</v>
      </c>
      <c r="E1544" s="3">
        <f t="shared" si="450"/>
        <v>0</v>
      </c>
      <c r="F1544" s="4">
        <f t="shared" si="450"/>
        <v>0</v>
      </c>
      <c r="G1544" s="4">
        <f t="shared" si="451"/>
        <v>0</v>
      </c>
      <c r="H1544" s="3">
        <f t="shared" si="451"/>
        <v>0</v>
      </c>
      <c r="I1544" s="3">
        <f t="shared" si="451"/>
        <v>0</v>
      </c>
      <c r="J1544" s="3" t="e">
        <f>IF(VLOOKUP(A1544,產品AR!A:B,2,0)&lt;65,"A",IF(VLOOKUP(A1544,產品AR!A:B,2,0)&lt;80,"B",IF(VLOOKUP(A1544,產品AR!A:B,2,0)&lt;100,"C","D")))</f>
        <v>#N/A</v>
      </c>
      <c r="K1544" s="5" t="e">
        <f t="shared" si="452"/>
        <v>#DIV/0!</v>
      </c>
      <c r="L1544" s="6">
        <f t="shared" si="453"/>
        <v>0</v>
      </c>
      <c r="M1544" s="5">
        <f t="shared" si="454"/>
        <v>0</v>
      </c>
      <c r="N1544" s="49" t="e">
        <f t="shared" si="455"/>
        <v>#DIV/0!</v>
      </c>
      <c r="O1544" s="49" t="e">
        <f t="shared" si="458"/>
        <v>#N/A</v>
      </c>
      <c r="P1544" s="49" t="e">
        <f t="shared" si="459"/>
        <v>#N/A</v>
      </c>
      <c r="Q1544" s="50" t="e">
        <f t="shared" si="456"/>
        <v>#N/A</v>
      </c>
      <c r="S1544" s="110" t="e">
        <f>VLOOKUP(V1544,'WSD 產品'!B:B,1,0)</f>
        <v>#N/A</v>
      </c>
      <c r="T1544" s="110" t="e">
        <f t="shared" si="457"/>
        <v>#DIV/0!</v>
      </c>
      <c r="AA1544" s="112"/>
      <c r="AB1544" s="112"/>
      <c r="AK1544" s="111"/>
      <c r="AL1544" s="111"/>
      <c r="AM1544" s="111"/>
    </row>
    <row r="1545" spans="1:39">
      <c r="A1545" s="3">
        <f t="shared" si="450"/>
        <v>0</v>
      </c>
      <c r="B1545" s="3">
        <f t="shared" si="450"/>
        <v>0</v>
      </c>
      <c r="C1545" s="3">
        <f t="shared" si="450"/>
        <v>0</v>
      </c>
      <c r="D1545" s="3">
        <f t="shared" si="450"/>
        <v>0</v>
      </c>
      <c r="E1545" s="3">
        <f t="shared" si="450"/>
        <v>0</v>
      </c>
      <c r="F1545" s="4">
        <f t="shared" si="450"/>
        <v>0</v>
      </c>
      <c r="G1545" s="4">
        <f t="shared" si="451"/>
        <v>0</v>
      </c>
      <c r="H1545" s="3">
        <f t="shared" si="451"/>
        <v>0</v>
      </c>
      <c r="I1545" s="3">
        <f t="shared" si="451"/>
        <v>0</v>
      </c>
      <c r="J1545" s="3" t="e">
        <f>IF(VLOOKUP(A1545,產品AR!A:B,2,0)&lt;65,"A",IF(VLOOKUP(A1545,產品AR!A:B,2,0)&lt;80,"B",IF(VLOOKUP(A1545,產品AR!A:B,2,0)&lt;100,"C","D")))</f>
        <v>#N/A</v>
      </c>
      <c r="K1545" s="5" t="e">
        <f t="shared" si="452"/>
        <v>#DIV/0!</v>
      </c>
      <c r="L1545" s="6">
        <f t="shared" si="453"/>
        <v>0</v>
      </c>
      <c r="M1545" s="5">
        <f t="shared" si="454"/>
        <v>0</v>
      </c>
      <c r="N1545" s="49" t="e">
        <f t="shared" si="455"/>
        <v>#DIV/0!</v>
      </c>
      <c r="O1545" s="49" t="e">
        <f t="shared" si="458"/>
        <v>#N/A</v>
      </c>
      <c r="P1545" s="49" t="e">
        <f t="shared" si="459"/>
        <v>#N/A</v>
      </c>
      <c r="Q1545" s="50" t="e">
        <f t="shared" si="456"/>
        <v>#N/A</v>
      </c>
      <c r="S1545" s="110" t="e">
        <f>VLOOKUP(V1545,'WSD 產品'!B:B,1,0)</f>
        <v>#N/A</v>
      </c>
      <c r="T1545" s="110" t="e">
        <f t="shared" si="457"/>
        <v>#DIV/0!</v>
      </c>
      <c r="AA1545" s="112"/>
      <c r="AB1545" s="112"/>
      <c r="AK1545" s="111"/>
      <c r="AL1545" s="111"/>
      <c r="AM1545" s="111"/>
    </row>
    <row r="1546" spans="1:39">
      <c r="A1546" s="3">
        <f t="shared" si="450"/>
        <v>0</v>
      </c>
      <c r="B1546" s="3">
        <f t="shared" si="450"/>
        <v>0</v>
      </c>
      <c r="C1546" s="3">
        <f t="shared" si="450"/>
        <v>0</v>
      </c>
      <c r="D1546" s="3">
        <f t="shared" si="450"/>
        <v>0</v>
      </c>
      <c r="E1546" s="3">
        <f t="shared" si="450"/>
        <v>0</v>
      </c>
      <c r="F1546" s="4">
        <f t="shared" si="450"/>
        <v>0</v>
      </c>
      <c r="G1546" s="4">
        <f t="shared" si="451"/>
        <v>0</v>
      </c>
      <c r="H1546" s="3">
        <f t="shared" si="451"/>
        <v>0</v>
      </c>
      <c r="I1546" s="3">
        <f t="shared" si="451"/>
        <v>0</v>
      </c>
      <c r="J1546" s="3" t="e">
        <f>IF(VLOOKUP(A1546,產品AR!A:B,2,0)&lt;65,"A",IF(VLOOKUP(A1546,產品AR!A:B,2,0)&lt;80,"B",IF(VLOOKUP(A1546,產品AR!A:B,2,0)&lt;100,"C","D")))</f>
        <v>#N/A</v>
      </c>
      <c r="K1546" s="5" t="e">
        <f t="shared" si="452"/>
        <v>#DIV/0!</v>
      </c>
      <c r="L1546" s="6">
        <f t="shared" si="453"/>
        <v>0</v>
      </c>
      <c r="M1546" s="5">
        <f t="shared" si="454"/>
        <v>0</v>
      </c>
      <c r="N1546" s="49" t="e">
        <f t="shared" si="455"/>
        <v>#DIV/0!</v>
      </c>
      <c r="O1546" s="49" t="e">
        <f t="shared" si="458"/>
        <v>#N/A</v>
      </c>
      <c r="P1546" s="49" t="e">
        <f t="shared" si="459"/>
        <v>#N/A</v>
      </c>
      <c r="Q1546" s="50" t="e">
        <f t="shared" si="456"/>
        <v>#N/A</v>
      </c>
      <c r="S1546" s="110" t="e">
        <f>VLOOKUP(V1546,'WSD 產品'!B:B,1,0)</f>
        <v>#N/A</v>
      </c>
      <c r="T1546" s="110" t="e">
        <f t="shared" si="457"/>
        <v>#DIV/0!</v>
      </c>
      <c r="AA1546" s="112"/>
      <c r="AB1546" s="112"/>
      <c r="AK1546" s="111"/>
      <c r="AL1546" s="111"/>
      <c r="AM1546" s="111"/>
    </row>
    <row r="1547" spans="1:39">
      <c r="A1547" s="3">
        <f t="shared" si="450"/>
        <v>0</v>
      </c>
      <c r="B1547" s="3">
        <f t="shared" si="450"/>
        <v>0</v>
      </c>
      <c r="C1547" s="3">
        <f t="shared" si="450"/>
        <v>0</v>
      </c>
      <c r="D1547" s="3">
        <f t="shared" si="450"/>
        <v>0</v>
      </c>
      <c r="E1547" s="3">
        <f t="shared" si="450"/>
        <v>0</v>
      </c>
      <c r="F1547" s="4">
        <f t="shared" si="450"/>
        <v>0</v>
      </c>
      <c r="G1547" s="4">
        <f t="shared" si="451"/>
        <v>0</v>
      </c>
      <c r="H1547" s="3">
        <f t="shared" si="451"/>
        <v>0</v>
      </c>
      <c r="I1547" s="3">
        <f t="shared" si="451"/>
        <v>0</v>
      </c>
      <c r="J1547" s="3" t="e">
        <f>IF(VLOOKUP(A1547,產品AR!A:B,2,0)&lt;65,"A",IF(VLOOKUP(A1547,產品AR!A:B,2,0)&lt;80,"B",IF(VLOOKUP(A1547,產品AR!A:B,2,0)&lt;100,"C","D")))</f>
        <v>#N/A</v>
      </c>
      <c r="K1547" s="5" t="e">
        <f t="shared" si="452"/>
        <v>#DIV/0!</v>
      </c>
      <c r="L1547" s="6">
        <f t="shared" si="453"/>
        <v>0</v>
      </c>
      <c r="M1547" s="5">
        <f t="shared" si="454"/>
        <v>0</v>
      </c>
      <c r="N1547" s="49" t="e">
        <f t="shared" si="455"/>
        <v>#DIV/0!</v>
      </c>
      <c r="O1547" s="49" t="e">
        <f t="shared" si="458"/>
        <v>#N/A</v>
      </c>
      <c r="P1547" s="49" t="e">
        <f t="shared" si="459"/>
        <v>#N/A</v>
      </c>
      <c r="Q1547" s="50" t="e">
        <f t="shared" si="456"/>
        <v>#N/A</v>
      </c>
      <c r="S1547" s="110" t="e">
        <f>VLOOKUP(V1547,'WSD 產品'!B:B,1,0)</f>
        <v>#N/A</v>
      </c>
      <c r="T1547" s="110" t="e">
        <f t="shared" si="457"/>
        <v>#DIV/0!</v>
      </c>
      <c r="AA1547" s="112"/>
      <c r="AB1547" s="112"/>
      <c r="AK1547" s="111"/>
      <c r="AL1547" s="111"/>
      <c r="AM1547" s="111"/>
    </row>
    <row r="1548" spans="1:39">
      <c r="A1548" s="3">
        <f t="shared" si="450"/>
        <v>0</v>
      </c>
      <c r="B1548" s="3">
        <f t="shared" si="450"/>
        <v>0</v>
      </c>
      <c r="C1548" s="3">
        <f t="shared" si="450"/>
        <v>0</v>
      </c>
      <c r="D1548" s="3">
        <f t="shared" si="450"/>
        <v>0</v>
      </c>
      <c r="E1548" s="3">
        <f t="shared" si="450"/>
        <v>0</v>
      </c>
      <c r="F1548" s="4">
        <f t="shared" si="450"/>
        <v>0</v>
      </c>
      <c r="G1548" s="4">
        <f t="shared" si="451"/>
        <v>0</v>
      </c>
      <c r="H1548" s="3">
        <f t="shared" si="451"/>
        <v>0</v>
      </c>
      <c r="I1548" s="3">
        <f t="shared" si="451"/>
        <v>0</v>
      </c>
      <c r="J1548" s="3" t="e">
        <f>IF(VLOOKUP(A1548,產品AR!A:B,2,0)&lt;65,"A",IF(VLOOKUP(A1548,產品AR!A:B,2,0)&lt;80,"B",IF(VLOOKUP(A1548,產品AR!A:B,2,0)&lt;100,"C","D")))</f>
        <v>#N/A</v>
      </c>
      <c r="K1548" s="5" t="e">
        <f t="shared" si="452"/>
        <v>#DIV/0!</v>
      </c>
      <c r="L1548" s="6">
        <f t="shared" si="453"/>
        <v>0</v>
      </c>
      <c r="M1548" s="5">
        <f t="shared" si="454"/>
        <v>0</v>
      </c>
      <c r="N1548" s="49" t="e">
        <f t="shared" si="455"/>
        <v>#DIV/0!</v>
      </c>
      <c r="O1548" s="49" t="e">
        <f t="shared" si="458"/>
        <v>#N/A</v>
      </c>
      <c r="P1548" s="49" t="e">
        <f t="shared" si="459"/>
        <v>#N/A</v>
      </c>
      <c r="Q1548" s="50" t="e">
        <f t="shared" si="456"/>
        <v>#N/A</v>
      </c>
      <c r="S1548" s="110" t="e">
        <f>VLOOKUP(V1548,'WSD 產品'!B:B,1,0)</f>
        <v>#N/A</v>
      </c>
      <c r="T1548" s="110" t="e">
        <f t="shared" si="457"/>
        <v>#DIV/0!</v>
      </c>
      <c r="AA1548" s="112"/>
      <c r="AB1548" s="112"/>
      <c r="AK1548" s="111"/>
      <c r="AL1548" s="111"/>
      <c r="AM1548" s="111"/>
    </row>
    <row r="1549" spans="1:39">
      <c r="A1549" s="3">
        <f t="shared" si="450"/>
        <v>0</v>
      </c>
      <c r="B1549" s="3">
        <f t="shared" si="450"/>
        <v>0</v>
      </c>
      <c r="C1549" s="3">
        <f t="shared" si="450"/>
        <v>0</v>
      </c>
      <c r="D1549" s="3">
        <f t="shared" si="450"/>
        <v>0</v>
      </c>
      <c r="E1549" s="3">
        <f t="shared" si="450"/>
        <v>0</v>
      </c>
      <c r="F1549" s="4">
        <f t="shared" si="450"/>
        <v>0</v>
      </c>
      <c r="G1549" s="4">
        <f t="shared" si="451"/>
        <v>0</v>
      </c>
      <c r="H1549" s="3">
        <f t="shared" si="451"/>
        <v>0</v>
      </c>
      <c r="I1549" s="3">
        <f t="shared" si="451"/>
        <v>0</v>
      </c>
      <c r="J1549" s="3" t="e">
        <f>IF(VLOOKUP(A1549,產品AR!A:B,2,0)&lt;65,"A",IF(VLOOKUP(A1549,產品AR!A:B,2,0)&lt;80,"B",IF(VLOOKUP(A1549,產品AR!A:B,2,0)&lt;100,"C","D")))</f>
        <v>#N/A</v>
      </c>
      <c r="K1549" s="5" t="e">
        <f t="shared" si="452"/>
        <v>#DIV/0!</v>
      </c>
      <c r="L1549" s="6">
        <f t="shared" si="453"/>
        <v>0</v>
      </c>
      <c r="M1549" s="5">
        <f t="shared" si="454"/>
        <v>0</v>
      </c>
      <c r="N1549" s="49" t="e">
        <f t="shared" si="455"/>
        <v>#DIV/0!</v>
      </c>
      <c r="O1549" s="49" t="e">
        <f t="shared" si="458"/>
        <v>#N/A</v>
      </c>
      <c r="P1549" s="49" t="e">
        <f t="shared" si="459"/>
        <v>#N/A</v>
      </c>
      <c r="Q1549" s="50" t="e">
        <f t="shared" si="456"/>
        <v>#N/A</v>
      </c>
      <c r="S1549" s="110" t="e">
        <f>VLOOKUP(V1549,'WSD 產品'!B:B,1,0)</f>
        <v>#N/A</v>
      </c>
      <c r="T1549" s="110" t="e">
        <f t="shared" si="457"/>
        <v>#DIV/0!</v>
      </c>
      <c r="AA1549" s="112"/>
      <c r="AB1549" s="112"/>
      <c r="AK1549" s="111"/>
      <c r="AL1549" s="111"/>
      <c r="AM1549" s="111"/>
    </row>
    <row r="1550" spans="1:39">
      <c r="A1550" s="3">
        <f t="shared" si="450"/>
        <v>0</v>
      </c>
      <c r="B1550" s="3">
        <f t="shared" si="450"/>
        <v>0</v>
      </c>
      <c r="C1550" s="3">
        <f t="shared" si="450"/>
        <v>0</v>
      </c>
      <c r="D1550" s="3">
        <f t="shared" si="450"/>
        <v>0</v>
      </c>
      <c r="E1550" s="3">
        <f t="shared" si="450"/>
        <v>0</v>
      </c>
      <c r="F1550" s="4">
        <f t="shared" si="450"/>
        <v>0</v>
      </c>
      <c r="G1550" s="4">
        <f t="shared" si="451"/>
        <v>0</v>
      </c>
      <c r="H1550" s="3">
        <f t="shared" si="451"/>
        <v>0</v>
      </c>
      <c r="I1550" s="3">
        <f t="shared" si="451"/>
        <v>0</v>
      </c>
      <c r="J1550" s="3" t="e">
        <f>IF(VLOOKUP(A1550,產品AR!A:B,2,0)&lt;65,"A",IF(VLOOKUP(A1550,產品AR!A:B,2,0)&lt;80,"B",IF(VLOOKUP(A1550,產品AR!A:B,2,0)&lt;100,"C","D")))</f>
        <v>#N/A</v>
      </c>
      <c r="K1550" s="5" t="e">
        <f t="shared" si="452"/>
        <v>#DIV/0!</v>
      </c>
      <c r="L1550" s="6">
        <f t="shared" si="453"/>
        <v>0</v>
      </c>
      <c r="M1550" s="5">
        <f t="shared" si="454"/>
        <v>0</v>
      </c>
      <c r="N1550" s="49" t="e">
        <f t="shared" si="455"/>
        <v>#DIV/0!</v>
      </c>
      <c r="O1550" s="49" t="e">
        <f t="shared" si="458"/>
        <v>#N/A</v>
      </c>
      <c r="P1550" s="49" t="e">
        <f t="shared" si="459"/>
        <v>#N/A</v>
      </c>
      <c r="Q1550" s="50" t="e">
        <f t="shared" si="456"/>
        <v>#N/A</v>
      </c>
      <c r="S1550" s="110" t="e">
        <f>VLOOKUP(V1550,'WSD 產品'!B:B,1,0)</f>
        <v>#N/A</v>
      </c>
      <c r="T1550" s="110" t="e">
        <f t="shared" si="457"/>
        <v>#DIV/0!</v>
      </c>
      <c r="AA1550" s="112"/>
      <c r="AB1550" s="112"/>
      <c r="AK1550" s="111"/>
      <c r="AL1550" s="111"/>
      <c r="AM1550" s="111"/>
    </row>
    <row r="1551" spans="1:39">
      <c r="A1551" s="3">
        <f t="shared" si="450"/>
        <v>0</v>
      </c>
      <c r="B1551" s="3">
        <f t="shared" si="450"/>
        <v>0</v>
      </c>
      <c r="C1551" s="3">
        <f t="shared" si="450"/>
        <v>0</v>
      </c>
      <c r="D1551" s="3">
        <f t="shared" si="450"/>
        <v>0</v>
      </c>
      <c r="E1551" s="3">
        <f t="shared" si="450"/>
        <v>0</v>
      </c>
      <c r="F1551" s="4">
        <f t="shared" si="450"/>
        <v>0</v>
      </c>
      <c r="G1551" s="4">
        <f t="shared" si="451"/>
        <v>0</v>
      </c>
      <c r="H1551" s="3">
        <f t="shared" si="451"/>
        <v>0</v>
      </c>
      <c r="I1551" s="3">
        <f t="shared" si="451"/>
        <v>0</v>
      </c>
      <c r="J1551" s="3" t="e">
        <f>IF(VLOOKUP(A1551,產品AR!A:B,2,0)&lt;65,"A",IF(VLOOKUP(A1551,產品AR!A:B,2,0)&lt;80,"B",IF(VLOOKUP(A1551,產品AR!A:B,2,0)&lt;100,"C","D")))</f>
        <v>#N/A</v>
      </c>
      <c r="K1551" s="5" t="e">
        <f t="shared" si="452"/>
        <v>#DIV/0!</v>
      </c>
      <c r="L1551" s="6">
        <f t="shared" si="453"/>
        <v>0</v>
      </c>
      <c r="M1551" s="5">
        <f t="shared" si="454"/>
        <v>0</v>
      </c>
      <c r="N1551" s="49" t="e">
        <f t="shared" si="455"/>
        <v>#DIV/0!</v>
      </c>
      <c r="O1551" s="49" t="e">
        <f t="shared" si="458"/>
        <v>#N/A</v>
      </c>
      <c r="P1551" s="49" t="e">
        <f t="shared" si="459"/>
        <v>#N/A</v>
      </c>
      <c r="Q1551" s="50" t="e">
        <f t="shared" si="456"/>
        <v>#N/A</v>
      </c>
      <c r="S1551" s="110" t="e">
        <f>VLOOKUP(V1551,'WSD 產品'!B:B,1,0)</f>
        <v>#N/A</v>
      </c>
      <c r="T1551" s="110" t="e">
        <f t="shared" si="457"/>
        <v>#DIV/0!</v>
      </c>
      <c r="AA1551" s="112"/>
      <c r="AB1551" s="112"/>
      <c r="AK1551" s="111"/>
      <c r="AL1551" s="111"/>
      <c r="AM1551" s="111"/>
    </row>
    <row r="1552" spans="1:39">
      <c r="A1552" s="3">
        <f t="shared" si="450"/>
        <v>0</v>
      </c>
      <c r="B1552" s="3">
        <f t="shared" si="450"/>
        <v>0</v>
      </c>
      <c r="C1552" s="3">
        <f t="shared" si="450"/>
        <v>0</v>
      </c>
      <c r="D1552" s="3">
        <f t="shared" si="450"/>
        <v>0</v>
      </c>
      <c r="E1552" s="3">
        <f t="shared" si="450"/>
        <v>0</v>
      </c>
      <c r="F1552" s="4">
        <f t="shared" si="450"/>
        <v>0</v>
      </c>
      <c r="G1552" s="4">
        <f t="shared" si="451"/>
        <v>0</v>
      </c>
      <c r="H1552" s="3">
        <f t="shared" si="451"/>
        <v>0</v>
      </c>
      <c r="I1552" s="3">
        <f t="shared" si="451"/>
        <v>0</v>
      </c>
      <c r="J1552" s="3" t="e">
        <f>IF(VLOOKUP(A1552,產品AR!A:B,2,0)&lt;65,"A",IF(VLOOKUP(A1552,產品AR!A:B,2,0)&lt;80,"B",IF(VLOOKUP(A1552,產品AR!A:B,2,0)&lt;100,"C","D")))</f>
        <v>#N/A</v>
      </c>
      <c r="K1552" s="5" t="e">
        <f t="shared" si="452"/>
        <v>#DIV/0!</v>
      </c>
      <c r="L1552" s="6">
        <f t="shared" si="453"/>
        <v>0</v>
      </c>
      <c r="M1552" s="5">
        <f t="shared" si="454"/>
        <v>0</v>
      </c>
      <c r="N1552" s="49" t="e">
        <f t="shared" si="455"/>
        <v>#DIV/0!</v>
      </c>
      <c r="O1552" s="49" t="e">
        <f t="shared" si="458"/>
        <v>#N/A</v>
      </c>
      <c r="P1552" s="49" t="e">
        <f t="shared" si="459"/>
        <v>#N/A</v>
      </c>
      <c r="Q1552" s="50" t="e">
        <f t="shared" si="456"/>
        <v>#N/A</v>
      </c>
      <c r="S1552" s="110" t="e">
        <f>VLOOKUP(V1552,'WSD 產品'!B:B,1,0)</f>
        <v>#N/A</v>
      </c>
      <c r="T1552" s="110" t="e">
        <f t="shared" si="457"/>
        <v>#DIV/0!</v>
      </c>
      <c r="AA1552" s="112"/>
      <c r="AB1552" s="112"/>
      <c r="AK1552" s="111"/>
      <c r="AL1552" s="111"/>
      <c r="AM1552" s="111"/>
    </row>
    <row r="1553" spans="1:39">
      <c r="A1553" s="3">
        <f t="shared" si="450"/>
        <v>0</v>
      </c>
      <c r="B1553" s="3">
        <f t="shared" si="450"/>
        <v>0</v>
      </c>
      <c r="C1553" s="3">
        <f t="shared" si="450"/>
        <v>0</v>
      </c>
      <c r="D1553" s="3">
        <f t="shared" si="450"/>
        <v>0</v>
      </c>
      <c r="E1553" s="3">
        <f t="shared" si="450"/>
        <v>0</v>
      </c>
      <c r="F1553" s="4">
        <f t="shared" si="450"/>
        <v>0</v>
      </c>
      <c r="G1553" s="4">
        <f t="shared" si="451"/>
        <v>0</v>
      </c>
      <c r="H1553" s="3">
        <f t="shared" si="451"/>
        <v>0</v>
      </c>
      <c r="I1553" s="3">
        <f t="shared" si="451"/>
        <v>0</v>
      </c>
      <c r="J1553" s="3" t="e">
        <f>IF(VLOOKUP(A1553,產品AR!A:B,2,0)&lt;65,"A",IF(VLOOKUP(A1553,產品AR!A:B,2,0)&lt;80,"B",IF(VLOOKUP(A1553,產品AR!A:B,2,0)&lt;100,"C","D")))</f>
        <v>#N/A</v>
      </c>
      <c r="K1553" s="5" t="e">
        <f t="shared" si="452"/>
        <v>#DIV/0!</v>
      </c>
      <c r="L1553" s="6">
        <f t="shared" si="453"/>
        <v>0</v>
      </c>
      <c r="M1553" s="5">
        <f t="shared" si="454"/>
        <v>0</v>
      </c>
      <c r="N1553" s="49" t="e">
        <f t="shared" si="455"/>
        <v>#DIV/0!</v>
      </c>
      <c r="O1553" s="49" t="e">
        <f t="shared" si="458"/>
        <v>#N/A</v>
      </c>
      <c r="P1553" s="49" t="e">
        <f t="shared" si="459"/>
        <v>#N/A</v>
      </c>
      <c r="Q1553" s="50" t="e">
        <f t="shared" si="456"/>
        <v>#N/A</v>
      </c>
      <c r="S1553" s="110" t="e">
        <f>VLOOKUP(V1553,'WSD 產品'!B:B,1,0)</f>
        <v>#N/A</v>
      </c>
      <c r="T1553" s="110" t="e">
        <f t="shared" si="457"/>
        <v>#DIV/0!</v>
      </c>
      <c r="AA1553" s="112"/>
      <c r="AB1553" s="112"/>
      <c r="AK1553" s="111"/>
      <c r="AL1553" s="111"/>
      <c r="AM1553" s="111"/>
    </row>
    <row r="1554" spans="1:39">
      <c r="A1554" s="3">
        <f t="shared" si="450"/>
        <v>0</v>
      </c>
      <c r="B1554" s="3">
        <f t="shared" si="450"/>
        <v>0</v>
      </c>
      <c r="C1554" s="3">
        <f t="shared" si="450"/>
        <v>0</v>
      </c>
      <c r="D1554" s="3">
        <f t="shared" si="450"/>
        <v>0</v>
      </c>
      <c r="E1554" s="3">
        <f t="shared" si="450"/>
        <v>0</v>
      </c>
      <c r="F1554" s="4">
        <f t="shared" si="450"/>
        <v>0</v>
      </c>
      <c r="G1554" s="4">
        <f t="shared" si="451"/>
        <v>0</v>
      </c>
      <c r="H1554" s="3">
        <f t="shared" si="451"/>
        <v>0</v>
      </c>
      <c r="I1554" s="3">
        <f t="shared" si="451"/>
        <v>0</v>
      </c>
      <c r="J1554" s="3" t="e">
        <f>IF(VLOOKUP(A1554,產品AR!A:B,2,0)&lt;65,"A",IF(VLOOKUP(A1554,產品AR!A:B,2,0)&lt;80,"B",IF(VLOOKUP(A1554,產品AR!A:B,2,0)&lt;100,"C","D")))</f>
        <v>#N/A</v>
      </c>
      <c r="K1554" s="5" t="e">
        <f t="shared" si="452"/>
        <v>#DIV/0!</v>
      </c>
      <c r="L1554" s="6">
        <f t="shared" si="453"/>
        <v>0</v>
      </c>
      <c r="M1554" s="5">
        <f t="shared" si="454"/>
        <v>0</v>
      </c>
      <c r="N1554" s="49" t="e">
        <f t="shared" si="455"/>
        <v>#DIV/0!</v>
      </c>
      <c r="O1554" s="49" t="e">
        <f t="shared" si="458"/>
        <v>#N/A</v>
      </c>
      <c r="P1554" s="49" t="e">
        <f t="shared" si="459"/>
        <v>#N/A</v>
      </c>
      <c r="Q1554" s="50" t="e">
        <f t="shared" si="456"/>
        <v>#N/A</v>
      </c>
      <c r="S1554" s="110" t="e">
        <f>VLOOKUP(V1554,'WSD 產品'!B:B,1,0)</f>
        <v>#N/A</v>
      </c>
      <c r="T1554" s="110" t="e">
        <f t="shared" si="457"/>
        <v>#DIV/0!</v>
      </c>
      <c r="AA1554" s="112"/>
      <c r="AB1554" s="112"/>
      <c r="AK1554" s="111"/>
      <c r="AL1554" s="111"/>
      <c r="AM1554" s="111"/>
    </row>
    <row r="1555" spans="1:39">
      <c r="A1555" s="3">
        <f t="shared" si="450"/>
        <v>0</v>
      </c>
      <c r="B1555" s="3">
        <f t="shared" si="450"/>
        <v>0</v>
      </c>
      <c r="C1555" s="3">
        <f t="shared" si="450"/>
        <v>0</v>
      </c>
      <c r="D1555" s="3">
        <f t="shared" si="450"/>
        <v>0</v>
      </c>
      <c r="E1555" s="3">
        <f t="shared" si="450"/>
        <v>0</v>
      </c>
      <c r="F1555" s="4">
        <f t="shared" si="450"/>
        <v>0</v>
      </c>
      <c r="G1555" s="4">
        <f t="shared" si="451"/>
        <v>0</v>
      </c>
      <c r="H1555" s="3">
        <f t="shared" si="451"/>
        <v>0</v>
      </c>
      <c r="I1555" s="3">
        <f t="shared" si="451"/>
        <v>0</v>
      </c>
      <c r="J1555" s="3" t="e">
        <f>IF(VLOOKUP(A1555,產品AR!A:B,2,0)&lt;65,"A",IF(VLOOKUP(A1555,產品AR!A:B,2,0)&lt;80,"B",IF(VLOOKUP(A1555,產品AR!A:B,2,0)&lt;100,"C","D")))</f>
        <v>#N/A</v>
      </c>
      <c r="K1555" s="5" t="e">
        <f t="shared" si="452"/>
        <v>#DIV/0!</v>
      </c>
      <c r="L1555" s="6">
        <f t="shared" si="453"/>
        <v>0</v>
      </c>
      <c r="M1555" s="5">
        <f t="shared" si="454"/>
        <v>0</v>
      </c>
      <c r="N1555" s="49" t="e">
        <f t="shared" si="455"/>
        <v>#DIV/0!</v>
      </c>
      <c r="O1555" s="49" t="e">
        <f t="shared" si="458"/>
        <v>#N/A</v>
      </c>
      <c r="P1555" s="49" t="e">
        <f t="shared" si="459"/>
        <v>#N/A</v>
      </c>
      <c r="Q1555" s="50" t="e">
        <f t="shared" si="456"/>
        <v>#N/A</v>
      </c>
      <c r="S1555" s="110" t="e">
        <f>VLOOKUP(V1555,'WSD 產品'!B:B,1,0)</f>
        <v>#N/A</v>
      </c>
      <c r="T1555" s="110" t="e">
        <f t="shared" si="457"/>
        <v>#DIV/0!</v>
      </c>
      <c r="AA1555" s="112"/>
      <c r="AB1555" s="112"/>
      <c r="AK1555" s="111"/>
      <c r="AL1555" s="111"/>
      <c r="AM1555" s="111"/>
    </row>
    <row r="1556" spans="1:39">
      <c r="A1556" s="3">
        <f t="shared" si="450"/>
        <v>0</v>
      </c>
      <c r="B1556" s="3">
        <f t="shared" si="450"/>
        <v>0</v>
      </c>
      <c r="C1556" s="3">
        <f t="shared" si="450"/>
        <v>0</v>
      </c>
      <c r="D1556" s="3">
        <f t="shared" si="450"/>
        <v>0</v>
      </c>
      <c r="E1556" s="3">
        <f t="shared" si="450"/>
        <v>0</v>
      </c>
      <c r="F1556" s="4">
        <f t="shared" si="450"/>
        <v>0</v>
      </c>
      <c r="G1556" s="4">
        <f t="shared" si="451"/>
        <v>0</v>
      </c>
      <c r="H1556" s="3">
        <f t="shared" si="451"/>
        <v>0</v>
      </c>
      <c r="I1556" s="3">
        <f t="shared" si="451"/>
        <v>0</v>
      </c>
      <c r="J1556" s="3" t="e">
        <f>IF(VLOOKUP(A1556,產品AR!A:B,2,0)&lt;65,"A",IF(VLOOKUP(A1556,產品AR!A:B,2,0)&lt;80,"B",IF(VLOOKUP(A1556,產品AR!A:B,2,0)&lt;100,"C","D")))</f>
        <v>#N/A</v>
      </c>
      <c r="K1556" s="5" t="e">
        <f t="shared" si="452"/>
        <v>#DIV/0!</v>
      </c>
      <c r="L1556" s="6">
        <f t="shared" si="453"/>
        <v>0</v>
      </c>
      <c r="M1556" s="5">
        <f t="shared" si="454"/>
        <v>0</v>
      </c>
      <c r="N1556" s="49" t="e">
        <f t="shared" si="455"/>
        <v>#DIV/0!</v>
      </c>
      <c r="O1556" s="49" t="e">
        <f t="shared" si="458"/>
        <v>#N/A</v>
      </c>
      <c r="P1556" s="49" t="e">
        <f t="shared" si="459"/>
        <v>#N/A</v>
      </c>
      <c r="Q1556" s="50" t="e">
        <f t="shared" si="456"/>
        <v>#N/A</v>
      </c>
      <c r="S1556" s="110" t="e">
        <f>VLOOKUP(V1556,'WSD 產品'!B:B,1,0)</f>
        <v>#N/A</v>
      </c>
      <c r="T1556" s="110" t="e">
        <f t="shared" si="457"/>
        <v>#DIV/0!</v>
      </c>
      <c r="AA1556" s="112"/>
      <c r="AB1556" s="112"/>
      <c r="AK1556" s="111"/>
      <c r="AL1556" s="111"/>
      <c r="AM1556" s="111"/>
    </row>
    <row r="1557" spans="1:39">
      <c r="A1557" s="3">
        <f t="shared" si="450"/>
        <v>0</v>
      </c>
      <c r="B1557" s="3">
        <f t="shared" si="450"/>
        <v>0</v>
      </c>
      <c r="C1557" s="3">
        <f t="shared" si="450"/>
        <v>0</v>
      </c>
      <c r="D1557" s="3">
        <f t="shared" si="450"/>
        <v>0</v>
      </c>
      <c r="E1557" s="3">
        <f t="shared" si="450"/>
        <v>0</v>
      </c>
      <c r="F1557" s="4">
        <f t="shared" si="450"/>
        <v>0</v>
      </c>
      <c r="G1557" s="4">
        <f t="shared" si="451"/>
        <v>0</v>
      </c>
      <c r="H1557" s="3">
        <f t="shared" si="451"/>
        <v>0</v>
      </c>
      <c r="I1557" s="3">
        <f t="shared" si="451"/>
        <v>0</v>
      </c>
      <c r="J1557" s="3" t="e">
        <f>IF(VLOOKUP(A1557,產品AR!A:B,2,0)&lt;65,"A",IF(VLOOKUP(A1557,產品AR!A:B,2,0)&lt;80,"B",IF(VLOOKUP(A1557,產品AR!A:B,2,0)&lt;100,"C","D")))</f>
        <v>#N/A</v>
      </c>
      <c r="K1557" s="5" t="e">
        <f t="shared" si="452"/>
        <v>#DIV/0!</v>
      </c>
      <c r="L1557" s="6">
        <f t="shared" si="453"/>
        <v>0</v>
      </c>
      <c r="M1557" s="5">
        <f t="shared" si="454"/>
        <v>0</v>
      </c>
      <c r="N1557" s="49" t="e">
        <f t="shared" si="455"/>
        <v>#DIV/0!</v>
      </c>
      <c r="O1557" s="49" t="e">
        <f t="shared" si="458"/>
        <v>#N/A</v>
      </c>
      <c r="P1557" s="49" t="e">
        <f t="shared" si="459"/>
        <v>#N/A</v>
      </c>
      <c r="Q1557" s="50" t="e">
        <f t="shared" si="456"/>
        <v>#N/A</v>
      </c>
      <c r="S1557" s="110" t="e">
        <f>VLOOKUP(V1557,'WSD 產品'!B:B,1,0)</f>
        <v>#N/A</v>
      </c>
      <c r="T1557" s="110" t="e">
        <f t="shared" si="457"/>
        <v>#DIV/0!</v>
      </c>
      <c r="AA1557" s="112"/>
      <c r="AB1557" s="112"/>
      <c r="AK1557" s="111"/>
      <c r="AL1557" s="111"/>
      <c r="AM1557" s="111"/>
    </row>
    <row r="1558" spans="1:39">
      <c r="A1558" s="3">
        <f t="shared" si="450"/>
        <v>0</v>
      </c>
      <c r="B1558" s="3">
        <f t="shared" si="450"/>
        <v>0</v>
      </c>
      <c r="C1558" s="3">
        <f t="shared" si="450"/>
        <v>0</v>
      </c>
      <c r="D1558" s="3">
        <f t="shared" ref="D1558:I1621" si="460">Y1558</f>
        <v>0</v>
      </c>
      <c r="E1558" s="3">
        <f t="shared" si="460"/>
        <v>0</v>
      </c>
      <c r="F1558" s="4">
        <f t="shared" si="460"/>
        <v>0</v>
      </c>
      <c r="G1558" s="4">
        <f t="shared" si="451"/>
        <v>0</v>
      </c>
      <c r="H1558" s="3">
        <f t="shared" si="451"/>
        <v>0</v>
      </c>
      <c r="I1558" s="3">
        <f t="shared" si="451"/>
        <v>0</v>
      </c>
      <c r="J1558" s="3" t="e">
        <f>IF(VLOOKUP(A1558,產品AR!A:B,2,0)&lt;65,"A",IF(VLOOKUP(A1558,產品AR!A:B,2,0)&lt;80,"B",IF(VLOOKUP(A1558,產品AR!A:B,2,0)&lt;100,"C","D")))</f>
        <v>#N/A</v>
      </c>
      <c r="K1558" s="5" t="e">
        <f t="shared" si="452"/>
        <v>#DIV/0!</v>
      </c>
      <c r="L1558" s="6">
        <f t="shared" si="453"/>
        <v>0</v>
      </c>
      <c r="M1558" s="5">
        <f t="shared" si="454"/>
        <v>0</v>
      </c>
      <c r="N1558" s="49" t="e">
        <f t="shared" si="455"/>
        <v>#DIV/0!</v>
      </c>
      <c r="O1558" s="49" t="e">
        <f t="shared" si="458"/>
        <v>#N/A</v>
      </c>
      <c r="P1558" s="49" t="e">
        <f t="shared" si="459"/>
        <v>#N/A</v>
      </c>
      <c r="Q1558" s="50" t="e">
        <f t="shared" si="456"/>
        <v>#N/A</v>
      </c>
      <c r="S1558" s="110" t="e">
        <f>VLOOKUP(V1558,'WSD 產品'!B:B,1,0)</f>
        <v>#N/A</v>
      </c>
      <c r="T1558" s="110" t="e">
        <f t="shared" si="457"/>
        <v>#DIV/0!</v>
      </c>
      <c r="AA1558" s="112"/>
      <c r="AB1558" s="112"/>
      <c r="AK1558" s="111"/>
      <c r="AL1558" s="111"/>
      <c r="AM1558" s="111"/>
    </row>
    <row r="1559" spans="1:39">
      <c r="A1559" s="3">
        <f t="shared" ref="A1559:F1622" si="461">V1559</f>
        <v>0</v>
      </c>
      <c r="B1559" s="3">
        <f t="shared" si="461"/>
        <v>0</v>
      </c>
      <c r="C1559" s="3">
        <f t="shared" si="461"/>
        <v>0</v>
      </c>
      <c r="D1559" s="3">
        <f t="shared" si="460"/>
        <v>0</v>
      </c>
      <c r="E1559" s="3">
        <f t="shared" si="460"/>
        <v>0</v>
      </c>
      <c r="F1559" s="4">
        <f t="shared" si="460"/>
        <v>0</v>
      </c>
      <c r="G1559" s="4">
        <f t="shared" si="451"/>
        <v>0</v>
      </c>
      <c r="H1559" s="3">
        <f t="shared" si="451"/>
        <v>0</v>
      </c>
      <c r="I1559" s="3">
        <f t="shared" si="451"/>
        <v>0</v>
      </c>
      <c r="J1559" s="3" t="e">
        <f>IF(VLOOKUP(A1559,產品AR!A:B,2,0)&lt;65,"A",IF(VLOOKUP(A1559,產品AR!A:B,2,0)&lt;80,"B",IF(VLOOKUP(A1559,產品AR!A:B,2,0)&lt;100,"C","D")))</f>
        <v>#N/A</v>
      </c>
      <c r="K1559" s="5" t="e">
        <f t="shared" si="452"/>
        <v>#DIV/0!</v>
      </c>
      <c r="L1559" s="6">
        <f t="shared" si="453"/>
        <v>0</v>
      </c>
      <c r="M1559" s="5">
        <f t="shared" si="454"/>
        <v>0</v>
      </c>
      <c r="N1559" s="49" t="e">
        <f t="shared" si="455"/>
        <v>#DIV/0!</v>
      </c>
      <c r="O1559" s="49" t="e">
        <f t="shared" si="458"/>
        <v>#N/A</v>
      </c>
      <c r="P1559" s="49" t="e">
        <f t="shared" si="459"/>
        <v>#N/A</v>
      </c>
      <c r="Q1559" s="50" t="e">
        <f t="shared" si="456"/>
        <v>#N/A</v>
      </c>
      <c r="S1559" s="110" t="e">
        <f>VLOOKUP(V1559,'WSD 產品'!B:B,1,0)</f>
        <v>#N/A</v>
      </c>
      <c r="T1559" s="110" t="e">
        <f t="shared" si="457"/>
        <v>#DIV/0!</v>
      </c>
      <c r="AA1559" s="112"/>
      <c r="AB1559" s="112"/>
      <c r="AK1559" s="111"/>
      <c r="AL1559" s="111"/>
      <c r="AM1559" s="111"/>
    </row>
    <row r="1560" spans="1:39">
      <c r="A1560" s="3">
        <f t="shared" si="461"/>
        <v>0</v>
      </c>
      <c r="B1560" s="3">
        <f t="shared" si="461"/>
        <v>0</v>
      </c>
      <c r="C1560" s="3">
        <f t="shared" si="461"/>
        <v>0</v>
      </c>
      <c r="D1560" s="3">
        <f t="shared" si="460"/>
        <v>0</v>
      </c>
      <c r="E1560" s="3">
        <f t="shared" si="460"/>
        <v>0</v>
      </c>
      <c r="F1560" s="4">
        <f t="shared" si="460"/>
        <v>0</v>
      </c>
      <c r="G1560" s="4">
        <f t="shared" si="451"/>
        <v>0</v>
      </c>
      <c r="H1560" s="3">
        <f t="shared" si="451"/>
        <v>0</v>
      </c>
      <c r="I1560" s="3">
        <f t="shared" si="451"/>
        <v>0</v>
      </c>
      <c r="J1560" s="3" t="e">
        <f>IF(VLOOKUP(A1560,產品AR!A:B,2,0)&lt;65,"A",IF(VLOOKUP(A1560,產品AR!A:B,2,0)&lt;80,"B",IF(VLOOKUP(A1560,產品AR!A:B,2,0)&lt;100,"C","D")))</f>
        <v>#N/A</v>
      </c>
      <c r="K1560" s="5" t="e">
        <f t="shared" si="452"/>
        <v>#DIV/0!</v>
      </c>
      <c r="L1560" s="6">
        <f t="shared" si="453"/>
        <v>0</v>
      </c>
      <c r="M1560" s="5">
        <f t="shared" si="454"/>
        <v>0</v>
      </c>
      <c r="N1560" s="49" t="e">
        <f t="shared" si="455"/>
        <v>#DIV/0!</v>
      </c>
      <c r="O1560" s="49" t="e">
        <f t="shared" si="458"/>
        <v>#N/A</v>
      </c>
      <c r="P1560" s="49" t="e">
        <f t="shared" si="459"/>
        <v>#N/A</v>
      </c>
      <c r="Q1560" s="50" t="e">
        <f t="shared" si="456"/>
        <v>#N/A</v>
      </c>
      <c r="S1560" s="110" t="e">
        <f>VLOOKUP(V1560,'WSD 產品'!B:B,1,0)</f>
        <v>#N/A</v>
      </c>
      <c r="T1560" s="110" t="e">
        <f t="shared" si="457"/>
        <v>#DIV/0!</v>
      </c>
      <c r="AA1560" s="112"/>
      <c r="AB1560" s="112"/>
      <c r="AK1560" s="111"/>
      <c r="AL1560" s="111"/>
      <c r="AM1560" s="111"/>
    </row>
    <row r="1561" spans="1:39">
      <c r="A1561" s="3">
        <f t="shared" si="461"/>
        <v>0</v>
      </c>
      <c r="B1561" s="3">
        <f t="shared" si="461"/>
        <v>0</v>
      </c>
      <c r="C1561" s="3">
        <f t="shared" si="461"/>
        <v>0</v>
      </c>
      <c r="D1561" s="3">
        <f t="shared" si="460"/>
        <v>0</v>
      </c>
      <c r="E1561" s="3">
        <f t="shared" si="460"/>
        <v>0</v>
      </c>
      <c r="F1561" s="4">
        <f t="shared" si="460"/>
        <v>0</v>
      </c>
      <c r="G1561" s="4">
        <f t="shared" si="451"/>
        <v>0</v>
      </c>
      <c r="H1561" s="3">
        <f t="shared" si="451"/>
        <v>0</v>
      </c>
      <c r="I1561" s="3">
        <f t="shared" si="451"/>
        <v>0</v>
      </c>
      <c r="J1561" s="3" t="e">
        <f>IF(VLOOKUP(A1561,產品AR!A:B,2,0)&lt;65,"A",IF(VLOOKUP(A1561,產品AR!A:B,2,0)&lt;80,"B",IF(VLOOKUP(A1561,產品AR!A:B,2,0)&lt;100,"C","D")))</f>
        <v>#N/A</v>
      </c>
      <c r="K1561" s="5" t="e">
        <f t="shared" si="452"/>
        <v>#DIV/0!</v>
      </c>
      <c r="L1561" s="6">
        <f t="shared" si="453"/>
        <v>0</v>
      </c>
      <c r="M1561" s="5">
        <f t="shared" si="454"/>
        <v>0</v>
      </c>
      <c r="N1561" s="49" t="e">
        <f t="shared" si="455"/>
        <v>#DIV/0!</v>
      </c>
      <c r="O1561" s="49" t="e">
        <f t="shared" si="458"/>
        <v>#N/A</v>
      </c>
      <c r="P1561" s="49" t="e">
        <f t="shared" si="459"/>
        <v>#N/A</v>
      </c>
      <c r="Q1561" s="50" t="e">
        <f t="shared" si="456"/>
        <v>#N/A</v>
      </c>
      <c r="S1561" s="110" t="e">
        <f>VLOOKUP(V1561,'WSD 產品'!B:B,1,0)</f>
        <v>#N/A</v>
      </c>
      <c r="T1561" s="110" t="e">
        <f t="shared" si="457"/>
        <v>#DIV/0!</v>
      </c>
      <c r="AA1561" s="112"/>
      <c r="AB1561" s="112"/>
      <c r="AK1561" s="111"/>
      <c r="AL1561" s="111"/>
      <c r="AM1561" s="111"/>
    </row>
    <row r="1562" spans="1:39">
      <c r="A1562" s="3">
        <f t="shared" si="461"/>
        <v>0</v>
      </c>
      <c r="B1562" s="3">
        <f t="shared" si="461"/>
        <v>0</v>
      </c>
      <c r="C1562" s="3">
        <f t="shared" si="461"/>
        <v>0</v>
      </c>
      <c r="D1562" s="3">
        <f t="shared" si="460"/>
        <v>0</v>
      </c>
      <c r="E1562" s="3">
        <f t="shared" si="460"/>
        <v>0</v>
      </c>
      <c r="F1562" s="4">
        <f t="shared" si="460"/>
        <v>0</v>
      </c>
      <c r="G1562" s="4">
        <f t="shared" si="451"/>
        <v>0</v>
      </c>
      <c r="H1562" s="3">
        <f t="shared" si="451"/>
        <v>0</v>
      </c>
      <c r="I1562" s="3">
        <f t="shared" si="451"/>
        <v>0</v>
      </c>
      <c r="J1562" s="3" t="e">
        <f>IF(VLOOKUP(A1562,產品AR!A:B,2,0)&lt;65,"A",IF(VLOOKUP(A1562,產品AR!A:B,2,0)&lt;80,"B",IF(VLOOKUP(A1562,產品AR!A:B,2,0)&lt;100,"C","D")))</f>
        <v>#N/A</v>
      </c>
      <c r="K1562" s="5" t="e">
        <f t="shared" si="452"/>
        <v>#DIV/0!</v>
      </c>
      <c r="L1562" s="6">
        <f t="shared" si="453"/>
        <v>0</v>
      </c>
      <c r="M1562" s="5">
        <f t="shared" si="454"/>
        <v>0</v>
      </c>
      <c r="N1562" s="49" t="e">
        <f t="shared" si="455"/>
        <v>#DIV/0!</v>
      </c>
      <c r="O1562" s="49" t="e">
        <f t="shared" si="458"/>
        <v>#N/A</v>
      </c>
      <c r="P1562" s="49" t="e">
        <f t="shared" si="459"/>
        <v>#N/A</v>
      </c>
      <c r="Q1562" s="50" t="e">
        <f t="shared" si="456"/>
        <v>#N/A</v>
      </c>
      <c r="S1562" s="110" t="e">
        <f>VLOOKUP(V1562,'WSD 產品'!B:B,1,0)</f>
        <v>#N/A</v>
      </c>
      <c r="T1562" s="110" t="e">
        <f t="shared" si="457"/>
        <v>#DIV/0!</v>
      </c>
      <c r="AA1562" s="112"/>
      <c r="AB1562" s="112"/>
      <c r="AK1562" s="111"/>
      <c r="AL1562" s="111"/>
      <c r="AM1562" s="111"/>
    </row>
    <row r="1563" spans="1:39">
      <c r="A1563" s="3">
        <f t="shared" si="461"/>
        <v>0</v>
      </c>
      <c r="B1563" s="3">
        <f t="shared" si="461"/>
        <v>0</v>
      </c>
      <c r="C1563" s="3">
        <f t="shared" si="461"/>
        <v>0</v>
      </c>
      <c r="D1563" s="3">
        <f t="shared" si="460"/>
        <v>0</v>
      </c>
      <c r="E1563" s="3">
        <f t="shared" si="460"/>
        <v>0</v>
      </c>
      <c r="F1563" s="4">
        <f t="shared" si="460"/>
        <v>0</v>
      </c>
      <c r="G1563" s="4">
        <f t="shared" si="451"/>
        <v>0</v>
      </c>
      <c r="H1563" s="3">
        <f t="shared" si="451"/>
        <v>0</v>
      </c>
      <c r="I1563" s="3">
        <f t="shared" si="451"/>
        <v>0</v>
      </c>
      <c r="J1563" s="3" t="e">
        <f>IF(VLOOKUP(A1563,產品AR!A:B,2,0)&lt;65,"A",IF(VLOOKUP(A1563,產品AR!A:B,2,0)&lt;80,"B",IF(VLOOKUP(A1563,產品AR!A:B,2,0)&lt;100,"C","D")))</f>
        <v>#N/A</v>
      </c>
      <c r="K1563" s="5" t="e">
        <f t="shared" si="452"/>
        <v>#DIV/0!</v>
      </c>
      <c r="L1563" s="6">
        <f t="shared" si="453"/>
        <v>0</v>
      </c>
      <c r="M1563" s="5">
        <f t="shared" si="454"/>
        <v>0</v>
      </c>
      <c r="N1563" s="49" t="e">
        <f t="shared" si="455"/>
        <v>#DIV/0!</v>
      </c>
      <c r="O1563" s="49" t="e">
        <f t="shared" si="458"/>
        <v>#N/A</v>
      </c>
      <c r="P1563" s="49" t="e">
        <f t="shared" si="459"/>
        <v>#N/A</v>
      </c>
      <c r="Q1563" s="50" t="e">
        <f t="shared" si="456"/>
        <v>#N/A</v>
      </c>
      <c r="S1563" s="110" t="e">
        <f>VLOOKUP(V1563,'WSD 產品'!B:B,1,0)</f>
        <v>#N/A</v>
      </c>
      <c r="T1563" s="110" t="e">
        <f t="shared" si="457"/>
        <v>#DIV/0!</v>
      </c>
      <c r="AA1563" s="112"/>
      <c r="AB1563" s="112"/>
      <c r="AK1563" s="111"/>
      <c r="AL1563" s="111"/>
      <c r="AM1563" s="111"/>
    </row>
    <row r="1564" spans="1:39">
      <c r="A1564" s="3">
        <f t="shared" si="461"/>
        <v>0</v>
      </c>
      <c r="B1564" s="3">
        <f t="shared" si="461"/>
        <v>0</v>
      </c>
      <c r="C1564" s="3">
        <f t="shared" si="461"/>
        <v>0</v>
      </c>
      <c r="D1564" s="3">
        <f t="shared" si="460"/>
        <v>0</v>
      </c>
      <c r="E1564" s="3">
        <f t="shared" si="460"/>
        <v>0</v>
      </c>
      <c r="F1564" s="4">
        <f t="shared" si="460"/>
        <v>0</v>
      </c>
      <c r="G1564" s="4">
        <f t="shared" si="451"/>
        <v>0</v>
      </c>
      <c r="H1564" s="3">
        <f t="shared" si="451"/>
        <v>0</v>
      </c>
      <c r="I1564" s="3">
        <f t="shared" si="451"/>
        <v>0</v>
      </c>
      <c r="J1564" s="3" t="e">
        <f>IF(VLOOKUP(A1564,產品AR!A:B,2,0)&lt;65,"A",IF(VLOOKUP(A1564,產品AR!A:B,2,0)&lt;80,"B",IF(VLOOKUP(A1564,產品AR!A:B,2,0)&lt;100,"C","D")))</f>
        <v>#N/A</v>
      </c>
      <c r="K1564" s="5" t="e">
        <f t="shared" si="452"/>
        <v>#DIV/0!</v>
      </c>
      <c r="L1564" s="6">
        <f t="shared" si="453"/>
        <v>0</v>
      </c>
      <c r="M1564" s="5">
        <f t="shared" si="454"/>
        <v>0</v>
      </c>
      <c r="N1564" s="49" t="e">
        <f t="shared" si="455"/>
        <v>#DIV/0!</v>
      </c>
      <c r="O1564" s="49" t="e">
        <f t="shared" si="458"/>
        <v>#N/A</v>
      </c>
      <c r="P1564" s="49" t="e">
        <f t="shared" si="459"/>
        <v>#N/A</v>
      </c>
      <c r="Q1564" s="50" t="e">
        <f t="shared" si="456"/>
        <v>#N/A</v>
      </c>
      <c r="S1564" s="110" t="e">
        <f>VLOOKUP(V1564,'WSD 產品'!B:B,1,0)</f>
        <v>#N/A</v>
      </c>
      <c r="T1564" s="110" t="e">
        <f t="shared" si="457"/>
        <v>#DIV/0!</v>
      </c>
      <c r="AA1564" s="112"/>
      <c r="AB1564" s="112"/>
      <c r="AK1564" s="111"/>
      <c r="AL1564" s="111"/>
      <c r="AM1564" s="111"/>
    </row>
    <row r="1565" spans="1:39">
      <c r="A1565" s="3">
        <f t="shared" si="461"/>
        <v>0</v>
      </c>
      <c r="B1565" s="3">
        <f t="shared" si="461"/>
        <v>0</v>
      </c>
      <c r="C1565" s="3">
        <f t="shared" si="461"/>
        <v>0</v>
      </c>
      <c r="D1565" s="3">
        <f t="shared" si="460"/>
        <v>0</v>
      </c>
      <c r="E1565" s="3">
        <f t="shared" si="460"/>
        <v>0</v>
      </c>
      <c r="F1565" s="4">
        <f t="shared" si="460"/>
        <v>0</v>
      </c>
      <c r="G1565" s="4">
        <f t="shared" si="451"/>
        <v>0</v>
      </c>
      <c r="H1565" s="3">
        <f t="shared" si="451"/>
        <v>0</v>
      </c>
      <c r="I1565" s="3">
        <f t="shared" si="451"/>
        <v>0</v>
      </c>
      <c r="J1565" s="3" t="e">
        <f>IF(VLOOKUP(A1565,產品AR!A:B,2,0)&lt;65,"A",IF(VLOOKUP(A1565,產品AR!A:B,2,0)&lt;80,"B",IF(VLOOKUP(A1565,產品AR!A:B,2,0)&lt;100,"C","D")))</f>
        <v>#N/A</v>
      </c>
      <c r="K1565" s="5" t="e">
        <f t="shared" si="452"/>
        <v>#DIV/0!</v>
      </c>
      <c r="L1565" s="6">
        <f t="shared" si="453"/>
        <v>0</v>
      </c>
      <c r="M1565" s="5">
        <f t="shared" si="454"/>
        <v>0</v>
      </c>
      <c r="N1565" s="49" t="e">
        <f t="shared" si="455"/>
        <v>#DIV/0!</v>
      </c>
      <c r="O1565" s="49" t="e">
        <f t="shared" si="458"/>
        <v>#N/A</v>
      </c>
      <c r="P1565" s="49" t="e">
        <f t="shared" si="459"/>
        <v>#N/A</v>
      </c>
      <c r="Q1565" s="50" t="e">
        <f t="shared" si="456"/>
        <v>#N/A</v>
      </c>
      <c r="S1565" s="110" t="e">
        <f>VLOOKUP(V1565,'WSD 產品'!B:B,1,0)</f>
        <v>#N/A</v>
      </c>
      <c r="T1565" s="110" t="e">
        <f t="shared" si="457"/>
        <v>#DIV/0!</v>
      </c>
      <c r="AA1565" s="112"/>
      <c r="AB1565" s="112"/>
      <c r="AK1565" s="111"/>
      <c r="AL1565" s="111"/>
      <c r="AM1565" s="111"/>
    </row>
    <row r="1566" spans="1:39">
      <c r="A1566" s="3">
        <f t="shared" si="461"/>
        <v>0</v>
      </c>
      <c r="B1566" s="3">
        <f t="shared" si="461"/>
        <v>0</v>
      </c>
      <c r="C1566" s="3">
        <f t="shared" si="461"/>
        <v>0</v>
      </c>
      <c r="D1566" s="3">
        <f t="shared" si="460"/>
        <v>0</v>
      </c>
      <c r="E1566" s="3">
        <f t="shared" si="460"/>
        <v>0</v>
      </c>
      <c r="F1566" s="4">
        <f t="shared" si="460"/>
        <v>0</v>
      </c>
      <c r="G1566" s="4">
        <f t="shared" si="451"/>
        <v>0</v>
      </c>
      <c r="H1566" s="3">
        <f t="shared" si="451"/>
        <v>0</v>
      </c>
      <c r="I1566" s="3">
        <f t="shared" si="451"/>
        <v>0</v>
      </c>
      <c r="J1566" s="3" t="e">
        <f>IF(VLOOKUP(A1566,產品AR!A:B,2,0)&lt;65,"A",IF(VLOOKUP(A1566,產品AR!A:B,2,0)&lt;80,"B",IF(VLOOKUP(A1566,產品AR!A:B,2,0)&lt;100,"C","D")))</f>
        <v>#N/A</v>
      </c>
      <c r="K1566" s="5" t="e">
        <f t="shared" si="452"/>
        <v>#DIV/0!</v>
      </c>
      <c r="L1566" s="6">
        <f t="shared" si="453"/>
        <v>0</v>
      </c>
      <c r="M1566" s="5">
        <f t="shared" si="454"/>
        <v>0</v>
      </c>
      <c r="N1566" s="49" t="e">
        <f t="shared" si="455"/>
        <v>#DIV/0!</v>
      </c>
      <c r="O1566" s="49" t="e">
        <f t="shared" si="458"/>
        <v>#N/A</v>
      </c>
      <c r="P1566" s="49" t="e">
        <f t="shared" si="459"/>
        <v>#N/A</v>
      </c>
      <c r="Q1566" s="50" t="e">
        <f t="shared" si="456"/>
        <v>#N/A</v>
      </c>
      <c r="S1566" s="110" t="e">
        <f>VLOOKUP(V1566,'WSD 產品'!B:B,1,0)</f>
        <v>#N/A</v>
      </c>
      <c r="T1566" s="110" t="e">
        <f t="shared" si="457"/>
        <v>#DIV/0!</v>
      </c>
      <c r="AA1566" s="112"/>
      <c r="AB1566" s="112"/>
      <c r="AK1566" s="111"/>
      <c r="AL1566" s="111"/>
      <c r="AM1566" s="111"/>
    </row>
    <row r="1567" spans="1:39">
      <c r="A1567" s="3">
        <f t="shared" si="461"/>
        <v>0</v>
      </c>
      <c r="B1567" s="3">
        <f t="shared" si="461"/>
        <v>0</v>
      </c>
      <c r="C1567" s="3">
        <f t="shared" si="461"/>
        <v>0</v>
      </c>
      <c r="D1567" s="3">
        <f t="shared" si="460"/>
        <v>0</v>
      </c>
      <c r="E1567" s="3">
        <f t="shared" si="460"/>
        <v>0</v>
      </c>
      <c r="F1567" s="4">
        <f t="shared" si="460"/>
        <v>0</v>
      </c>
      <c r="G1567" s="4">
        <f t="shared" si="451"/>
        <v>0</v>
      </c>
      <c r="H1567" s="3">
        <f t="shared" si="451"/>
        <v>0</v>
      </c>
      <c r="I1567" s="3">
        <f t="shared" si="451"/>
        <v>0</v>
      </c>
      <c r="J1567" s="3" t="e">
        <f>IF(VLOOKUP(A1567,產品AR!A:B,2,0)&lt;65,"A",IF(VLOOKUP(A1567,產品AR!A:B,2,0)&lt;80,"B",IF(VLOOKUP(A1567,產品AR!A:B,2,0)&lt;100,"C","D")))</f>
        <v>#N/A</v>
      </c>
      <c r="K1567" s="5" t="e">
        <f t="shared" si="452"/>
        <v>#DIV/0!</v>
      </c>
      <c r="L1567" s="6">
        <f t="shared" si="453"/>
        <v>0</v>
      </c>
      <c r="M1567" s="5">
        <f t="shared" si="454"/>
        <v>0</v>
      </c>
      <c r="N1567" s="49" t="e">
        <f t="shared" si="455"/>
        <v>#DIV/0!</v>
      </c>
      <c r="O1567" s="49" t="e">
        <f t="shared" si="458"/>
        <v>#N/A</v>
      </c>
      <c r="P1567" s="49" t="e">
        <f t="shared" si="459"/>
        <v>#N/A</v>
      </c>
      <c r="Q1567" s="50" t="e">
        <f t="shared" si="456"/>
        <v>#N/A</v>
      </c>
      <c r="S1567" s="110" t="e">
        <f>VLOOKUP(V1567,'WSD 產品'!B:B,1,0)</f>
        <v>#N/A</v>
      </c>
      <c r="T1567" s="110" t="e">
        <f t="shared" si="457"/>
        <v>#DIV/0!</v>
      </c>
      <c r="AA1567" s="112"/>
      <c r="AB1567" s="112"/>
      <c r="AK1567" s="111"/>
      <c r="AL1567" s="111"/>
      <c r="AM1567" s="111"/>
    </row>
    <row r="1568" spans="1:39">
      <c r="A1568" s="3">
        <f t="shared" si="461"/>
        <v>0</v>
      </c>
      <c r="B1568" s="3">
        <f t="shared" si="461"/>
        <v>0</v>
      </c>
      <c r="C1568" s="3">
        <f t="shared" si="461"/>
        <v>0</v>
      </c>
      <c r="D1568" s="3">
        <f t="shared" si="460"/>
        <v>0</v>
      </c>
      <c r="E1568" s="3">
        <f t="shared" si="460"/>
        <v>0</v>
      </c>
      <c r="F1568" s="4">
        <f t="shared" si="460"/>
        <v>0</v>
      </c>
      <c r="G1568" s="4">
        <f t="shared" si="451"/>
        <v>0</v>
      </c>
      <c r="H1568" s="3">
        <f t="shared" si="451"/>
        <v>0</v>
      </c>
      <c r="I1568" s="3">
        <f t="shared" si="451"/>
        <v>0</v>
      </c>
      <c r="J1568" s="3" t="e">
        <f>IF(VLOOKUP(A1568,產品AR!A:B,2,0)&lt;65,"A",IF(VLOOKUP(A1568,產品AR!A:B,2,0)&lt;80,"B",IF(VLOOKUP(A1568,產品AR!A:B,2,0)&lt;100,"C","D")))</f>
        <v>#N/A</v>
      </c>
      <c r="K1568" s="5" t="e">
        <f t="shared" si="452"/>
        <v>#DIV/0!</v>
      </c>
      <c r="L1568" s="6">
        <f t="shared" si="453"/>
        <v>0</v>
      </c>
      <c r="M1568" s="5">
        <f t="shared" si="454"/>
        <v>0</v>
      </c>
      <c r="N1568" s="49" t="e">
        <f t="shared" si="455"/>
        <v>#DIV/0!</v>
      </c>
      <c r="O1568" s="49" t="e">
        <f t="shared" si="458"/>
        <v>#N/A</v>
      </c>
      <c r="P1568" s="49" t="e">
        <f t="shared" si="459"/>
        <v>#N/A</v>
      </c>
      <c r="Q1568" s="50" t="e">
        <f t="shared" si="456"/>
        <v>#N/A</v>
      </c>
      <c r="S1568" s="110" t="e">
        <f>VLOOKUP(V1568,'WSD 產品'!B:B,1,0)</f>
        <v>#N/A</v>
      </c>
      <c r="T1568" s="110" t="e">
        <f t="shared" si="457"/>
        <v>#DIV/0!</v>
      </c>
      <c r="AA1568" s="112"/>
      <c r="AB1568" s="112"/>
      <c r="AK1568" s="111"/>
      <c r="AL1568" s="111"/>
      <c r="AM1568" s="111"/>
    </row>
    <row r="1569" spans="1:39">
      <c r="A1569" s="3">
        <f t="shared" si="461"/>
        <v>0</v>
      </c>
      <c r="B1569" s="3">
        <f t="shared" si="461"/>
        <v>0</v>
      </c>
      <c r="C1569" s="3">
        <f t="shared" si="461"/>
        <v>0</v>
      </c>
      <c r="D1569" s="3">
        <f t="shared" si="460"/>
        <v>0</v>
      </c>
      <c r="E1569" s="3">
        <f t="shared" si="460"/>
        <v>0</v>
      </c>
      <c r="F1569" s="4">
        <f t="shared" si="460"/>
        <v>0</v>
      </c>
      <c r="G1569" s="4">
        <f t="shared" si="451"/>
        <v>0</v>
      </c>
      <c r="H1569" s="3">
        <f t="shared" si="451"/>
        <v>0</v>
      </c>
      <c r="I1569" s="3">
        <f t="shared" si="451"/>
        <v>0</v>
      </c>
      <c r="J1569" s="3" t="e">
        <f>IF(VLOOKUP(A1569,產品AR!A:B,2,0)&lt;65,"A",IF(VLOOKUP(A1569,產品AR!A:B,2,0)&lt;80,"B",IF(VLOOKUP(A1569,產品AR!A:B,2,0)&lt;100,"C","D")))</f>
        <v>#N/A</v>
      </c>
      <c r="K1569" s="5" t="e">
        <f t="shared" si="452"/>
        <v>#DIV/0!</v>
      </c>
      <c r="L1569" s="6">
        <f t="shared" si="453"/>
        <v>0</v>
      </c>
      <c r="M1569" s="5">
        <f t="shared" si="454"/>
        <v>0</v>
      </c>
      <c r="N1569" s="49" t="e">
        <f t="shared" si="455"/>
        <v>#DIV/0!</v>
      </c>
      <c r="O1569" s="49" t="e">
        <f t="shared" si="458"/>
        <v>#N/A</v>
      </c>
      <c r="P1569" s="49" t="e">
        <f t="shared" si="459"/>
        <v>#N/A</v>
      </c>
      <c r="Q1569" s="50" t="e">
        <f t="shared" si="456"/>
        <v>#N/A</v>
      </c>
      <c r="S1569" s="110" t="e">
        <f>VLOOKUP(V1569,'WSD 產品'!B:B,1,0)</f>
        <v>#N/A</v>
      </c>
      <c r="T1569" s="110" t="e">
        <f t="shared" si="457"/>
        <v>#DIV/0!</v>
      </c>
      <c r="AA1569" s="112"/>
      <c r="AB1569" s="112"/>
      <c r="AK1569" s="111"/>
      <c r="AL1569" s="111"/>
      <c r="AM1569" s="111"/>
    </row>
    <row r="1570" spans="1:39">
      <c r="A1570" s="3">
        <f t="shared" si="461"/>
        <v>0</v>
      </c>
      <c r="B1570" s="3">
        <f t="shared" si="461"/>
        <v>0</v>
      </c>
      <c r="C1570" s="3">
        <f t="shared" si="461"/>
        <v>0</v>
      </c>
      <c r="D1570" s="3">
        <f t="shared" si="460"/>
        <v>0</v>
      </c>
      <c r="E1570" s="3">
        <f t="shared" si="460"/>
        <v>0</v>
      </c>
      <c r="F1570" s="4">
        <f t="shared" si="460"/>
        <v>0</v>
      </c>
      <c r="G1570" s="4">
        <f t="shared" si="451"/>
        <v>0</v>
      </c>
      <c r="H1570" s="3">
        <f t="shared" si="451"/>
        <v>0</v>
      </c>
      <c r="I1570" s="3">
        <f t="shared" si="451"/>
        <v>0</v>
      </c>
      <c r="J1570" s="3" t="e">
        <f>IF(VLOOKUP(A1570,產品AR!A:B,2,0)&lt;65,"A",IF(VLOOKUP(A1570,產品AR!A:B,2,0)&lt;80,"B",IF(VLOOKUP(A1570,產品AR!A:B,2,0)&lt;100,"C","D")))</f>
        <v>#N/A</v>
      </c>
      <c r="K1570" s="5" t="e">
        <f t="shared" si="452"/>
        <v>#DIV/0!</v>
      </c>
      <c r="L1570" s="6">
        <f t="shared" si="453"/>
        <v>0</v>
      </c>
      <c r="M1570" s="5">
        <f t="shared" si="454"/>
        <v>0</v>
      </c>
      <c r="N1570" s="49" t="e">
        <f t="shared" si="455"/>
        <v>#DIV/0!</v>
      </c>
      <c r="O1570" s="49" t="e">
        <f t="shared" si="458"/>
        <v>#N/A</v>
      </c>
      <c r="P1570" s="49" t="e">
        <f t="shared" si="459"/>
        <v>#N/A</v>
      </c>
      <c r="Q1570" s="50" t="e">
        <f t="shared" si="456"/>
        <v>#N/A</v>
      </c>
      <c r="S1570" s="110" t="e">
        <f>VLOOKUP(V1570,'WSD 產品'!B:B,1,0)</f>
        <v>#N/A</v>
      </c>
      <c r="T1570" s="110" t="e">
        <f t="shared" si="457"/>
        <v>#DIV/0!</v>
      </c>
      <c r="AA1570" s="112"/>
      <c r="AB1570" s="112"/>
      <c r="AK1570" s="111"/>
      <c r="AL1570" s="111"/>
      <c r="AM1570" s="111"/>
    </row>
    <row r="1571" spans="1:39">
      <c r="A1571" s="3">
        <f t="shared" si="461"/>
        <v>0</v>
      </c>
      <c r="B1571" s="3">
        <f t="shared" si="461"/>
        <v>0</v>
      </c>
      <c r="C1571" s="3">
        <f t="shared" si="461"/>
        <v>0</v>
      </c>
      <c r="D1571" s="3">
        <f t="shared" si="460"/>
        <v>0</v>
      </c>
      <c r="E1571" s="3">
        <f t="shared" si="460"/>
        <v>0</v>
      </c>
      <c r="F1571" s="4">
        <f t="shared" si="460"/>
        <v>0</v>
      </c>
      <c r="G1571" s="4">
        <f t="shared" si="451"/>
        <v>0</v>
      </c>
      <c r="H1571" s="3">
        <f t="shared" si="451"/>
        <v>0</v>
      </c>
      <c r="I1571" s="3">
        <f t="shared" si="451"/>
        <v>0</v>
      </c>
      <c r="J1571" s="3" t="e">
        <f>IF(VLOOKUP(A1571,產品AR!A:B,2,0)&lt;65,"A",IF(VLOOKUP(A1571,產品AR!A:B,2,0)&lt;80,"B",IF(VLOOKUP(A1571,產品AR!A:B,2,0)&lt;100,"C","D")))</f>
        <v>#N/A</v>
      </c>
      <c r="K1571" s="5" t="e">
        <f t="shared" si="452"/>
        <v>#DIV/0!</v>
      </c>
      <c r="L1571" s="6">
        <f t="shared" si="453"/>
        <v>0</v>
      </c>
      <c r="M1571" s="5">
        <f t="shared" si="454"/>
        <v>0</v>
      </c>
      <c r="N1571" s="49" t="e">
        <f t="shared" si="455"/>
        <v>#DIV/0!</v>
      </c>
      <c r="O1571" s="49" t="e">
        <f t="shared" si="458"/>
        <v>#N/A</v>
      </c>
      <c r="P1571" s="49" t="e">
        <f t="shared" si="459"/>
        <v>#N/A</v>
      </c>
      <c r="Q1571" s="50" t="e">
        <f t="shared" si="456"/>
        <v>#N/A</v>
      </c>
      <c r="S1571" s="110" t="e">
        <f>VLOOKUP(V1571,'WSD 產品'!B:B,1,0)</f>
        <v>#N/A</v>
      </c>
      <c r="T1571" s="110" t="e">
        <f t="shared" si="457"/>
        <v>#DIV/0!</v>
      </c>
      <c r="AA1571" s="112"/>
      <c r="AB1571" s="112"/>
      <c r="AK1571" s="111"/>
      <c r="AL1571" s="111"/>
      <c r="AM1571" s="111"/>
    </row>
    <row r="1572" spans="1:39">
      <c r="A1572" s="3">
        <f t="shared" si="461"/>
        <v>0</v>
      </c>
      <c r="B1572" s="3">
        <f t="shared" si="461"/>
        <v>0</v>
      </c>
      <c r="C1572" s="3">
        <f t="shared" si="461"/>
        <v>0</v>
      </c>
      <c r="D1572" s="3">
        <f t="shared" si="460"/>
        <v>0</v>
      </c>
      <c r="E1572" s="3">
        <f t="shared" si="460"/>
        <v>0</v>
      </c>
      <c r="F1572" s="4">
        <f t="shared" si="460"/>
        <v>0</v>
      </c>
      <c r="G1572" s="4">
        <f t="shared" si="451"/>
        <v>0</v>
      </c>
      <c r="H1572" s="3">
        <f t="shared" si="451"/>
        <v>0</v>
      </c>
      <c r="I1572" s="3">
        <f t="shared" si="451"/>
        <v>0</v>
      </c>
      <c r="J1572" s="3" t="e">
        <f>IF(VLOOKUP(A1572,產品AR!A:B,2,0)&lt;65,"A",IF(VLOOKUP(A1572,產品AR!A:B,2,0)&lt;80,"B",IF(VLOOKUP(A1572,產品AR!A:B,2,0)&lt;100,"C","D")))</f>
        <v>#N/A</v>
      </c>
      <c r="K1572" s="5" t="e">
        <f t="shared" si="452"/>
        <v>#DIV/0!</v>
      </c>
      <c r="L1572" s="6">
        <f t="shared" si="453"/>
        <v>0</v>
      </c>
      <c r="M1572" s="5">
        <f t="shared" si="454"/>
        <v>0</v>
      </c>
      <c r="N1572" s="49" t="e">
        <f t="shared" si="455"/>
        <v>#DIV/0!</v>
      </c>
      <c r="O1572" s="49" t="e">
        <f t="shared" si="458"/>
        <v>#N/A</v>
      </c>
      <c r="P1572" s="49" t="e">
        <f t="shared" si="459"/>
        <v>#N/A</v>
      </c>
      <c r="Q1572" s="50" t="e">
        <f t="shared" si="456"/>
        <v>#N/A</v>
      </c>
      <c r="S1572" s="110" t="e">
        <f>VLOOKUP(V1572,'WSD 產品'!B:B,1,0)</f>
        <v>#N/A</v>
      </c>
      <c r="T1572" s="110" t="e">
        <f t="shared" si="457"/>
        <v>#DIV/0!</v>
      </c>
      <c r="AA1572" s="112"/>
      <c r="AB1572" s="112"/>
      <c r="AK1572" s="111"/>
      <c r="AL1572" s="111"/>
      <c r="AM1572" s="111"/>
    </row>
    <row r="1573" spans="1:39">
      <c r="A1573" s="3">
        <f t="shared" si="461"/>
        <v>0</v>
      </c>
      <c r="B1573" s="3">
        <f t="shared" si="461"/>
        <v>0</v>
      </c>
      <c r="C1573" s="3">
        <f t="shared" si="461"/>
        <v>0</v>
      </c>
      <c r="D1573" s="3">
        <f t="shared" si="460"/>
        <v>0</v>
      </c>
      <c r="E1573" s="3">
        <f t="shared" si="460"/>
        <v>0</v>
      </c>
      <c r="F1573" s="4">
        <f t="shared" si="460"/>
        <v>0</v>
      </c>
      <c r="G1573" s="4">
        <f t="shared" si="451"/>
        <v>0</v>
      </c>
      <c r="H1573" s="3">
        <f t="shared" si="451"/>
        <v>0</v>
      </c>
      <c r="I1573" s="3">
        <f t="shared" si="451"/>
        <v>0</v>
      </c>
      <c r="J1573" s="3" t="e">
        <f>IF(VLOOKUP(A1573,產品AR!A:B,2,0)&lt;65,"A",IF(VLOOKUP(A1573,產品AR!A:B,2,0)&lt;80,"B",IF(VLOOKUP(A1573,產品AR!A:B,2,0)&lt;100,"C","D")))</f>
        <v>#N/A</v>
      </c>
      <c r="K1573" s="5" t="e">
        <f t="shared" si="452"/>
        <v>#DIV/0!</v>
      </c>
      <c r="L1573" s="6">
        <f t="shared" si="453"/>
        <v>0</v>
      </c>
      <c r="M1573" s="5">
        <f t="shared" si="454"/>
        <v>0</v>
      </c>
      <c r="N1573" s="49" t="e">
        <f t="shared" si="455"/>
        <v>#DIV/0!</v>
      </c>
      <c r="O1573" s="49" t="e">
        <f t="shared" si="458"/>
        <v>#N/A</v>
      </c>
      <c r="P1573" s="49" t="e">
        <f t="shared" si="459"/>
        <v>#N/A</v>
      </c>
      <c r="Q1573" s="50" t="e">
        <f t="shared" si="456"/>
        <v>#N/A</v>
      </c>
      <c r="S1573" s="110" t="e">
        <f>VLOOKUP(V1573,'WSD 產品'!B:B,1,0)</f>
        <v>#N/A</v>
      </c>
      <c r="T1573" s="110" t="e">
        <f t="shared" si="457"/>
        <v>#DIV/0!</v>
      </c>
      <c r="AA1573" s="112"/>
      <c r="AB1573" s="112"/>
      <c r="AK1573" s="111"/>
      <c r="AL1573" s="111"/>
      <c r="AM1573" s="111"/>
    </row>
    <row r="1574" spans="1:39">
      <c r="A1574" s="3">
        <f t="shared" si="461"/>
        <v>0</v>
      </c>
      <c r="B1574" s="3">
        <f t="shared" si="461"/>
        <v>0</v>
      </c>
      <c r="C1574" s="3">
        <f t="shared" si="461"/>
        <v>0</v>
      </c>
      <c r="D1574" s="3">
        <f t="shared" si="460"/>
        <v>0</v>
      </c>
      <c r="E1574" s="3">
        <f t="shared" si="460"/>
        <v>0</v>
      </c>
      <c r="F1574" s="4">
        <f t="shared" si="460"/>
        <v>0</v>
      </c>
      <c r="G1574" s="4">
        <f t="shared" si="451"/>
        <v>0</v>
      </c>
      <c r="H1574" s="3">
        <f t="shared" si="451"/>
        <v>0</v>
      </c>
      <c r="I1574" s="3">
        <f t="shared" si="451"/>
        <v>0</v>
      </c>
      <c r="J1574" s="3" t="e">
        <f>IF(VLOOKUP(A1574,產品AR!A:B,2,0)&lt;65,"A",IF(VLOOKUP(A1574,產品AR!A:B,2,0)&lt;80,"B",IF(VLOOKUP(A1574,產品AR!A:B,2,0)&lt;100,"C","D")))</f>
        <v>#N/A</v>
      </c>
      <c r="K1574" s="5" t="e">
        <f t="shared" si="452"/>
        <v>#DIV/0!</v>
      </c>
      <c r="L1574" s="6">
        <f t="shared" si="453"/>
        <v>0</v>
      </c>
      <c r="M1574" s="5">
        <f t="shared" si="454"/>
        <v>0</v>
      </c>
      <c r="N1574" s="49" t="e">
        <f t="shared" si="455"/>
        <v>#DIV/0!</v>
      </c>
      <c r="O1574" s="49" t="e">
        <f t="shared" si="458"/>
        <v>#N/A</v>
      </c>
      <c r="P1574" s="49" t="e">
        <f t="shared" si="459"/>
        <v>#N/A</v>
      </c>
      <c r="Q1574" s="50" t="e">
        <f t="shared" si="456"/>
        <v>#N/A</v>
      </c>
      <c r="S1574" s="110" t="e">
        <f>VLOOKUP(V1574,'WSD 產品'!B:B,1,0)</f>
        <v>#N/A</v>
      </c>
      <c r="T1574" s="110" t="e">
        <f t="shared" si="457"/>
        <v>#DIV/0!</v>
      </c>
      <c r="AA1574" s="112"/>
      <c r="AB1574" s="112"/>
      <c r="AK1574" s="111"/>
      <c r="AL1574" s="111"/>
      <c r="AM1574" s="111"/>
    </row>
    <row r="1575" spans="1:39">
      <c r="A1575" s="3">
        <f t="shared" si="461"/>
        <v>0</v>
      </c>
      <c r="B1575" s="3">
        <f t="shared" si="461"/>
        <v>0</v>
      </c>
      <c r="C1575" s="3">
        <f t="shared" si="461"/>
        <v>0</v>
      </c>
      <c r="D1575" s="3">
        <f t="shared" si="460"/>
        <v>0</v>
      </c>
      <c r="E1575" s="3">
        <f t="shared" si="460"/>
        <v>0</v>
      </c>
      <c r="F1575" s="4">
        <f t="shared" si="460"/>
        <v>0</v>
      </c>
      <c r="G1575" s="4">
        <f t="shared" si="451"/>
        <v>0</v>
      </c>
      <c r="H1575" s="3">
        <f t="shared" si="451"/>
        <v>0</v>
      </c>
      <c r="I1575" s="3">
        <f t="shared" si="451"/>
        <v>0</v>
      </c>
      <c r="J1575" s="3" t="e">
        <f>IF(VLOOKUP(A1575,產品AR!A:B,2,0)&lt;65,"A",IF(VLOOKUP(A1575,產品AR!A:B,2,0)&lt;80,"B",IF(VLOOKUP(A1575,產品AR!A:B,2,0)&lt;100,"C","D")))</f>
        <v>#N/A</v>
      </c>
      <c r="K1575" s="5" t="e">
        <f t="shared" si="452"/>
        <v>#DIV/0!</v>
      </c>
      <c r="L1575" s="6">
        <f t="shared" si="453"/>
        <v>0</v>
      </c>
      <c r="M1575" s="5">
        <f t="shared" si="454"/>
        <v>0</v>
      </c>
      <c r="N1575" s="49" t="e">
        <f t="shared" si="455"/>
        <v>#DIV/0!</v>
      </c>
      <c r="O1575" s="49" t="e">
        <f t="shared" si="458"/>
        <v>#N/A</v>
      </c>
      <c r="P1575" s="49" t="e">
        <f t="shared" si="459"/>
        <v>#N/A</v>
      </c>
      <c r="Q1575" s="50" t="e">
        <f t="shared" si="456"/>
        <v>#N/A</v>
      </c>
      <c r="S1575" s="110" t="e">
        <f>VLOOKUP(V1575,'WSD 產品'!B:B,1,0)</f>
        <v>#N/A</v>
      </c>
      <c r="T1575" s="110" t="e">
        <f t="shared" si="457"/>
        <v>#DIV/0!</v>
      </c>
      <c r="AA1575" s="112"/>
      <c r="AB1575" s="112"/>
      <c r="AK1575" s="111"/>
      <c r="AL1575" s="111"/>
      <c r="AM1575" s="111"/>
    </row>
    <row r="1576" spans="1:39">
      <c r="A1576" s="3">
        <f t="shared" si="461"/>
        <v>0</v>
      </c>
      <c r="B1576" s="3">
        <f t="shared" si="461"/>
        <v>0</v>
      </c>
      <c r="C1576" s="3">
        <f t="shared" si="461"/>
        <v>0</v>
      </c>
      <c r="D1576" s="3">
        <f t="shared" si="460"/>
        <v>0</v>
      </c>
      <c r="E1576" s="3">
        <f t="shared" si="460"/>
        <v>0</v>
      </c>
      <c r="F1576" s="4">
        <f t="shared" si="460"/>
        <v>0</v>
      </c>
      <c r="G1576" s="4">
        <f t="shared" si="451"/>
        <v>0</v>
      </c>
      <c r="H1576" s="3">
        <f t="shared" si="451"/>
        <v>0</v>
      </c>
      <c r="I1576" s="3">
        <f t="shared" si="451"/>
        <v>0</v>
      </c>
      <c r="J1576" s="3" t="e">
        <f>IF(VLOOKUP(A1576,產品AR!A:B,2,0)&lt;65,"A",IF(VLOOKUP(A1576,產品AR!A:B,2,0)&lt;80,"B",IF(VLOOKUP(A1576,產品AR!A:B,2,0)&lt;100,"C","D")))</f>
        <v>#N/A</v>
      </c>
      <c r="K1576" s="5" t="e">
        <f t="shared" si="452"/>
        <v>#DIV/0!</v>
      </c>
      <c r="L1576" s="6">
        <f t="shared" si="453"/>
        <v>0</v>
      </c>
      <c r="M1576" s="5">
        <f t="shared" si="454"/>
        <v>0</v>
      </c>
      <c r="N1576" s="49" t="e">
        <f t="shared" si="455"/>
        <v>#DIV/0!</v>
      </c>
      <c r="O1576" s="49" t="e">
        <f t="shared" si="458"/>
        <v>#N/A</v>
      </c>
      <c r="P1576" s="49" t="e">
        <f t="shared" si="459"/>
        <v>#N/A</v>
      </c>
      <c r="Q1576" s="50" t="e">
        <f t="shared" si="456"/>
        <v>#N/A</v>
      </c>
      <c r="S1576" s="110" t="e">
        <f>VLOOKUP(V1576,'WSD 產品'!B:B,1,0)</f>
        <v>#N/A</v>
      </c>
      <c r="T1576" s="110" t="e">
        <f t="shared" si="457"/>
        <v>#DIV/0!</v>
      </c>
      <c r="AA1576" s="112"/>
      <c r="AB1576" s="112"/>
      <c r="AK1576" s="111"/>
      <c r="AL1576" s="111"/>
      <c r="AM1576" s="111"/>
    </row>
    <row r="1577" spans="1:39">
      <c r="A1577" s="3">
        <f t="shared" si="461"/>
        <v>0</v>
      </c>
      <c r="B1577" s="3">
        <f t="shared" si="461"/>
        <v>0</v>
      </c>
      <c r="C1577" s="3">
        <f t="shared" si="461"/>
        <v>0</v>
      </c>
      <c r="D1577" s="3">
        <f t="shared" si="460"/>
        <v>0</v>
      </c>
      <c r="E1577" s="3">
        <f t="shared" si="460"/>
        <v>0</v>
      </c>
      <c r="F1577" s="4">
        <f t="shared" si="460"/>
        <v>0</v>
      </c>
      <c r="G1577" s="4">
        <f t="shared" si="451"/>
        <v>0</v>
      </c>
      <c r="H1577" s="3">
        <f t="shared" si="451"/>
        <v>0</v>
      </c>
      <c r="I1577" s="3">
        <f t="shared" si="451"/>
        <v>0</v>
      </c>
      <c r="J1577" s="3" t="e">
        <f>IF(VLOOKUP(A1577,產品AR!A:B,2,0)&lt;65,"A",IF(VLOOKUP(A1577,產品AR!A:B,2,0)&lt;80,"B",IF(VLOOKUP(A1577,產品AR!A:B,2,0)&lt;100,"C","D")))</f>
        <v>#N/A</v>
      </c>
      <c r="K1577" s="5" t="e">
        <f t="shared" si="452"/>
        <v>#DIV/0!</v>
      </c>
      <c r="L1577" s="6">
        <f t="shared" si="453"/>
        <v>0</v>
      </c>
      <c r="M1577" s="5">
        <f t="shared" si="454"/>
        <v>0</v>
      </c>
      <c r="N1577" s="49" t="e">
        <f t="shared" si="455"/>
        <v>#DIV/0!</v>
      </c>
      <c r="O1577" s="49" t="e">
        <f t="shared" si="458"/>
        <v>#N/A</v>
      </c>
      <c r="P1577" s="49" t="e">
        <f t="shared" si="459"/>
        <v>#N/A</v>
      </c>
      <c r="Q1577" s="50" t="e">
        <f t="shared" si="456"/>
        <v>#N/A</v>
      </c>
      <c r="S1577" s="110" t="e">
        <f>VLOOKUP(V1577,'WSD 產品'!B:B,1,0)</f>
        <v>#N/A</v>
      </c>
      <c r="T1577" s="110" t="e">
        <f t="shared" si="457"/>
        <v>#DIV/0!</v>
      </c>
      <c r="AA1577" s="112"/>
      <c r="AB1577" s="112"/>
      <c r="AK1577" s="111"/>
      <c r="AL1577" s="111"/>
      <c r="AM1577" s="111"/>
    </row>
    <row r="1578" spans="1:39">
      <c r="A1578" s="3">
        <f t="shared" si="461"/>
        <v>0</v>
      </c>
      <c r="B1578" s="3">
        <f t="shared" si="461"/>
        <v>0</v>
      </c>
      <c r="C1578" s="3">
        <f t="shared" si="461"/>
        <v>0</v>
      </c>
      <c r="D1578" s="3">
        <f t="shared" si="460"/>
        <v>0</v>
      </c>
      <c r="E1578" s="3">
        <f t="shared" si="460"/>
        <v>0</v>
      </c>
      <c r="F1578" s="4">
        <f t="shared" si="460"/>
        <v>0</v>
      </c>
      <c r="G1578" s="4">
        <f t="shared" si="451"/>
        <v>0</v>
      </c>
      <c r="H1578" s="3">
        <f t="shared" si="451"/>
        <v>0</v>
      </c>
      <c r="I1578" s="3">
        <f t="shared" si="451"/>
        <v>0</v>
      </c>
      <c r="J1578" s="3" t="e">
        <f>IF(VLOOKUP(A1578,產品AR!A:B,2,0)&lt;65,"A",IF(VLOOKUP(A1578,產品AR!A:B,2,0)&lt;80,"B",IF(VLOOKUP(A1578,產品AR!A:B,2,0)&lt;100,"C","D")))</f>
        <v>#N/A</v>
      </c>
      <c r="K1578" s="5" t="e">
        <f t="shared" si="452"/>
        <v>#DIV/0!</v>
      </c>
      <c r="L1578" s="6">
        <f t="shared" si="453"/>
        <v>0</v>
      </c>
      <c r="M1578" s="5">
        <f t="shared" si="454"/>
        <v>0</v>
      </c>
      <c r="N1578" s="49" t="e">
        <f t="shared" si="455"/>
        <v>#DIV/0!</v>
      </c>
      <c r="O1578" s="49" t="e">
        <f t="shared" si="458"/>
        <v>#N/A</v>
      </c>
      <c r="P1578" s="49" t="e">
        <f t="shared" si="459"/>
        <v>#N/A</v>
      </c>
      <c r="Q1578" s="50" t="e">
        <f t="shared" si="456"/>
        <v>#N/A</v>
      </c>
      <c r="S1578" s="110" t="e">
        <f>VLOOKUP(V1578,'WSD 產品'!B:B,1,0)</f>
        <v>#N/A</v>
      </c>
      <c r="T1578" s="110" t="e">
        <f t="shared" si="457"/>
        <v>#DIV/0!</v>
      </c>
      <c r="AA1578" s="112"/>
      <c r="AB1578" s="112"/>
      <c r="AK1578" s="111"/>
      <c r="AL1578" s="111"/>
      <c r="AM1578" s="111"/>
    </row>
    <row r="1579" spans="1:39">
      <c r="A1579" s="3">
        <f t="shared" si="461"/>
        <v>0</v>
      </c>
      <c r="B1579" s="3">
        <f t="shared" si="461"/>
        <v>0</v>
      </c>
      <c r="C1579" s="3">
        <f t="shared" si="461"/>
        <v>0</v>
      </c>
      <c r="D1579" s="3">
        <f t="shared" si="460"/>
        <v>0</v>
      </c>
      <c r="E1579" s="3">
        <f t="shared" si="460"/>
        <v>0</v>
      </c>
      <c r="F1579" s="4">
        <f t="shared" si="460"/>
        <v>0</v>
      </c>
      <c r="G1579" s="4">
        <f t="shared" si="451"/>
        <v>0</v>
      </c>
      <c r="H1579" s="3">
        <f t="shared" si="451"/>
        <v>0</v>
      </c>
      <c r="I1579" s="3">
        <f t="shared" si="451"/>
        <v>0</v>
      </c>
      <c r="J1579" s="3" t="e">
        <f>IF(VLOOKUP(A1579,產品AR!A:B,2,0)&lt;65,"A",IF(VLOOKUP(A1579,產品AR!A:B,2,0)&lt;80,"B",IF(VLOOKUP(A1579,產品AR!A:B,2,0)&lt;100,"C","D")))</f>
        <v>#N/A</v>
      </c>
      <c r="K1579" s="5" t="e">
        <f t="shared" si="452"/>
        <v>#DIV/0!</v>
      </c>
      <c r="L1579" s="6">
        <f t="shared" si="453"/>
        <v>0</v>
      </c>
      <c r="M1579" s="5">
        <f t="shared" si="454"/>
        <v>0</v>
      </c>
      <c r="N1579" s="49" t="e">
        <f t="shared" si="455"/>
        <v>#DIV/0!</v>
      </c>
      <c r="O1579" s="49" t="e">
        <f t="shared" si="458"/>
        <v>#N/A</v>
      </c>
      <c r="P1579" s="49" t="e">
        <f t="shared" si="459"/>
        <v>#N/A</v>
      </c>
      <c r="Q1579" s="50" t="e">
        <f t="shared" si="456"/>
        <v>#N/A</v>
      </c>
      <c r="S1579" s="110" t="e">
        <f>VLOOKUP(V1579,'WSD 產品'!B:B,1,0)</f>
        <v>#N/A</v>
      </c>
      <c r="T1579" s="110" t="e">
        <f t="shared" si="457"/>
        <v>#DIV/0!</v>
      </c>
      <c r="AA1579" s="112"/>
      <c r="AB1579" s="112"/>
      <c r="AK1579" s="111"/>
      <c r="AL1579" s="111"/>
      <c r="AM1579" s="111"/>
    </row>
    <row r="1580" spans="1:39">
      <c r="A1580" s="3">
        <f t="shared" si="461"/>
        <v>0</v>
      </c>
      <c r="B1580" s="3">
        <f t="shared" si="461"/>
        <v>0</v>
      </c>
      <c r="C1580" s="3">
        <f t="shared" si="461"/>
        <v>0</v>
      </c>
      <c r="D1580" s="3">
        <f t="shared" si="460"/>
        <v>0</v>
      </c>
      <c r="E1580" s="3">
        <f t="shared" si="460"/>
        <v>0</v>
      </c>
      <c r="F1580" s="4">
        <f t="shared" si="460"/>
        <v>0</v>
      </c>
      <c r="G1580" s="4">
        <f t="shared" si="451"/>
        <v>0</v>
      </c>
      <c r="H1580" s="3">
        <f t="shared" si="451"/>
        <v>0</v>
      </c>
      <c r="I1580" s="3">
        <f t="shared" si="451"/>
        <v>0</v>
      </c>
      <c r="J1580" s="3" t="e">
        <f>IF(VLOOKUP(A1580,產品AR!A:B,2,0)&lt;65,"A",IF(VLOOKUP(A1580,產品AR!A:B,2,0)&lt;80,"B",IF(VLOOKUP(A1580,產品AR!A:B,2,0)&lt;100,"C","D")))</f>
        <v>#N/A</v>
      </c>
      <c r="K1580" s="5" t="e">
        <f t="shared" si="452"/>
        <v>#DIV/0!</v>
      </c>
      <c r="L1580" s="6">
        <f t="shared" si="453"/>
        <v>0</v>
      </c>
      <c r="M1580" s="5">
        <f t="shared" si="454"/>
        <v>0</v>
      </c>
      <c r="N1580" s="49" t="e">
        <f t="shared" si="455"/>
        <v>#DIV/0!</v>
      </c>
      <c r="O1580" s="49" t="e">
        <f t="shared" si="458"/>
        <v>#N/A</v>
      </c>
      <c r="P1580" s="49" t="e">
        <f t="shared" si="459"/>
        <v>#N/A</v>
      </c>
      <c r="Q1580" s="50" t="e">
        <f t="shared" si="456"/>
        <v>#N/A</v>
      </c>
      <c r="S1580" s="110" t="e">
        <f>VLOOKUP(V1580,'WSD 產品'!B:B,1,0)</f>
        <v>#N/A</v>
      </c>
      <c r="T1580" s="110" t="e">
        <f t="shared" si="457"/>
        <v>#DIV/0!</v>
      </c>
      <c r="AA1580" s="112"/>
      <c r="AB1580" s="112"/>
      <c r="AK1580" s="111"/>
      <c r="AL1580" s="111"/>
      <c r="AM1580" s="111"/>
    </row>
    <row r="1581" spans="1:39">
      <c r="A1581" s="3">
        <f t="shared" si="461"/>
        <v>0</v>
      </c>
      <c r="B1581" s="3">
        <f t="shared" si="461"/>
        <v>0</v>
      </c>
      <c r="C1581" s="3">
        <f t="shared" si="461"/>
        <v>0</v>
      </c>
      <c r="D1581" s="3">
        <f t="shared" si="460"/>
        <v>0</v>
      </c>
      <c r="E1581" s="3">
        <f t="shared" si="460"/>
        <v>0</v>
      </c>
      <c r="F1581" s="4">
        <f t="shared" si="460"/>
        <v>0</v>
      </c>
      <c r="G1581" s="4">
        <f t="shared" si="451"/>
        <v>0</v>
      </c>
      <c r="H1581" s="3">
        <f t="shared" si="451"/>
        <v>0</v>
      </c>
      <c r="I1581" s="3">
        <f t="shared" si="451"/>
        <v>0</v>
      </c>
      <c r="J1581" s="3" t="e">
        <f>IF(VLOOKUP(A1581,產品AR!A:B,2,0)&lt;65,"A",IF(VLOOKUP(A1581,產品AR!A:B,2,0)&lt;80,"B",IF(VLOOKUP(A1581,產品AR!A:B,2,0)&lt;100,"C","D")))</f>
        <v>#N/A</v>
      </c>
      <c r="K1581" s="5" t="e">
        <f t="shared" si="452"/>
        <v>#DIV/0!</v>
      </c>
      <c r="L1581" s="6">
        <f t="shared" si="453"/>
        <v>0</v>
      </c>
      <c r="M1581" s="5">
        <f t="shared" si="454"/>
        <v>0</v>
      </c>
      <c r="N1581" s="49" t="e">
        <f t="shared" si="455"/>
        <v>#DIV/0!</v>
      </c>
      <c r="O1581" s="49" t="e">
        <f t="shared" si="458"/>
        <v>#N/A</v>
      </c>
      <c r="P1581" s="49" t="e">
        <f t="shared" si="459"/>
        <v>#N/A</v>
      </c>
      <c r="Q1581" s="50" t="e">
        <f t="shared" si="456"/>
        <v>#N/A</v>
      </c>
      <c r="S1581" s="110" t="e">
        <f>VLOOKUP(V1581,'WSD 產品'!B:B,1,0)</f>
        <v>#N/A</v>
      </c>
      <c r="T1581" s="110" t="e">
        <f t="shared" si="457"/>
        <v>#DIV/0!</v>
      </c>
      <c r="AA1581" s="112"/>
      <c r="AB1581" s="112"/>
      <c r="AK1581" s="111"/>
      <c r="AL1581" s="111"/>
      <c r="AM1581" s="111"/>
    </row>
    <row r="1582" spans="1:39">
      <c r="A1582" s="3">
        <f t="shared" si="461"/>
        <v>0</v>
      </c>
      <c r="B1582" s="3">
        <f t="shared" si="461"/>
        <v>0</v>
      </c>
      <c r="C1582" s="3">
        <f t="shared" si="461"/>
        <v>0</v>
      </c>
      <c r="D1582" s="3">
        <f t="shared" si="460"/>
        <v>0</v>
      </c>
      <c r="E1582" s="3">
        <f t="shared" si="460"/>
        <v>0</v>
      </c>
      <c r="F1582" s="4">
        <f t="shared" si="460"/>
        <v>0</v>
      </c>
      <c r="G1582" s="4">
        <f t="shared" si="451"/>
        <v>0</v>
      </c>
      <c r="H1582" s="3">
        <f t="shared" si="451"/>
        <v>0</v>
      </c>
      <c r="I1582" s="3">
        <f t="shared" si="451"/>
        <v>0</v>
      </c>
      <c r="J1582" s="3" t="e">
        <f>IF(VLOOKUP(A1582,產品AR!A:B,2,0)&lt;65,"A",IF(VLOOKUP(A1582,產品AR!A:B,2,0)&lt;80,"B",IF(VLOOKUP(A1582,產品AR!A:B,2,0)&lt;100,"C","D")))</f>
        <v>#N/A</v>
      </c>
      <c r="K1582" s="5" t="e">
        <f t="shared" si="452"/>
        <v>#DIV/0!</v>
      </c>
      <c r="L1582" s="6">
        <f t="shared" si="453"/>
        <v>0</v>
      </c>
      <c r="M1582" s="5">
        <f t="shared" si="454"/>
        <v>0</v>
      </c>
      <c r="N1582" s="49" t="e">
        <f t="shared" si="455"/>
        <v>#DIV/0!</v>
      </c>
      <c r="O1582" s="49" t="e">
        <f t="shared" si="458"/>
        <v>#N/A</v>
      </c>
      <c r="P1582" s="49" t="e">
        <f t="shared" si="459"/>
        <v>#N/A</v>
      </c>
      <c r="Q1582" s="50" t="e">
        <f t="shared" si="456"/>
        <v>#N/A</v>
      </c>
      <c r="S1582" s="110" t="e">
        <f>VLOOKUP(V1582,'WSD 產品'!B:B,1,0)</f>
        <v>#N/A</v>
      </c>
      <c r="T1582" s="110" t="e">
        <f t="shared" si="457"/>
        <v>#DIV/0!</v>
      </c>
      <c r="AA1582" s="112"/>
      <c r="AB1582" s="112"/>
      <c r="AK1582" s="111"/>
      <c r="AL1582" s="111"/>
      <c r="AM1582" s="111"/>
    </row>
    <row r="1583" spans="1:39">
      <c r="A1583" s="3">
        <f t="shared" si="461"/>
        <v>0</v>
      </c>
      <c r="B1583" s="3">
        <f t="shared" si="461"/>
        <v>0</v>
      </c>
      <c r="C1583" s="3">
        <f t="shared" si="461"/>
        <v>0</v>
      </c>
      <c r="D1583" s="3">
        <f t="shared" si="460"/>
        <v>0</v>
      </c>
      <c r="E1583" s="3">
        <f t="shared" si="460"/>
        <v>0</v>
      </c>
      <c r="F1583" s="4">
        <f t="shared" si="460"/>
        <v>0</v>
      </c>
      <c r="G1583" s="4">
        <f t="shared" si="451"/>
        <v>0</v>
      </c>
      <c r="H1583" s="3">
        <f t="shared" si="451"/>
        <v>0</v>
      </c>
      <c r="I1583" s="3">
        <f t="shared" si="451"/>
        <v>0</v>
      </c>
      <c r="J1583" s="3" t="e">
        <f>IF(VLOOKUP(A1583,產品AR!A:B,2,0)&lt;65,"A",IF(VLOOKUP(A1583,產品AR!A:B,2,0)&lt;80,"B",IF(VLOOKUP(A1583,產品AR!A:B,2,0)&lt;100,"C","D")))</f>
        <v>#N/A</v>
      </c>
      <c r="K1583" s="5" t="e">
        <f t="shared" si="452"/>
        <v>#DIV/0!</v>
      </c>
      <c r="L1583" s="6">
        <f t="shared" si="453"/>
        <v>0</v>
      </c>
      <c r="M1583" s="5">
        <f t="shared" si="454"/>
        <v>0</v>
      </c>
      <c r="N1583" s="49" t="e">
        <f t="shared" si="455"/>
        <v>#DIV/0!</v>
      </c>
      <c r="O1583" s="49" t="e">
        <f t="shared" si="458"/>
        <v>#N/A</v>
      </c>
      <c r="P1583" s="49" t="e">
        <f t="shared" si="459"/>
        <v>#N/A</v>
      </c>
      <c r="Q1583" s="50" t="e">
        <f t="shared" si="456"/>
        <v>#N/A</v>
      </c>
      <c r="S1583" s="110" t="e">
        <f>VLOOKUP(V1583,'WSD 產品'!B:B,1,0)</f>
        <v>#N/A</v>
      </c>
      <c r="T1583" s="110" t="e">
        <f t="shared" si="457"/>
        <v>#DIV/0!</v>
      </c>
      <c r="AA1583" s="112"/>
      <c r="AB1583" s="112"/>
      <c r="AK1583" s="111"/>
      <c r="AL1583" s="111"/>
      <c r="AM1583" s="111"/>
    </row>
    <row r="1584" spans="1:39">
      <c r="A1584" s="3">
        <f t="shared" si="461"/>
        <v>0</v>
      </c>
      <c r="B1584" s="3">
        <f t="shared" si="461"/>
        <v>0</v>
      </c>
      <c r="C1584" s="3">
        <f t="shared" si="461"/>
        <v>0</v>
      </c>
      <c r="D1584" s="3">
        <f t="shared" si="460"/>
        <v>0</v>
      </c>
      <c r="E1584" s="3">
        <f t="shared" si="460"/>
        <v>0</v>
      </c>
      <c r="F1584" s="4">
        <f t="shared" si="460"/>
        <v>0</v>
      </c>
      <c r="G1584" s="4">
        <f t="shared" si="451"/>
        <v>0</v>
      </c>
      <c r="H1584" s="3">
        <f t="shared" si="451"/>
        <v>0</v>
      </c>
      <c r="I1584" s="3">
        <f t="shared" si="451"/>
        <v>0</v>
      </c>
      <c r="J1584" s="3" t="e">
        <f>IF(VLOOKUP(A1584,產品AR!A:B,2,0)&lt;65,"A",IF(VLOOKUP(A1584,產品AR!A:B,2,0)&lt;80,"B",IF(VLOOKUP(A1584,產品AR!A:B,2,0)&lt;100,"C","D")))</f>
        <v>#N/A</v>
      </c>
      <c r="K1584" s="5" t="e">
        <f t="shared" si="452"/>
        <v>#DIV/0!</v>
      </c>
      <c r="L1584" s="6">
        <f t="shared" si="453"/>
        <v>0</v>
      </c>
      <c r="M1584" s="5">
        <f t="shared" si="454"/>
        <v>0</v>
      </c>
      <c r="N1584" s="49" t="e">
        <f t="shared" si="455"/>
        <v>#DIV/0!</v>
      </c>
      <c r="O1584" s="49" t="e">
        <f t="shared" si="458"/>
        <v>#N/A</v>
      </c>
      <c r="P1584" s="49" t="e">
        <f t="shared" si="459"/>
        <v>#N/A</v>
      </c>
      <c r="Q1584" s="50" t="e">
        <f t="shared" si="456"/>
        <v>#N/A</v>
      </c>
      <c r="S1584" s="110" t="e">
        <f>VLOOKUP(V1584,'WSD 產品'!B:B,1,0)</f>
        <v>#N/A</v>
      </c>
      <c r="T1584" s="110" t="e">
        <f t="shared" si="457"/>
        <v>#DIV/0!</v>
      </c>
      <c r="AA1584" s="112"/>
      <c r="AB1584" s="112"/>
      <c r="AK1584" s="111"/>
      <c r="AL1584" s="111"/>
      <c r="AM1584" s="111"/>
    </row>
    <row r="1585" spans="1:39">
      <c r="A1585" s="3">
        <f t="shared" si="461"/>
        <v>0</v>
      </c>
      <c r="B1585" s="3">
        <f t="shared" si="461"/>
        <v>0</v>
      </c>
      <c r="C1585" s="3">
        <f t="shared" si="461"/>
        <v>0</v>
      </c>
      <c r="D1585" s="3">
        <f t="shared" si="460"/>
        <v>0</v>
      </c>
      <c r="E1585" s="3">
        <f t="shared" si="460"/>
        <v>0</v>
      </c>
      <c r="F1585" s="4">
        <f t="shared" si="460"/>
        <v>0</v>
      </c>
      <c r="G1585" s="4">
        <f t="shared" si="451"/>
        <v>0</v>
      </c>
      <c r="H1585" s="3">
        <f t="shared" si="451"/>
        <v>0</v>
      </c>
      <c r="I1585" s="3">
        <f t="shared" si="451"/>
        <v>0</v>
      </c>
      <c r="J1585" s="3" t="e">
        <f>IF(VLOOKUP(A1585,產品AR!A:B,2,0)&lt;65,"A",IF(VLOOKUP(A1585,產品AR!A:B,2,0)&lt;80,"B",IF(VLOOKUP(A1585,產品AR!A:B,2,0)&lt;100,"C","D")))</f>
        <v>#N/A</v>
      </c>
      <c r="K1585" s="5" t="e">
        <f t="shared" si="452"/>
        <v>#DIV/0!</v>
      </c>
      <c r="L1585" s="6">
        <f t="shared" si="453"/>
        <v>0</v>
      </c>
      <c r="M1585" s="5">
        <f t="shared" si="454"/>
        <v>0</v>
      </c>
      <c r="N1585" s="49" t="e">
        <f t="shared" si="455"/>
        <v>#DIV/0!</v>
      </c>
      <c r="O1585" s="49" t="e">
        <f t="shared" si="458"/>
        <v>#N/A</v>
      </c>
      <c r="P1585" s="49" t="e">
        <f t="shared" si="459"/>
        <v>#N/A</v>
      </c>
      <c r="Q1585" s="50" t="e">
        <f t="shared" si="456"/>
        <v>#N/A</v>
      </c>
      <c r="S1585" s="110" t="e">
        <f>VLOOKUP(V1585,'WSD 產品'!B:B,1,0)</f>
        <v>#N/A</v>
      </c>
      <c r="T1585" s="110" t="e">
        <f t="shared" si="457"/>
        <v>#DIV/0!</v>
      </c>
      <c r="AA1585" s="112"/>
      <c r="AB1585" s="112"/>
      <c r="AK1585" s="111"/>
      <c r="AL1585" s="111"/>
      <c r="AM1585" s="111"/>
    </row>
    <row r="1586" spans="1:39">
      <c r="A1586" s="3">
        <f t="shared" si="461"/>
        <v>0</v>
      </c>
      <c r="B1586" s="3">
        <f t="shared" si="461"/>
        <v>0</v>
      </c>
      <c r="C1586" s="3">
        <f t="shared" si="461"/>
        <v>0</v>
      </c>
      <c r="D1586" s="3">
        <f t="shared" si="460"/>
        <v>0</v>
      </c>
      <c r="E1586" s="3">
        <f t="shared" si="460"/>
        <v>0</v>
      </c>
      <c r="F1586" s="4">
        <f t="shared" si="460"/>
        <v>0</v>
      </c>
      <c r="G1586" s="4">
        <f t="shared" si="451"/>
        <v>0</v>
      </c>
      <c r="H1586" s="3">
        <f t="shared" si="451"/>
        <v>0</v>
      </c>
      <c r="I1586" s="3">
        <f t="shared" si="451"/>
        <v>0</v>
      </c>
      <c r="J1586" s="3" t="e">
        <f>IF(VLOOKUP(A1586,產品AR!A:B,2,0)&lt;65,"A",IF(VLOOKUP(A1586,產品AR!A:B,2,0)&lt;80,"B",IF(VLOOKUP(A1586,產品AR!A:B,2,0)&lt;100,"C","D")))</f>
        <v>#N/A</v>
      </c>
      <c r="K1586" s="5" t="e">
        <f t="shared" si="452"/>
        <v>#DIV/0!</v>
      </c>
      <c r="L1586" s="6">
        <f t="shared" si="453"/>
        <v>0</v>
      </c>
      <c r="M1586" s="5">
        <f t="shared" si="454"/>
        <v>0</v>
      </c>
      <c r="N1586" s="49" t="e">
        <f t="shared" si="455"/>
        <v>#DIV/0!</v>
      </c>
      <c r="O1586" s="49" t="e">
        <f t="shared" si="458"/>
        <v>#N/A</v>
      </c>
      <c r="P1586" s="49" t="e">
        <f t="shared" si="459"/>
        <v>#N/A</v>
      </c>
      <c r="Q1586" s="50" t="e">
        <f t="shared" si="456"/>
        <v>#N/A</v>
      </c>
      <c r="S1586" s="110" t="e">
        <f>VLOOKUP(V1586,'WSD 產品'!B:B,1,0)</f>
        <v>#N/A</v>
      </c>
      <c r="T1586" s="110" t="e">
        <f t="shared" si="457"/>
        <v>#DIV/0!</v>
      </c>
      <c r="AA1586" s="112"/>
      <c r="AB1586" s="112"/>
      <c r="AK1586" s="111"/>
      <c r="AL1586" s="111"/>
      <c r="AM1586" s="111"/>
    </row>
    <row r="1587" spans="1:39">
      <c r="A1587" s="3">
        <f t="shared" si="461"/>
        <v>0</v>
      </c>
      <c r="B1587" s="3">
        <f t="shared" si="461"/>
        <v>0</v>
      </c>
      <c r="C1587" s="3">
        <f t="shared" si="461"/>
        <v>0</v>
      </c>
      <c r="D1587" s="3">
        <f t="shared" si="460"/>
        <v>0</v>
      </c>
      <c r="E1587" s="3">
        <f t="shared" si="460"/>
        <v>0</v>
      </c>
      <c r="F1587" s="4">
        <f t="shared" si="460"/>
        <v>0</v>
      </c>
      <c r="G1587" s="4">
        <f t="shared" si="451"/>
        <v>0</v>
      </c>
      <c r="H1587" s="3">
        <f t="shared" si="451"/>
        <v>0</v>
      </c>
      <c r="I1587" s="3">
        <f t="shared" si="451"/>
        <v>0</v>
      </c>
      <c r="J1587" s="3" t="e">
        <f>IF(VLOOKUP(A1587,產品AR!A:B,2,0)&lt;65,"A",IF(VLOOKUP(A1587,產品AR!A:B,2,0)&lt;80,"B",IF(VLOOKUP(A1587,產品AR!A:B,2,0)&lt;100,"C","D")))</f>
        <v>#N/A</v>
      </c>
      <c r="K1587" s="5" t="e">
        <f t="shared" si="452"/>
        <v>#DIV/0!</v>
      </c>
      <c r="L1587" s="6">
        <f t="shared" si="453"/>
        <v>0</v>
      </c>
      <c r="M1587" s="5">
        <f t="shared" si="454"/>
        <v>0</v>
      </c>
      <c r="N1587" s="49" t="e">
        <f t="shared" si="455"/>
        <v>#DIV/0!</v>
      </c>
      <c r="O1587" s="49" t="e">
        <f t="shared" si="458"/>
        <v>#N/A</v>
      </c>
      <c r="P1587" s="49" t="e">
        <f t="shared" si="459"/>
        <v>#N/A</v>
      </c>
      <c r="Q1587" s="50" t="e">
        <f t="shared" si="456"/>
        <v>#N/A</v>
      </c>
      <c r="S1587" s="110" t="e">
        <f>VLOOKUP(V1587,'WSD 產品'!B:B,1,0)</f>
        <v>#N/A</v>
      </c>
      <c r="T1587" s="110" t="e">
        <f t="shared" si="457"/>
        <v>#DIV/0!</v>
      </c>
      <c r="AA1587" s="112"/>
      <c r="AB1587" s="112"/>
      <c r="AK1587" s="111"/>
      <c r="AL1587" s="111"/>
      <c r="AM1587" s="111"/>
    </row>
    <row r="1588" spans="1:39">
      <c r="A1588" s="3">
        <f t="shared" si="461"/>
        <v>0</v>
      </c>
      <c r="B1588" s="3">
        <f t="shared" si="461"/>
        <v>0</v>
      </c>
      <c r="C1588" s="3">
        <f t="shared" si="461"/>
        <v>0</v>
      </c>
      <c r="D1588" s="3">
        <f t="shared" si="460"/>
        <v>0</v>
      </c>
      <c r="E1588" s="3">
        <f t="shared" si="460"/>
        <v>0</v>
      </c>
      <c r="F1588" s="4">
        <f t="shared" si="460"/>
        <v>0</v>
      </c>
      <c r="G1588" s="4">
        <f t="shared" si="451"/>
        <v>0</v>
      </c>
      <c r="H1588" s="3">
        <f t="shared" si="451"/>
        <v>0</v>
      </c>
      <c r="I1588" s="3">
        <f t="shared" si="451"/>
        <v>0</v>
      </c>
      <c r="J1588" s="3" t="e">
        <f>IF(VLOOKUP(A1588,產品AR!A:B,2,0)&lt;65,"A",IF(VLOOKUP(A1588,產品AR!A:B,2,0)&lt;80,"B",IF(VLOOKUP(A1588,產品AR!A:B,2,0)&lt;100,"C","D")))</f>
        <v>#N/A</v>
      </c>
      <c r="K1588" s="5" t="e">
        <f t="shared" si="452"/>
        <v>#DIV/0!</v>
      </c>
      <c r="L1588" s="6">
        <f t="shared" si="453"/>
        <v>0</v>
      </c>
      <c r="M1588" s="5">
        <f t="shared" si="454"/>
        <v>0</v>
      </c>
      <c r="N1588" s="49" t="e">
        <f t="shared" si="455"/>
        <v>#DIV/0!</v>
      </c>
      <c r="O1588" s="49" t="e">
        <f t="shared" si="458"/>
        <v>#N/A</v>
      </c>
      <c r="P1588" s="49" t="e">
        <f t="shared" si="459"/>
        <v>#N/A</v>
      </c>
      <c r="Q1588" s="50" t="e">
        <f t="shared" si="456"/>
        <v>#N/A</v>
      </c>
      <c r="S1588" s="110" t="e">
        <f>VLOOKUP(V1588,'WSD 產品'!B:B,1,0)</f>
        <v>#N/A</v>
      </c>
      <c r="T1588" s="110" t="e">
        <f t="shared" si="457"/>
        <v>#DIV/0!</v>
      </c>
      <c r="AA1588" s="112"/>
      <c r="AB1588" s="112"/>
      <c r="AK1588" s="111"/>
      <c r="AL1588" s="111"/>
      <c r="AM1588" s="111"/>
    </row>
    <row r="1589" spans="1:39">
      <c r="A1589" s="3">
        <f t="shared" si="461"/>
        <v>0</v>
      </c>
      <c r="B1589" s="3">
        <f t="shared" si="461"/>
        <v>0</v>
      </c>
      <c r="C1589" s="3">
        <f t="shared" si="461"/>
        <v>0</v>
      </c>
      <c r="D1589" s="3">
        <f t="shared" si="460"/>
        <v>0</v>
      </c>
      <c r="E1589" s="3">
        <f t="shared" si="460"/>
        <v>0</v>
      </c>
      <c r="F1589" s="4">
        <f t="shared" si="460"/>
        <v>0</v>
      </c>
      <c r="G1589" s="4">
        <f t="shared" si="451"/>
        <v>0</v>
      </c>
      <c r="H1589" s="3">
        <f t="shared" si="451"/>
        <v>0</v>
      </c>
      <c r="I1589" s="3">
        <f t="shared" si="451"/>
        <v>0</v>
      </c>
      <c r="J1589" s="3" t="e">
        <f>IF(VLOOKUP(A1589,產品AR!A:B,2,0)&lt;65,"A",IF(VLOOKUP(A1589,產品AR!A:B,2,0)&lt;80,"B",IF(VLOOKUP(A1589,產品AR!A:B,2,0)&lt;100,"C","D")))</f>
        <v>#N/A</v>
      </c>
      <c r="K1589" s="5" t="e">
        <f t="shared" si="452"/>
        <v>#DIV/0!</v>
      </c>
      <c r="L1589" s="6">
        <f t="shared" si="453"/>
        <v>0</v>
      </c>
      <c r="M1589" s="5">
        <f t="shared" si="454"/>
        <v>0</v>
      </c>
      <c r="N1589" s="49" t="e">
        <f t="shared" si="455"/>
        <v>#DIV/0!</v>
      </c>
      <c r="O1589" s="49" t="e">
        <f t="shared" si="458"/>
        <v>#N/A</v>
      </c>
      <c r="P1589" s="49" t="e">
        <f t="shared" si="459"/>
        <v>#N/A</v>
      </c>
      <c r="Q1589" s="50" t="e">
        <f t="shared" si="456"/>
        <v>#N/A</v>
      </c>
      <c r="S1589" s="110" t="e">
        <f>VLOOKUP(V1589,'WSD 產品'!B:B,1,0)</f>
        <v>#N/A</v>
      </c>
      <c r="T1589" s="110" t="e">
        <f t="shared" si="457"/>
        <v>#DIV/0!</v>
      </c>
      <c r="AA1589" s="112"/>
      <c r="AB1589" s="112"/>
      <c r="AK1589" s="111"/>
      <c r="AL1589" s="111"/>
      <c r="AM1589" s="111"/>
    </row>
    <row r="1590" spans="1:39">
      <c r="A1590" s="3">
        <f t="shared" si="461"/>
        <v>0</v>
      </c>
      <c r="B1590" s="3">
        <f t="shared" si="461"/>
        <v>0</v>
      </c>
      <c r="C1590" s="3">
        <f t="shared" si="461"/>
        <v>0</v>
      </c>
      <c r="D1590" s="3">
        <f t="shared" si="460"/>
        <v>0</v>
      </c>
      <c r="E1590" s="3">
        <f t="shared" si="460"/>
        <v>0</v>
      </c>
      <c r="F1590" s="4">
        <f t="shared" si="460"/>
        <v>0</v>
      </c>
      <c r="G1590" s="4">
        <f t="shared" si="451"/>
        <v>0</v>
      </c>
      <c r="H1590" s="3">
        <f t="shared" si="451"/>
        <v>0</v>
      </c>
      <c r="I1590" s="3">
        <f t="shared" si="451"/>
        <v>0</v>
      </c>
      <c r="J1590" s="3" t="e">
        <f>IF(VLOOKUP(A1590,產品AR!A:B,2,0)&lt;65,"A",IF(VLOOKUP(A1590,產品AR!A:B,2,0)&lt;80,"B",IF(VLOOKUP(A1590,產品AR!A:B,2,0)&lt;100,"C","D")))</f>
        <v>#N/A</v>
      </c>
      <c r="K1590" s="5" t="e">
        <f t="shared" si="452"/>
        <v>#DIV/0!</v>
      </c>
      <c r="L1590" s="6">
        <f t="shared" si="453"/>
        <v>0</v>
      </c>
      <c r="M1590" s="5">
        <f t="shared" si="454"/>
        <v>0</v>
      </c>
      <c r="N1590" s="49" t="e">
        <f t="shared" si="455"/>
        <v>#DIV/0!</v>
      </c>
      <c r="O1590" s="49" t="e">
        <f t="shared" si="458"/>
        <v>#N/A</v>
      </c>
      <c r="P1590" s="49" t="e">
        <f t="shared" si="459"/>
        <v>#N/A</v>
      </c>
      <c r="Q1590" s="50" t="e">
        <f t="shared" si="456"/>
        <v>#N/A</v>
      </c>
      <c r="S1590" s="110" t="e">
        <f>VLOOKUP(V1590,'WSD 產品'!B:B,1,0)</f>
        <v>#N/A</v>
      </c>
      <c r="T1590" s="110" t="e">
        <f t="shared" si="457"/>
        <v>#DIV/0!</v>
      </c>
      <c r="AA1590" s="112"/>
      <c r="AB1590" s="112"/>
      <c r="AK1590" s="111"/>
      <c r="AL1590" s="111"/>
      <c r="AM1590" s="111"/>
    </row>
    <row r="1591" spans="1:39">
      <c r="A1591" s="3">
        <f t="shared" si="461"/>
        <v>0</v>
      </c>
      <c r="B1591" s="3">
        <f t="shared" si="461"/>
        <v>0</v>
      </c>
      <c r="C1591" s="3">
        <f t="shared" si="461"/>
        <v>0</v>
      </c>
      <c r="D1591" s="3">
        <f t="shared" si="460"/>
        <v>0</v>
      </c>
      <c r="E1591" s="3">
        <f t="shared" si="460"/>
        <v>0</v>
      </c>
      <c r="F1591" s="4">
        <f t="shared" si="460"/>
        <v>0</v>
      </c>
      <c r="G1591" s="4">
        <f t="shared" si="451"/>
        <v>0</v>
      </c>
      <c r="H1591" s="3">
        <f t="shared" si="451"/>
        <v>0</v>
      </c>
      <c r="I1591" s="3">
        <f t="shared" si="451"/>
        <v>0</v>
      </c>
      <c r="J1591" s="3" t="e">
        <f>IF(VLOOKUP(A1591,產品AR!A:B,2,0)&lt;65,"A",IF(VLOOKUP(A1591,產品AR!A:B,2,0)&lt;80,"B",IF(VLOOKUP(A1591,產品AR!A:B,2,0)&lt;100,"C","D")))</f>
        <v>#N/A</v>
      </c>
      <c r="K1591" s="5" t="e">
        <f t="shared" si="452"/>
        <v>#DIV/0!</v>
      </c>
      <c r="L1591" s="6">
        <f t="shared" si="453"/>
        <v>0</v>
      </c>
      <c r="M1591" s="5">
        <f t="shared" si="454"/>
        <v>0</v>
      </c>
      <c r="N1591" s="49" t="e">
        <f t="shared" si="455"/>
        <v>#DIV/0!</v>
      </c>
      <c r="O1591" s="49" t="e">
        <f t="shared" si="458"/>
        <v>#N/A</v>
      </c>
      <c r="P1591" s="49" t="e">
        <f t="shared" si="459"/>
        <v>#N/A</v>
      </c>
      <c r="Q1591" s="50" t="e">
        <f t="shared" si="456"/>
        <v>#N/A</v>
      </c>
      <c r="S1591" s="110" t="e">
        <f>VLOOKUP(V1591,'WSD 產品'!B:B,1,0)</f>
        <v>#N/A</v>
      </c>
      <c r="T1591" s="110" t="e">
        <f t="shared" si="457"/>
        <v>#DIV/0!</v>
      </c>
      <c r="AA1591" s="112"/>
      <c r="AB1591" s="112"/>
      <c r="AK1591" s="111"/>
      <c r="AL1591" s="111"/>
      <c r="AM1591" s="111"/>
    </row>
    <row r="1592" spans="1:39">
      <c r="A1592" s="3">
        <f t="shared" si="461"/>
        <v>0</v>
      </c>
      <c r="B1592" s="3">
        <f t="shared" si="461"/>
        <v>0</v>
      </c>
      <c r="C1592" s="3">
        <f t="shared" si="461"/>
        <v>0</v>
      </c>
      <c r="D1592" s="3">
        <f t="shared" si="460"/>
        <v>0</v>
      </c>
      <c r="E1592" s="3">
        <f t="shared" si="460"/>
        <v>0</v>
      </c>
      <c r="F1592" s="4">
        <f t="shared" si="460"/>
        <v>0</v>
      </c>
      <c r="G1592" s="4">
        <f t="shared" si="451"/>
        <v>0</v>
      </c>
      <c r="H1592" s="3">
        <f t="shared" si="451"/>
        <v>0</v>
      </c>
      <c r="I1592" s="3">
        <f t="shared" si="451"/>
        <v>0</v>
      </c>
      <c r="J1592" s="3" t="e">
        <f>IF(VLOOKUP(A1592,產品AR!A:B,2,0)&lt;65,"A",IF(VLOOKUP(A1592,產品AR!A:B,2,0)&lt;80,"B",IF(VLOOKUP(A1592,產品AR!A:B,2,0)&lt;100,"C","D")))</f>
        <v>#N/A</v>
      </c>
      <c r="K1592" s="5" t="e">
        <f t="shared" si="452"/>
        <v>#DIV/0!</v>
      </c>
      <c r="L1592" s="6">
        <f t="shared" si="453"/>
        <v>0</v>
      </c>
      <c r="M1592" s="5">
        <f t="shared" si="454"/>
        <v>0</v>
      </c>
      <c r="N1592" s="49" t="e">
        <f t="shared" si="455"/>
        <v>#DIV/0!</v>
      </c>
      <c r="O1592" s="49" t="e">
        <f t="shared" si="458"/>
        <v>#N/A</v>
      </c>
      <c r="P1592" s="49" t="e">
        <f t="shared" si="459"/>
        <v>#N/A</v>
      </c>
      <c r="Q1592" s="50" t="e">
        <f t="shared" si="456"/>
        <v>#N/A</v>
      </c>
      <c r="S1592" s="110" t="e">
        <f>VLOOKUP(V1592,'WSD 產品'!B:B,1,0)</f>
        <v>#N/A</v>
      </c>
      <c r="T1592" s="110" t="e">
        <f t="shared" si="457"/>
        <v>#DIV/0!</v>
      </c>
      <c r="AA1592" s="112"/>
      <c r="AB1592" s="112"/>
      <c r="AK1592" s="111"/>
      <c r="AL1592" s="111"/>
      <c r="AM1592" s="111"/>
    </row>
    <row r="1593" spans="1:39">
      <c r="A1593" s="3">
        <f t="shared" si="461"/>
        <v>0</v>
      </c>
      <c r="B1593" s="3">
        <f t="shared" si="461"/>
        <v>0</v>
      </c>
      <c r="C1593" s="3">
        <f t="shared" si="461"/>
        <v>0</v>
      </c>
      <c r="D1593" s="3">
        <f t="shared" si="460"/>
        <v>0</v>
      </c>
      <c r="E1593" s="3">
        <f t="shared" si="460"/>
        <v>0</v>
      </c>
      <c r="F1593" s="4">
        <f t="shared" si="460"/>
        <v>0</v>
      </c>
      <c r="G1593" s="4">
        <f t="shared" si="451"/>
        <v>0</v>
      </c>
      <c r="H1593" s="3">
        <f t="shared" si="451"/>
        <v>0</v>
      </c>
      <c r="I1593" s="3">
        <f t="shared" si="451"/>
        <v>0</v>
      </c>
      <c r="J1593" s="3" t="e">
        <f>IF(VLOOKUP(A1593,產品AR!A:B,2,0)&lt;65,"A",IF(VLOOKUP(A1593,產品AR!A:B,2,0)&lt;80,"B",IF(VLOOKUP(A1593,產品AR!A:B,2,0)&lt;100,"C","D")))</f>
        <v>#N/A</v>
      </c>
      <c r="K1593" s="5" t="e">
        <f t="shared" si="452"/>
        <v>#DIV/0!</v>
      </c>
      <c r="L1593" s="6">
        <f t="shared" si="453"/>
        <v>0</v>
      </c>
      <c r="M1593" s="5">
        <f t="shared" si="454"/>
        <v>0</v>
      </c>
      <c r="N1593" s="49" t="e">
        <f t="shared" si="455"/>
        <v>#DIV/0!</v>
      </c>
      <c r="O1593" s="49" t="e">
        <f t="shared" si="458"/>
        <v>#N/A</v>
      </c>
      <c r="P1593" s="49" t="e">
        <f t="shared" si="459"/>
        <v>#N/A</v>
      </c>
      <c r="Q1593" s="50" t="e">
        <f t="shared" si="456"/>
        <v>#N/A</v>
      </c>
      <c r="S1593" s="110" t="e">
        <f>VLOOKUP(V1593,'WSD 產品'!B:B,1,0)</f>
        <v>#N/A</v>
      </c>
      <c r="T1593" s="110" t="e">
        <f t="shared" si="457"/>
        <v>#DIV/0!</v>
      </c>
      <c r="AA1593" s="112"/>
      <c r="AB1593" s="112"/>
      <c r="AK1593" s="111"/>
      <c r="AL1593" s="111"/>
      <c r="AM1593" s="111"/>
    </row>
    <row r="1594" spans="1:39">
      <c r="A1594" s="3">
        <f t="shared" si="461"/>
        <v>0</v>
      </c>
      <c r="B1594" s="3">
        <f t="shared" si="461"/>
        <v>0</v>
      </c>
      <c r="C1594" s="3">
        <f t="shared" si="461"/>
        <v>0</v>
      </c>
      <c r="D1594" s="3">
        <f t="shared" si="460"/>
        <v>0</v>
      </c>
      <c r="E1594" s="3">
        <f t="shared" si="460"/>
        <v>0</v>
      </c>
      <c r="F1594" s="4">
        <f t="shared" si="460"/>
        <v>0</v>
      </c>
      <c r="G1594" s="4">
        <f t="shared" si="451"/>
        <v>0</v>
      </c>
      <c r="H1594" s="3">
        <f t="shared" si="451"/>
        <v>0</v>
      </c>
      <c r="I1594" s="3">
        <f t="shared" si="451"/>
        <v>0</v>
      </c>
      <c r="J1594" s="3" t="e">
        <f>IF(VLOOKUP(A1594,產品AR!A:B,2,0)&lt;65,"A",IF(VLOOKUP(A1594,產品AR!A:B,2,0)&lt;80,"B",IF(VLOOKUP(A1594,產品AR!A:B,2,0)&lt;100,"C","D")))</f>
        <v>#N/A</v>
      </c>
      <c r="K1594" s="5" t="e">
        <f t="shared" si="452"/>
        <v>#DIV/0!</v>
      </c>
      <c r="L1594" s="6">
        <f t="shared" si="453"/>
        <v>0</v>
      </c>
      <c r="M1594" s="5">
        <f t="shared" si="454"/>
        <v>0</v>
      </c>
      <c r="N1594" s="49" t="e">
        <f t="shared" si="455"/>
        <v>#DIV/0!</v>
      </c>
      <c r="O1594" s="49" t="e">
        <f t="shared" si="458"/>
        <v>#N/A</v>
      </c>
      <c r="P1594" s="49" t="e">
        <f t="shared" si="459"/>
        <v>#N/A</v>
      </c>
      <c r="Q1594" s="50" t="e">
        <f t="shared" si="456"/>
        <v>#N/A</v>
      </c>
      <c r="S1594" s="110" t="e">
        <f>VLOOKUP(V1594,'WSD 產品'!B:B,1,0)</f>
        <v>#N/A</v>
      </c>
      <c r="T1594" s="110" t="e">
        <f t="shared" si="457"/>
        <v>#DIV/0!</v>
      </c>
      <c r="AA1594" s="112"/>
      <c r="AB1594" s="112"/>
      <c r="AK1594" s="111"/>
      <c r="AL1594" s="111"/>
      <c r="AM1594" s="111"/>
    </row>
    <row r="1595" spans="1:39">
      <c r="A1595" s="3">
        <f t="shared" si="461"/>
        <v>0</v>
      </c>
      <c r="B1595" s="3">
        <f t="shared" si="461"/>
        <v>0</v>
      </c>
      <c r="C1595" s="3">
        <f t="shared" si="461"/>
        <v>0</v>
      </c>
      <c r="D1595" s="3">
        <f t="shared" si="460"/>
        <v>0</v>
      </c>
      <c r="E1595" s="3">
        <f t="shared" si="460"/>
        <v>0</v>
      </c>
      <c r="F1595" s="4">
        <f t="shared" si="460"/>
        <v>0</v>
      </c>
      <c r="G1595" s="4">
        <f t="shared" si="451"/>
        <v>0</v>
      </c>
      <c r="H1595" s="3">
        <f t="shared" si="451"/>
        <v>0</v>
      </c>
      <c r="I1595" s="3">
        <f t="shared" si="451"/>
        <v>0</v>
      </c>
      <c r="J1595" s="3" t="e">
        <f>IF(VLOOKUP(A1595,產品AR!A:B,2,0)&lt;65,"A",IF(VLOOKUP(A1595,產品AR!A:B,2,0)&lt;80,"B",IF(VLOOKUP(A1595,產品AR!A:B,2,0)&lt;100,"C","D")))</f>
        <v>#N/A</v>
      </c>
      <c r="K1595" s="5" t="e">
        <f t="shared" si="452"/>
        <v>#DIV/0!</v>
      </c>
      <c r="L1595" s="6">
        <f t="shared" si="453"/>
        <v>0</v>
      </c>
      <c r="M1595" s="5">
        <f t="shared" si="454"/>
        <v>0</v>
      </c>
      <c r="N1595" s="49" t="e">
        <f t="shared" si="455"/>
        <v>#DIV/0!</v>
      </c>
      <c r="O1595" s="49" t="e">
        <f t="shared" si="458"/>
        <v>#N/A</v>
      </c>
      <c r="P1595" s="49" t="e">
        <f t="shared" si="459"/>
        <v>#N/A</v>
      </c>
      <c r="Q1595" s="50" t="e">
        <f t="shared" si="456"/>
        <v>#N/A</v>
      </c>
      <c r="S1595" s="110" t="e">
        <f>VLOOKUP(V1595,'WSD 產品'!B:B,1,0)</f>
        <v>#N/A</v>
      </c>
      <c r="T1595" s="110" t="e">
        <f t="shared" si="457"/>
        <v>#DIV/0!</v>
      </c>
      <c r="AA1595" s="112"/>
      <c r="AB1595" s="112"/>
      <c r="AK1595" s="111"/>
      <c r="AL1595" s="111"/>
      <c r="AM1595" s="111"/>
    </row>
    <row r="1596" spans="1:39">
      <c r="A1596" s="3">
        <f t="shared" si="461"/>
        <v>0</v>
      </c>
      <c r="B1596" s="3">
        <f t="shared" si="461"/>
        <v>0</v>
      </c>
      <c r="C1596" s="3">
        <f t="shared" si="461"/>
        <v>0</v>
      </c>
      <c r="D1596" s="3">
        <f t="shared" si="460"/>
        <v>0</v>
      </c>
      <c r="E1596" s="3">
        <f t="shared" si="460"/>
        <v>0</v>
      </c>
      <c r="F1596" s="4">
        <f t="shared" si="460"/>
        <v>0</v>
      </c>
      <c r="G1596" s="4">
        <f t="shared" si="451"/>
        <v>0</v>
      </c>
      <c r="H1596" s="3">
        <f t="shared" si="451"/>
        <v>0</v>
      </c>
      <c r="I1596" s="3">
        <f t="shared" si="451"/>
        <v>0</v>
      </c>
      <c r="J1596" s="3" t="e">
        <f>IF(VLOOKUP(A1596,產品AR!A:B,2,0)&lt;65,"A",IF(VLOOKUP(A1596,產品AR!A:B,2,0)&lt;80,"B",IF(VLOOKUP(A1596,產品AR!A:B,2,0)&lt;100,"C","D")))</f>
        <v>#N/A</v>
      </c>
      <c r="K1596" s="5" t="e">
        <f t="shared" si="452"/>
        <v>#DIV/0!</v>
      </c>
      <c r="L1596" s="6">
        <f t="shared" si="453"/>
        <v>0</v>
      </c>
      <c r="M1596" s="5">
        <f t="shared" si="454"/>
        <v>0</v>
      </c>
      <c r="N1596" s="49" t="e">
        <f t="shared" si="455"/>
        <v>#DIV/0!</v>
      </c>
      <c r="O1596" s="49" t="e">
        <f t="shared" si="458"/>
        <v>#N/A</v>
      </c>
      <c r="P1596" s="49" t="e">
        <f t="shared" si="459"/>
        <v>#N/A</v>
      </c>
      <c r="Q1596" s="50" t="e">
        <f t="shared" si="456"/>
        <v>#N/A</v>
      </c>
      <c r="S1596" s="110" t="e">
        <f>VLOOKUP(V1596,'WSD 產品'!B:B,1,0)</f>
        <v>#N/A</v>
      </c>
      <c r="T1596" s="110" t="e">
        <f t="shared" si="457"/>
        <v>#DIV/0!</v>
      </c>
      <c r="AA1596" s="112"/>
      <c r="AB1596" s="112"/>
      <c r="AK1596" s="111"/>
      <c r="AL1596" s="111"/>
      <c r="AM1596" s="111"/>
    </row>
    <row r="1597" spans="1:39">
      <c r="A1597" s="3">
        <f t="shared" si="461"/>
        <v>0</v>
      </c>
      <c r="B1597" s="3">
        <f t="shared" si="461"/>
        <v>0</v>
      </c>
      <c r="C1597" s="3">
        <f t="shared" si="461"/>
        <v>0</v>
      </c>
      <c r="D1597" s="3">
        <f t="shared" si="460"/>
        <v>0</v>
      </c>
      <c r="E1597" s="3">
        <f t="shared" si="460"/>
        <v>0</v>
      </c>
      <c r="F1597" s="4">
        <f t="shared" si="460"/>
        <v>0</v>
      </c>
      <c r="G1597" s="4">
        <f t="shared" si="451"/>
        <v>0</v>
      </c>
      <c r="H1597" s="3">
        <f t="shared" si="451"/>
        <v>0</v>
      </c>
      <c r="I1597" s="3">
        <f t="shared" si="451"/>
        <v>0</v>
      </c>
      <c r="J1597" s="3" t="e">
        <f>IF(VLOOKUP(A1597,產品AR!A:B,2,0)&lt;65,"A",IF(VLOOKUP(A1597,產品AR!A:B,2,0)&lt;80,"B",IF(VLOOKUP(A1597,產品AR!A:B,2,0)&lt;100,"C","D")))</f>
        <v>#N/A</v>
      </c>
      <c r="K1597" s="5" t="e">
        <f t="shared" si="452"/>
        <v>#DIV/0!</v>
      </c>
      <c r="L1597" s="6">
        <f t="shared" si="453"/>
        <v>0</v>
      </c>
      <c r="M1597" s="5">
        <f t="shared" si="454"/>
        <v>0</v>
      </c>
      <c r="N1597" s="49" t="e">
        <f t="shared" si="455"/>
        <v>#DIV/0!</v>
      </c>
      <c r="O1597" s="49" t="e">
        <f t="shared" si="458"/>
        <v>#N/A</v>
      </c>
      <c r="P1597" s="49" t="e">
        <f t="shared" si="459"/>
        <v>#N/A</v>
      </c>
      <c r="Q1597" s="50" t="e">
        <f t="shared" si="456"/>
        <v>#N/A</v>
      </c>
      <c r="S1597" s="110" t="e">
        <f>VLOOKUP(V1597,'WSD 產品'!B:B,1,0)</f>
        <v>#N/A</v>
      </c>
      <c r="T1597" s="110" t="e">
        <f t="shared" si="457"/>
        <v>#DIV/0!</v>
      </c>
      <c r="AA1597" s="112"/>
      <c r="AB1597" s="112"/>
      <c r="AK1597" s="111"/>
      <c r="AL1597" s="111"/>
      <c r="AM1597" s="111"/>
    </row>
    <row r="1598" spans="1:39">
      <c r="A1598" s="3">
        <f t="shared" si="461"/>
        <v>0</v>
      </c>
      <c r="B1598" s="3">
        <f t="shared" si="461"/>
        <v>0</v>
      </c>
      <c r="C1598" s="3">
        <f t="shared" si="461"/>
        <v>0</v>
      </c>
      <c r="D1598" s="3">
        <f t="shared" si="460"/>
        <v>0</v>
      </c>
      <c r="E1598" s="3">
        <f t="shared" si="460"/>
        <v>0</v>
      </c>
      <c r="F1598" s="4">
        <f t="shared" si="460"/>
        <v>0</v>
      </c>
      <c r="G1598" s="4">
        <f t="shared" si="451"/>
        <v>0</v>
      </c>
      <c r="H1598" s="3">
        <f t="shared" si="451"/>
        <v>0</v>
      </c>
      <c r="I1598" s="3">
        <f t="shared" si="451"/>
        <v>0</v>
      </c>
      <c r="J1598" s="3" t="e">
        <f>IF(VLOOKUP(A1598,產品AR!A:B,2,0)&lt;65,"A",IF(VLOOKUP(A1598,產品AR!A:B,2,0)&lt;80,"B",IF(VLOOKUP(A1598,產品AR!A:B,2,0)&lt;100,"C","D")))</f>
        <v>#N/A</v>
      </c>
      <c r="K1598" s="5" t="e">
        <f t="shared" si="452"/>
        <v>#DIV/0!</v>
      </c>
      <c r="L1598" s="6">
        <f t="shared" si="453"/>
        <v>0</v>
      </c>
      <c r="M1598" s="5">
        <f t="shared" si="454"/>
        <v>0</v>
      </c>
      <c r="N1598" s="49" t="e">
        <f t="shared" si="455"/>
        <v>#DIV/0!</v>
      </c>
      <c r="O1598" s="49" t="e">
        <f t="shared" si="458"/>
        <v>#N/A</v>
      </c>
      <c r="P1598" s="49" t="e">
        <f t="shared" si="459"/>
        <v>#N/A</v>
      </c>
      <c r="Q1598" s="50" t="e">
        <f t="shared" si="456"/>
        <v>#N/A</v>
      </c>
      <c r="S1598" s="110" t="e">
        <f>VLOOKUP(V1598,'WSD 產品'!B:B,1,0)</f>
        <v>#N/A</v>
      </c>
      <c r="T1598" s="110" t="e">
        <f t="shared" si="457"/>
        <v>#DIV/0!</v>
      </c>
      <c r="AA1598" s="112"/>
      <c r="AB1598" s="112"/>
      <c r="AK1598" s="111"/>
      <c r="AL1598" s="111"/>
      <c r="AM1598" s="111"/>
    </row>
    <row r="1599" spans="1:39">
      <c r="A1599" s="3">
        <f t="shared" si="461"/>
        <v>0</v>
      </c>
      <c r="B1599" s="3">
        <f t="shared" si="461"/>
        <v>0</v>
      </c>
      <c r="C1599" s="3">
        <f t="shared" si="461"/>
        <v>0</v>
      </c>
      <c r="D1599" s="3">
        <f t="shared" si="460"/>
        <v>0</v>
      </c>
      <c r="E1599" s="3">
        <f t="shared" si="460"/>
        <v>0</v>
      </c>
      <c r="F1599" s="4">
        <f t="shared" si="460"/>
        <v>0</v>
      </c>
      <c r="G1599" s="4">
        <f t="shared" si="451"/>
        <v>0</v>
      </c>
      <c r="H1599" s="3">
        <f t="shared" si="451"/>
        <v>0</v>
      </c>
      <c r="I1599" s="3">
        <f t="shared" si="451"/>
        <v>0</v>
      </c>
      <c r="J1599" s="3" t="e">
        <f>IF(VLOOKUP(A1599,產品AR!A:B,2,0)&lt;65,"A",IF(VLOOKUP(A1599,產品AR!A:B,2,0)&lt;80,"B",IF(VLOOKUP(A1599,產品AR!A:B,2,0)&lt;100,"C","D")))</f>
        <v>#N/A</v>
      </c>
      <c r="K1599" s="5" t="e">
        <f t="shared" si="452"/>
        <v>#DIV/0!</v>
      </c>
      <c r="L1599" s="6">
        <f t="shared" si="453"/>
        <v>0</v>
      </c>
      <c r="M1599" s="5">
        <f t="shared" si="454"/>
        <v>0</v>
      </c>
      <c r="N1599" s="49" t="e">
        <f t="shared" si="455"/>
        <v>#DIV/0!</v>
      </c>
      <c r="O1599" s="49" t="e">
        <f t="shared" si="458"/>
        <v>#N/A</v>
      </c>
      <c r="P1599" s="49" t="e">
        <f t="shared" si="459"/>
        <v>#N/A</v>
      </c>
      <c r="Q1599" s="50" t="e">
        <f t="shared" si="456"/>
        <v>#N/A</v>
      </c>
      <c r="S1599" s="110" t="e">
        <f>VLOOKUP(V1599,'WSD 產品'!B:B,1,0)</f>
        <v>#N/A</v>
      </c>
      <c r="T1599" s="110" t="e">
        <f t="shared" si="457"/>
        <v>#DIV/0!</v>
      </c>
      <c r="AA1599" s="112"/>
      <c r="AB1599" s="112"/>
      <c r="AK1599" s="111"/>
      <c r="AL1599" s="111"/>
      <c r="AM1599" s="111"/>
    </row>
    <row r="1600" spans="1:39">
      <c r="A1600" s="3">
        <f t="shared" si="461"/>
        <v>0</v>
      </c>
      <c r="B1600" s="3">
        <f t="shared" si="461"/>
        <v>0</v>
      </c>
      <c r="C1600" s="3">
        <f t="shared" si="461"/>
        <v>0</v>
      </c>
      <c r="D1600" s="3">
        <f t="shared" si="460"/>
        <v>0</v>
      </c>
      <c r="E1600" s="3">
        <f t="shared" si="460"/>
        <v>0</v>
      </c>
      <c r="F1600" s="4">
        <f t="shared" si="460"/>
        <v>0</v>
      </c>
      <c r="G1600" s="4">
        <f t="shared" si="460"/>
        <v>0</v>
      </c>
      <c r="H1600" s="3">
        <f t="shared" si="460"/>
        <v>0</v>
      </c>
      <c r="I1600" s="3">
        <f t="shared" si="460"/>
        <v>0</v>
      </c>
      <c r="J1600" s="3" t="e">
        <f>IF(VLOOKUP(A1600,產品AR!A:B,2,0)&lt;65,"A",IF(VLOOKUP(A1600,產品AR!A:B,2,0)&lt;80,"B",IF(VLOOKUP(A1600,產品AR!A:B,2,0)&lt;100,"C","D")))</f>
        <v>#N/A</v>
      </c>
      <c r="K1600" s="5" t="e">
        <f t="shared" si="452"/>
        <v>#DIV/0!</v>
      </c>
      <c r="L1600" s="6">
        <f t="shared" si="453"/>
        <v>0</v>
      </c>
      <c r="M1600" s="5">
        <f t="shared" si="454"/>
        <v>0</v>
      </c>
      <c r="N1600" s="49" t="e">
        <f t="shared" si="455"/>
        <v>#DIV/0!</v>
      </c>
      <c r="O1600" s="49" t="e">
        <f t="shared" si="458"/>
        <v>#N/A</v>
      </c>
      <c r="P1600" s="49" t="e">
        <f t="shared" si="459"/>
        <v>#N/A</v>
      </c>
      <c r="Q1600" s="50" t="e">
        <f t="shared" si="456"/>
        <v>#N/A</v>
      </c>
      <c r="S1600" s="110" t="e">
        <f>VLOOKUP(V1600,'WSD 產品'!B:B,1,0)</f>
        <v>#N/A</v>
      </c>
      <c r="T1600" s="110" t="e">
        <f t="shared" si="457"/>
        <v>#DIV/0!</v>
      </c>
      <c r="AA1600" s="112"/>
      <c r="AB1600" s="112"/>
      <c r="AK1600" s="111"/>
      <c r="AL1600" s="111"/>
      <c r="AM1600" s="111"/>
    </row>
    <row r="1601" spans="1:39">
      <c r="A1601" s="3">
        <f t="shared" si="461"/>
        <v>0</v>
      </c>
      <c r="B1601" s="3">
        <f t="shared" si="461"/>
        <v>0</v>
      </c>
      <c r="C1601" s="3">
        <f t="shared" si="461"/>
        <v>0</v>
      </c>
      <c r="D1601" s="3">
        <f t="shared" si="460"/>
        <v>0</v>
      </c>
      <c r="E1601" s="3">
        <f t="shared" si="460"/>
        <v>0</v>
      </c>
      <c r="F1601" s="4">
        <f t="shared" si="460"/>
        <v>0</v>
      </c>
      <c r="G1601" s="4">
        <f t="shared" si="460"/>
        <v>0</v>
      </c>
      <c r="H1601" s="3">
        <f t="shared" si="460"/>
        <v>0</v>
      </c>
      <c r="I1601" s="3">
        <f t="shared" si="460"/>
        <v>0</v>
      </c>
      <c r="J1601" s="3" t="e">
        <f>IF(VLOOKUP(A1601,產品AR!A:B,2,0)&lt;65,"A",IF(VLOOKUP(A1601,產品AR!A:B,2,0)&lt;80,"B",IF(VLOOKUP(A1601,產品AR!A:B,2,0)&lt;100,"C","D")))</f>
        <v>#N/A</v>
      </c>
      <c r="K1601" s="5" t="e">
        <f t="shared" si="452"/>
        <v>#DIV/0!</v>
      </c>
      <c r="L1601" s="6">
        <f t="shared" si="453"/>
        <v>0</v>
      </c>
      <c r="M1601" s="5">
        <f t="shared" si="454"/>
        <v>0</v>
      </c>
      <c r="N1601" s="49" t="e">
        <f t="shared" si="455"/>
        <v>#DIV/0!</v>
      </c>
      <c r="O1601" s="49" t="e">
        <f t="shared" si="458"/>
        <v>#N/A</v>
      </c>
      <c r="P1601" s="49" t="e">
        <f t="shared" si="459"/>
        <v>#N/A</v>
      </c>
      <c r="Q1601" s="50" t="e">
        <f t="shared" si="456"/>
        <v>#N/A</v>
      </c>
      <c r="S1601" s="110" t="e">
        <f>VLOOKUP(V1601,'WSD 產品'!B:B,1,0)</f>
        <v>#N/A</v>
      </c>
      <c r="T1601" s="110" t="e">
        <f t="shared" si="457"/>
        <v>#DIV/0!</v>
      </c>
      <c r="AA1601" s="112"/>
      <c r="AB1601" s="112"/>
      <c r="AK1601" s="111"/>
      <c r="AL1601" s="111"/>
      <c r="AM1601" s="111"/>
    </row>
    <row r="1602" spans="1:39">
      <c r="A1602" s="3">
        <f t="shared" si="461"/>
        <v>0</v>
      </c>
      <c r="B1602" s="3">
        <f t="shared" si="461"/>
        <v>0</v>
      </c>
      <c r="C1602" s="3">
        <f t="shared" si="461"/>
        <v>0</v>
      </c>
      <c r="D1602" s="3">
        <f t="shared" si="460"/>
        <v>0</v>
      </c>
      <c r="E1602" s="3">
        <f t="shared" si="460"/>
        <v>0</v>
      </c>
      <c r="F1602" s="4">
        <f t="shared" si="460"/>
        <v>0</v>
      </c>
      <c r="G1602" s="4">
        <f t="shared" si="460"/>
        <v>0</v>
      </c>
      <c r="H1602" s="3">
        <f t="shared" si="460"/>
        <v>0</v>
      </c>
      <c r="I1602" s="3">
        <f t="shared" si="460"/>
        <v>0</v>
      </c>
      <c r="J1602" s="3" t="e">
        <f>IF(VLOOKUP(A1602,產品AR!A:B,2,0)&lt;65,"A",IF(VLOOKUP(A1602,產品AR!A:B,2,0)&lt;80,"B",IF(VLOOKUP(A1602,產品AR!A:B,2,0)&lt;100,"C","D")))</f>
        <v>#N/A</v>
      </c>
      <c r="K1602" s="5" t="e">
        <f t="shared" ref="K1602:K1665" si="462">T1602</f>
        <v>#DIV/0!</v>
      </c>
      <c r="L1602" s="6">
        <f t="shared" ref="L1602:L1665" si="463">AM1602</f>
        <v>0</v>
      </c>
      <c r="M1602" s="5">
        <f t="shared" ref="M1602:M1665" si="464">AP1602</f>
        <v>0</v>
      </c>
      <c r="N1602" s="49" t="e">
        <f t="shared" ref="N1602:N1665" si="465">IF(K1602&gt;=1.67,"A",IF(K1602&gt;=1.33,"B",IF(K1602&gt;=1,"C",IF(K1602&gt;=0.67,"D","F"))))</f>
        <v>#DIV/0!</v>
      </c>
      <c r="O1602" s="49" t="e">
        <f t="shared" si="458"/>
        <v>#N/A</v>
      </c>
      <c r="P1602" s="49" t="e">
        <f t="shared" si="459"/>
        <v>#N/A</v>
      </c>
      <c r="Q1602" s="50" t="e">
        <f t="shared" ref="Q1602:Q1665" si="466">IF(CONCATENATE(J1602,N1602)="AA","A",IF(CONCATENATE(J1602,N1602)="AB","W",IF(CONCATENATE(J1602,N1602)="AC","W",IF(CONCATENATE(J1602,N1602)="AD","W",IF(CONCATENATE(J1602,N1602)="AF","W",IF(CONCATENATE(J1602,N1602)="BB","B",IF(CONCATENATE(J1602,N1602)="BA","B",IF(CONCATENATE(J1602,N1602)="BC","X",IF(CONCATENATE(J1602,N1602)="BD","X",IF(CONCATENATE(J1602,N1602)="BF","X",IF(CONCATENATE(J1602,N1602)="CA","C",IF(CONCATENATE(J1602,N1602)="CB","C",IF(CONCATENATE(J1602,N1602)="CC","C",IF(CONCATENATE(J1602,N1602)="CD","Y",IF(CONCATENATE(J1602,N1602)="CF","Y",IF(CONCATENATE(J1602,N1602)="DA","D",IF(CONCATENATE(J1602,N1602)="DB","D",IF(CONCATENATE(J1602,N1602)="DC","D",IF(CONCATENATE(J1602,N1602)="DD","D",IF(CONCATENATE(J1602,N1602)="DF","Z"))))))))))))))))))))</f>
        <v>#N/A</v>
      </c>
      <c r="S1602" s="110" t="e">
        <f>VLOOKUP(V1602,'WSD 產品'!B:B,1,0)</f>
        <v>#N/A</v>
      </c>
      <c r="T1602" s="110" t="e">
        <f t="shared" ref="T1602:T1665" si="467">((35-(AE1602^2+AF1602^2)^0.5))/AV1602</f>
        <v>#DIV/0!</v>
      </c>
      <c r="AA1602" s="112"/>
      <c r="AB1602" s="112"/>
      <c r="AK1602" s="111"/>
      <c r="AL1602" s="111"/>
      <c r="AM1602" s="111"/>
    </row>
    <row r="1603" spans="1:39">
      <c r="A1603" s="3">
        <f t="shared" si="461"/>
        <v>0</v>
      </c>
      <c r="B1603" s="3">
        <f t="shared" si="461"/>
        <v>0</v>
      </c>
      <c r="C1603" s="3">
        <f t="shared" si="461"/>
        <v>0</v>
      </c>
      <c r="D1603" s="3">
        <f t="shared" si="460"/>
        <v>0</v>
      </c>
      <c r="E1603" s="3">
        <f t="shared" si="460"/>
        <v>0</v>
      </c>
      <c r="F1603" s="4">
        <f t="shared" si="460"/>
        <v>0</v>
      </c>
      <c r="G1603" s="4">
        <f t="shared" si="460"/>
        <v>0</v>
      </c>
      <c r="H1603" s="3">
        <f t="shared" si="460"/>
        <v>0</v>
      </c>
      <c r="I1603" s="3">
        <f t="shared" si="460"/>
        <v>0</v>
      </c>
      <c r="J1603" s="3" t="e">
        <f>IF(VLOOKUP(A1603,產品AR!A:B,2,0)&lt;65,"A",IF(VLOOKUP(A1603,產品AR!A:B,2,0)&lt;80,"B",IF(VLOOKUP(A1603,產品AR!A:B,2,0)&lt;100,"C","D")))</f>
        <v>#N/A</v>
      </c>
      <c r="K1603" s="5" t="e">
        <f t="shared" si="462"/>
        <v>#DIV/0!</v>
      </c>
      <c r="L1603" s="6">
        <f t="shared" si="463"/>
        <v>0</v>
      </c>
      <c r="M1603" s="5">
        <f t="shared" si="464"/>
        <v>0</v>
      </c>
      <c r="N1603" s="49" t="e">
        <f t="shared" si="465"/>
        <v>#DIV/0!</v>
      </c>
      <c r="O1603" s="49" t="e">
        <f t="shared" ref="O1603:O1666" si="468">J1603&amp;N1603</f>
        <v>#N/A</v>
      </c>
      <c r="P1603" s="49" t="e">
        <f t="shared" ref="P1603:P1666" si="469">IF(O1603="AB","A")</f>
        <v>#N/A</v>
      </c>
      <c r="Q1603" s="50" t="e">
        <f t="shared" si="466"/>
        <v>#N/A</v>
      </c>
      <c r="S1603" s="110" t="e">
        <f>VLOOKUP(V1603,'WSD 產品'!B:B,1,0)</f>
        <v>#N/A</v>
      </c>
      <c r="T1603" s="110" t="e">
        <f t="shared" si="467"/>
        <v>#DIV/0!</v>
      </c>
      <c r="AA1603" s="112"/>
      <c r="AB1603" s="112"/>
      <c r="AK1603" s="111"/>
      <c r="AL1603" s="111"/>
      <c r="AM1603" s="111"/>
    </row>
    <row r="1604" spans="1:39">
      <c r="A1604" s="3">
        <f t="shared" si="461"/>
        <v>0</v>
      </c>
      <c r="B1604" s="3">
        <f t="shared" si="461"/>
        <v>0</v>
      </c>
      <c r="C1604" s="3">
        <f t="shared" si="461"/>
        <v>0</v>
      </c>
      <c r="D1604" s="3">
        <f t="shared" si="460"/>
        <v>0</v>
      </c>
      <c r="E1604" s="3">
        <f t="shared" si="460"/>
        <v>0</v>
      </c>
      <c r="F1604" s="4">
        <f t="shared" si="460"/>
        <v>0</v>
      </c>
      <c r="G1604" s="4">
        <f t="shared" si="460"/>
        <v>0</v>
      </c>
      <c r="H1604" s="3">
        <f t="shared" si="460"/>
        <v>0</v>
      </c>
      <c r="I1604" s="3">
        <f t="shared" si="460"/>
        <v>0</v>
      </c>
      <c r="J1604" s="3" t="e">
        <f>IF(VLOOKUP(A1604,產品AR!A:B,2,0)&lt;65,"A",IF(VLOOKUP(A1604,產品AR!A:B,2,0)&lt;80,"B",IF(VLOOKUP(A1604,產品AR!A:B,2,0)&lt;100,"C","D")))</f>
        <v>#N/A</v>
      </c>
      <c r="K1604" s="5" t="e">
        <f t="shared" si="462"/>
        <v>#DIV/0!</v>
      </c>
      <c r="L1604" s="6">
        <f t="shared" si="463"/>
        <v>0</v>
      </c>
      <c r="M1604" s="5">
        <f t="shared" si="464"/>
        <v>0</v>
      </c>
      <c r="N1604" s="49" t="e">
        <f t="shared" si="465"/>
        <v>#DIV/0!</v>
      </c>
      <c r="O1604" s="49" t="e">
        <f t="shared" si="468"/>
        <v>#N/A</v>
      </c>
      <c r="P1604" s="49" t="e">
        <f t="shared" si="469"/>
        <v>#N/A</v>
      </c>
      <c r="Q1604" s="50" t="e">
        <f t="shared" si="466"/>
        <v>#N/A</v>
      </c>
      <c r="S1604" s="110" t="e">
        <f>VLOOKUP(V1604,'WSD 產品'!B:B,1,0)</f>
        <v>#N/A</v>
      </c>
      <c r="T1604" s="110" t="e">
        <f t="shared" si="467"/>
        <v>#DIV/0!</v>
      </c>
      <c r="AA1604" s="112"/>
      <c r="AB1604" s="112"/>
      <c r="AK1604" s="111"/>
      <c r="AL1604" s="111"/>
      <c r="AM1604" s="111"/>
    </row>
    <row r="1605" spans="1:39">
      <c r="A1605" s="3">
        <f t="shared" si="461"/>
        <v>0</v>
      </c>
      <c r="B1605" s="3">
        <f t="shared" si="461"/>
        <v>0</v>
      </c>
      <c r="C1605" s="3">
        <f t="shared" si="461"/>
        <v>0</v>
      </c>
      <c r="D1605" s="3">
        <f t="shared" si="460"/>
        <v>0</v>
      </c>
      <c r="E1605" s="3">
        <f t="shared" si="460"/>
        <v>0</v>
      </c>
      <c r="F1605" s="4">
        <f t="shared" si="460"/>
        <v>0</v>
      </c>
      <c r="G1605" s="4">
        <f t="shared" si="460"/>
        <v>0</v>
      </c>
      <c r="H1605" s="3">
        <f t="shared" si="460"/>
        <v>0</v>
      </c>
      <c r="I1605" s="3">
        <f t="shared" si="460"/>
        <v>0</v>
      </c>
      <c r="J1605" s="3" t="e">
        <f>IF(VLOOKUP(A1605,產品AR!A:B,2,0)&lt;65,"A",IF(VLOOKUP(A1605,產品AR!A:B,2,0)&lt;80,"B",IF(VLOOKUP(A1605,產品AR!A:B,2,0)&lt;100,"C","D")))</f>
        <v>#N/A</v>
      </c>
      <c r="K1605" s="5" t="e">
        <f t="shared" si="462"/>
        <v>#DIV/0!</v>
      </c>
      <c r="L1605" s="6">
        <f t="shared" si="463"/>
        <v>0</v>
      </c>
      <c r="M1605" s="5">
        <f t="shared" si="464"/>
        <v>0</v>
      </c>
      <c r="N1605" s="49" t="e">
        <f t="shared" si="465"/>
        <v>#DIV/0!</v>
      </c>
      <c r="O1605" s="49" t="e">
        <f t="shared" si="468"/>
        <v>#N/A</v>
      </c>
      <c r="P1605" s="49" t="e">
        <f t="shared" si="469"/>
        <v>#N/A</v>
      </c>
      <c r="Q1605" s="50" t="e">
        <f t="shared" si="466"/>
        <v>#N/A</v>
      </c>
      <c r="S1605" s="110" t="e">
        <f>VLOOKUP(V1605,'WSD 產品'!B:B,1,0)</f>
        <v>#N/A</v>
      </c>
      <c r="T1605" s="110" t="e">
        <f t="shared" si="467"/>
        <v>#DIV/0!</v>
      </c>
      <c r="AA1605" s="112"/>
      <c r="AB1605" s="112"/>
      <c r="AK1605" s="111"/>
      <c r="AL1605" s="111"/>
      <c r="AM1605" s="111"/>
    </row>
    <row r="1606" spans="1:39">
      <c r="A1606" s="3">
        <f t="shared" si="461"/>
        <v>0</v>
      </c>
      <c r="B1606" s="3">
        <f t="shared" si="461"/>
        <v>0</v>
      </c>
      <c r="C1606" s="3">
        <f t="shared" si="461"/>
        <v>0</v>
      </c>
      <c r="D1606" s="3">
        <f t="shared" si="460"/>
        <v>0</v>
      </c>
      <c r="E1606" s="3">
        <f t="shared" si="460"/>
        <v>0</v>
      </c>
      <c r="F1606" s="4">
        <f t="shared" si="460"/>
        <v>0</v>
      </c>
      <c r="G1606" s="4">
        <f t="shared" si="460"/>
        <v>0</v>
      </c>
      <c r="H1606" s="3">
        <f t="shared" si="460"/>
        <v>0</v>
      </c>
      <c r="I1606" s="3">
        <f t="shared" si="460"/>
        <v>0</v>
      </c>
      <c r="J1606" s="3" t="e">
        <f>IF(VLOOKUP(A1606,產品AR!A:B,2,0)&lt;65,"A",IF(VLOOKUP(A1606,產品AR!A:B,2,0)&lt;80,"B",IF(VLOOKUP(A1606,產品AR!A:B,2,0)&lt;100,"C","D")))</f>
        <v>#N/A</v>
      </c>
      <c r="K1606" s="5" t="e">
        <f t="shared" si="462"/>
        <v>#DIV/0!</v>
      </c>
      <c r="L1606" s="6">
        <f t="shared" si="463"/>
        <v>0</v>
      </c>
      <c r="M1606" s="5">
        <f t="shared" si="464"/>
        <v>0</v>
      </c>
      <c r="N1606" s="49" t="e">
        <f t="shared" si="465"/>
        <v>#DIV/0!</v>
      </c>
      <c r="O1606" s="49" t="e">
        <f t="shared" si="468"/>
        <v>#N/A</v>
      </c>
      <c r="P1606" s="49" t="e">
        <f t="shared" si="469"/>
        <v>#N/A</v>
      </c>
      <c r="Q1606" s="50" t="e">
        <f t="shared" si="466"/>
        <v>#N/A</v>
      </c>
      <c r="S1606" s="110" t="e">
        <f>VLOOKUP(V1606,'WSD 產品'!B:B,1,0)</f>
        <v>#N/A</v>
      </c>
      <c r="T1606" s="110" t="e">
        <f t="shared" si="467"/>
        <v>#DIV/0!</v>
      </c>
      <c r="AA1606" s="112"/>
      <c r="AB1606" s="112"/>
      <c r="AK1606" s="111"/>
      <c r="AL1606" s="111"/>
      <c r="AM1606" s="111"/>
    </row>
    <row r="1607" spans="1:39">
      <c r="A1607" s="3">
        <f t="shared" si="461"/>
        <v>0</v>
      </c>
      <c r="B1607" s="3">
        <f t="shared" si="461"/>
        <v>0</v>
      </c>
      <c r="C1607" s="3">
        <f t="shared" si="461"/>
        <v>0</v>
      </c>
      <c r="D1607" s="3">
        <f t="shared" si="460"/>
        <v>0</v>
      </c>
      <c r="E1607" s="3">
        <f t="shared" si="460"/>
        <v>0</v>
      </c>
      <c r="F1607" s="4">
        <f t="shared" si="460"/>
        <v>0</v>
      </c>
      <c r="G1607" s="4">
        <f t="shared" si="460"/>
        <v>0</v>
      </c>
      <c r="H1607" s="3">
        <f t="shared" si="460"/>
        <v>0</v>
      </c>
      <c r="I1607" s="3">
        <f t="shared" si="460"/>
        <v>0</v>
      </c>
      <c r="J1607" s="3" t="e">
        <f>IF(VLOOKUP(A1607,產品AR!A:B,2,0)&lt;65,"A",IF(VLOOKUP(A1607,產品AR!A:B,2,0)&lt;80,"B",IF(VLOOKUP(A1607,產品AR!A:B,2,0)&lt;100,"C","D")))</f>
        <v>#N/A</v>
      </c>
      <c r="K1607" s="5" t="e">
        <f t="shared" si="462"/>
        <v>#DIV/0!</v>
      </c>
      <c r="L1607" s="6">
        <f t="shared" si="463"/>
        <v>0</v>
      </c>
      <c r="M1607" s="5">
        <f t="shared" si="464"/>
        <v>0</v>
      </c>
      <c r="N1607" s="49" t="e">
        <f t="shared" si="465"/>
        <v>#DIV/0!</v>
      </c>
      <c r="O1607" s="49" t="e">
        <f t="shared" si="468"/>
        <v>#N/A</v>
      </c>
      <c r="P1607" s="49" t="e">
        <f t="shared" si="469"/>
        <v>#N/A</v>
      </c>
      <c r="Q1607" s="50" t="e">
        <f t="shared" si="466"/>
        <v>#N/A</v>
      </c>
      <c r="S1607" s="110" t="e">
        <f>VLOOKUP(V1607,'WSD 產品'!B:B,1,0)</f>
        <v>#N/A</v>
      </c>
      <c r="T1607" s="110" t="e">
        <f t="shared" si="467"/>
        <v>#DIV/0!</v>
      </c>
      <c r="AA1607" s="112"/>
      <c r="AB1607" s="112"/>
      <c r="AK1607" s="111"/>
      <c r="AL1607" s="111"/>
      <c r="AM1607" s="111"/>
    </row>
    <row r="1608" spans="1:39">
      <c r="A1608" s="3">
        <f t="shared" si="461"/>
        <v>0</v>
      </c>
      <c r="B1608" s="3">
        <f t="shared" si="461"/>
        <v>0</v>
      </c>
      <c r="C1608" s="3">
        <f t="shared" si="461"/>
        <v>0</v>
      </c>
      <c r="D1608" s="3">
        <f t="shared" si="460"/>
        <v>0</v>
      </c>
      <c r="E1608" s="3">
        <f t="shared" si="460"/>
        <v>0</v>
      </c>
      <c r="F1608" s="4">
        <f t="shared" si="460"/>
        <v>0</v>
      </c>
      <c r="G1608" s="4">
        <f t="shared" si="460"/>
        <v>0</v>
      </c>
      <c r="H1608" s="3">
        <f t="shared" si="460"/>
        <v>0</v>
      </c>
      <c r="I1608" s="3">
        <f t="shared" si="460"/>
        <v>0</v>
      </c>
      <c r="J1608" s="3" t="e">
        <f>IF(VLOOKUP(A1608,產品AR!A:B,2,0)&lt;65,"A",IF(VLOOKUP(A1608,產品AR!A:B,2,0)&lt;80,"B",IF(VLOOKUP(A1608,產品AR!A:B,2,0)&lt;100,"C","D")))</f>
        <v>#N/A</v>
      </c>
      <c r="K1608" s="5" t="e">
        <f t="shared" si="462"/>
        <v>#DIV/0!</v>
      </c>
      <c r="L1608" s="6">
        <f t="shared" si="463"/>
        <v>0</v>
      </c>
      <c r="M1608" s="5">
        <f t="shared" si="464"/>
        <v>0</v>
      </c>
      <c r="N1608" s="49" t="e">
        <f t="shared" si="465"/>
        <v>#DIV/0!</v>
      </c>
      <c r="O1608" s="49" t="e">
        <f t="shared" si="468"/>
        <v>#N/A</v>
      </c>
      <c r="P1608" s="49" t="e">
        <f t="shared" si="469"/>
        <v>#N/A</v>
      </c>
      <c r="Q1608" s="50" t="e">
        <f t="shared" si="466"/>
        <v>#N/A</v>
      </c>
      <c r="S1608" s="110" t="e">
        <f>VLOOKUP(V1608,'WSD 產品'!B:B,1,0)</f>
        <v>#N/A</v>
      </c>
      <c r="T1608" s="110" t="e">
        <f t="shared" si="467"/>
        <v>#DIV/0!</v>
      </c>
      <c r="AA1608" s="112"/>
      <c r="AB1608" s="112"/>
      <c r="AK1608" s="111"/>
      <c r="AL1608" s="111"/>
      <c r="AM1608" s="111"/>
    </row>
    <row r="1609" spans="1:39">
      <c r="A1609" s="3">
        <f t="shared" si="461"/>
        <v>0</v>
      </c>
      <c r="B1609" s="3">
        <f t="shared" si="461"/>
        <v>0</v>
      </c>
      <c r="C1609" s="3">
        <f t="shared" si="461"/>
        <v>0</v>
      </c>
      <c r="D1609" s="3">
        <f t="shared" si="460"/>
        <v>0</v>
      </c>
      <c r="E1609" s="3">
        <f t="shared" si="460"/>
        <v>0</v>
      </c>
      <c r="F1609" s="4">
        <f t="shared" si="460"/>
        <v>0</v>
      </c>
      <c r="G1609" s="4">
        <f t="shared" si="460"/>
        <v>0</v>
      </c>
      <c r="H1609" s="3">
        <f t="shared" si="460"/>
        <v>0</v>
      </c>
      <c r="I1609" s="3">
        <f t="shared" si="460"/>
        <v>0</v>
      </c>
      <c r="J1609" s="3" t="e">
        <f>IF(VLOOKUP(A1609,產品AR!A:B,2,0)&lt;65,"A",IF(VLOOKUP(A1609,產品AR!A:B,2,0)&lt;80,"B",IF(VLOOKUP(A1609,產品AR!A:B,2,0)&lt;100,"C","D")))</f>
        <v>#N/A</v>
      </c>
      <c r="K1609" s="5" t="e">
        <f t="shared" si="462"/>
        <v>#DIV/0!</v>
      </c>
      <c r="L1609" s="6">
        <f t="shared" si="463"/>
        <v>0</v>
      </c>
      <c r="M1609" s="5">
        <f t="shared" si="464"/>
        <v>0</v>
      </c>
      <c r="N1609" s="49" t="e">
        <f t="shared" si="465"/>
        <v>#DIV/0!</v>
      </c>
      <c r="O1609" s="49" t="e">
        <f t="shared" si="468"/>
        <v>#N/A</v>
      </c>
      <c r="P1609" s="49" t="e">
        <f t="shared" si="469"/>
        <v>#N/A</v>
      </c>
      <c r="Q1609" s="50" t="e">
        <f t="shared" si="466"/>
        <v>#N/A</v>
      </c>
      <c r="S1609" s="110" t="e">
        <f>VLOOKUP(V1609,'WSD 產品'!B:B,1,0)</f>
        <v>#N/A</v>
      </c>
      <c r="T1609" s="110" t="e">
        <f t="shared" si="467"/>
        <v>#DIV/0!</v>
      </c>
      <c r="AA1609" s="112"/>
      <c r="AB1609" s="112"/>
      <c r="AK1609" s="111"/>
      <c r="AL1609" s="111"/>
      <c r="AM1609" s="111"/>
    </row>
    <row r="1610" spans="1:39">
      <c r="A1610" s="3">
        <f t="shared" si="461"/>
        <v>0</v>
      </c>
      <c r="B1610" s="3">
        <f t="shared" si="461"/>
        <v>0</v>
      </c>
      <c r="C1610" s="3">
        <f t="shared" si="461"/>
        <v>0</v>
      </c>
      <c r="D1610" s="3">
        <f t="shared" si="460"/>
        <v>0</v>
      </c>
      <c r="E1610" s="3">
        <f t="shared" si="460"/>
        <v>0</v>
      </c>
      <c r="F1610" s="4">
        <f t="shared" si="460"/>
        <v>0</v>
      </c>
      <c r="G1610" s="4">
        <f t="shared" si="460"/>
        <v>0</v>
      </c>
      <c r="H1610" s="3">
        <f t="shared" si="460"/>
        <v>0</v>
      </c>
      <c r="I1610" s="3">
        <f t="shared" si="460"/>
        <v>0</v>
      </c>
      <c r="J1610" s="3" t="e">
        <f>IF(VLOOKUP(A1610,產品AR!A:B,2,0)&lt;65,"A",IF(VLOOKUP(A1610,產品AR!A:B,2,0)&lt;80,"B",IF(VLOOKUP(A1610,產品AR!A:B,2,0)&lt;100,"C","D")))</f>
        <v>#N/A</v>
      </c>
      <c r="K1610" s="5" t="e">
        <f t="shared" si="462"/>
        <v>#DIV/0!</v>
      </c>
      <c r="L1610" s="6">
        <f t="shared" si="463"/>
        <v>0</v>
      </c>
      <c r="M1610" s="5">
        <f t="shared" si="464"/>
        <v>0</v>
      </c>
      <c r="N1610" s="49" t="e">
        <f t="shared" si="465"/>
        <v>#DIV/0!</v>
      </c>
      <c r="O1610" s="49" t="e">
        <f t="shared" si="468"/>
        <v>#N/A</v>
      </c>
      <c r="P1610" s="49" t="e">
        <f t="shared" si="469"/>
        <v>#N/A</v>
      </c>
      <c r="Q1610" s="50" t="e">
        <f t="shared" si="466"/>
        <v>#N/A</v>
      </c>
      <c r="S1610" s="110" t="e">
        <f>VLOOKUP(V1610,'WSD 產品'!B:B,1,0)</f>
        <v>#N/A</v>
      </c>
      <c r="T1610" s="110" t="e">
        <f t="shared" si="467"/>
        <v>#DIV/0!</v>
      </c>
      <c r="AA1610" s="112"/>
      <c r="AB1610" s="112"/>
      <c r="AK1610" s="111"/>
      <c r="AL1610" s="111"/>
      <c r="AM1610" s="111"/>
    </row>
    <row r="1611" spans="1:39">
      <c r="A1611" s="3">
        <f t="shared" si="461"/>
        <v>0</v>
      </c>
      <c r="B1611" s="3">
        <f t="shared" si="461"/>
        <v>0</v>
      </c>
      <c r="C1611" s="3">
        <f t="shared" si="461"/>
        <v>0</v>
      </c>
      <c r="D1611" s="3">
        <f t="shared" si="460"/>
        <v>0</v>
      </c>
      <c r="E1611" s="3">
        <f t="shared" si="460"/>
        <v>0</v>
      </c>
      <c r="F1611" s="4">
        <f t="shared" si="460"/>
        <v>0</v>
      </c>
      <c r="G1611" s="4">
        <f t="shared" si="460"/>
        <v>0</v>
      </c>
      <c r="H1611" s="3">
        <f t="shared" si="460"/>
        <v>0</v>
      </c>
      <c r="I1611" s="3">
        <f t="shared" si="460"/>
        <v>0</v>
      </c>
      <c r="J1611" s="3" t="e">
        <f>IF(VLOOKUP(A1611,產品AR!A:B,2,0)&lt;65,"A",IF(VLOOKUP(A1611,產品AR!A:B,2,0)&lt;80,"B",IF(VLOOKUP(A1611,產品AR!A:B,2,0)&lt;100,"C","D")))</f>
        <v>#N/A</v>
      </c>
      <c r="K1611" s="5" t="e">
        <f t="shared" si="462"/>
        <v>#DIV/0!</v>
      </c>
      <c r="L1611" s="6">
        <f t="shared" si="463"/>
        <v>0</v>
      </c>
      <c r="M1611" s="5">
        <f t="shared" si="464"/>
        <v>0</v>
      </c>
      <c r="N1611" s="49" t="e">
        <f t="shared" si="465"/>
        <v>#DIV/0!</v>
      </c>
      <c r="O1611" s="49" t="e">
        <f t="shared" si="468"/>
        <v>#N/A</v>
      </c>
      <c r="P1611" s="49" t="e">
        <f t="shared" si="469"/>
        <v>#N/A</v>
      </c>
      <c r="Q1611" s="50" t="e">
        <f t="shared" si="466"/>
        <v>#N/A</v>
      </c>
      <c r="S1611" s="110" t="e">
        <f>VLOOKUP(V1611,'WSD 產品'!B:B,1,0)</f>
        <v>#N/A</v>
      </c>
      <c r="T1611" s="110" t="e">
        <f t="shared" si="467"/>
        <v>#DIV/0!</v>
      </c>
      <c r="AA1611" s="112"/>
      <c r="AB1611" s="112"/>
      <c r="AK1611" s="111"/>
      <c r="AL1611" s="111"/>
      <c r="AM1611" s="111"/>
    </row>
    <row r="1612" spans="1:39">
      <c r="A1612" s="3">
        <f t="shared" si="461"/>
        <v>0</v>
      </c>
      <c r="B1612" s="3">
        <f t="shared" si="461"/>
        <v>0</v>
      </c>
      <c r="C1612" s="3">
        <f t="shared" si="461"/>
        <v>0</v>
      </c>
      <c r="D1612" s="3">
        <f t="shared" si="460"/>
        <v>0</v>
      </c>
      <c r="E1612" s="3">
        <f t="shared" si="460"/>
        <v>0</v>
      </c>
      <c r="F1612" s="4">
        <f t="shared" si="460"/>
        <v>0</v>
      </c>
      <c r="G1612" s="4">
        <f t="shared" si="460"/>
        <v>0</v>
      </c>
      <c r="H1612" s="3">
        <f t="shared" si="460"/>
        <v>0</v>
      </c>
      <c r="I1612" s="3">
        <f t="shared" si="460"/>
        <v>0</v>
      </c>
      <c r="J1612" s="3" t="e">
        <f>IF(VLOOKUP(A1612,產品AR!A:B,2,0)&lt;65,"A",IF(VLOOKUP(A1612,產品AR!A:B,2,0)&lt;80,"B",IF(VLOOKUP(A1612,產品AR!A:B,2,0)&lt;100,"C","D")))</f>
        <v>#N/A</v>
      </c>
      <c r="K1612" s="5" t="e">
        <f t="shared" si="462"/>
        <v>#DIV/0!</v>
      </c>
      <c r="L1612" s="6">
        <f t="shared" si="463"/>
        <v>0</v>
      </c>
      <c r="M1612" s="5">
        <f t="shared" si="464"/>
        <v>0</v>
      </c>
      <c r="N1612" s="49" t="e">
        <f t="shared" si="465"/>
        <v>#DIV/0!</v>
      </c>
      <c r="O1612" s="49" t="e">
        <f t="shared" si="468"/>
        <v>#N/A</v>
      </c>
      <c r="P1612" s="49" t="e">
        <f t="shared" si="469"/>
        <v>#N/A</v>
      </c>
      <c r="Q1612" s="50" t="e">
        <f t="shared" si="466"/>
        <v>#N/A</v>
      </c>
      <c r="S1612" s="110" t="e">
        <f>VLOOKUP(V1612,'WSD 產品'!B:B,1,0)</f>
        <v>#N/A</v>
      </c>
      <c r="T1612" s="110" t="e">
        <f t="shared" si="467"/>
        <v>#DIV/0!</v>
      </c>
      <c r="AA1612" s="112"/>
      <c r="AB1612" s="112"/>
      <c r="AK1612" s="111"/>
      <c r="AL1612" s="111"/>
      <c r="AM1612" s="111"/>
    </row>
    <row r="1613" spans="1:39">
      <c r="A1613" s="3">
        <f t="shared" si="461"/>
        <v>0</v>
      </c>
      <c r="B1613" s="3">
        <f t="shared" si="461"/>
        <v>0</v>
      </c>
      <c r="C1613" s="3">
        <f t="shared" si="461"/>
        <v>0</v>
      </c>
      <c r="D1613" s="3">
        <f t="shared" si="460"/>
        <v>0</v>
      </c>
      <c r="E1613" s="3">
        <f t="shared" si="460"/>
        <v>0</v>
      </c>
      <c r="F1613" s="4">
        <f t="shared" si="460"/>
        <v>0</v>
      </c>
      <c r="G1613" s="4">
        <f t="shared" si="460"/>
        <v>0</v>
      </c>
      <c r="H1613" s="3">
        <f t="shared" si="460"/>
        <v>0</v>
      </c>
      <c r="I1613" s="3">
        <f t="shared" si="460"/>
        <v>0</v>
      </c>
      <c r="J1613" s="3" t="e">
        <f>IF(VLOOKUP(A1613,產品AR!A:B,2,0)&lt;65,"A",IF(VLOOKUP(A1613,產品AR!A:B,2,0)&lt;80,"B",IF(VLOOKUP(A1613,產品AR!A:B,2,0)&lt;100,"C","D")))</f>
        <v>#N/A</v>
      </c>
      <c r="K1613" s="5" t="e">
        <f t="shared" si="462"/>
        <v>#DIV/0!</v>
      </c>
      <c r="L1613" s="6">
        <f t="shared" si="463"/>
        <v>0</v>
      </c>
      <c r="M1613" s="5">
        <f t="shared" si="464"/>
        <v>0</v>
      </c>
      <c r="N1613" s="49" t="e">
        <f t="shared" si="465"/>
        <v>#DIV/0!</v>
      </c>
      <c r="O1613" s="49" t="e">
        <f t="shared" si="468"/>
        <v>#N/A</v>
      </c>
      <c r="P1613" s="49" t="e">
        <f t="shared" si="469"/>
        <v>#N/A</v>
      </c>
      <c r="Q1613" s="50" t="e">
        <f t="shared" si="466"/>
        <v>#N/A</v>
      </c>
      <c r="S1613" s="110" t="e">
        <f>VLOOKUP(V1613,'WSD 產品'!B:B,1,0)</f>
        <v>#N/A</v>
      </c>
      <c r="T1613" s="110" t="e">
        <f t="shared" si="467"/>
        <v>#DIV/0!</v>
      </c>
      <c r="AA1613" s="112"/>
      <c r="AB1613" s="112"/>
      <c r="AK1613" s="111"/>
      <c r="AL1613" s="111"/>
      <c r="AM1613" s="111"/>
    </row>
    <row r="1614" spans="1:39">
      <c r="A1614" s="3">
        <f t="shared" si="461"/>
        <v>0</v>
      </c>
      <c r="B1614" s="3">
        <f t="shared" si="461"/>
        <v>0</v>
      </c>
      <c r="C1614" s="3">
        <f t="shared" si="461"/>
        <v>0</v>
      </c>
      <c r="D1614" s="3">
        <f t="shared" si="460"/>
        <v>0</v>
      </c>
      <c r="E1614" s="3">
        <f t="shared" si="460"/>
        <v>0</v>
      </c>
      <c r="F1614" s="4">
        <f t="shared" si="460"/>
        <v>0</v>
      </c>
      <c r="G1614" s="4">
        <f t="shared" si="460"/>
        <v>0</v>
      </c>
      <c r="H1614" s="3">
        <f t="shared" si="460"/>
        <v>0</v>
      </c>
      <c r="I1614" s="3">
        <f t="shared" si="460"/>
        <v>0</v>
      </c>
      <c r="J1614" s="3" t="e">
        <f>IF(VLOOKUP(A1614,產品AR!A:B,2,0)&lt;65,"A",IF(VLOOKUP(A1614,產品AR!A:B,2,0)&lt;80,"B",IF(VLOOKUP(A1614,產品AR!A:B,2,0)&lt;100,"C","D")))</f>
        <v>#N/A</v>
      </c>
      <c r="K1614" s="5" t="e">
        <f t="shared" si="462"/>
        <v>#DIV/0!</v>
      </c>
      <c r="L1614" s="6">
        <f t="shared" si="463"/>
        <v>0</v>
      </c>
      <c r="M1614" s="5">
        <f t="shared" si="464"/>
        <v>0</v>
      </c>
      <c r="N1614" s="49" t="e">
        <f t="shared" si="465"/>
        <v>#DIV/0!</v>
      </c>
      <c r="O1614" s="49" t="e">
        <f t="shared" si="468"/>
        <v>#N/A</v>
      </c>
      <c r="P1614" s="49" t="e">
        <f t="shared" si="469"/>
        <v>#N/A</v>
      </c>
      <c r="Q1614" s="50" t="e">
        <f t="shared" si="466"/>
        <v>#N/A</v>
      </c>
      <c r="S1614" s="110" t="e">
        <f>VLOOKUP(V1614,'WSD 產品'!B:B,1,0)</f>
        <v>#N/A</v>
      </c>
      <c r="T1614" s="110" t="e">
        <f t="shared" si="467"/>
        <v>#DIV/0!</v>
      </c>
      <c r="AA1614" s="112"/>
      <c r="AB1614" s="112"/>
      <c r="AK1614" s="111"/>
      <c r="AL1614" s="111"/>
      <c r="AM1614" s="111"/>
    </row>
    <row r="1615" spans="1:39">
      <c r="A1615" s="3">
        <f t="shared" si="461"/>
        <v>0</v>
      </c>
      <c r="B1615" s="3">
        <f t="shared" si="461"/>
        <v>0</v>
      </c>
      <c r="C1615" s="3">
        <f t="shared" si="461"/>
        <v>0</v>
      </c>
      <c r="D1615" s="3">
        <f t="shared" si="460"/>
        <v>0</v>
      </c>
      <c r="E1615" s="3">
        <f t="shared" si="460"/>
        <v>0</v>
      </c>
      <c r="F1615" s="4">
        <f t="shared" si="460"/>
        <v>0</v>
      </c>
      <c r="G1615" s="4">
        <f t="shared" si="460"/>
        <v>0</v>
      </c>
      <c r="H1615" s="3">
        <f t="shared" si="460"/>
        <v>0</v>
      </c>
      <c r="I1615" s="3">
        <f t="shared" si="460"/>
        <v>0</v>
      </c>
      <c r="J1615" s="3" t="e">
        <f>IF(VLOOKUP(A1615,產品AR!A:B,2,0)&lt;65,"A",IF(VLOOKUP(A1615,產品AR!A:B,2,0)&lt;80,"B",IF(VLOOKUP(A1615,產品AR!A:B,2,0)&lt;100,"C","D")))</f>
        <v>#N/A</v>
      </c>
      <c r="K1615" s="5" t="e">
        <f t="shared" si="462"/>
        <v>#DIV/0!</v>
      </c>
      <c r="L1615" s="6">
        <f t="shared" si="463"/>
        <v>0</v>
      </c>
      <c r="M1615" s="5">
        <f t="shared" si="464"/>
        <v>0</v>
      </c>
      <c r="N1615" s="49" t="e">
        <f t="shared" si="465"/>
        <v>#DIV/0!</v>
      </c>
      <c r="O1615" s="49" t="e">
        <f t="shared" si="468"/>
        <v>#N/A</v>
      </c>
      <c r="P1615" s="49" t="e">
        <f t="shared" si="469"/>
        <v>#N/A</v>
      </c>
      <c r="Q1615" s="50" t="e">
        <f t="shared" si="466"/>
        <v>#N/A</v>
      </c>
      <c r="S1615" s="110" t="e">
        <f>VLOOKUP(V1615,'WSD 產品'!B:B,1,0)</f>
        <v>#N/A</v>
      </c>
      <c r="T1615" s="110" t="e">
        <f t="shared" si="467"/>
        <v>#DIV/0!</v>
      </c>
      <c r="AA1615" s="112"/>
      <c r="AB1615" s="112"/>
      <c r="AK1615" s="111"/>
      <c r="AL1615" s="111"/>
      <c r="AM1615" s="111"/>
    </row>
    <row r="1616" spans="1:39">
      <c r="A1616" s="3">
        <f t="shared" si="461"/>
        <v>0</v>
      </c>
      <c r="B1616" s="3">
        <f t="shared" si="461"/>
        <v>0</v>
      </c>
      <c r="C1616" s="3">
        <f t="shared" si="461"/>
        <v>0</v>
      </c>
      <c r="D1616" s="3">
        <f t="shared" si="460"/>
        <v>0</v>
      </c>
      <c r="E1616" s="3">
        <f t="shared" si="460"/>
        <v>0</v>
      </c>
      <c r="F1616" s="4">
        <f t="shared" si="460"/>
        <v>0</v>
      </c>
      <c r="G1616" s="4">
        <f t="shared" si="460"/>
        <v>0</v>
      </c>
      <c r="H1616" s="3">
        <f t="shared" si="460"/>
        <v>0</v>
      </c>
      <c r="I1616" s="3">
        <f t="shared" si="460"/>
        <v>0</v>
      </c>
      <c r="J1616" s="3" t="e">
        <f>IF(VLOOKUP(A1616,產品AR!A:B,2,0)&lt;65,"A",IF(VLOOKUP(A1616,產品AR!A:B,2,0)&lt;80,"B",IF(VLOOKUP(A1616,產品AR!A:B,2,0)&lt;100,"C","D")))</f>
        <v>#N/A</v>
      </c>
      <c r="K1616" s="5" t="e">
        <f t="shared" si="462"/>
        <v>#DIV/0!</v>
      </c>
      <c r="L1616" s="6">
        <f t="shared" si="463"/>
        <v>0</v>
      </c>
      <c r="M1616" s="5">
        <f t="shared" si="464"/>
        <v>0</v>
      </c>
      <c r="N1616" s="49" t="e">
        <f t="shared" si="465"/>
        <v>#DIV/0!</v>
      </c>
      <c r="O1616" s="49" t="e">
        <f t="shared" si="468"/>
        <v>#N/A</v>
      </c>
      <c r="P1616" s="49" t="e">
        <f t="shared" si="469"/>
        <v>#N/A</v>
      </c>
      <c r="Q1616" s="50" t="e">
        <f t="shared" si="466"/>
        <v>#N/A</v>
      </c>
      <c r="S1616" s="110" t="e">
        <f>VLOOKUP(V1616,'WSD 產品'!B:B,1,0)</f>
        <v>#N/A</v>
      </c>
      <c r="T1616" s="110" t="e">
        <f t="shared" si="467"/>
        <v>#DIV/0!</v>
      </c>
      <c r="AA1616" s="112"/>
      <c r="AB1616" s="112"/>
      <c r="AK1616" s="111"/>
      <c r="AL1616" s="111"/>
      <c r="AM1616" s="111"/>
    </row>
    <row r="1617" spans="1:39">
      <c r="A1617" s="3">
        <f t="shared" si="461"/>
        <v>0</v>
      </c>
      <c r="B1617" s="3">
        <f t="shared" si="461"/>
        <v>0</v>
      </c>
      <c r="C1617" s="3">
        <f t="shared" si="461"/>
        <v>0</v>
      </c>
      <c r="D1617" s="3">
        <f t="shared" si="460"/>
        <v>0</v>
      </c>
      <c r="E1617" s="3">
        <f t="shared" si="460"/>
        <v>0</v>
      </c>
      <c r="F1617" s="4">
        <f t="shared" si="460"/>
        <v>0</v>
      </c>
      <c r="G1617" s="4">
        <f t="shared" si="460"/>
        <v>0</v>
      </c>
      <c r="H1617" s="3">
        <f t="shared" si="460"/>
        <v>0</v>
      </c>
      <c r="I1617" s="3">
        <f t="shared" si="460"/>
        <v>0</v>
      </c>
      <c r="J1617" s="3" t="e">
        <f>IF(VLOOKUP(A1617,產品AR!A:B,2,0)&lt;65,"A",IF(VLOOKUP(A1617,產品AR!A:B,2,0)&lt;80,"B",IF(VLOOKUP(A1617,產品AR!A:B,2,0)&lt;100,"C","D")))</f>
        <v>#N/A</v>
      </c>
      <c r="K1617" s="5" t="e">
        <f t="shared" si="462"/>
        <v>#DIV/0!</v>
      </c>
      <c r="L1617" s="6">
        <f t="shared" si="463"/>
        <v>0</v>
      </c>
      <c r="M1617" s="5">
        <f t="shared" si="464"/>
        <v>0</v>
      </c>
      <c r="N1617" s="49" t="e">
        <f t="shared" si="465"/>
        <v>#DIV/0!</v>
      </c>
      <c r="O1617" s="49" t="e">
        <f t="shared" si="468"/>
        <v>#N/A</v>
      </c>
      <c r="P1617" s="49" t="e">
        <f t="shared" si="469"/>
        <v>#N/A</v>
      </c>
      <c r="Q1617" s="50" t="e">
        <f t="shared" si="466"/>
        <v>#N/A</v>
      </c>
      <c r="S1617" s="110" t="e">
        <f>VLOOKUP(V1617,'WSD 產品'!B:B,1,0)</f>
        <v>#N/A</v>
      </c>
      <c r="T1617" s="110" t="e">
        <f t="shared" si="467"/>
        <v>#DIV/0!</v>
      </c>
      <c r="AA1617" s="112"/>
      <c r="AB1617" s="112"/>
      <c r="AK1617" s="111"/>
      <c r="AL1617" s="111"/>
      <c r="AM1617" s="111"/>
    </row>
    <row r="1618" spans="1:39">
      <c r="A1618" s="3">
        <f t="shared" si="461"/>
        <v>0</v>
      </c>
      <c r="B1618" s="3">
        <f t="shared" si="461"/>
        <v>0</v>
      </c>
      <c r="C1618" s="3">
        <f t="shared" si="461"/>
        <v>0</v>
      </c>
      <c r="D1618" s="3">
        <f t="shared" si="460"/>
        <v>0</v>
      </c>
      <c r="E1618" s="3">
        <f t="shared" si="460"/>
        <v>0</v>
      </c>
      <c r="F1618" s="4">
        <f t="shared" si="460"/>
        <v>0</v>
      </c>
      <c r="G1618" s="4">
        <f t="shared" si="460"/>
        <v>0</v>
      </c>
      <c r="H1618" s="3">
        <f t="shared" si="460"/>
        <v>0</v>
      </c>
      <c r="I1618" s="3">
        <f t="shared" si="460"/>
        <v>0</v>
      </c>
      <c r="J1618" s="3" t="e">
        <f>IF(VLOOKUP(A1618,產品AR!A:B,2,0)&lt;65,"A",IF(VLOOKUP(A1618,產品AR!A:B,2,0)&lt;80,"B",IF(VLOOKUP(A1618,產品AR!A:B,2,0)&lt;100,"C","D")))</f>
        <v>#N/A</v>
      </c>
      <c r="K1618" s="5" t="e">
        <f t="shared" si="462"/>
        <v>#DIV/0!</v>
      </c>
      <c r="L1618" s="6">
        <f t="shared" si="463"/>
        <v>0</v>
      </c>
      <c r="M1618" s="5">
        <f t="shared" si="464"/>
        <v>0</v>
      </c>
      <c r="N1618" s="49" t="e">
        <f t="shared" si="465"/>
        <v>#DIV/0!</v>
      </c>
      <c r="O1618" s="49" t="e">
        <f t="shared" si="468"/>
        <v>#N/A</v>
      </c>
      <c r="P1618" s="49" t="e">
        <f t="shared" si="469"/>
        <v>#N/A</v>
      </c>
      <c r="Q1618" s="50" t="e">
        <f t="shared" si="466"/>
        <v>#N/A</v>
      </c>
      <c r="S1618" s="110" t="e">
        <f>VLOOKUP(V1618,'WSD 產品'!B:B,1,0)</f>
        <v>#N/A</v>
      </c>
      <c r="T1618" s="110" t="e">
        <f t="shared" si="467"/>
        <v>#DIV/0!</v>
      </c>
      <c r="AA1618" s="112"/>
      <c r="AB1618" s="112"/>
      <c r="AK1618" s="111"/>
      <c r="AL1618" s="111"/>
      <c r="AM1618" s="111"/>
    </row>
    <row r="1619" spans="1:39">
      <c r="A1619" s="3">
        <f t="shared" si="461"/>
        <v>0</v>
      </c>
      <c r="B1619" s="3">
        <f t="shared" si="461"/>
        <v>0</v>
      </c>
      <c r="C1619" s="3">
        <f t="shared" si="461"/>
        <v>0</v>
      </c>
      <c r="D1619" s="3">
        <f t="shared" si="460"/>
        <v>0</v>
      </c>
      <c r="E1619" s="3">
        <f t="shared" si="460"/>
        <v>0</v>
      </c>
      <c r="F1619" s="4">
        <f t="shared" si="460"/>
        <v>0</v>
      </c>
      <c r="G1619" s="4">
        <f t="shared" si="460"/>
        <v>0</v>
      </c>
      <c r="H1619" s="3">
        <f t="shared" si="460"/>
        <v>0</v>
      </c>
      <c r="I1619" s="3">
        <f t="shared" si="460"/>
        <v>0</v>
      </c>
      <c r="J1619" s="3" t="e">
        <f>IF(VLOOKUP(A1619,產品AR!A:B,2,0)&lt;65,"A",IF(VLOOKUP(A1619,產品AR!A:B,2,0)&lt;80,"B",IF(VLOOKUP(A1619,產品AR!A:B,2,0)&lt;100,"C","D")))</f>
        <v>#N/A</v>
      </c>
      <c r="K1619" s="5" t="e">
        <f t="shared" si="462"/>
        <v>#DIV/0!</v>
      </c>
      <c r="L1619" s="6">
        <f t="shared" si="463"/>
        <v>0</v>
      </c>
      <c r="M1619" s="5">
        <f t="shared" si="464"/>
        <v>0</v>
      </c>
      <c r="N1619" s="49" t="e">
        <f t="shared" si="465"/>
        <v>#DIV/0!</v>
      </c>
      <c r="O1619" s="49" t="e">
        <f t="shared" si="468"/>
        <v>#N/A</v>
      </c>
      <c r="P1619" s="49" t="e">
        <f t="shared" si="469"/>
        <v>#N/A</v>
      </c>
      <c r="Q1619" s="50" t="e">
        <f t="shared" si="466"/>
        <v>#N/A</v>
      </c>
      <c r="S1619" s="110" t="e">
        <f>VLOOKUP(V1619,'WSD 產品'!B:B,1,0)</f>
        <v>#N/A</v>
      </c>
      <c r="T1619" s="110" t="e">
        <f t="shared" si="467"/>
        <v>#DIV/0!</v>
      </c>
      <c r="AA1619" s="112"/>
      <c r="AB1619" s="112"/>
      <c r="AK1619" s="111"/>
      <c r="AL1619" s="111"/>
      <c r="AM1619" s="111"/>
    </row>
    <row r="1620" spans="1:39">
      <c r="A1620" s="3">
        <f t="shared" si="461"/>
        <v>0</v>
      </c>
      <c r="B1620" s="3">
        <f t="shared" si="461"/>
        <v>0</v>
      </c>
      <c r="C1620" s="3">
        <f t="shared" si="461"/>
        <v>0</v>
      </c>
      <c r="D1620" s="3">
        <f t="shared" si="460"/>
        <v>0</v>
      </c>
      <c r="E1620" s="3">
        <f t="shared" si="460"/>
        <v>0</v>
      </c>
      <c r="F1620" s="4">
        <f t="shared" si="460"/>
        <v>0</v>
      </c>
      <c r="G1620" s="4">
        <f t="shared" si="460"/>
        <v>0</v>
      </c>
      <c r="H1620" s="3">
        <f t="shared" si="460"/>
        <v>0</v>
      </c>
      <c r="I1620" s="3">
        <f t="shared" si="460"/>
        <v>0</v>
      </c>
      <c r="J1620" s="3" t="e">
        <f>IF(VLOOKUP(A1620,產品AR!A:B,2,0)&lt;65,"A",IF(VLOOKUP(A1620,產品AR!A:B,2,0)&lt;80,"B",IF(VLOOKUP(A1620,產品AR!A:B,2,0)&lt;100,"C","D")))</f>
        <v>#N/A</v>
      </c>
      <c r="K1620" s="5" t="e">
        <f t="shared" si="462"/>
        <v>#DIV/0!</v>
      </c>
      <c r="L1620" s="6">
        <f t="shared" si="463"/>
        <v>0</v>
      </c>
      <c r="M1620" s="5">
        <f t="shared" si="464"/>
        <v>0</v>
      </c>
      <c r="N1620" s="49" t="e">
        <f t="shared" si="465"/>
        <v>#DIV/0!</v>
      </c>
      <c r="O1620" s="49" t="e">
        <f t="shared" si="468"/>
        <v>#N/A</v>
      </c>
      <c r="P1620" s="49" t="e">
        <f t="shared" si="469"/>
        <v>#N/A</v>
      </c>
      <c r="Q1620" s="50" t="e">
        <f t="shared" si="466"/>
        <v>#N/A</v>
      </c>
      <c r="S1620" s="110" t="e">
        <f>VLOOKUP(V1620,'WSD 產品'!B:B,1,0)</f>
        <v>#N/A</v>
      </c>
      <c r="T1620" s="110" t="e">
        <f t="shared" si="467"/>
        <v>#DIV/0!</v>
      </c>
      <c r="AA1620" s="112"/>
      <c r="AB1620" s="112"/>
      <c r="AK1620" s="111"/>
      <c r="AL1620" s="111"/>
      <c r="AM1620" s="111"/>
    </row>
    <row r="1621" spans="1:39">
      <c r="A1621" s="3">
        <f t="shared" si="461"/>
        <v>0</v>
      </c>
      <c r="B1621" s="3">
        <f t="shared" si="461"/>
        <v>0</v>
      </c>
      <c r="C1621" s="3">
        <f t="shared" si="461"/>
        <v>0</v>
      </c>
      <c r="D1621" s="3">
        <f t="shared" si="460"/>
        <v>0</v>
      </c>
      <c r="E1621" s="3">
        <f t="shared" si="460"/>
        <v>0</v>
      </c>
      <c r="F1621" s="4">
        <f t="shared" si="460"/>
        <v>0</v>
      </c>
      <c r="G1621" s="4">
        <f t="shared" ref="G1621:I1684" si="470">AB1621</f>
        <v>0</v>
      </c>
      <c r="H1621" s="3">
        <f t="shared" si="470"/>
        <v>0</v>
      </c>
      <c r="I1621" s="3">
        <f t="shared" si="470"/>
        <v>0</v>
      </c>
      <c r="J1621" s="3" t="e">
        <f>IF(VLOOKUP(A1621,產品AR!A:B,2,0)&lt;65,"A",IF(VLOOKUP(A1621,產品AR!A:B,2,0)&lt;80,"B",IF(VLOOKUP(A1621,產品AR!A:B,2,0)&lt;100,"C","D")))</f>
        <v>#N/A</v>
      </c>
      <c r="K1621" s="5" t="e">
        <f t="shared" si="462"/>
        <v>#DIV/0!</v>
      </c>
      <c r="L1621" s="6">
        <f t="shared" si="463"/>
        <v>0</v>
      </c>
      <c r="M1621" s="5">
        <f t="shared" si="464"/>
        <v>0</v>
      </c>
      <c r="N1621" s="49" t="e">
        <f t="shared" si="465"/>
        <v>#DIV/0!</v>
      </c>
      <c r="O1621" s="49" t="e">
        <f t="shared" si="468"/>
        <v>#N/A</v>
      </c>
      <c r="P1621" s="49" t="e">
        <f t="shared" si="469"/>
        <v>#N/A</v>
      </c>
      <c r="Q1621" s="50" t="e">
        <f t="shared" si="466"/>
        <v>#N/A</v>
      </c>
      <c r="S1621" s="110" t="e">
        <f>VLOOKUP(V1621,'WSD 產品'!B:B,1,0)</f>
        <v>#N/A</v>
      </c>
      <c r="T1621" s="110" t="e">
        <f t="shared" si="467"/>
        <v>#DIV/0!</v>
      </c>
      <c r="AA1621" s="112"/>
      <c r="AB1621" s="112"/>
      <c r="AK1621" s="111"/>
      <c r="AL1621" s="111"/>
      <c r="AM1621" s="111"/>
    </row>
    <row r="1622" spans="1:39">
      <c r="A1622" s="3">
        <f t="shared" si="461"/>
        <v>0</v>
      </c>
      <c r="B1622" s="3">
        <f t="shared" si="461"/>
        <v>0</v>
      </c>
      <c r="C1622" s="3">
        <f t="shared" si="461"/>
        <v>0</v>
      </c>
      <c r="D1622" s="3">
        <f t="shared" si="461"/>
        <v>0</v>
      </c>
      <c r="E1622" s="3">
        <f t="shared" si="461"/>
        <v>0</v>
      </c>
      <c r="F1622" s="4">
        <f t="shared" si="461"/>
        <v>0</v>
      </c>
      <c r="G1622" s="4">
        <f t="shared" si="470"/>
        <v>0</v>
      </c>
      <c r="H1622" s="3">
        <f t="shared" si="470"/>
        <v>0</v>
      </c>
      <c r="I1622" s="3">
        <f t="shared" si="470"/>
        <v>0</v>
      </c>
      <c r="J1622" s="3" t="e">
        <f>IF(VLOOKUP(A1622,產品AR!A:B,2,0)&lt;65,"A",IF(VLOOKUP(A1622,產品AR!A:B,2,0)&lt;80,"B",IF(VLOOKUP(A1622,產品AR!A:B,2,0)&lt;100,"C","D")))</f>
        <v>#N/A</v>
      </c>
      <c r="K1622" s="5" t="e">
        <f t="shared" si="462"/>
        <v>#DIV/0!</v>
      </c>
      <c r="L1622" s="6">
        <f t="shared" si="463"/>
        <v>0</v>
      </c>
      <c r="M1622" s="5">
        <f t="shared" si="464"/>
        <v>0</v>
      </c>
      <c r="N1622" s="49" t="e">
        <f t="shared" si="465"/>
        <v>#DIV/0!</v>
      </c>
      <c r="O1622" s="49" t="e">
        <f t="shared" si="468"/>
        <v>#N/A</v>
      </c>
      <c r="P1622" s="49" t="e">
        <f t="shared" si="469"/>
        <v>#N/A</v>
      </c>
      <c r="Q1622" s="50" t="e">
        <f t="shared" si="466"/>
        <v>#N/A</v>
      </c>
      <c r="S1622" s="110" t="e">
        <f>VLOOKUP(V1622,'WSD 產品'!B:B,1,0)</f>
        <v>#N/A</v>
      </c>
      <c r="T1622" s="110" t="e">
        <f t="shared" si="467"/>
        <v>#DIV/0!</v>
      </c>
      <c r="AA1622" s="112"/>
      <c r="AB1622" s="112"/>
      <c r="AK1622" s="111"/>
      <c r="AL1622" s="111"/>
      <c r="AM1622" s="111"/>
    </row>
    <row r="1623" spans="1:39">
      <c r="A1623" s="3">
        <f t="shared" ref="A1623:F1665" si="471">V1623</f>
        <v>0</v>
      </c>
      <c r="B1623" s="3">
        <f t="shared" si="471"/>
        <v>0</v>
      </c>
      <c r="C1623" s="3">
        <f t="shared" si="471"/>
        <v>0</v>
      </c>
      <c r="D1623" s="3">
        <f t="shared" si="471"/>
        <v>0</v>
      </c>
      <c r="E1623" s="3">
        <f t="shared" si="471"/>
        <v>0</v>
      </c>
      <c r="F1623" s="4">
        <f t="shared" si="471"/>
        <v>0</v>
      </c>
      <c r="G1623" s="4">
        <f t="shared" si="470"/>
        <v>0</v>
      </c>
      <c r="H1623" s="3">
        <f t="shared" si="470"/>
        <v>0</v>
      </c>
      <c r="I1623" s="3">
        <f t="shared" si="470"/>
        <v>0</v>
      </c>
      <c r="J1623" s="3" t="e">
        <f>IF(VLOOKUP(A1623,產品AR!A:B,2,0)&lt;65,"A",IF(VLOOKUP(A1623,產品AR!A:B,2,0)&lt;80,"B",IF(VLOOKUP(A1623,產品AR!A:B,2,0)&lt;100,"C","D")))</f>
        <v>#N/A</v>
      </c>
      <c r="K1623" s="5" t="e">
        <f t="shared" si="462"/>
        <v>#DIV/0!</v>
      </c>
      <c r="L1623" s="6">
        <f t="shared" si="463"/>
        <v>0</v>
      </c>
      <c r="M1623" s="5">
        <f t="shared" si="464"/>
        <v>0</v>
      </c>
      <c r="N1623" s="49" t="e">
        <f t="shared" si="465"/>
        <v>#DIV/0!</v>
      </c>
      <c r="O1623" s="49" t="e">
        <f t="shared" si="468"/>
        <v>#N/A</v>
      </c>
      <c r="P1623" s="49" t="e">
        <f t="shared" si="469"/>
        <v>#N/A</v>
      </c>
      <c r="Q1623" s="50" t="e">
        <f t="shared" si="466"/>
        <v>#N/A</v>
      </c>
      <c r="S1623" s="110" t="e">
        <f>VLOOKUP(V1623,'WSD 產品'!B:B,1,0)</f>
        <v>#N/A</v>
      </c>
      <c r="T1623" s="110" t="e">
        <f t="shared" si="467"/>
        <v>#DIV/0!</v>
      </c>
      <c r="AA1623" s="112"/>
      <c r="AB1623" s="112"/>
      <c r="AK1623" s="111"/>
      <c r="AL1623" s="111"/>
      <c r="AM1623" s="111"/>
    </row>
    <row r="1624" spans="1:39">
      <c r="A1624" s="3">
        <f t="shared" si="471"/>
        <v>0</v>
      </c>
      <c r="B1624" s="3">
        <f t="shared" si="471"/>
        <v>0</v>
      </c>
      <c r="C1624" s="3">
        <f t="shared" si="471"/>
        <v>0</v>
      </c>
      <c r="D1624" s="3">
        <f t="shared" si="471"/>
        <v>0</v>
      </c>
      <c r="E1624" s="3">
        <f t="shared" si="471"/>
        <v>0</v>
      </c>
      <c r="F1624" s="4">
        <f t="shared" si="471"/>
        <v>0</v>
      </c>
      <c r="G1624" s="4">
        <f t="shared" si="470"/>
        <v>0</v>
      </c>
      <c r="H1624" s="3">
        <f t="shared" si="470"/>
        <v>0</v>
      </c>
      <c r="I1624" s="3">
        <f t="shared" si="470"/>
        <v>0</v>
      </c>
      <c r="J1624" s="3" t="e">
        <f>IF(VLOOKUP(A1624,產品AR!A:B,2,0)&lt;65,"A",IF(VLOOKUP(A1624,產品AR!A:B,2,0)&lt;80,"B",IF(VLOOKUP(A1624,產品AR!A:B,2,0)&lt;100,"C","D")))</f>
        <v>#N/A</v>
      </c>
      <c r="K1624" s="5" t="e">
        <f t="shared" si="462"/>
        <v>#DIV/0!</v>
      </c>
      <c r="L1624" s="6">
        <f t="shared" si="463"/>
        <v>0</v>
      </c>
      <c r="M1624" s="5">
        <f t="shared" si="464"/>
        <v>0</v>
      </c>
      <c r="N1624" s="49" t="e">
        <f t="shared" si="465"/>
        <v>#DIV/0!</v>
      </c>
      <c r="O1624" s="49" t="e">
        <f t="shared" si="468"/>
        <v>#N/A</v>
      </c>
      <c r="P1624" s="49" t="e">
        <f t="shared" si="469"/>
        <v>#N/A</v>
      </c>
      <c r="Q1624" s="50" t="e">
        <f t="shared" si="466"/>
        <v>#N/A</v>
      </c>
      <c r="S1624" s="110" t="e">
        <f>VLOOKUP(V1624,'WSD 產品'!B:B,1,0)</f>
        <v>#N/A</v>
      </c>
      <c r="T1624" s="110" t="e">
        <f t="shared" si="467"/>
        <v>#DIV/0!</v>
      </c>
      <c r="AA1624" s="112"/>
      <c r="AB1624" s="112"/>
      <c r="AK1624" s="111"/>
      <c r="AL1624" s="111"/>
      <c r="AM1624" s="111"/>
    </row>
    <row r="1625" spans="1:39">
      <c r="A1625" s="3">
        <f t="shared" si="471"/>
        <v>0</v>
      </c>
      <c r="B1625" s="3">
        <f t="shared" si="471"/>
        <v>0</v>
      </c>
      <c r="C1625" s="3">
        <f t="shared" si="471"/>
        <v>0</v>
      </c>
      <c r="D1625" s="3">
        <f t="shared" si="471"/>
        <v>0</v>
      </c>
      <c r="E1625" s="3">
        <f t="shared" si="471"/>
        <v>0</v>
      </c>
      <c r="F1625" s="4">
        <f t="shared" si="471"/>
        <v>0</v>
      </c>
      <c r="G1625" s="4">
        <f t="shared" si="470"/>
        <v>0</v>
      </c>
      <c r="H1625" s="3">
        <f t="shared" si="470"/>
        <v>0</v>
      </c>
      <c r="I1625" s="3">
        <f t="shared" si="470"/>
        <v>0</v>
      </c>
      <c r="J1625" s="3" t="e">
        <f>IF(VLOOKUP(A1625,產品AR!A:B,2,0)&lt;65,"A",IF(VLOOKUP(A1625,產品AR!A:B,2,0)&lt;80,"B",IF(VLOOKUP(A1625,產品AR!A:B,2,0)&lt;100,"C","D")))</f>
        <v>#N/A</v>
      </c>
      <c r="K1625" s="5" t="e">
        <f t="shared" si="462"/>
        <v>#DIV/0!</v>
      </c>
      <c r="L1625" s="6">
        <f t="shared" si="463"/>
        <v>0</v>
      </c>
      <c r="M1625" s="5">
        <f t="shared" si="464"/>
        <v>0</v>
      </c>
      <c r="N1625" s="49" t="e">
        <f t="shared" si="465"/>
        <v>#DIV/0!</v>
      </c>
      <c r="O1625" s="49" t="e">
        <f t="shared" si="468"/>
        <v>#N/A</v>
      </c>
      <c r="P1625" s="49" t="e">
        <f t="shared" si="469"/>
        <v>#N/A</v>
      </c>
      <c r="Q1625" s="50" t="e">
        <f t="shared" si="466"/>
        <v>#N/A</v>
      </c>
      <c r="S1625" s="110" t="e">
        <f>VLOOKUP(V1625,'WSD 產品'!B:B,1,0)</f>
        <v>#N/A</v>
      </c>
      <c r="T1625" s="110" t="e">
        <f t="shared" si="467"/>
        <v>#DIV/0!</v>
      </c>
      <c r="AA1625" s="112"/>
      <c r="AB1625" s="112"/>
      <c r="AK1625" s="111"/>
      <c r="AL1625" s="111"/>
      <c r="AM1625" s="111"/>
    </row>
    <row r="1626" spans="1:39">
      <c r="A1626" s="3">
        <f t="shared" si="471"/>
        <v>0</v>
      </c>
      <c r="B1626" s="3">
        <f t="shared" si="471"/>
        <v>0</v>
      </c>
      <c r="C1626" s="3">
        <f t="shared" si="471"/>
        <v>0</v>
      </c>
      <c r="D1626" s="3">
        <f t="shared" si="471"/>
        <v>0</v>
      </c>
      <c r="E1626" s="3">
        <f t="shared" si="471"/>
        <v>0</v>
      </c>
      <c r="F1626" s="4">
        <f t="shared" si="471"/>
        <v>0</v>
      </c>
      <c r="G1626" s="4">
        <f t="shared" si="470"/>
        <v>0</v>
      </c>
      <c r="H1626" s="3">
        <f t="shared" si="470"/>
        <v>0</v>
      </c>
      <c r="I1626" s="3">
        <f t="shared" si="470"/>
        <v>0</v>
      </c>
      <c r="J1626" s="3" t="e">
        <f>IF(VLOOKUP(A1626,產品AR!A:B,2,0)&lt;65,"A",IF(VLOOKUP(A1626,產品AR!A:B,2,0)&lt;80,"B",IF(VLOOKUP(A1626,產品AR!A:B,2,0)&lt;100,"C","D")))</f>
        <v>#N/A</v>
      </c>
      <c r="K1626" s="5" t="e">
        <f t="shared" si="462"/>
        <v>#DIV/0!</v>
      </c>
      <c r="L1626" s="6">
        <f t="shared" si="463"/>
        <v>0</v>
      </c>
      <c r="M1626" s="5">
        <f t="shared" si="464"/>
        <v>0</v>
      </c>
      <c r="N1626" s="49" t="e">
        <f t="shared" si="465"/>
        <v>#DIV/0!</v>
      </c>
      <c r="O1626" s="49" t="e">
        <f t="shared" si="468"/>
        <v>#N/A</v>
      </c>
      <c r="P1626" s="49" t="e">
        <f t="shared" si="469"/>
        <v>#N/A</v>
      </c>
      <c r="Q1626" s="50" t="e">
        <f t="shared" si="466"/>
        <v>#N/A</v>
      </c>
      <c r="S1626" s="110" t="e">
        <f>VLOOKUP(V1626,'WSD 產品'!B:B,1,0)</f>
        <v>#N/A</v>
      </c>
      <c r="T1626" s="110" t="e">
        <f t="shared" si="467"/>
        <v>#DIV/0!</v>
      </c>
      <c r="AA1626" s="112"/>
      <c r="AB1626" s="112"/>
      <c r="AK1626" s="111"/>
      <c r="AL1626" s="111"/>
      <c r="AM1626" s="111"/>
    </row>
    <row r="1627" spans="1:39">
      <c r="A1627" s="3">
        <f t="shared" si="471"/>
        <v>0</v>
      </c>
      <c r="B1627" s="3">
        <f t="shared" si="471"/>
        <v>0</v>
      </c>
      <c r="C1627" s="3">
        <f t="shared" si="471"/>
        <v>0</v>
      </c>
      <c r="D1627" s="3">
        <f t="shared" si="471"/>
        <v>0</v>
      </c>
      <c r="E1627" s="3">
        <f t="shared" si="471"/>
        <v>0</v>
      </c>
      <c r="F1627" s="4">
        <f t="shared" si="471"/>
        <v>0</v>
      </c>
      <c r="G1627" s="4">
        <f t="shared" si="470"/>
        <v>0</v>
      </c>
      <c r="H1627" s="3">
        <f t="shared" si="470"/>
        <v>0</v>
      </c>
      <c r="I1627" s="3">
        <f t="shared" si="470"/>
        <v>0</v>
      </c>
      <c r="J1627" s="3" t="e">
        <f>IF(VLOOKUP(A1627,產品AR!A:B,2,0)&lt;65,"A",IF(VLOOKUP(A1627,產品AR!A:B,2,0)&lt;80,"B",IF(VLOOKUP(A1627,產品AR!A:B,2,0)&lt;100,"C","D")))</f>
        <v>#N/A</v>
      </c>
      <c r="K1627" s="5" t="e">
        <f t="shared" si="462"/>
        <v>#DIV/0!</v>
      </c>
      <c r="L1627" s="6">
        <f t="shared" si="463"/>
        <v>0</v>
      </c>
      <c r="M1627" s="5">
        <f t="shared" si="464"/>
        <v>0</v>
      </c>
      <c r="N1627" s="49" t="e">
        <f t="shared" si="465"/>
        <v>#DIV/0!</v>
      </c>
      <c r="O1627" s="49" t="e">
        <f t="shared" si="468"/>
        <v>#N/A</v>
      </c>
      <c r="P1627" s="49" t="e">
        <f t="shared" si="469"/>
        <v>#N/A</v>
      </c>
      <c r="Q1627" s="50" t="e">
        <f t="shared" si="466"/>
        <v>#N/A</v>
      </c>
      <c r="S1627" s="110" t="e">
        <f>VLOOKUP(V1627,'WSD 產品'!B:B,1,0)</f>
        <v>#N/A</v>
      </c>
      <c r="T1627" s="110" t="e">
        <f t="shared" si="467"/>
        <v>#DIV/0!</v>
      </c>
      <c r="AA1627" s="112"/>
      <c r="AB1627" s="112"/>
      <c r="AK1627" s="111"/>
      <c r="AL1627" s="111"/>
      <c r="AM1627" s="111"/>
    </row>
    <row r="1628" spans="1:39">
      <c r="A1628" s="3">
        <f t="shared" si="471"/>
        <v>0</v>
      </c>
      <c r="B1628" s="3">
        <f t="shared" si="471"/>
        <v>0</v>
      </c>
      <c r="C1628" s="3">
        <f t="shared" si="471"/>
        <v>0</v>
      </c>
      <c r="D1628" s="3">
        <f t="shared" si="471"/>
        <v>0</v>
      </c>
      <c r="E1628" s="3">
        <f t="shared" si="471"/>
        <v>0</v>
      </c>
      <c r="F1628" s="4">
        <f t="shared" si="471"/>
        <v>0</v>
      </c>
      <c r="G1628" s="4">
        <f t="shared" si="470"/>
        <v>0</v>
      </c>
      <c r="H1628" s="3">
        <f t="shared" si="470"/>
        <v>0</v>
      </c>
      <c r="I1628" s="3">
        <f t="shared" si="470"/>
        <v>0</v>
      </c>
      <c r="J1628" s="3" t="e">
        <f>IF(VLOOKUP(A1628,產品AR!A:B,2,0)&lt;65,"A",IF(VLOOKUP(A1628,產品AR!A:B,2,0)&lt;80,"B",IF(VLOOKUP(A1628,產品AR!A:B,2,0)&lt;100,"C","D")))</f>
        <v>#N/A</v>
      </c>
      <c r="K1628" s="5" t="e">
        <f t="shared" si="462"/>
        <v>#DIV/0!</v>
      </c>
      <c r="L1628" s="6">
        <f t="shared" si="463"/>
        <v>0</v>
      </c>
      <c r="M1628" s="5">
        <f t="shared" si="464"/>
        <v>0</v>
      </c>
      <c r="N1628" s="49" t="e">
        <f t="shared" si="465"/>
        <v>#DIV/0!</v>
      </c>
      <c r="O1628" s="49" t="e">
        <f t="shared" si="468"/>
        <v>#N/A</v>
      </c>
      <c r="P1628" s="49" t="e">
        <f t="shared" si="469"/>
        <v>#N/A</v>
      </c>
      <c r="Q1628" s="50" t="e">
        <f t="shared" si="466"/>
        <v>#N/A</v>
      </c>
      <c r="S1628" s="110" t="e">
        <f>VLOOKUP(V1628,'WSD 產品'!B:B,1,0)</f>
        <v>#N/A</v>
      </c>
      <c r="T1628" s="110" t="e">
        <f t="shared" si="467"/>
        <v>#DIV/0!</v>
      </c>
      <c r="AA1628" s="112"/>
      <c r="AB1628" s="112"/>
      <c r="AK1628" s="111"/>
      <c r="AL1628" s="111"/>
      <c r="AM1628" s="111"/>
    </row>
    <row r="1629" spans="1:39">
      <c r="A1629" s="3">
        <f t="shared" si="471"/>
        <v>0</v>
      </c>
      <c r="B1629" s="3">
        <f t="shared" si="471"/>
        <v>0</v>
      </c>
      <c r="C1629" s="3">
        <f t="shared" si="471"/>
        <v>0</v>
      </c>
      <c r="D1629" s="3">
        <f t="shared" si="471"/>
        <v>0</v>
      </c>
      <c r="E1629" s="3">
        <f t="shared" si="471"/>
        <v>0</v>
      </c>
      <c r="F1629" s="4">
        <f t="shared" si="471"/>
        <v>0</v>
      </c>
      <c r="G1629" s="4">
        <f t="shared" si="470"/>
        <v>0</v>
      </c>
      <c r="H1629" s="3">
        <f t="shared" si="470"/>
        <v>0</v>
      </c>
      <c r="I1629" s="3">
        <f t="shared" si="470"/>
        <v>0</v>
      </c>
      <c r="J1629" s="3" t="e">
        <f>IF(VLOOKUP(A1629,產品AR!A:B,2,0)&lt;65,"A",IF(VLOOKUP(A1629,產品AR!A:B,2,0)&lt;80,"B",IF(VLOOKUP(A1629,產品AR!A:B,2,0)&lt;100,"C","D")))</f>
        <v>#N/A</v>
      </c>
      <c r="K1629" s="5" t="e">
        <f t="shared" si="462"/>
        <v>#DIV/0!</v>
      </c>
      <c r="L1629" s="6">
        <f t="shared" si="463"/>
        <v>0</v>
      </c>
      <c r="M1629" s="5">
        <f t="shared" si="464"/>
        <v>0</v>
      </c>
      <c r="N1629" s="49" t="e">
        <f t="shared" si="465"/>
        <v>#DIV/0!</v>
      </c>
      <c r="O1629" s="49" t="e">
        <f t="shared" si="468"/>
        <v>#N/A</v>
      </c>
      <c r="P1629" s="49" t="e">
        <f t="shared" si="469"/>
        <v>#N/A</v>
      </c>
      <c r="Q1629" s="50" t="e">
        <f t="shared" si="466"/>
        <v>#N/A</v>
      </c>
      <c r="S1629" s="110" t="e">
        <f>VLOOKUP(V1629,'WSD 產品'!B:B,1,0)</f>
        <v>#N/A</v>
      </c>
      <c r="T1629" s="110" t="e">
        <f t="shared" si="467"/>
        <v>#DIV/0!</v>
      </c>
      <c r="AA1629" s="112"/>
      <c r="AB1629" s="112"/>
      <c r="AK1629" s="111"/>
      <c r="AL1629" s="111"/>
      <c r="AM1629" s="111"/>
    </row>
    <row r="1630" spans="1:39">
      <c r="A1630" s="3">
        <f t="shared" si="471"/>
        <v>0</v>
      </c>
      <c r="B1630" s="3">
        <f t="shared" si="471"/>
        <v>0</v>
      </c>
      <c r="C1630" s="3">
        <f t="shared" si="471"/>
        <v>0</v>
      </c>
      <c r="D1630" s="3">
        <f t="shared" si="471"/>
        <v>0</v>
      </c>
      <c r="E1630" s="3">
        <f t="shared" si="471"/>
        <v>0</v>
      </c>
      <c r="F1630" s="4">
        <f t="shared" si="471"/>
        <v>0</v>
      </c>
      <c r="G1630" s="4">
        <f t="shared" si="470"/>
        <v>0</v>
      </c>
      <c r="H1630" s="3">
        <f t="shared" si="470"/>
        <v>0</v>
      </c>
      <c r="I1630" s="3">
        <f t="shared" si="470"/>
        <v>0</v>
      </c>
      <c r="J1630" s="3" t="e">
        <f>IF(VLOOKUP(A1630,產品AR!A:B,2,0)&lt;65,"A",IF(VLOOKUP(A1630,產品AR!A:B,2,0)&lt;80,"B",IF(VLOOKUP(A1630,產品AR!A:B,2,0)&lt;100,"C","D")))</f>
        <v>#N/A</v>
      </c>
      <c r="K1630" s="5" t="e">
        <f t="shared" si="462"/>
        <v>#DIV/0!</v>
      </c>
      <c r="L1630" s="6">
        <f t="shared" si="463"/>
        <v>0</v>
      </c>
      <c r="M1630" s="5">
        <f t="shared" si="464"/>
        <v>0</v>
      </c>
      <c r="N1630" s="49" t="e">
        <f t="shared" si="465"/>
        <v>#DIV/0!</v>
      </c>
      <c r="O1630" s="49" t="e">
        <f t="shared" si="468"/>
        <v>#N/A</v>
      </c>
      <c r="P1630" s="49" t="e">
        <f t="shared" si="469"/>
        <v>#N/A</v>
      </c>
      <c r="Q1630" s="50" t="e">
        <f t="shared" si="466"/>
        <v>#N/A</v>
      </c>
      <c r="S1630" s="110" t="e">
        <f>VLOOKUP(V1630,'WSD 產品'!B:B,1,0)</f>
        <v>#N/A</v>
      </c>
      <c r="T1630" s="110" t="e">
        <f t="shared" si="467"/>
        <v>#DIV/0!</v>
      </c>
      <c r="AA1630" s="112"/>
      <c r="AB1630" s="112"/>
      <c r="AK1630" s="111"/>
      <c r="AL1630" s="111"/>
      <c r="AM1630" s="111"/>
    </row>
    <row r="1631" spans="1:39">
      <c r="A1631" s="3">
        <f t="shared" si="471"/>
        <v>0</v>
      </c>
      <c r="B1631" s="3">
        <f t="shared" si="471"/>
        <v>0</v>
      </c>
      <c r="C1631" s="3">
        <f t="shared" si="471"/>
        <v>0</v>
      </c>
      <c r="D1631" s="3">
        <f t="shared" si="471"/>
        <v>0</v>
      </c>
      <c r="E1631" s="3">
        <f t="shared" si="471"/>
        <v>0</v>
      </c>
      <c r="F1631" s="4">
        <f t="shared" si="471"/>
        <v>0</v>
      </c>
      <c r="G1631" s="4">
        <f t="shared" si="470"/>
        <v>0</v>
      </c>
      <c r="H1631" s="3">
        <f t="shared" si="470"/>
        <v>0</v>
      </c>
      <c r="I1631" s="3">
        <f t="shared" si="470"/>
        <v>0</v>
      </c>
      <c r="J1631" s="3" t="e">
        <f>IF(VLOOKUP(A1631,產品AR!A:B,2,0)&lt;65,"A",IF(VLOOKUP(A1631,產品AR!A:B,2,0)&lt;80,"B",IF(VLOOKUP(A1631,產品AR!A:B,2,0)&lt;100,"C","D")))</f>
        <v>#N/A</v>
      </c>
      <c r="K1631" s="5" t="e">
        <f t="shared" si="462"/>
        <v>#DIV/0!</v>
      </c>
      <c r="L1631" s="6">
        <f t="shared" si="463"/>
        <v>0</v>
      </c>
      <c r="M1631" s="5">
        <f t="shared" si="464"/>
        <v>0</v>
      </c>
      <c r="N1631" s="49" t="e">
        <f t="shared" si="465"/>
        <v>#DIV/0!</v>
      </c>
      <c r="O1631" s="49" t="e">
        <f t="shared" si="468"/>
        <v>#N/A</v>
      </c>
      <c r="P1631" s="49" t="e">
        <f t="shared" si="469"/>
        <v>#N/A</v>
      </c>
      <c r="Q1631" s="50" t="e">
        <f t="shared" si="466"/>
        <v>#N/A</v>
      </c>
      <c r="S1631" s="110" t="e">
        <f>VLOOKUP(V1631,'WSD 產品'!B:B,1,0)</f>
        <v>#N/A</v>
      </c>
      <c r="T1631" s="110" t="e">
        <f t="shared" si="467"/>
        <v>#DIV/0!</v>
      </c>
      <c r="AA1631" s="112"/>
      <c r="AB1631" s="112"/>
      <c r="AK1631" s="111"/>
      <c r="AL1631" s="111"/>
      <c r="AM1631" s="111"/>
    </row>
    <row r="1632" spans="1:39">
      <c r="A1632" s="3">
        <f t="shared" si="471"/>
        <v>0</v>
      </c>
      <c r="B1632" s="3">
        <f t="shared" si="471"/>
        <v>0</v>
      </c>
      <c r="C1632" s="3">
        <f t="shared" si="471"/>
        <v>0</v>
      </c>
      <c r="D1632" s="3">
        <f t="shared" si="471"/>
        <v>0</v>
      </c>
      <c r="E1632" s="3">
        <f t="shared" si="471"/>
        <v>0</v>
      </c>
      <c r="F1632" s="4">
        <f t="shared" si="471"/>
        <v>0</v>
      </c>
      <c r="G1632" s="4">
        <f t="shared" si="470"/>
        <v>0</v>
      </c>
      <c r="H1632" s="3">
        <f t="shared" si="470"/>
        <v>0</v>
      </c>
      <c r="I1632" s="3">
        <f t="shared" si="470"/>
        <v>0</v>
      </c>
      <c r="J1632" s="3" t="e">
        <f>IF(VLOOKUP(A1632,產品AR!A:B,2,0)&lt;65,"A",IF(VLOOKUP(A1632,產品AR!A:B,2,0)&lt;80,"B",IF(VLOOKUP(A1632,產品AR!A:B,2,0)&lt;100,"C","D")))</f>
        <v>#N/A</v>
      </c>
      <c r="K1632" s="5" t="e">
        <f t="shared" si="462"/>
        <v>#DIV/0!</v>
      </c>
      <c r="L1632" s="6">
        <f t="shared" si="463"/>
        <v>0</v>
      </c>
      <c r="M1632" s="5">
        <f t="shared" si="464"/>
        <v>0</v>
      </c>
      <c r="N1632" s="49" t="e">
        <f t="shared" si="465"/>
        <v>#DIV/0!</v>
      </c>
      <c r="O1632" s="49" t="e">
        <f t="shared" si="468"/>
        <v>#N/A</v>
      </c>
      <c r="P1632" s="49" t="e">
        <f t="shared" si="469"/>
        <v>#N/A</v>
      </c>
      <c r="Q1632" s="50" t="e">
        <f t="shared" si="466"/>
        <v>#N/A</v>
      </c>
      <c r="S1632" s="110" t="e">
        <f>VLOOKUP(V1632,'WSD 產品'!B:B,1,0)</f>
        <v>#N/A</v>
      </c>
      <c r="T1632" s="110" t="e">
        <f t="shared" si="467"/>
        <v>#DIV/0!</v>
      </c>
      <c r="AA1632" s="112"/>
      <c r="AB1632" s="112"/>
      <c r="AK1632" s="111"/>
      <c r="AL1632" s="111"/>
      <c r="AM1632" s="111"/>
    </row>
    <row r="1633" spans="1:39">
      <c r="A1633" s="3">
        <f t="shared" si="471"/>
        <v>0</v>
      </c>
      <c r="B1633" s="3">
        <f t="shared" si="471"/>
        <v>0</v>
      </c>
      <c r="C1633" s="3">
        <f t="shared" si="471"/>
        <v>0</v>
      </c>
      <c r="D1633" s="3">
        <f t="shared" si="471"/>
        <v>0</v>
      </c>
      <c r="E1633" s="3">
        <f t="shared" si="471"/>
        <v>0</v>
      </c>
      <c r="F1633" s="4">
        <f t="shared" si="471"/>
        <v>0</v>
      </c>
      <c r="G1633" s="4">
        <f t="shared" si="470"/>
        <v>0</v>
      </c>
      <c r="H1633" s="3">
        <f t="shared" si="470"/>
        <v>0</v>
      </c>
      <c r="I1633" s="3">
        <f t="shared" si="470"/>
        <v>0</v>
      </c>
      <c r="J1633" s="3" t="e">
        <f>IF(VLOOKUP(A1633,產品AR!A:B,2,0)&lt;65,"A",IF(VLOOKUP(A1633,產品AR!A:B,2,0)&lt;80,"B",IF(VLOOKUP(A1633,產品AR!A:B,2,0)&lt;100,"C","D")))</f>
        <v>#N/A</v>
      </c>
      <c r="K1633" s="5" t="e">
        <f t="shared" si="462"/>
        <v>#DIV/0!</v>
      </c>
      <c r="L1633" s="6">
        <f t="shared" si="463"/>
        <v>0</v>
      </c>
      <c r="M1633" s="5">
        <f t="shared" si="464"/>
        <v>0</v>
      </c>
      <c r="N1633" s="49" t="e">
        <f t="shared" si="465"/>
        <v>#DIV/0!</v>
      </c>
      <c r="O1633" s="49" t="e">
        <f t="shared" si="468"/>
        <v>#N/A</v>
      </c>
      <c r="P1633" s="49" t="e">
        <f t="shared" si="469"/>
        <v>#N/A</v>
      </c>
      <c r="Q1633" s="50" t="e">
        <f t="shared" si="466"/>
        <v>#N/A</v>
      </c>
      <c r="S1633" s="110" t="e">
        <f>VLOOKUP(V1633,'WSD 產品'!B:B,1,0)</f>
        <v>#N/A</v>
      </c>
      <c r="T1633" s="110" t="e">
        <f t="shared" si="467"/>
        <v>#DIV/0!</v>
      </c>
      <c r="AA1633" s="112"/>
      <c r="AB1633" s="112"/>
      <c r="AK1633" s="111"/>
      <c r="AL1633" s="111"/>
      <c r="AM1633" s="111"/>
    </row>
    <row r="1634" spans="1:39">
      <c r="A1634" s="3">
        <f t="shared" si="471"/>
        <v>0</v>
      </c>
      <c r="B1634" s="3">
        <f t="shared" si="471"/>
        <v>0</v>
      </c>
      <c r="C1634" s="3">
        <f t="shared" si="471"/>
        <v>0</v>
      </c>
      <c r="D1634" s="3">
        <f t="shared" si="471"/>
        <v>0</v>
      </c>
      <c r="E1634" s="3">
        <f t="shared" si="471"/>
        <v>0</v>
      </c>
      <c r="F1634" s="4">
        <f t="shared" si="471"/>
        <v>0</v>
      </c>
      <c r="G1634" s="4">
        <f t="shared" si="470"/>
        <v>0</v>
      </c>
      <c r="H1634" s="3">
        <f t="shared" si="470"/>
        <v>0</v>
      </c>
      <c r="I1634" s="3">
        <f t="shared" si="470"/>
        <v>0</v>
      </c>
      <c r="J1634" s="3" t="e">
        <f>IF(VLOOKUP(A1634,產品AR!A:B,2,0)&lt;65,"A",IF(VLOOKUP(A1634,產品AR!A:B,2,0)&lt;80,"B",IF(VLOOKUP(A1634,產品AR!A:B,2,0)&lt;100,"C","D")))</f>
        <v>#N/A</v>
      </c>
      <c r="K1634" s="5" t="e">
        <f t="shared" si="462"/>
        <v>#DIV/0!</v>
      </c>
      <c r="L1634" s="6">
        <f t="shared" si="463"/>
        <v>0</v>
      </c>
      <c r="M1634" s="5">
        <f t="shared" si="464"/>
        <v>0</v>
      </c>
      <c r="N1634" s="49" t="e">
        <f t="shared" si="465"/>
        <v>#DIV/0!</v>
      </c>
      <c r="O1634" s="49" t="e">
        <f t="shared" si="468"/>
        <v>#N/A</v>
      </c>
      <c r="P1634" s="49" t="e">
        <f t="shared" si="469"/>
        <v>#N/A</v>
      </c>
      <c r="Q1634" s="50" t="e">
        <f t="shared" si="466"/>
        <v>#N/A</v>
      </c>
      <c r="S1634" s="110" t="e">
        <f>VLOOKUP(V1634,'WSD 產品'!B:B,1,0)</f>
        <v>#N/A</v>
      </c>
      <c r="T1634" s="110" t="e">
        <f t="shared" si="467"/>
        <v>#DIV/0!</v>
      </c>
      <c r="AA1634" s="112"/>
      <c r="AB1634" s="112"/>
      <c r="AK1634" s="111"/>
      <c r="AL1634" s="111"/>
      <c r="AM1634" s="111"/>
    </row>
    <row r="1635" spans="1:39">
      <c r="A1635" s="3">
        <f t="shared" si="471"/>
        <v>0</v>
      </c>
      <c r="B1635" s="3">
        <f t="shared" si="471"/>
        <v>0</v>
      </c>
      <c r="C1635" s="3">
        <f t="shared" si="471"/>
        <v>0</v>
      </c>
      <c r="D1635" s="3">
        <f t="shared" si="471"/>
        <v>0</v>
      </c>
      <c r="E1635" s="3">
        <f t="shared" si="471"/>
        <v>0</v>
      </c>
      <c r="F1635" s="4">
        <f t="shared" si="471"/>
        <v>0</v>
      </c>
      <c r="G1635" s="4">
        <f t="shared" si="470"/>
        <v>0</v>
      </c>
      <c r="H1635" s="3">
        <f t="shared" si="470"/>
        <v>0</v>
      </c>
      <c r="I1635" s="3">
        <f t="shared" si="470"/>
        <v>0</v>
      </c>
      <c r="J1635" s="3" t="e">
        <f>IF(VLOOKUP(A1635,產品AR!A:B,2,0)&lt;65,"A",IF(VLOOKUP(A1635,產品AR!A:B,2,0)&lt;80,"B",IF(VLOOKUP(A1635,產品AR!A:B,2,0)&lt;100,"C","D")))</f>
        <v>#N/A</v>
      </c>
      <c r="K1635" s="5" t="e">
        <f t="shared" si="462"/>
        <v>#DIV/0!</v>
      </c>
      <c r="L1635" s="6">
        <f t="shared" si="463"/>
        <v>0</v>
      </c>
      <c r="M1635" s="5">
        <f t="shared" si="464"/>
        <v>0</v>
      </c>
      <c r="N1635" s="49" t="e">
        <f t="shared" si="465"/>
        <v>#DIV/0!</v>
      </c>
      <c r="O1635" s="49" t="e">
        <f t="shared" si="468"/>
        <v>#N/A</v>
      </c>
      <c r="P1635" s="49" t="e">
        <f t="shared" si="469"/>
        <v>#N/A</v>
      </c>
      <c r="Q1635" s="50" t="e">
        <f t="shared" si="466"/>
        <v>#N/A</v>
      </c>
      <c r="S1635" s="110" t="e">
        <f>VLOOKUP(V1635,'WSD 產品'!B:B,1,0)</f>
        <v>#N/A</v>
      </c>
      <c r="T1635" s="110" t="e">
        <f t="shared" si="467"/>
        <v>#DIV/0!</v>
      </c>
      <c r="AA1635" s="112"/>
      <c r="AB1635" s="112"/>
      <c r="AK1635" s="111"/>
      <c r="AL1635" s="111"/>
      <c r="AM1635" s="111"/>
    </row>
    <row r="1636" spans="1:39">
      <c r="A1636" s="3">
        <f t="shared" si="471"/>
        <v>0</v>
      </c>
      <c r="B1636" s="3">
        <f t="shared" si="471"/>
        <v>0</v>
      </c>
      <c r="C1636" s="3">
        <f t="shared" si="471"/>
        <v>0</v>
      </c>
      <c r="D1636" s="3">
        <f t="shared" si="471"/>
        <v>0</v>
      </c>
      <c r="E1636" s="3">
        <f t="shared" si="471"/>
        <v>0</v>
      </c>
      <c r="F1636" s="4">
        <f t="shared" si="471"/>
        <v>0</v>
      </c>
      <c r="G1636" s="4">
        <f t="shared" si="470"/>
        <v>0</v>
      </c>
      <c r="H1636" s="3">
        <f t="shared" si="470"/>
        <v>0</v>
      </c>
      <c r="I1636" s="3">
        <f t="shared" si="470"/>
        <v>0</v>
      </c>
      <c r="J1636" s="3" t="e">
        <f>IF(VLOOKUP(A1636,產品AR!A:B,2,0)&lt;65,"A",IF(VLOOKUP(A1636,產品AR!A:B,2,0)&lt;80,"B",IF(VLOOKUP(A1636,產品AR!A:B,2,0)&lt;100,"C","D")))</f>
        <v>#N/A</v>
      </c>
      <c r="K1636" s="5" t="e">
        <f t="shared" si="462"/>
        <v>#DIV/0!</v>
      </c>
      <c r="L1636" s="6">
        <f t="shared" si="463"/>
        <v>0</v>
      </c>
      <c r="M1636" s="5">
        <f t="shared" si="464"/>
        <v>0</v>
      </c>
      <c r="N1636" s="49" t="e">
        <f t="shared" si="465"/>
        <v>#DIV/0!</v>
      </c>
      <c r="O1636" s="49" t="e">
        <f t="shared" si="468"/>
        <v>#N/A</v>
      </c>
      <c r="P1636" s="49" t="e">
        <f t="shared" si="469"/>
        <v>#N/A</v>
      </c>
      <c r="Q1636" s="50" t="e">
        <f t="shared" si="466"/>
        <v>#N/A</v>
      </c>
      <c r="S1636" s="110" t="e">
        <f>VLOOKUP(V1636,'WSD 產品'!B:B,1,0)</f>
        <v>#N/A</v>
      </c>
      <c r="T1636" s="110" t="e">
        <f t="shared" si="467"/>
        <v>#DIV/0!</v>
      </c>
      <c r="AA1636" s="112"/>
      <c r="AB1636" s="112"/>
      <c r="AK1636" s="111"/>
      <c r="AL1636" s="111"/>
      <c r="AM1636" s="111"/>
    </row>
    <row r="1637" spans="1:39">
      <c r="A1637" s="3">
        <f t="shared" si="471"/>
        <v>0</v>
      </c>
      <c r="B1637" s="3">
        <f t="shared" si="471"/>
        <v>0</v>
      </c>
      <c r="C1637" s="3">
        <f t="shared" si="471"/>
        <v>0</v>
      </c>
      <c r="D1637" s="3">
        <f t="shared" si="471"/>
        <v>0</v>
      </c>
      <c r="E1637" s="3">
        <f t="shared" si="471"/>
        <v>0</v>
      </c>
      <c r="F1637" s="4">
        <f t="shared" si="471"/>
        <v>0</v>
      </c>
      <c r="G1637" s="4">
        <f t="shared" si="470"/>
        <v>0</v>
      </c>
      <c r="H1637" s="3">
        <f t="shared" si="470"/>
        <v>0</v>
      </c>
      <c r="I1637" s="3">
        <f t="shared" si="470"/>
        <v>0</v>
      </c>
      <c r="J1637" s="3" t="e">
        <f>IF(VLOOKUP(A1637,產品AR!A:B,2,0)&lt;65,"A",IF(VLOOKUP(A1637,產品AR!A:B,2,0)&lt;80,"B",IF(VLOOKUP(A1637,產品AR!A:B,2,0)&lt;100,"C","D")))</f>
        <v>#N/A</v>
      </c>
      <c r="K1637" s="5" t="e">
        <f t="shared" si="462"/>
        <v>#DIV/0!</v>
      </c>
      <c r="L1637" s="6">
        <f t="shared" si="463"/>
        <v>0</v>
      </c>
      <c r="M1637" s="5">
        <f t="shared" si="464"/>
        <v>0</v>
      </c>
      <c r="N1637" s="49" t="e">
        <f t="shared" si="465"/>
        <v>#DIV/0!</v>
      </c>
      <c r="O1637" s="49" t="e">
        <f t="shared" si="468"/>
        <v>#N/A</v>
      </c>
      <c r="P1637" s="49" t="e">
        <f t="shared" si="469"/>
        <v>#N/A</v>
      </c>
      <c r="Q1637" s="50" t="e">
        <f t="shared" si="466"/>
        <v>#N/A</v>
      </c>
      <c r="S1637" s="110" t="e">
        <f>VLOOKUP(V1637,'WSD 產品'!B:B,1,0)</f>
        <v>#N/A</v>
      </c>
      <c r="T1637" s="110" t="e">
        <f t="shared" si="467"/>
        <v>#DIV/0!</v>
      </c>
      <c r="AA1637" s="112"/>
      <c r="AB1637" s="112"/>
      <c r="AK1637" s="111"/>
      <c r="AL1637" s="111"/>
      <c r="AM1637" s="111"/>
    </row>
    <row r="1638" spans="1:39">
      <c r="A1638" s="3">
        <f t="shared" si="471"/>
        <v>0</v>
      </c>
      <c r="B1638" s="3">
        <f t="shared" si="471"/>
        <v>0</v>
      </c>
      <c r="C1638" s="3">
        <f t="shared" si="471"/>
        <v>0</v>
      </c>
      <c r="D1638" s="3">
        <f t="shared" si="471"/>
        <v>0</v>
      </c>
      <c r="E1638" s="3">
        <f t="shared" si="471"/>
        <v>0</v>
      </c>
      <c r="F1638" s="4">
        <f t="shared" si="471"/>
        <v>0</v>
      </c>
      <c r="G1638" s="4">
        <f t="shared" si="470"/>
        <v>0</v>
      </c>
      <c r="H1638" s="3">
        <f t="shared" si="470"/>
        <v>0</v>
      </c>
      <c r="I1638" s="3">
        <f t="shared" si="470"/>
        <v>0</v>
      </c>
      <c r="J1638" s="3" t="e">
        <f>IF(VLOOKUP(A1638,產品AR!A:B,2,0)&lt;65,"A",IF(VLOOKUP(A1638,產品AR!A:B,2,0)&lt;80,"B",IF(VLOOKUP(A1638,產品AR!A:B,2,0)&lt;100,"C","D")))</f>
        <v>#N/A</v>
      </c>
      <c r="K1638" s="5" t="e">
        <f t="shared" si="462"/>
        <v>#DIV/0!</v>
      </c>
      <c r="L1638" s="6">
        <f t="shared" si="463"/>
        <v>0</v>
      </c>
      <c r="M1638" s="5">
        <f t="shared" si="464"/>
        <v>0</v>
      </c>
      <c r="N1638" s="49" t="e">
        <f t="shared" si="465"/>
        <v>#DIV/0!</v>
      </c>
      <c r="O1638" s="49" t="e">
        <f t="shared" si="468"/>
        <v>#N/A</v>
      </c>
      <c r="P1638" s="49" t="e">
        <f t="shared" si="469"/>
        <v>#N/A</v>
      </c>
      <c r="Q1638" s="50" t="e">
        <f t="shared" si="466"/>
        <v>#N/A</v>
      </c>
      <c r="S1638" s="110" t="e">
        <f>VLOOKUP(V1638,'WSD 產品'!B:B,1,0)</f>
        <v>#N/A</v>
      </c>
      <c r="T1638" s="110" t="e">
        <f t="shared" si="467"/>
        <v>#DIV/0!</v>
      </c>
      <c r="AA1638" s="112"/>
      <c r="AB1638" s="112"/>
      <c r="AK1638" s="111"/>
      <c r="AL1638" s="111"/>
      <c r="AM1638" s="111"/>
    </row>
    <row r="1639" spans="1:39">
      <c r="A1639" s="3">
        <f t="shared" si="471"/>
        <v>0</v>
      </c>
      <c r="B1639" s="3">
        <f t="shared" si="471"/>
        <v>0</v>
      </c>
      <c r="C1639" s="3">
        <f t="shared" si="471"/>
        <v>0</v>
      </c>
      <c r="D1639" s="3">
        <f t="shared" si="471"/>
        <v>0</v>
      </c>
      <c r="E1639" s="3">
        <f t="shared" si="471"/>
        <v>0</v>
      </c>
      <c r="F1639" s="4">
        <f t="shared" si="471"/>
        <v>0</v>
      </c>
      <c r="G1639" s="4">
        <f t="shared" si="470"/>
        <v>0</v>
      </c>
      <c r="H1639" s="3">
        <f t="shared" si="470"/>
        <v>0</v>
      </c>
      <c r="I1639" s="3">
        <f t="shared" si="470"/>
        <v>0</v>
      </c>
      <c r="J1639" s="3" t="e">
        <f>IF(VLOOKUP(A1639,產品AR!A:B,2,0)&lt;65,"A",IF(VLOOKUP(A1639,產品AR!A:B,2,0)&lt;80,"B",IF(VLOOKUP(A1639,產品AR!A:B,2,0)&lt;100,"C","D")))</f>
        <v>#N/A</v>
      </c>
      <c r="K1639" s="5" t="e">
        <f t="shared" si="462"/>
        <v>#DIV/0!</v>
      </c>
      <c r="L1639" s="6">
        <f t="shared" si="463"/>
        <v>0</v>
      </c>
      <c r="M1639" s="5">
        <f t="shared" si="464"/>
        <v>0</v>
      </c>
      <c r="N1639" s="49" t="e">
        <f t="shared" si="465"/>
        <v>#DIV/0!</v>
      </c>
      <c r="O1639" s="49" t="e">
        <f t="shared" si="468"/>
        <v>#N/A</v>
      </c>
      <c r="P1639" s="49" t="e">
        <f t="shared" si="469"/>
        <v>#N/A</v>
      </c>
      <c r="Q1639" s="50" t="e">
        <f t="shared" si="466"/>
        <v>#N/A</v>
      </c>
      <c r="S1639" s="110" t="e">
        <f>VLOOKUP(V1639,'WSD 產品'!B:B,1,0)</f>
        <v>#N/A</v>
      </c>
      <c r="T1639" s="110" t="e">
        <f t="shared" si="467"/>
        <v>#DIV/0!</v>
      </c>
      <c r="AA1639" s="112"/>
      <c r="AB1639" s="112"/>
      <c r="AK1639" s="111"/>
      <c r="AL1639" s="111"/>
      <c r="AM1639" s="111"/>
    </row>
    <row r="1640" spans="1:39">
      <c r="A1640" s="3">
        <f t="shared" si="471"/>
        <v>0</v>
      </c>
      <c r="B1640" s="3">
        <f t="shared" si="471"/>
        <v>0</v>
      </c>
      <c r="C1640" s="3">
        <f t="shared" si="471"/>
        <v>0</v>
      </c>
      <c r="D1640" s="3">
        <f t="shared" si="471"/>
        <v>0</v>
      </c>
      <c r="E1640" s="3">
        <f t="shared" si="471"/>
        <v>0</v>
      </c>
      <c r="F1640" s="4">
        <f t="shared" si="471"/>
        <v>0</v>
      </c>
      <c r="G1640" s="4">
        <f t="shared" si="470"/>
        <v>0</v>
      </c>
      <c r="H1640" s="3">
        <f t="shared" si="470"/>
        <v>0</v>
      </c>
      <c r="I1640" s="3">
        <f t="shared" si="470"/>
        <v>0</v>
      </c>
      <c r="J1640" s="3" t="e">
        <f>IF(VLOOKUP(A1640,產品AR!A:B,2,0)&lt;65,"A",IF(VLOOKUP(A1640,產品AR!A:B,2,0)&lt;80,"B",IF(VLOOKUP(A1640,產品AR!A:B,2,0)&lt;100,"C","D")))</f>
        <v>#N/A</v>
      </c>
      <c r="K1640" s="5" t="e">
        <f t="shared" si="462"/>
        <v>#DIV/0!</v>
      </c>
      <c r="L1640" s="6">
        <f t="shared" si="463"/>
        <v>0</v>
      </c>
      <c r="M1640" s="5">
        <f t="shared" si="464"/>
        <v>0</v>
      </c>
      <c r="N1640" s="49" t="e">
        <f t="shared" si="465"/>
        <v>#DIV/0!</v>
      </c>
      <c r="O1640" s="49" t="e">
        <f t="shared" si="468"/>
        <v>#N/A</v>
      </c>
      <c r="P1640" s="49" t="e">
        <f t="shared" si="469"/>
        <v>#N/A</v>
      </c>
      <c r="Q1640" s="50" t="e">
        <f t="shared" si="466"/>
        <v>#N/A</v>
      </c>
      <c r="S1640" s="110" t="e">
        <f>VLOOKUP(V1640,'WSD 產品'!B:B,1,0)</f>
        <v>#N/A</v>
      </c>
      <c r="T1640" s="110" t="e">
        <f t="shared" si="467"/>
        <v>#DIV/0!</v>
      </c>
      <c r="AA1640" s="112"/>
      <c r="AB1640" s="112"/>
      <c r="AK1640" s="111"/>
      <c r="AL1640" s="111"/>
      <c r="AM1640" s="111"/>
    </row>
    <row r="1641" spans="1:39">
      <c r="A1641" s="3">
        <f t="shared" si="471"/>
        <v>0</v>
      </c>
      <c r="B1641" s="3">
        <f t="shared" si="471"/>
        <v>0</v>
      </c>
      <c r="C1641" s="3">
        <f t="shared" si="471"/>
        <v>0</v>
      </c>
      <c r="D1641" s="3">
        <f t="shared" si="471"/>
        <v>0</v>
      </c>
      <c r="E1641" s="3">
        <f t="shared" si="471"/>
        <v>0</v>
      </c>
      <c r="F1641" s="4">
        <f t="shared" si="471"/>
        <v>0</v>
      </c>
      <c r="G1641" s="4">
        <f t="shared" si="470"/>
        <v>0</v>
      </c>
      <c r="H1641" s="3">
        <f t="shared" si="470"/>
        <v>0</v>
      </c>
      <c r="I1641" s="3">
        <f t="shared" si="470"/>
        <v>0</v>
      </c>
      <c r="J1641" s="3" t="e">
        <f>IF(VLOOKUP(A1641,產品AR!A:B,2,0)&lt;65,"A",IF(VLOOKUP(A1641,產品AR!A:B,2,0)&lt;80,"B",IF(VLOOKUP(A1641,產品AR!A:B,2,0)&lt;100,"C","D")))</f>
        <v>#N/A</v>
      </c>
      <c r="K1641" s="5" t="e">
        <f t="shared" si="462"/>
        <v>#DIV/0!</v>
      </c>
      <c r="L1641" s="6">
        <f t="shared" si="463"/>
        <v>0</v>
      </c>
      <c r="M1641" s="5">
        <f t="shared" si="464"/>
        <v>0</v>
      </c>
      <c r="N1641" s="49" t="e">
        <f t="shared" si="465"/>
        <v>#DIV/0!</v>
      </c>
      <c r="O1641" s="49" t="e">
        <f t="shared" si="468"/>
        <v>#N/A</v>
      </c>
      <c r="P1641" s="49" t="e">
        <f t="shared" si="469"/>
        <v>#N/A</v>
      </c>
      <c r="Q1641" s="50" t="e">
        <f t="shared" si="466"/>
        <v>#N/A</v>
      </c>
      <c r="S1641" s="110" t="e">
        <f>VLOOKUP(V1641,'WSD 產品'!B:B,1,0)</f>
        <v>#N/A</v>
      </c>
      <c r="T1641" s="110" t="e">
        <f t="shared" si="467"/>
        <v>#DIV/0!</v>
      </c>
      <c r="AA1641" s="112"/>
      <c r="AB1641" s="112"/>
      <c r="AK1641" s="111"/>
      <c r="AL1641" s="111"/>
      <c r="AM1641" s="111"/>
    </row>
    <row r="1642" spans="1:39">
      <c r="A1642" s="3">
        <f t="shared" si="471"/>
        <v>0</v>
      </c>
      <c r="B1642" s="3">
        <f t="shared" si="471"/>
        <v>0</v>
      </c>
      <c r="C1642" s="3">
        <f t="shared" si="471"/>
        <v>0</v>
      </c>
      <c r="D1642" s="3">
        <f t="shared" si="471"/>
        <v>0</v>
      </c>
      <c r="E1642" s="3">
        <f t="shared" si="471"/>
        <v>0</v>
      </c>
      <c r="F1642" s="4">
        <f t="shared" si="471"/>
        <v>0</v>
      </c>
      <c r="G1642" s="4">
        <f t="shared" si="470"/>
        <v>0</v>
      </c>
      <c r="H1642" s="3">
        <f t="shared" si="470"/>
        <v>0</v>
      </c>
      <c r="I1642" s="3">
        <f t="shared" si="470"/>
        <v>0</v>
      </c>
      <c r="J1642" s="3" t="e">
        <f>IF(VLOOKUP(A1642,產品AR!A:B,2,0)&lt;65,"A",IF(VLOOKUP(A1642,產品AR!A:B,2,0)&lt;80,"B",IF(VLOOKUP(A1642,產品AR!A:B,2,0)&lt;100,"C","D")))</f>
        <v>#N/A</v>
      </c>
      <c r="K1642" s="5" t="e">
        <f t="shared" si="462"/>
        <v>#DIV/0!</v>
      </c>
      <c r="L1642" s="6">
        <f t="shared" si="463"/>
        <v>0</v>
      </c>
      <c r="M1642" s="5">
        <f t="shared" si="464"/>
        <v>0</v>
      </c>
      <c r="N1642" s="49" t="e">
        <f t="shared" si="465"/>
        <v>#DIV/0!</v>
      </c>
      <c r="O1642" s="49" t="e">
        <f t="shared" si="468"/>
        <v>#N/A</v>
      </c>
      <c r="P1642" s="49" t="e">
        <f t="shared" si="469"/>
        <v>#N/A</v>
      </c>
      <c r="Q1642" s="50" t="e">
        <f t="shared" si="466"/>
        <v>#N/A</v>
      </c>
      <c r="S1642" s="110" t="e">
        <f>VLOOKUP(V1642,'WSD 產品'!B:B,1,0)</f>
        <v>#N/A</v>
      </c>
      <c r="T1642" s="110" t="e">
        <f t="shared" si="467"/>
        <v>#DIV/0!</v>
      </c>
      <c r="AA1642" s="112"/>
      <c r="AB1642" s="112"/>
      <c r="AK1642" s="111"/>
      <c r="AL1642" s="111"/>
      <c r="AM1642" s="111"/>
    </row>
    <row r="1643" spans="1:39">
      <c r="A1643" s="3">
        <f t="shared" si="471"/>
        <v>0</v>
      </c>
      <c r="B1643" s="3">
        <f t="shared" si="471"/>
        <v>0</v>
      </c>
      <c r="C1643" s="3">
        <f t="shared" si="471"/>
        <v>0</v>
      </c>
      <c r="D1643" s="3">
        <f t="shared" si="471"/>
        <v>0</v>
      </c>
      <c r="E1643" s="3">
        <f t="shared" si="471"/>
        <v>0</v>
      </c>
      <c r="F1643" s="4">
        <f t="shared" si="471"/>
        <v>0</v>
      </c>
      <c r="G1643" s="4">
        <f t="shared" si="470"/>
        <v>0</v>
      </c>
      <c r="H1643" s="3">
        <f t="shared" si="470"/>
        <v>0</v>
      </c>
      <c r="I1643" s="3">
        <f t="shared" si="470"/>
        <v>0</v>
      </c>
      <c r="J1643" s="3" t="e">
        <f>IF(VLOOKUP(A1643,產品AR!A:B,2,0)&lt;65,"A",IF(VLOOKUP(A1643,產品AR!A:B,2,0)&lt;80,"B",IF(VLOOKUP(A1643,產品AR!A:B,2,0)&lt;100,"C","D")))</f>
        <v>#N/A</v>
      </c>
      <c r="K1643" s="5" t="e">
        <f t="shared" si="462"/>
        <v>#DIV/0!</v>
      </c>
      <c r="L1643" s="6">
        <f t="shared" si="463"/>
        <v>0</v>
      </c>
      <c r="M1643" s="5">
        <f t="shared" si="464"/>
        <v>0</v>
      </c>
      <c r="N1643" s="49" t="e">
        <f t="shared" si="465"/>
        <v>#DIV/0!</v>
      </c>
      <c r="O1643" s="49" t="e">
        <f t="shared" si="468"/>
        <v>#N/A</v>
      </c>
      <c r="P1643" s="49" t="e">
        <f t="shared" si="469"/>
        <v>#N/A</v>
      </c>
      <c r="Q1643" s="50" t="e">
        <f t="shared" si="466"/>
        <v>#N/A</v>
      </c>
      <c r="S1643" s="110" t="e">
        <f>VLOOKUP(V1643,'WSD 產品'!B:B,1,0)</f>
        <v>#N/A</v>
      </c>
      <c r="T1643" s="110" t="e">
        <f t="shared" si="467"/>
        <v>#DIV/0!</v>
      </c>
      <c r="AA1643" s="112"/>
      <c r="AB1643" s="112"/>
      <c r="AK1643" s="111"/>
      <c r="AL1643" s="111"/>
      <c r="AM1643" s="111"/>
    </row>
    <row r="1644" spans="1:39">
      <c r="A1644" s="3">
        <f t="shared" si="471"/>
        <v>0</v>
      </c>
      <c r="B1644" s="3">
        <f t="shared" si="471"/>
        <v>0</v>
      </c>
      <c r="C1644" s="3">
        <f t="shared" si="471"/>
        <v>0</v>
      </c>
      <c r="D1644" s="3">
        <f t="shared" si="471"/>
        <v>0</v>
      </c>
      <c r="E1644" s="3">
        <f t="shared" si="471"/>
        <v>0</v>
      </c>
      <c r="F1644" s="4">
        <f t="shared" si="471"/>
        <v>0</v>
      </c>
      <c r="G1644" s="4">
        <f t="shared" si="470"/>
        <v>0</v>
      </c>
      <c r="H1644" s="3">
        <f t="shared" si="470"/>
        <v>0</v>
      </c>
      <c r="I1644" s="3">
        <f t="shared" si="470"/>
        <v>0</v>
      </c>
      <c r="J1644" s="3" t="e">
        <f>IF(VLOOKUP(A1644,產品AR!A:B,2,0)&lt;65,"A",IF(VLOOKUP(A1644,產品AR!A:B,2,0)&lt;80,"B",IF(VLOOKUP(A1644,產品AR!A:B,2,0)&lt;100,"C","D")))</f>
        <v>#N/A</v>
      </c>
      <c r="K1644" s="5" t="e">
        <f t="shared" si="462"/>
        <v>#DIV/0!</v>
      </c>
      <c r="L1644" s="6">
        <f t="shared" si="463"/>
        <v>0</v>
      </c>
      <c r="M1644" s="5">
        <f t="shared" si="464"/>
        <v>0</v>
      </c>
      <c r="N1644" s="49" t="e">
        <f t="shared" si="465"/>
        <v>#DIV/0!</v>
      </c>
      <c r="O1644" s="49" t="e">
        <f t="shared" si="468"/>
        <v>#N/A</v>
      </c>
      <c r="P1644" s="49" t="e">
        <f t="shared" si="469"/>
        <v>#N/A</v>
      </c>
      <c r="Q1644" s="50" t="e">
        <f t="shared" si="466"/>
        <v>#N/A</v>
      </c>
      <c r="S1644" s="110" t="e">
        <f>VLOOKUP(V1644,'WSD 產品'!B:B,1,0)</f>
        <v>#N/A</v>
      </c>
      <c r="T1644" s="110" t="e">
        <f t="shared" si="467"/>
        <v>#DIV/0!</v>
      </c>
      <c r="AA1644" s="112"/>
      <c r="AB1644" s="112"/>
      <c r="AK1644" s="111"/>
      <c r="AL1644" s="111"/>
      <c r="AM1644" s="111"/>
    </row>
    <row r="1645" spans="1:39">
      <c r="A1645" s="3">
        <f t="shared" si="471"/>
        <v>0</v>
      </c>
      <c r="B1645" s="3">
        <f t="shared" si="471"/>
        <v>0</v>
      </c>
      <c r="C1645" s="3">
        <f t="shared" si="471"/>
        <v>0</v>
      </c>
      <c r="D1645" s="3">
        <f t="shared" si="471"/>
        <v>0</v>
      </c>
      <c r="E1645" s="3">
        <f t="shared" si="471"/>
        <v>0</v>
      </c>
      <c r="F1645" s="4">
        <f t="shared" si="471"/>
        <v>0</v>
      </c>
      <c r="G1645" s="4">
        <f t="shared" si="470"/>
        <v>0</v>
      </c>
      <c r="H1645" s="3">
        <f t="shared" si="470"/>
        <v>0</v>
      </c>
      <c r="I1645" s="3">
        <f t="shared" si="470"/>
        <v>0</v>
      </c>
      <c r="J1645" s="3" t="e">
        <f>IF(VLOOKUP(A1645,產品AR!A:B,2,0)&lt;65,"A",IF(VLOOKUP(A1645,產品AR!A:B,2,0)&lt;80,"B",IF(VLOOKUP(A1645,產品AR!A:B,2,0)&lt;100,"C","D")))</f>
        <v>#N/A</v>
      </c>
      <c r="K1645" s="5" t="e">
        <f t="shared" si="462"/>
        <v>#DIV/0!</v>
      </c>
      <c r="L1645" s="6">
        <f t="shared" si="463"/>
        <v>0</v>
      </c>
      <c r="M1645" s="5">
        <f t="shared" si="464"/>
        <v>0</v>
      </c>
      <c r="N1645" s="49" t="e">
        <f t="shared" si="465"/>
        <v>#DIV/0!</v>
      </c>
      <c r="O1645" s="49" t="e">
        <f t="shared" si="468"/>
        <v>#N/A</v>
      </c>
      <c r="P1645" s="49" t="e">
        <f t="shared" si="469"/>
        <v>#N/A</v>
      </c>
      <c r="Q1645" s="50" t="e">
        <f t="shared" si="466"/>
        <v>#N/A</v>
      </c>
      <c r="S1645" s="110" t="e">
        <f>VLOOKUP(V1645,'WSD 產品'!B:B,1,0)</f>
        <v>#N/A</v>
      </c>
      <c r="T1645" s="110" t="e">
        <f t="shared" si="467"/>
        <v>#DIV/0!</v>
      </c>
      <c r="AA1645" s="112"/>
      <c r="AB1645" s="112"/>
      <c r="AK1645" s="111"/>
      <c r="AL1645" s="111"/>
      <c r="AM1645" s="111"/>
    </row>
    <row r="1646" spans="1:39">
      <c r="A1646" s="3">
        <f t="shared" si="471"/>
        <v>0</v>
      </c>
      <c r="B1646" s="3">
        <f t="shared" si="471"/>
        <v>0</v>
      </c>
      <c r="C1646" s="3">
        <f t="shared" si="471"/>
        <v>0</v>
      </c>
      <c r="D1646" s="3">
        <f t="shared" si="471"/>
        <v>0</v>
      </c>
      <c r="E1646" s="3">
        <f t="shared" si="471"/>
        <v>0</v>
      </c>
      <c r="F1646" s="4">
        <f t="shared" si="471"/>
        <v>0</v>
      </c>
      <c r="G1646" s="4">
        <f t="shared" si="470"/>
        <v>0</v>
      </c>
      <c r="H1646" s="3">
        <f t="shared" si="470"/>
        <v>0</v>
      </c>
      <c r="I1646" s="3">
        <f t="shared" si="470"/>
        <v>0</v>
      </c>
      <c r="J1646" s="3" t="e">
        <f>IF(VLOOKUP(A1646,產品AR!A:B,2,0)&lt;65,"A",IF(VLOOKUP(A1646,產品AR!A:B,2,0)&lt;80,"B",IF(VLOOKUP(A1646,產品AR!A:B,2,0)&lt;100,"C","D")))</f>
        <v>#N/A</v>
      </c>
      <c r="K1646" s="5" t="e">
        <f t="shared" si="462"/>
        <v>#DIV/0!</v>
      </c>
      <c r="L1646" s="6">
        <f t="shared" si="463"/>
        <v>0</v>
      </c>
      <c r="M1646" s="5">
        <f t="shared" si="464"/>
        <v>0</v>
      </c>
      <c r="N1646" s="49" t="e">
        <f t="shared" si="465"/>
        <v>#DIV/0!</v>
      </c>
      <c r="O1646" s="49" t="e">
        <f t="shared" si="468"/>
        <v>#N/A</v>
      </c>
      <c r="P1646" s="49" t="e">
        <f t="shared" si="469"/>
        <v>#N/A</v>
      </c>
      <c r="Q1646" s="50" t="e">
        <f t="shared" si="466"/>
        <v>#N/A</v>
      </c>
      <c r="S1646" s="110" t="e">
        <f>VLOOKUP(V1646,'WSD 產品'!B:B,1,0)</f>
        <v>#N/A</v>
      </c>
      <c r="T1646" s="110" t="e">
        <f t="shared" si="467"/>
        <v>#DIV/0!</v>
      </c>
      <c r="AA1646" s="112"/>
      <c r="AB1646" s="112"/>
      <c r="AK1646" s="111"/>
      <c r="AL1646" s="111"/>
      <c r="AM1646" s="111"/>
    </row>
    <row r="1647" spans="1:39">
      <c r="A1647" s="3">
        <f t="shared" si="471"/>
        <v>0</v>
      </c>
      <c r="B1647" s="3">
        <f t="shared" si="471"/>
        <v>0</v>
      </c>
      <c r="C1647" s="3">
        <f t="shared" si="471"/>
        <v>0</v>
      </c>
      <c r="D1647" s="3">
        <f t="shared" si="471"/>
        <v>0</v>
      </c>
      <c r="E1647" s="3">
        <f t="shared" si="471"/>
        <v>0</v>
      </c>
      <c r="F1647" s="4">
        <f t="shared" si="471"/>
        <v>0</v>
      </c>
      <c r="G1647" s="4">
        <f t="shared" si="470"/>
        <v>0</v>
      </c>
      <c r="H1647" s="3">
        <f t="shared" si="470"/>
        <v>0</v>
      </c>
      <c r="I1647" s="3">
        <f t="shared" si="470"/>
        <v>0</v>
      </c>
      <c r="J1647" s="3" t="e">
        <f>IF(VLOOKUP(A1647,產品AR!A:B,2,0)&lt;65,"A",IF(VLOOKUP(A1647,產品AR!A:B,2,0)&lt;80,"B",IF(VLOOKUP(A1647,產品AR!A:B,2,0)&lt;100,"C","D")))</f>
        <v>#N/A</v>
      </c>
      <c r="K1647" s="5" t="e">
        <f t="shared" si="462"/>
        <v>#DIV/0!</v>
      </c>
      <c r="L1647" s="6">
        <f t="shared" si="463"/>
        <v>0</v>
      </c>
      <c r="M1647" s="5">
        <f t="shared" si="464"/>
        <v>0</v>
      </c>
      <c r="N1647" s="49" t="e">
        <f t="shared" si="465"/>
        <v>#DIV/0!</v>
      </c>
      <c r="O1647" s="49" t="e">
        <f t="shared" si="468"/>
        <v>#N/A</v>
      </c>
      <c r="P1647" s="49" t="e">
        <f t="shared" si="469"/>
        <v>#N/A</v>
      </c>
      <c r="Q1647" s="50" t="e">
        <f t="shared" si="466"/>
        <v>#N/A</v>
      </c>
      <c r="S1647" s="110" t="e">
        <f>VLOOKUP(V1647,'WSD 產品'!B:B,1,0)</f>
        <v>#N/A</v>
      </c>
      <c r="T1647" s="110" t="e">
        <f t="shared" si="467"/>
        <v>#DIV/0!</v>
      </c>
      <c r="AA1647" s="112"/>
      <c r="AB1647" s="112"/>
      <c r="AK1647" s="111"/>
      <c r="AL1647" s="111"/>
      <c r="AM1647" s="111"/>
    </row>
    <row r="1648" spans="1:39">
      <c r="A1648" s="3">
        <f t="shared" si="471"/>
        <v>0</v>
      </c>
      <c r="B1648" s="3">
        <f t="shared" si="471"/>
        <v>0</v>
      </c>
      <c r="C1648" s="3">
        <f t="shared" si="471"/>
        <v>0</v>
      </c>
      <c r="D1648" s="3">
        <f t="shared" si="471"/>
        <v>0</v>
      </c>
      <c r="E1648" s="3">
        <f t="shared" si="471"/>
        <v>0</v>
      </c>
      <c r="F1648" s="4">
        <f t="shared" si="471"/>
        <v>0</v>
      </c>
      <c r="G1648" s="4">
        <f t="shared" si="470"/>
        <v>0</v>
      </c>
      <c r="H1648" s="3">
        <f t="shared" si="470"/>
        <v>0</v>
      </c>
      <c r="I1648" s="3">
        <f t="shared" si="470"/>
        <v>0</v>
      </c>
      <c r="J1648" s="3" t="e">
        <f>IF(VLOOKUP(A1648,產品AR!A:B,2,0)&lt;65,"A",IF(VLOOKUP(A1648,產品AR!A:B,2,0)&lt;80,"B",IF(VLOOKUP(A1648,產品AR!A:B,2,0)&lt;100,"C","D")))</f>
        <v>#N/A</v>
      </c>
      <c r="K1648" s="5" t="e">
        <f t="shared" si="462"/>
        <v>#DIV/0!</v>
      </c>
      <c r="L1648" s="6">
        <f t="shared" si="463"/>
        <v>0</v>
      </c>
      <c r="M1648" s="5">
        <f t="shared" si="464"/>
        <v>0</v>
      </c>
      <c r="N1648" s="49" t="e">
        <f t="shared" si="465"/>
        <v>#DIV/0!</v>
      </c>
      <c r="O1648" s="49" t="e">
        <f t="shared" si="468"/>
        <v>#N/A</v>
      </c>
      <c r="P1648" s="49" t="e">
        <f t="shared" si="469"/>
        <v>#N/A</v>
      </c>
      <c r="Q1648" s="50" t="e">
        <f t="shared" si="466"/>
        <v>#N/A</v>
      </c>
      <c r="S1648" s="110" t="e">
        <f>VLOOKUP(V1648,'WSD 產品'!B:B,1,0)</f>
        <v>#N/A</v>
      </c>
      <c r="T1648" s="110" t="e">
        <f t="shared" si="467"/>
        <v>#DIV/0!</v>
      </c>
      <c r="AA1648" s="112"/>
      <c r="AB1648" s="112"/>
      <c r="AK1648" s="111"/>
      <c r="AL1648" s="111"/>
      <c r="AM1648" s="111"/>
    </row>
    <row r="1649" spans="1:39">
      <c r="A1649" s="3">
        <f t="shared" si="471"/>
        <v>0</v>
      </c>
      <c r="B1649" s="3">
        <f t="shared" si="471"/>
        <v>0</v>
      </c>
      <c r="C1649" s="3">
        <f t="shared" si="471"/>
        <v>0</v>
      </c>
      <c r="D1649" s="3">
        <f t="shared" si="471"/>
        <v>0</v>
      </c>
      <c r="E1649" s="3">
        <f t="shared" si="471"/>
        <v>0</v>
      </c>
      <c r="F1649" s="4">
        <f t="shared" si="471"/>
        <v>0</v>
      </c>
      <c r="G1649" s="4">
        <f t="shared" si="470"/>
        <v>0</v>
      </c>
      <c r="H1649" s="3">
        <f t="shared" si="470"/>
        <v>0</v>
      </c>
      <c r="I1649" s="3">
        <f t="shared" si="470"/>
        <v>0</v>
      </c>
      <c r="J1649" s="3" t="e">
        <f>IF(VLOOKUP(A1649,產品AR!A:B,2,0)&lt;65,"A",IF(VLOOKUP(A1649,產品AR!A:B,2,0)&lt;80,"B",IF(VLOOKUP(A1649,產品AR!A:B,2,0)&lt;100,"C","D")))</f>
        <v>#N/A</v>
      </c>
      <c r="K1649" s="5" t="e">
        <f t="shared" si="462"/>
        <v>#DIV/0!</v>
      </c>
      <c r="L1649" s="6">
        <f t="shared" si="463"/>
        <v>0</v>
      </c>
      <c r="M1649" s="5">
        <f t="shared" si="464"/>
        <v>0</v>
      </c>
      <c r="N1649" s="49" t="e">
        <f t="shared" si="465"/>
        <v>#DIV/0!</v>
      </c>
      <c r="O1649" s="49" t="e">
        <f t="shared" si="468"/>
        <v>#N/A</v>
      </c>
      <c r="P1649" s="49" t="e">
        <f t="shared" si="469"/>
        <v>#N/A</v>
      </c>
      <c r="Q1649" s="50" t="e">
        <f t="shared" si="466"/>
        <v>#N/A</v>
      </c>
      <c r="S1649" s="110" t="e">
        <f>VLOOKUP(V1649,'WSD 產品'!B:B,1,0)</f>
        <v>#N/A</v>
      </c>
      <c r="T1649" s="110" t="e">
        <f t="shared" si="467"/>
        <v>#DIV/0!</v>
      </c>
      <c r="AA1649" s="112"/>
      <c r="AB1649" s="112"/>
      <c r="AK1649" s="111"/>
      <c r="AL1649" s="111"/>
      <c r="AM1649" s="111"/>
    </row>
    <row r="1650" spans="1:39">
      <c r="A1650" s="3">
        <f t="shared" si="471"/>
        <v>0</v>
      </c>
      <c r="B1650" s="3">
        <f t="shared" si="471"/>
        <v>0</v>
      </c>
      <c r="C1650" s="3">
        <f t="shared" si="471"/>
        <v>0</v>
      </c>
      <c r="D1650" s="3">
        <f t="shared" si="471"/>
        <v>0</v>
      </c>
      <c r="E1650" s="3">
        <f t="shared" si="471"/>
        <v>0</v>
      </c>
      <c r="F1650" s="4">
        <f t="shared" si="471"/>
        <v>0</v>
      </c>
      <c r="G1650" s="4">
        <f t="shared" si="470"/>
        <v>0</v>
      </c>
      <c r="H1650" s="3">
        <f t="shared" si="470"/>
        <v>0</v>
      </c>
      <c r="I1650" s="3">
        <f t="shared" si="470"/>
        <v>0</v>
      </c>
      <c r="J1650" s="3" t="e">
        <f>IF(VLOOKUP(A1650,產品AR!A:B,2,0)&lt;65,"A",IF(VLOOKUP(A1650,產品AR!A:B,2,0)&lt;80,"B",IF(VLOOKUP(A1650,產品AR!A:B,2,0)&lt;100,"C","D")))</f>
        <v>#N/A</v>
      </c>
      <c r="K1650" s="5" t="e">
        <f t="shared" si="462"/>
        <v>#DIV/0!</v>
      </c>
      <c r="L1650" s="6">
        <f t="shared" si="463"/>
        <v>0</v>
      </c>
      <c r="M1650" s="5">
        <f t="shared" si="464"/>
        <v>0</v>
      </c>
      <c r="N1650" s="49" t="e">
        <f t="shared" si="465"/>
        <v>#DIV/0!</v>
      </c>
      <c r="O1650" s="49" t="e">
        <f t="shared" si="468"/>
        <v>#N/A</v>
      </c>
      <c r="P1650" s="49" t="e">
        <f t="shared" si="469"/>
        <v>#N/A</v>
      </c>
      <c r="Q1650" s="50" t="e">
        <f t="shared" si="466"/>
        <v>#N/A</v>
      </c>
      <c r="S1650" s="110" t="e">
        <f>VLOOKUP(V1650,'WSD 產品'!B:B,1,0)</f>
        <v>#N/A</v>
      </c>
      <c r="T1650" s="110" t="e">
        <f t="shared" si="467"/>
        <v>#DIV/0!</v>
      </c>
      <c r="AA1650" s="112"/>
      <c r="AB1650" s="112"/>
      <c r="AK1650" s="111"/>
      <c r="AL1650" s="111"/>
      <c r="AM1650" s="111"/>
    </row>
    <row r="1651" spans="1:39">
      <c r="A1651" s="3">
        <f t="shared" si="471"/>
        <v>0</v>
      </c>
      <c r="B1651" s="3">
        <f t="shared" si="471"/>
        <v>0</v>
      </c>
      <c r="C1651" s="3">
        <f t="shared" si="471"/>
        <v>0</v>
      </c>
      <c r="D1651" s="3">
        <f t="shared" si="471"/>
        <v>0</v>
      </c>
      <c r="E1651" s="3">
        <f t="shared" si="471"/>
        <v>0</v>
      </c>
      <c r="F1651" s="4">
        <f t="shared" si="471"/>
        <v>0</v>
      </c>
      <c r="G1651" s="4">
        <f t="shared" si="470"/>
        <v>0</v>
      </c>
      <c r="H1651" s="3">
        <f t="shared" si="470"/>
        <v>0</v>
      </c>
      <c r="I1651" s="3">
        <f t="shared" si="470"/>
        <v>0</v>
      </c>
      <c r="J1651" s="3" t="e">
        <f>IF(VLOOKUP(A1651,產品AR!A:B,2,0)&lt;65,"A",IF(VLOOKUP(A1651,產品AR!A:B,2,0)&lt;80,"B",IF(VLOOKUP(A1651,產品AR!A:B,2,0)&lt;100,"C","D")))</f>
        <v>#N/A</v>
      </c>
      <c r="K1651" s="5" t="e">
        <f t="shared" si="462"/>
        <v>#DIV/0!</v>
      </c>
      <c r="L1651" s="6">
        <f t="shared" si="463"/>
        <v>0</v>
      </c>
      <c r="M1651" s="5">
        <f t="shared" si="464"/>
        <v>0</v>
      </c>
      <c r="N1651" s="49" t="e">
        <f t="shared" si="465"/>
        <v>#DIV/0!</v>
      </c>
      <c r="O1651" s="49" t="e">
        <f t="shared" si="468"/>
        <v>#N/A</v>
      </c>
      <c r="P1651" s="49" t="e">
        <f t="shared" si="469"/>
        <v>#N/A</v>
      </c>
      <c r="Q1651" s="50" t="e">
        <f t="shared" si="466"/>
        <v>#N/A</v>
      </c>
      <c r="S1651" s="110" t="e">
        <f>VLOOKUP(V1651,'WSD 產品'!B:B,1,0)</f>
        <v>#N/A</v>
      </c>
      <c r="T1651" s="110" t="e">
        <f t="shared" si="467"/>
        <v>#DIV/0!</v>
      </c>
      <c r="AA1651" s="112"/>
      <c r="AB1651" s="112"/>
      <c r="AK1651" s="111"/>
      <c r="AL1651" s="111"/>
      <c r="AM1651" s="111"/>
    </row>
    <row r="1652" spans="1:39">
      <c r="A1652" s="3">
        <f t="shared" si="471"/>
        <v>0</v>
      </c>
      <c r="B1652" s="3">
        <f t="shared" si="471"/>
        <v>0</v>
      </c>
      <c r="C1652" s="3">
        <f t="shared" si="471"/>
        <v>0</v>
      </c>
      <c r="D1652" s="3">
        <f t="shared" si="471"/>
        <v>0</v>
      </c>
      <c r="E1652" s="3">
        <f t="shared" si="471"/>
        <v>0</v>
      </c>
      <c r="F1652" s="4">
        <f t="shared" si="471"/>
        <v>0</v>
      </c>
      <c r="G1652" s="4">
        <f t="shared" si="470"/>
        <v>0</v>
      </c>
      <c r="H1652" s="3">
        <f t="shared" si="470"/>
        <v>0</v>
      </c>
      <c r="I1652" s="3">
        <f t="shared" si="470"/>
        <v>0</v>
      </c>
      <c r="J1652" s="3" t="e">
        <f>IF(VLOOKUP(A1652,產品AR!A:B,2,0)&lt;65,"A",IF(VLOOKUP(A1652,產品AR!A:B,2,0)&lt;80,"B",IF(VLOOKUP(A1652,產品AR!A:B,2,0)&lt;100,"C","D")))</f>
        <v>#N/A</v>
      </c>
      <c r="K1652" s="5" t="e">
        <f t="shared" si="462"/>
        <v>#DIV/0!</v>
      </c>
      <c r="L1652" s="6">
        <f t="shared" si="463"/>
        <v>0</v>
      </c>
      <c r="M1652" s="5">
        <f t="shared" si="464"/>
        <v>0</v>
      </c>
      <c r="N1652" s="49" t="e">
        <f t="shared" si="465"/>
        <v>#DIV/0!</v>
      </c>
      <c r="O1652" s="49" t="e">
        <f t="shared" si="468"/>
        <v>#N/A</v>
      </c>
      <c r="P1652" s="49" t="e">
        <f t="shared" si="469"/>
        <v>#N/A</v>
      </c>
      <c r="Q1652" s="50" t="e">
        <f t="shared" si="466"/>
        <v>#N/A</v>
      </c>
      <c r="S1652" s="110" t="e">
        <f>VLOOKUP(V1652,'WSD 產品'!B:B,1,0)</f>
        <v>#N/A</v>
      </c>
      <c r="T1652" s="110" t="e">
        <f t="shared" si="467"/>
        <v>#DIV/0!</v>
      </c>
      <c r="AA1652" s="112"/>
      <c r="AB1652" s="112"/>
      <c r="AK1652" s="111"/>
      <c r="AL1652" s="111"/>
      <c r="AM1652" s="111"/>
    </row>
    <row r="1653" spans="1:39">
      <c r="A1653" s="3">
        <f t="shared" si="471"/>
        <v>0</v>
      </c>
      <c r="B1653" s="3">
        <f t="shared" si="471"/>
        <v>0</v>
      </c>
      <c r="C1653" s="3">
        <f t="shared" si="471"/>
        <v>0</v>
      </c>
      <c r="D1653" s="3">
        <f t="shared" si="471"/>
        <v>0</v>
      </c>
      <c r="E1653" s="3">
        <f t="shared" si="471"/>
        <v>0</v>
      </c>
      <c r="F1653" s="4">
        <f t="shared" si="471"/>
        <v>0</v>
      </c>
      <c r="G1653" s="4">
        <f t="shared" si="470"/>
        <v>0</v>
      </c>
      <c r="H1653" s="3">
        <f t="shared" si="470"/>
        <v>0</v>
      </c>
      <c r="I1653" s="3">
        <f t="shared" si="470"/>
        <v>0</v>
      </c>
      <c r="J1653" s="3" t="e">
        <f>IF(VLOOKUP(A1653,產品AR!A:B,2,0)&lt;65,"A",IF(VLOOKUP(A1653,產品AR!A:B,2,0)&lt;80,"B",IF(VLOOKUP(A1653,產品AR!A:B,2,0)&lt;100,"C","D")))</f>
        <v>#N/A</v>
      </c>
      <c r="K1653" s="5" t="e">
        <f t="shared" si="462"/>
        <v>#DIV/0!</v>
      </c>
      <c r="L1653" s="6">
        <f t="shared" si="463"/>
        <v>0</v>
      </c>
      <c r="M1653" s="5">
        <f t="shared" si="464"/>
        <v>0</v>
      </c>
      <c r="N1653" s="49" t="e">
        <f t="shared" si="465"/>
        <v>#DIV/0!</v>
      </c>
      <c r="O1653" s="49" t="e">
        <f t="shared" si="468"/>
        <v>#N/A</v>
      </c>
      <c r="P1653" s="49" t="e">
        <f t="shared" si="469"/>
        <v>#N/A</v>
      </c>
      <c r="Q1653" s="50" t="e">
        <f t="shared" si="466"/>
        <v>#N/A</v>
      </c>
      <c r="S1653" s="110" t="e">
        <f>VLOOKUP(V1653,'WSD 產品'!B:B,1,0)</f>
        <v>#N/A</v>
      </c>
      <c r="T1653" s="110" t="e">
        <f t="shared" si="467"/>
        <v>#DIV/0!</v>
      </c>
      <c r="AA1653" s="112"/>
      <c r="AB1653" s="112"/>
      <c r="AK1653" s="111"/>
      <c r="AL1653" s="111"/>
      <c r="AM1653" s="111"/>
    </row>
    <row r="1654" spans="1:39">
      <c r="A1654" s="3">
        <f t="shared" si="471"/>
        <v>0</v>
      </c>
      <c r="B1654" s="3">
        <f t="shared" si="471"/>
        <v>0</v>
      </c>
      <c r="C1654" s="3">
        <f t="shared" si="471"/>
        <v>0</v>
      </c>
      <c r="D1654" s="3">
        <f t="shared" si="471"/>
        <v>0</v>
      </c>
      <c r="E1654" s="3">
        <f t="shared" si="471"/>
        <v>0</v>
      </c>
      <c r="F1654" s="4">
        <f t="shared" si="471"/>
        <v>0</v>
      </c>
      <c r="G1654" s="4">
        <f t="shared" si="470"/>
        <v>0</v>
      </c>
      <c r="H1654" s="3">
        <f t="shared" si="470"/>
        <v>0</v>
      </c>
      <c r="I1654" s="3">
        <f t="shared" si="470"/>
        <v>0</v>
      </c>
      <c r="J1654" s="3" t="e">
        <f>IF(VLOOKUP(A1654,產品AR!A:B,2,0)&lt;65,"A",IF(VLOOKUP(A1654,產品AR!A:B,2,0)&lt;80,"B",IF(VLOOKUP(A1654,產品AR!A:B,2,0)&lt;100,"C","D")))</f>
        <v>#N/A</v>
      </c>
      <c r="K1654" s="5" t="e">
        <f t="shared" si="462"/>
        <v>#DIV/0!</v>
      </c>
      <c r="L1654" s="6">
        <f t="shared" si="463"/>
        <v>0</v>
      </c>
      <c r="M1654" s="5">
        <f t="shared" si="464"/>
        <v>0</v>
      </c>
      <c r="N1654" s="49" t="e">
        <f t="shared" si="465"/>
        <v>#DIV/0!</v>
      </c>
      <c r="O1654" s="49" t="e">
        <f t="shared" si="468"/>
        <v>#N/A</v>
      </c>
      <c r="P1654" s="49" t="e">
        <f t="shared" si="469"/>
        <v>#N/A</v>
      </c>
      <c r="Q1654" s="50" t="e">
        <f t="shared" si="466"/>
        <v>#N/A</v>
      </c>
      <c r="S1654" s="110" t="e">
        <f>VLOOKUP(V1654,'WSD 產品'!B:B,1,0)</f>
        <v>#N/A</v>
      </c>
      <c r="T1654" s="110" t="e">
        <f t="shared" si="467"/>
        <v>#DIV/0!</v>
      </c>
      <c r="AA1654" s="112"/>
      <c r="AB1654" s="112"/>
      <c r="AK1654" s="111"/>
      <c r="AL1654" s="111"/>
      <c r="AM1654" s="111"/>
    </row>
    <row r="1655" spans="1:39">
      <c r="A1655" s="3">
        <f t="shared" si="471"/>
        <v>0</v>
      </c>
      <c r="B1655" s="3">
        <f t="shared" si="471"/>
        <v>0</v>
      </c>
      <c r="C1655" s="3">
        <f t="shared" si="471"/>
        <v>0</v>
      </c>
      <c r="D1655" s="3">
        <f t="shared" si="471"/>
        <v>0</v>
      </c>
      <c r="E1655" s="3">
        <f t="shared" si="471"/>
        <v>0</v>
      </c>
      <c r="F1655" s="4">
        <f t="shared" si="471"/>
        <v>0</v>
      </c>
      <c r="G1655" s="4">
        <f t="shared" si="470"/>
        <v>0</v>
      </c>
      <c r="H1655" s="3">
        <f t="shared" si="470"/>
        <v>0</v>
      </c>
      <c r="I1655" s="3">
        <f t="shared" si="470"/>
        <v>0</v>
      </c>
      <c r="J1655" s="3" t="e">
        <f>IF(VLOOKUP(A1655,產品AR!A:B,2,0)&lt;65,"A",IF(VLOOKUP(A1655,產品AR!A:B,2,0)&lt;80,"B",IF(VLOOKUP(A1655,產品AR!A:B,2,0)&lt;100,"C","D")))</f>
        <v>#N/A</v>
      </c>
      <c r="K1655" s="5" t="e">
        <f t="shared" si="462"/>
        <v>#DIV/0!</v>
      </c>
      <c r="L1655" s="6">
        <f t="shared" si="463"/>
        <v>0</v>
      </c>
      <c r="M1655" s="5">
        <f t="shared" si="464"/>
        <v>0</v>
      </c>
      <c r="N1655" s="49" t="e">
        <f t="shared" si="465"/>
        <v>#DIV/0!</v>
      </c>
      <c r="O1655" s="49" t="e">
        <f t="shared" si="468"/>
        <v>#N/A</v>
      </c>
      <c r="P1655" s="49" t="e">
        <f t="shared" si="469"/>
        <v>#N/A</v>
      </c>
      <c r="Q1655" s="50" t="e">
        <f t="shared" si="466"/>
        <v>#N/A</v>
      </c>
      <c r="S1655" s="110" t="e">
        <f>VLOOKUP(V1655,'WSD 產品'!B:B,1,0)</f>
        <v>#N/A</v>
      </c>
      <c r="T1655" s="110" t="e">
        <f t="shared" si="467"/>
        <v>#DIV/0!</v>
      </c>
      <c r="AA1655" s="112"/>
      <c r="AB1655" s="112"/>
      <c r="AK1655" s="111"/>
      <c r="AL1655" s="111"/>
      <c r="AM1655" s="111"/>
    </row>
    <row r="1656" spans="1:39">
      <c r="A1656" s="3">
        <f t="shared" si="471"/>
        <v>0</v>
      </c>
      <c r="B1656" s="3">
        <f t="shared" si="471"/>
        <v>0</v>
      </c>
      <c r="C1656" s="3">
        <f t="shared" si="471"/>
        <v>0</v>
      </c>
      <c r="D1656" s="3">
        <f t="shared" si="471"/>
        <v>0</v>
      </c>
      <c r="E1656" s="3">
        <f t="shared" si="471"/>
        <v>0</v>
      </c>
      <c r="F1656" s="4">
        <f t="shared" si="471"/>
        <v>0</v>
      </c>
      <c r="G1656" s="4">
        <f t="shared" si="470"/>
        <v>0</v>
      </c>
      <c r="H1656" s="3">
        <f t="shared" si="470"/>
        <v>0</v>
      </c>
      <c r="I1656" s="3">
        <f t="shared" si="470"/>
        <v>0</v>
      </c>
      <c r="J1656" s="3" t="e">
        <f>IF(VLOOKUP(A1656,產品AR!A:B,2,0)&lt;65,"A",IF(VLOOKUP(A1656,產品AR!A:B,2,0)&lt;80,"B",IF(VLOOKUP(A1656,產品AR!A:B,2,0)&lt;100,"C","D")))</f>
        <v>#N/A</v>
      </c>
      <c r="K1656" s="5" t="e">
        <f t="shared" si="462"/>
        <v>#DIV/0!</v>
      </c>
      <c r="L1656" s="6">
        <f t="shared" si="463"/>
        <v>0</v>
      </c>
      <c r="M1656" s="5">
        <f t="shared" si="464"/>
        <v>0</v>
      </c>
      <c r="N1656" s="49" t="e">
        <f t="shared" si="465"/>
        <v>#DIV/0!</v>
      </c>
      <c r="O1656" s="49" t="e">
        <f t="shared" si="468"/>
        <v>#N/A</v>
      </c>
      <c r="P1656" s="49" t="e">
        <f t="shared" si="469"/>
        <v>#N/A</v>
      </c>
      <c r="Q1656" s="50" t="e">
        <f t="shared" si="466"/>
        <v>#N/A</v>
      </c>
      <c r="S1656" s="110" t="e">
        <f>VLOOKUP(V1656,'WSD 產品'!B:B,1,0)</f>
        <v>#N/A</v>
      </c>
      <c r="T1656" s="110" t="e">
        <f t="shared" si="467"/>
        <v>#DIV/0!</v>
      </c>
      <c r="AA1656" s="112"/>
      <c r="AB1656" s="112"/>
      <c r="AK1656" s="111"/>
      <c r="AL1656" s="111"/>
      <c r="AM1656" s="111"/>
    </row>
    <row r="1657" spans="1:39">
      <c r="A1657" s="3">
        <f t="shared" si="471"/>
        <v>0</v>
      </c>
      <c r="B1657" s="3">
        <f t="shared" si="471"/>
        <v>0</v>
      </c>
      <c r="C1657" s="3">
        <f t="shared" si="471"/>
        <v>0</v>
      </c>
      <c r="D1657" s="3">
        <f t="shared" si="471"/>
        <v>0</v>
      </c>
      <c r="E1657" s="3">
        <f t="shared" si="471"/>
        <v>0</v>
      </c>
      <c r="F1657" s="4">
        <f t="shared" si="471"/>
        <v>0</v>
      </c>
      <c r="G1657" s="4">
        <f t="shared" si="470"/>
        <v>0</v>
      </c>
      <c r="H1657" s="3">
        <f t="shared" si="470"/>
        <v>0</v>
      </c>
      <c r="I1657" s="3">
        <f t="shared" si="470"/>
        <v>0</v>
      </c>
      <c r="J1657" s="3" t="e">
        <f>IF(VLOOKUP(A1657,產品AR!A:B,2,0)&lt;65,"A",IF(VLOOKUP(A1657,產品AR!A:B,2,0)&lt;80,"B",IF(VLOOKUP(A1657,產品AR!A:B,2,0)&lt;100,"C","D")))</f>
        <v>#N/A</v>
      </c>
      <c r="K1657" s="5" t="e">
        <f t="shared" si="462"/>
        <v>#DIV/0!</v>
      </c>
      <c r="L1657" s="6">
        <f t="shared" si="463"/>
        <v>0</v>
      </c>
      <c r="M1657" s="5">
        <f t="shared" si="464"/>
        <v>0</v>
      </c>
      <c r="N1657" s="49" t="e">
        <f t="shared" si="465"/>
        <v>#DIV/0!</v>
      </c>
      <c r="O1657" s="49" t="e">
        <f t="shared" si="468"/>
        <v>#N/A</v>
      </c>
      <c r="P1657" s="49" t="e">
        <f t="shared" si="469"/>
        <v>#N/A</v>
      </c>
      <c r="Q1657" s="50" t="e">
        <f t="shared" si="466"/>
        <v>#N/A</v>
      </c>
      <c r="S1657" s="110" t="e">
        <f>VLOOKUP(V1657,'WSD 產品'!B:B,1,0)</f>
        <v>#N/A</v>
      </c>
      <c r="T1657" s="110" t="e">
        <f t="shared" si="467"/>
        <v>#DIV/0!</v>
      </c>
      <c r="AA1657" s="112"/>
      <c r="AB1657" s="112"/>
      <c r="AK1657" s="111"/>
      <c r="AL1657" s="111"/>
      <c r="AM1657" s="111"/>
    </row>
    <row r="1658" spans="1:39">
      <c r="A1658" s="3">
        <f t="shared" si="471"/>
        <v>0</v>
      </c>
      <c r="B1658" s="3">
        <f t="shared" si="471"/>
        <v>0</v>
      </c>
      <c r="C1658" s="3">
        <f t="shared" si="471"/>
        <v>0</v>
      </c>
      <c r="D1658" s="3">
        <f t="shared" si="471"/>
        <v>0</v>
      </c>
      <c r="E1658" s="3">
        <f t="shared" si="471"/>
        <v>0</v>
      </c>
      <c r="F1658" s="4">
        <f t="shared" si="471"/>
        <v>0</v>
      </c>
      <c r="G1658" s="4">
        <f t="shared" si="470"/>
        <v>0</v>
      </c>
      <c r="H1658" s="3">
        <f t="shared" si="470"/>
        <v>0</v>
      </c>
      <c r="I1658" s="3">
        <f t="shared" si="470"/>
        <v>0</v>
      </c>
      <c r="J1658" s="3" t="e">
        <f>IF(VLOOKUP(A1658,產品AR!A:B,2,0)&lt;65,"A",IF(VLOOKUP(A1658,產品AR!A:B,2,0)&lt;80,"B",IF(VLOOKUP(A1658,產品AR!A:B,2,0)&lt;100,"C","D")))</f>
        <v>#N/A</v>
      </c>
      <c r="K1658" s="5" t="e">
        <f t="shared" si="462"/>
        <v>#DIV/0!</v>
      </c>
      <c r="L1658" s="6">
        <f t="shared" si="463"/>
        <v>0</v>
      </c>
      <c r="M1658" s="5">
        <f t="shared" si="464"/>
        <v>0</v>
      </c>
      <c r="N1658" s="49" t="e">
        <f t="shared" si="465"/>
        <v>#DIV/0!</v>
      </c>
      <c r="O1658" s="49" t="e">
        <f t="shared" si="468"/>
        <v>#N/A</v>
      </c>
      <c r="P1658" s="49" t="e">
        <f t="shared" si="469"/>
        <v>#N/A</v>
      </c>
      <c r="Q1658" s="50" t="e">
        <f t="shared" si="466"/>
        <v>#N/A</v>
      </c>
      <c r="S1658" s="110" t="e">
        <f>VLOOKUP(V1658,'WSD 產品'!B:B,1,0)</f>
        <v>#N/A</v>
      </c>
      <c r="T1658" s="110" t="e">
        <f t="shared" si="467"/>
        <v>#DIV/0!</v>
      </c>
      <c r="AA1658" s="112"/>
      <c r="AB1658" s="112"/>
      <c r="AK1658" s="111"/>
      <c r="AL1658" s="111"/>
      <c r="AM1658" s="111"/>
    </row>
    <row r="1659" spans="1:39">
      <c r="A1659" s="3">
        <f t="shared" si="471"/>
        <v>0</v>
      </c>
      <c r="B1659" s="3">
        <f t="shared" si="471"/>
        <v>0</v>
      </c>
      <c r="C1659" s="3">
        <f t="shared" si="471"/>
        <v>0</v>
      </c>
      <c r="D1659" s="3">
        <f t="shared" si="471"/>
        <v>0</v>
      </c>
      <c r="E1659" s="3">
        <f t="shared" si="471"/>
        <v>0</v>
      </c>
      <c r="F1659" s="4">
        <f t="shared" si="471"/>
        <v>0</v>
      </c>
      <c r="G1659" s="4">
        <f t="shared" si="470"/>
        <v>0</v>
      </c>
      <c r="H1659" s="3">
        <f t="shared" si="470"/>
        <v>0</v>
      </c>
      <c r="I1659" s="3">
        <f t="shared" si="470"/>
        <v>0</v>
      </c>
      <c r="J1659" s="3" t="e">
        <f>IF(VLOOKUP(A1659,產品AR!A:B,2,0)&lt;65,"A",IF(VLOOKUP(A1659,產品AR!A:B,2,0)&lt;80,"B",IF(VLOOKUP(A1659,產品AR!A:B,2,0)&lt;100,"C","D")))</f>
        <v>#N/A</v>
      </c>
      <c r="K1659" s="5" t="e">
        <f t="shared" si="462"/>
        <v>#DIV/0!</v>
      </c>
      <c r="L1659" s="6">
        <f t="shared" si="463"/>
        <v>0</v>
      </c>
      <c r="M1659" s="5">
        <f t="shared" si="464"/>
        <v>0</v>
      </c>
      <c r="N1659" s="49" t="e">
        <f t="shared" si="465"/>
        <v>#DIV/0!</v>
      </c>
      <c r="O1659" s="49" t="e">
        <f t="shared" si="468"/>
        <v>#N/A</v>
      </c>
      <c r="P1659" s="49" t="e">
        <f t="shared" si="469"/>
        <v>#N/A</v>
      </c>
      <c r="Q1659" s="50" t="e">
        <f t="shared" si="466"/>
        <v>#N/A</v>
      </c>
      <c r="S1659" s="110" t="e">
        <f>VLOOKUP(V1659,'WSD 產品'!B:B,1,0)</f>
        <v>#N/A</v>
      </c>
      <c r="T1659" s="110" t="e">
        <f t="shared" si="467"/>
        <v>#DIV/0!</v>
      </c>
      <c r="AA1659" s="112"/>
      <c r="AB1659" s="112"/>
      <c r="AK1659" s="111"/>
      <c r="AL1659" s="111"/>
      <c r="AM1659" s="111"/>
    </row>
    <row r="1660" spans="1:39">
      <c r="A1660" s="3">
        <f t="shared" si="471"/>
        <v>0</v>
      </c>
      <c r="B1660" s="3">
        <f t="shared" si="471"/>
        <v>0</v>
      </c>
      <c r="C1660" s="3">
        <f t="shared" si="471"/>
        <v>0</v>
      </c>
      <c r="D1660" s="3">
        <f t="shared" si="471"/>
        <v>0</v>
      </c>
      <c r="E1660" s="3">
        <f t="shared" si="471"/>
        <v>0</v>
      </c>
      <c r="F1660" s="4">
        <f t="shared" si="471"/>
        <v>0</v>
      </c>
      <c r="G1660" s="4">
        <f t="shared" si="470"/>
        <v>0</v>
      </c>
      <c r="H1660" s="3">
        <f t="shared" si="470"/>
        <v>0</v>
      </c>
      <c r="I1660" s="3">
        <f t="shared" si="470"/>
        <v>0</v>
      </c>
      <c r="J1660" s="3" t="e">
        <f>IF(VLOOKUP(A1660,產品AR!A:B,2,0)&lt;65,"A",IF(VLOOKUP(A1660,產品AR!A:B,2,0)&lt;80,"B",IF(VLOOKUP(A1660,產品AR!A:B,2,0)&lt;100,"C","D")))</f>
        <v>#N/A</v>
      </c>
      <c r="K1660" s="5" t="e">
        <f t="shared" si="462"/>
        <v>#DIV/0!</v>
      </c>
      <c r="L1660" s="6">
        <f t="shared" si="463"/>
        <v>0</v>
      </c>
      <c r="M1660" s="5">
        <f t="shared" si="464"/>
        <v>0</v>
      </c>
      <c r="N1660" s="49" t="e">
        <f t="shared" si="465"/>
        <v>#DIV/0!</v>
      </c>
      <c r="O1660" s="49" t="e">
        <f t="shared" si="468"/>
        <v>#N/A</v>
      </c>
      <c r="P1660" s="49" t="e">
        <f t="shared" si="469"/>
        <v>#N/A</v>
      </c>
      <c r="Q1660" s="50" t="e">
        <f t="shared" si="466"/>
        <v>#N/A</v>
      </c>
      <c r="S1660" s="110" t="e">
        <f>VLOOKUP(V1660,'WSD 產品'!B:B,1,0)</f>
        <v>#N/A</v>
      </c>
      <c r="T1660" s="110" t="e">
        <f t="shared" si="467"/>
        <v>#DIV/0!</v>
      </c>
      <c r="AA1660" s="112"/>
      <c r="AB1660" s="112"/>
      <c r="AK1660" s="111"/>
      <c r="AL1660" s="111"/>
      <c r="AM1660" s="111"/>
    </row>
    <row r="1661" spans="1:39">
      <c r="A1661" s="3">
        <f t="shared" si="471"/>
        <v>0</v>
      </c>
      <c r="B1661" s="3">
        <f t="shared" si="471"/>
        <v>0</v>
      </c>
      <c r="C1661" s="3">
        <f t="shared" si="471"/>
        <v>0</v>
      </c>
      <c r="D1661" s="3">
        <f t="shared" si="471"/>
        <v>0</v>
      </c>
      <c r="E1661" s="3">
        <f t="shared" si="471"/>
        <v>0</v>
      </c>
      <c r="F1661" s="4">
        <f t="shared" si="471"/>
        <v>0</v>
      </c>
      <c r="G1661" s="4">
        <f t="shared" si="470"/>
        <v>0</v>
      </c>
      <c r="H1661" s="3">
        <f t="shared" si="470"/>
        <v>0</v>
      </c>
      <c r="I1661" s="3">
        <f t="shared" si="470"/>
        <v>0</v>
      </c>
      <c r="J1661" s="3" t="e">
        <f>IF(VLOOKUP(A1661,產品AR!A:B,2,0)&lt;65,"A",IF(VLOOKUP(A1661,產品AR!A:B,2,0)&lt;80,"B",IF(VLOOKUP(A1661,產品AR!A:B,2,0)&lt;100,"C","D")))</f>
        <v>#N/A</v>
      </c>
      <c r="K1661" s="5" t="e">
        <f t="shared" si="462"/>
        <v>#DIV/0!</v>
      </c>
      <c r="L1661" s="6">
        <f t="shared" si="463"/>
        <v>0</v>
      </c>
      <c r="M1661" s="5">
        <f t="shared" si="464"/>
        <v>0</v>
      </c>
      <c r="N1661" s="49" t="e">
        <f t="shared" si="465"/>
        <v>#DIV/0!</v>
      </c>
      <c r="O1661" s="49" t="e">
        <f t="shared" si="468"/>
        <v>#N/A</v>
      </c>
      <c r="P1661" s="49" t="e">
        <f t="shared" si="469"/>
        <v>#N/A</v>
      </c>
      <c r="Q1661" s="50" t="e">
        <f t="shared" si="466"/>
        <v>#N/A</v>
      </c>
      <c r="S1661" s="110" t="e">
        <f>VLOOKUP(V1661,'WSD 產品'!B:B,1,0)</f>
        <v>#N/A</v>
      </c>
      <c r="T1661" s="110" t="e">
        <f t="shared" si="467"/>
        <v>#DIV/0!</v>
      </c>
      <c r="AA1661" s="112"/>
      <c r="AB1661" s="112"/>
      <c r="AK1661" s="111"/>
      <c r="AL1661" s="111"/>
      <c r="AM1661" s="111"/>
    </row>
    <row r="1662" spans="1:39">
      <c r="A1662" s="3">
        <f t="shared" si="471"/>
        <v>0</v>
      </c>
      <c r="B1662" s="3">
        <f t="shared" si="471"/>
        <v>0</v>
      </c>
      <c r="C1662" s="3">
        <f t="shared" si="471"/>
        <v>0</v>
      </c>
      <c r="D1662" s="3">
        <f t="shared" si="471"/>
        <v>0</v>
      </c>
      <c r="E1662" s="3">
        <f t="shared" si="471"/>
        <v>0</v>
      </c>
      <c r="F1662" s="4">
        <f t="shared" si="471"/>
        <v>0</v>
      </c>
      <c r="G1662" s="4">
        <f t="shared" si="470"/>
        <v>0</v>
      </c>
      <c r="H1662" s="3">
        <f t="shared" si="470"/>
        <v>0</v>
      </c>
      <c r="I1662" s="3">
        <f t="shared" si="470"/>
        <v>0</v>
      </c>
      <c r="J1662" s="3" t="e">
        <f>IF(VLOOKUP(A1662,產品AR!A:B,2,0)&lt;65,"A",IF(VLOOKUP(A1662,產品AR!A:B,2,0)&lt;80,"B",IF(VLOOKUP(A1662,產品AR!A:B,2,0)&lt;100,"C","D")))</f>
        <v>#N/A</v>
      </c>
      <c r="K1662" s="5" t="e">
        <f t="shared" si="462"/>
        <v>#DIV/0!</v>
      </c>
      <c r="L1662" s="6">
        <f t="shared" si="463"/>
        <v>0</v>
      </c>
      <c r="M1662" s="5">
        <f t="shared" si="464"/>
        <v>0</v>
      </c>
      <c r="N1662" s="49" t="e">
        <f t="shared" si="465"/>
        <v>#DIV/0!</v>
      </c>
      <c r="O1662" s="49" t="e">
        <f t="shared" si="468"/>
        <v>#N/A</v>
      </c>
      <c r="P1662" s="49" t="e">
        <f t="shared" si="469"/>
        <v>#N/A</v>
      </c>
      <c r="Q1662" s="50" t="e">
        <f t="shared" si="466"/>
        <v>#N/A</v>
      </c>
      <c r="S1662" s="110" t="e">
        <f>VLOOKUP(V1662,'WSD 產品'!B:B,1,0)</f>
        <v>#N/A</v>
      </c>
      <c r="T1662" s="110" t="e">
        <f t="shared" si="467"/>
        <v>#DIV/0!</v>
      </c>
      <c r="AA1662" s="112"/>
      <c r="AB1662" s="112"/>
      <c r="AK1662" s="111"/>
      <c r="AL1662" s="111"/>
      <c r="AM1662" s="111"/>
    </row>
    <row r="1663" spans="1:39">
      <c r="A1663" s="3">
        <f t="shared" si="471"/>
        <v>0</v>
      </c>
      <c r="B1663" s="3">
        <f t="shared" si="471"/>
        <v>0</v>
      </c>
      <c r="C1663" s="3">
        <f t="shared" si="471"/>
        <v>0</v>
      </c>
      <c r="D1663" s="3">
        <f t="shared" si="471"/>
        <v>0</v>
      </c>
      <c r="E1663" s="3">
        <f t="shared" si="471"/>
        <v>0</v>
      </c>
      <c r="F1663" s="4">
        <f t="shared" si="471"/>
        <v>0</v>
      </c>
      <c r="G1663" s="4">
        <f t="shared" si="470"/>
        <v>0</v>
      </c>
      <c r="H1663" s="3">
        <f t="shared" si="470"/>
        <v>0</v>
      </c>
      <c r="I1663" s="3">
        <f t="shared" si="470"/>
        <v>0</v>
      </c>
      <c r="J1663" s="3" t="e">
        <f>IF(VLOOKUP(A1663,產品AR!A:B,2,0)&lt;65,"A",IF(VLOOKUP(A1663,產品AR!A:B,2,0)&lt;80,"B",IF(VLOOKUP(A1663,產品AR!A:B,2,0)&lt;100,"C","D")))</f>
        <v>#N/A</v>
      </c>
      <c r="K1663" s="5" t="e">
        <f t="shared" si="462"/>
        <v>#DIV/0!</v>
      </c>
      <c r="L1663" s="6">
        <f t="shared" si="463"/>
        <v>0</v>
      </c>
      <c r="M1663" s="5">
        <f t="shared" si="464"/>
        <v>0</v>
      </c>
      <c r="N1663" s="49" t="e">
        <f t="shared" si="465"/>
        <v>#DIV/0!</v>
      </c>
      <c r="O1663" s="49" t="e">
        <f t="shared" si="468"/>
        <v>#N/A</v>
      </c>
      <c r="P1663" s="49" t="e">
        <f t="shared" si="469"/>
        <v>#N/A</v>
      </c>
      <c r="Q1663" s="50" t="e">
        <f t="shared" si="466"/>
        <v>#N/A</v>
      </c>
      <c r="S1663" s="110" t="e">
        <f>VLOOKUP(V1663,'WSD 產品'!B:B,1,0)</f>
        <v>#N/A</v>
      </c>
      <c r="T1663" s="110" t="e">
        <f t="shared" si="467"/>
        <v>#DIV/0!</v>
      </c>
      <c r="AA1663" s="112"/>
      <c r="AB1663" s="112"/>
      <c r="AK1663" s="111"/>
      <c r="AL1663" s="111"/>
      <c r="AM1663" s="111"/>
    </row>
    <row r="1664" spans="1:39">
      <c r="A1664" s="3">
        <f t="shared" si="471"/>
        <v>0</v>
      </c>
      <c r="B1664" s="3">
        <f t="shared" si="471"/>
        <v>0</v>
      </c>
      <c r="C1664" s="3">
        <f t="shared" si="471"/>
        <v>0</v>
      </c>
      <c r="D1664" s="3">
        <f t="shared" si="471"/>
        <v>0</v>
      </c>
      <c r="E1664" s="3">
        <f t="shared" si="471"/>
        <v>0</v>
      </c>
      <c r="F1664" s="4">
        <f t="shared" si="471"/>
        <v>0</v>
      </c>
      <c r="G1664" s="4">
        <f t="shared" si="470"/>
        <v>0</v>
      </c>
      <c r="H1664" s="3">
        <f t="shared" si="470"/>
        <v>0</v>
      </c>
      <c r="I1664" s="3">
        <f t="shared" si="470"/>
        <v>0</v>
      </c>
      <c r="J1664" s="3" t="e">
        <f>IF(VLOOKUP(A1664,產品AR!A:B,2,0)&lt;65,"A",IF(VLOOKUP(A1664,產品AR!A:B,2,0)&lt;80,"B",IF(VLOOKUP(A1664,產品AR!A:B,2,0)&lt;100,"C","D")))</f>
        <v>#N/A</v>
      </c>
      <c r="K1664" s="5" t="e">
        <f t="shared" si="462"/>
        <v>#DIV/0!</v>
      </c>
      <c r="L1664" s="6">
        <f t="shared" si="463"/>
        <v>0</v>
      </c>
      <c r="M1664" s="5">
        <f t="shared" si="464"/>
        <v>0</v>
      </c>
      <c r="N1664" s="49" t="e">
        <f t="shared" si="465"/>
        <v>#DIV/0!</v>
      </c>
      <c r="O1664" s="49" t="e">
        <f t="shared" si="468"/>
        <v>#N/A</v>
      </c>
      <c r="P1664" s="49" t="e">
        <f t="shared" si="469"/>
        <v>#N/A</v>
      </c>
      <c r="Q1664" s="50" t="e">
        <f t="shared" si="466"/>
        <v>#N/A</v>
      </c>
      <c r="S1664" s="110" t="e">
        <f>VLOOKUP(V1664,'WSD 產品'!B:B,1,0)</f>
        <v>#N/A</v>
      </c>
      <c r="T1664" s="110" t="e">
        <f t="shared" si="467"/>
        <v>#DIV/0!</v>
      </c>
      <c r="AA1664" s="112"/>
      <c r="AB1664" s="112"/>
      <c r="AK1664" s="111"/>
      <c r="AL1664" s="111"/>
      <c r="AM1664" s="111"/>
    </row>
    <row r="1665" spans="1:39">
      <c r="A1665" s="3">
        <f t="shared" si="471"/>
        <v>0</v>
      </c>
      <c r="B1665" s="3">
        <f t="shared" si="471"/>
        <v>0</v>
      </c>
      <c r="C1665" s="3">
        <f t="shared" si="471"/>
        <v>0</v>
      </c>
      <c r="D1665" s="3">
        <f t="shared" ref="D1665:I1717" si="472">Y1665</f>
        <v>0</v>
      </c>
      <c r="E1665" s="3">
        <f t="shared" si="472"/>
        <v>0</v>
      </c>
      <c r="F1665" s="4">
        <f t="shared" si="472"/>
        <v>0</v>
      </c>
      <c r="G1665" s="4">
        <f t="shared" si="470"/>
        <v>0</v>
      </c>
      <c r="H1665" s="3">
        <f t="shared" si="470"/>
        <v>0</v>
      </c>
      <c r="I1665" s="3">
        <f t="shared" si="470"/>
        <v>0</v>
      </c>
      <c r="J1665" s="3" t="e">
        <f>IF(VLOOKUP(A1665,產品AR!A:B,2,0)&lt;65,"A",IF(VLOOKUP(A1665,產品AR!A:B,2,0)&lt;80,"B",IF(VLOOKUP(A1665,產品AR!A:B,2,0)&lt;100,"C","D")))</f>
        <v>#N/A</v>
      </c>
      <c r="K1665" s="5" t="e">
        <f t="shared" si="462"/>
        <v>#DIV/0!</v>
      </c>
      <c r="L1665" s="6">
        <f t="shared" si="463"/>
        <v>0</v>
      </c>
      <c r="M1665" s="5">
        <f t="shared" si="464"/>
        <v>0</v>
      </c>
      <c r="N1665" s="49" t="e">
        <f t="shared" si="465"/>
        <v>#DIV/0!</v>
      </c>
      <c r="O1665" s="49" t="e">
        <f t="shared" si="468"/>
        <v>#N/A</v>
      </c>
      <c r="P1665" s="49" t="e">
        <f t="shared" si="469"/>
        <v>#N/A</v>
      </c>
      <c r="Q1665" s="50" t="e">
        <f t="shared" si="466"/>
        <v>#N/A</v>
      </c>
      <c r="S1665" s="110" t="e">
        <f>VLOOKUP(V1665,'WSD 產品'!B:B,1,0)</f>
        <v>#N/A</v>
      </c>
      <c r="T1665" s="110" t="e">
        <f t="shared" si="467"/>
        <v>#DIV/0!</v>
      </c>
      <c r="AA1665" s="112"/>
      <c r="AB1665" s="112"/>
      <c r="AK1665" s="111"/>
      <c r="AL1665" s="111"/>
      <c r="AM1665" s="111"/>
    </row>
    <row r="1666" spans="1:39">
      <c r="A1666" s="3">
        <f t="shared" ref="A1666:F1729" si="473">V1666</f>
        <v>0</v>
      </c>
      <c r="B1666" s="3">
        <f t="shared" si="473"/>
        <v>0</v>
      </c>
      <c r="C1666" s="3">
        <f t="shared" si="473"/>
        <v>0</v>
      </c>
      <c r="D1666" s="3">
        <f t="shared" si="472"/>
        <v>0</v>
      </c>
      <c r="E1666" s="3">
        <f t="shared" si="472"/>
        <v>0</v>
      </c>
      <c r="F1666" s="4">
        <f t="shared" si="472"/>
        <v>0</v>
      </c>
      <c r="G1666" s="4">
        <f t="shared" si="470"/>
        <v>0</v>
      </c>
      <c r="H1666" s="3">
        <f t="shared" si="470"/>
        <v>0</v>
      </c>
      <c r="I1666" s="3">
        <f t="shared" si="470"/>
        <v>0</v>
      </c>
      <c r="J1666" s="3" t="e">
        <f>IF(VLOOKUP(A1666,產品AR!A:B,2,0)&lt;65,"A",IF(VLOOKUP(A1666,產品AR!A:B,2,0)&lt;80,"B",IF(VLOOKUP(A1666,產品AR!A:B,2,0)&lt;100,"C","D")))</f>
        <v>#N/A</v>
      </c>
      <c r="K1666" s="5" t="e">
        <f t="shared" ref="K1666:K1729" si="474">T1666</f>
        <v>#DIV/0!</v>
      </c>
      <c r="L1666" s="6">
        <f t="shared" ref="L1666:L1729" si="475">AM1666</f>
        <v>0</v>
      </c>
      <c r="M1666" s="5">
        <f t="shared" ref="M1666:M1729" si="476">AP1666</f>
        <v>0</v>
      </c>
      <c r="N1666" s="49" t="e">
        <f t="shared" ref="N1666:N1729" si="477">IF(K1666&gt;=1.67,"A",IF(K1666&gt;=1.33,"B",IF(K1666&gt;=1,"C",IF(K1666&gt;=0.67,"D","F"))))</f>
        <v>#DIV/0!</v>
      </c>
      <c r="O1666" s="49" t="e">
        <f t="shared" si="468"/>
        <v>#N/A</v>
      </c>
      <c r="P1666" s="49" t="e">
        <f t="shared" si="469"/>
        <v>#N/A</v>
      </c>
      <c r="Q1666" s="50" t="e">
        <f t="shared" ref="Q1666:Q1729" si="478">IF(CONCATENATE(J1666,N1666)="AA","A",IF(CONCATENATE(J1666,N1666)="AB","W",IF(CONCATENATE(J1666,N1666)="AC","W",IF(CONCATENATE(J1666,N1666)="AD","W",IF(CONCATENATE(J1666,N1666)="AF","W",IF(CONCATENATE(J1666,N1666)="BB","B",IF(CONCATENATE(J1666,N1666)="BA","B",IF(CONCATENATE(J1666,N1666)="BC","X",IF(CONCATENATE(J1666,N1666)="BD","X",IF(CONCATENATE(J1666,N1666)="BF","X",IF(CONCATENATE(J1666,N1666)="CA","C",IF(CONCATENATE(J1666,N1666)="CB","C",IF(CONCATENATE(J1666,N1666)="CC","C",IF(CONCATENATE(J1666,N1666)="CD","Y",IF(CONCATENATE(J1666,N1666)="CF","Y",IF(CONCATENATE(J1666,N1666)="DA","D",IF(CONCATENATE(J1666,N1666)="DB","D",IF(CONCATENATE(J1666,N1666)="DC","D",IF(CONCATENATE(J1666,N1666)="DD","D",IF(CONCATENATE(J1666,N1666)="DF","Z"))))))))))))))))))))</f>
        <v>#N/A</v>
      </c>
      <c r="S1666" s="110" t="e">
        <f>VLOOKUP(V1666,'WSD 產品'!B:B,1,0)</f>
        <v>#N/A</v>
      </c>
      <c r="T1666" s="110" t="e">
        <f t="shared" ref="T1666:T1729" si="479">((35-(AE1666^2+AF1666^2)^0.5))/AV1666</f>
        <v>#DIV/0!</v>
      </c>
      <c r="AA1666" s="112"/>
      <c r="AB1666" s="112"/>
      <c r="AK1666" s="111"/>
      <c r="AL1666" s="111"/>
      <c r="AM1666" s="111"/>
    </row>
    <row r="1667" spans="1:39">
      <c r="A1667" s="3">
        <f t="shared" si="473"/>
        <v>0</v>
      </c>
      <c r="B1667" s="3">
        <f t="shared" si="473"/>
        <v>0</v>
      </c>
      <c r="C1667" s="3">
        <f t="shared" si="473"/>
        <v>0</v>
      </c>
      <c r="D1667" s="3">
        <f t="shared" si="472"/>
        <v>0</v>
      </c>
      <c r="E1667" s="3">
        <f t="shared" si="472"/>
        <v>0</v>
      </c>
      <c r="F1667" s="4">
        <f t="shared" si="472"/>
        <v>0</v>
      </c>
      <c r="G1667" s="4">
        <f t="shared" si="470"/>
        <v>0</v>
      </c>
      <c r="H1667" s="3">
        <f t="shared" si="470"/>
        <v>0</v>
      </c>
      <c r="I1667" s="3">
        <f t="shared" si="470"/>
        <v>0</v>
      </c>
      <c r="J1667" s="3" t="e">
        <f>IF(VLOOKUP(A1667,產品AR!A:B,2,0)&lt;65,"A",IF(VLOOKUP(A1667,產品AR!A:B,2,0)&lt;80,"B",IF(VLOOKUP(A1667,產品AR!A:B,2,0)&lt;100,"C","D")))</f>
        <v>#N/A</v>
      </c>
      <c r="K1667" s="5" t="e">
        <f t="shared" si="474"/>
        <v>#DIV/0!</v>
      </c>
      <c r="L1667" s="6">
        <f t="shared" si="475"/>
        <v>0</v>
      </c>
      <c r="M1667" s="5">
        <f t="shared" si="476"/>
        <v>0</v>
      </c>
      <c r="N1667" s="49" t="e">
        <f t="shared" si="477"/>
        <v>#DIV/0!</v>
      </c>
      <c r="O1667" s="49" t="e">
        <f t="shared" ref="O1667:O1730" si="480">J1667&amp;N1667</f>
        <v>#N/A</v>
      </c>
      <c r="P1667" s="49" t="e">
        <f t="shared" ref="P1667:P1730" si="481">IF(O1667="AB","A")</f>
        <v>#N/A</v>
      </c>
      <c r="Q1667" s="50" t="e">
        <f t="shared" si="478"/>
        <v>#N/A</v>
      </c>
      <c r="S1667" s="110" t="e">
        <f>VLOOKUP(V1667,'WSD 產品'!B:B,1,0)</f>
        <v>#N/A</v>
      </c>
      <c r="T1667" s="110" t="e">
        <f t="shared" si="479"/>
        <v>#DIV/0!</v>
      </c>
      <c r="AA1667" s="112"/>
      <c r="AB1667" s="112"/>
      <c r="AK1667" s="111"/>
      <c r="AL1667" s="111"/>
      <c r="AM1667" s="111"/>
    </row>
    <row r="1668" spans="1:39">
      <c r="A1668" s="3">
        <f t="shared" si="473"/>
        <v>0</v>
      </c>
      <c r="B1668" s="3">
        <f t="shared" si="473"/>
        <v>0</v>
      </c>
      <c r="C1668" s="3">
        <f t="shared" si="473"/>
        <v>0</v>
      </c>
      <c r="D1668" s="3">
        <f t="shared" si="472"/>
        <v>0</v>
      </c>
      <c r="E1668" s="3">
        <f t="shared" si="472"/>
        <v>0</v>
      </c>
      <c r="F1668" s="4">
        <f t="shared" si="472"/>
        <v>0</v>
      </c>
      <c r="G1668" s="4">
        <f t="shared" si="470"/>
        <v>0</v>
      </c>
      <c r="H1668" s="3">
        <f t="shared" si="470"/>
        <v>0</v>
      </c>
      <c r="I1668" s="3">
        <f t="shared" si="470"/>
        <v>0</v>
      </c>
      <c r="J1668" s="3" t="e">
        <f>IF(VLOOKUP(A1668,產品AR!A:B,2,0)&lt;65,"A",IF(VLOOKUP(A1668,產品AR!A:B,2,0)&lt;80,"B",IF(VLOOKUP(A1668,產品AR!A:B,2,0)&lt;100,"C","D")))</f>
        <v>#N/A</v>
      </c>
      <c r="K1668" s="5" t="e">
        <f t="shared" si="474"/>
        <v>#DIV/0!</v>
      </c>
      <c r="L1668" s="6">
        <f t="shared" si="475"/>
        <v>0</v>
      </c>
      <c r="M1668" s="5">
        <f t="shared" si="476"/>
        <v>0</v>
      </c>
      <c r="N1668" s="49" t="e">
        <f t="shared" si="477"/>
        <v>#DIV/0!</v>
      </c>
      <c r="O1668" s="49" t="e">
        <f t="shared" si="480"/>
        <v>#N/A</v>
      </c>
      <c r="P1668" s="49" t="e">
        <f t="shared" si="481"/>
        <v>#N/A</v>
      </c>
      <c r="Q1668" s="50" t="e">
        <f t="shared" si="478"/>
        <v>#N/A</v>
      </c>
      <c r="S1668" s="110" t="e">
        <f>VLOOKUP(V1668,'WSD 產品'!B:B,1,0)</f>
        <v>#N/A</v>
      </c>
      <c r="T1668" s="110" t="e">
        <f t="shared" si="479"/>
        <v>#DIV/0!</v>
      </c>
      <c r="AA1668" s="112"/>
      <c r="AB1668" s="112"/>
      <c r="AK1668" s="111"/>
      <c r="AL1668" s="111"/>
      <c r="AM1668" s="111"/>
    </row>
    <row r="1669" spans="1:39">
      <c r="A1669" s="3">
        <f t="shared" si="473"/>
        <v>0</v>
      </c>
      <c r="B1669" s="3">
        <f t="shared" si="473"/>
        <v>0</v>
      </c>
      <c r="C1669" s="3">
        <f t="shared" si="473"/>
        <v>0</v>
      </c>
      <c r="D1669" s="3">
        <f t="shared" si="472"/>
        <v>0</v>
      </c>
      <c r="E1669" s="3">
        <f t="shared" si="472"/>
        <v>0</v>
      </c>
      <c r="F1669" s="4">
        <f t="shared" si="472"/>
        <v>0</v>
      </c>
      <c r="G1669" s="4">
        <f t="shared" si="470"/>
        <v>0</v>
      </c>
      <c r="H1669" s="3">
        <f t="shared" si="470"/>
        <v>0</v>
      </c>
      <c r="I1669" s="3">
        <f t="shared" si="470"/>
        <v>0</v>
      </c>
      <c r="J1669" s="3" t="e">
        <f>IF(VLOOKUP(A1669,產品AR!A:B,2,0)&lt;65,"A",IF(VLOOKUP(A1669,產品AR!A:B,2,0)&lt;80,"B",IF(VLOOKUP(A1669,產品AR!A:B,2,0)&lt;100,"C","D")))</f>
        <v>#N/A</v>
      </c>
      <c r="K1669" s="5" t="e">
        <f t="shared" si="474"/>
        <v>#DIV/0!</v>
      </c>
      <c r="L1669" s="6">
        <f t="shared" si="475"/>
        <v>0</v>
      </c>
      <c r="M1669" s="5">
        <f t="shared" si="476"/>
        <v>0</v>
      </c>
      <c r="N1669" s="49" t="e">
        <f t="shared" si="477"/>
        <v>#DIV/0!</v>
      </c>
      <c r="O1669" s="49" t="e">
        <f t="shared" si="480"/>
        <v>#N/A</v>
      </c>
      <c r="P1669" s="49" t="e">
        <f t="shared" si="481"/>
        <v>#N/A</v>
      </c>
      <c r="Q1669" s="50" t="e">
        <f t="shared" si="478"/>
        <v>#N/A</v>
      </c>
      <c r="S1669" s="110" t="e">
        <f>VLOOKUP(V1669,'WSD 產品'!B:B,1,0)</f>
        <v>#N/A</v>
      </c>
      <c r="T1669" s="110" t="e">
        <f t="shared" si="479"/>
        <v>#DIV/0!</v>
      </c>
      <c r="AA1669" s="112"/>
      <c r="AB1669" s="112"/>
      <c r="AK1669" s="111"/>
      <c r="AL1669" s="111"/>
      <c r="AM1669" s="111"/>
    </row>
    <row r="1670" spans="1:39">
      <c r="A1670" s="3">
        <f t="shared" si="473"/>
        <v>0</v>
      </c>
      <c r="B1670" s="3">
        <f t="shared" si="473"/>
        <v>0</v>
      </c>
      <c r="C1670" s="3">
        <f t="shared" si="473"/>
        <v>0</v>
      </c>
      <c r="D1670" s="3">
        <f t="shared" si="472"/>
        <v>0</v>
      </c>
      <c r="E1670" s="3">
        <f t="shared" si="472"/>
        <v>0</v>
      </c>
      <c r="F1670" s="4">
        <f t="shared" si="472"/>
        <v>0</v>
      </c>
      <c r="G1670" s="4">
        <f t="shared" si="470"/>
        <v>0</v>
      </c>
      <c r="H1670" s="3">
        <f t="shared" si="470"/>
        <v>0</v>
      </c>
      <c r="I1670" s="3">
        <f t="shared" si="470"/>
        <v>0</v>
      </c>
      <c r="J1670" s="3" t="e">
        <f>IF(VLOOKUP(A1670,產品AR!A:B,2,0)&lt;65,"A",IF(VLOOKUP(A1670,產品AR!A:B,2,0)&lt;80,"B",IF(VLOOKUP(A1670,產品AR!A:B,2,0)&lt;100,"C","D")))</f>
        <v>#N/A</v>
      </c>
      <c r="K1670" s="5" t="e">
        <f t="shared" si="474"/>
        <v>#DIV/0!</v>
      </c>
      <c r="L1670" s="6">
        <f t="shared" si="475"/>
        <v>0</v>
      </c>
      <c r="M1670" s="5">
        <f t="shared" si="476"/>
        <v>0</v>
      </c>
      <c r="N1670" s="49" t="e">
        <f t="shared" si="477"/>
        <v>#DIV/0!</v>
      </c>
      <c r="O1670" s="49" t="e">
        <f t="shared" si="480"/>
        <v>#N/A</v>
      </c>
      <c r="P1670" s="49" t="e">
        <f t="shared" si="481"/>
        <v>#N/A</v>
      </c>
      <c r="Q1670" s="50" t="e">
        <f t="shared" si="478"/>
        <v>#N/A</v>
      </c>
      <c r="S1670" s="110" t="e">
        <f>VLOOKUP(V1670,'WSD 產品'!B:B,1,0)</f>
        <v>#N/A</v>
      </c>
      <c r="T1670" s="110" t="e">
        <f t="shared" si="479"/>
        <v>#DIV/0!</v>
      </c>
      <c r="AA1670" s="112"/>
      <c r="AB1670" s="112"/>
      <c r="AK1670" s="111"/>
      <c r="AL1670" s="111"/>
      <c r="AM1670" s="111"/>
    </row>
    <row r="1671" spans="1:39">
      <c r="A1671" s="3">
        <f t="shared" si="473"/>
        <v>0</v>
      </c>
      <c r="B1671" s="3">
        <f t="shared" si="473"/>
        <v>0</v>
      </c>
      <c r="C1671" s="3">
        <f t="shared" si="473"/>
        <v>0</v>
      </c>
      <c r="D1671" s="3">
        <f t="shared" si="472"/>
        <v>0</v>
      </c>
      <c r="E1671" s="3">
        <f t="shared" si="472"/>
        <v>0</v>
      </c>
      <c r="F1671" s="4">
        <f t="shared" si="472"/>
        <v>0</v>
      </c>
      <c r="G1671" s="4">
        <f t="shared" si="470"/>
        <v>0</v>
      </c>
      <c r="H1671" s="3">
        <f t="shared" si="470"/>
        <v>0</v>
      </c>
      <c r="I1671" s="3">
        <f t="shared" si="470"/>
        <v>0</v>
      </c>
      <c r="J1671" s="3" t="e">
        <f>IF(VLOOKUP(A1671,產品AR!A:B,2,0)&lt;65,"A",IF(VLOOKUP(A1671,產品AR!A:B,2,0)&lt;80,"B",IF(VLOOKUP(A1671,產品AR!A:B,2,0)&lt;100,"C","D")))</f>
        <v>#N/A</v>
      </c>
      <c r="K1671" s="5" t="e">
        <f t="shared" si="474"/>
        <v>#DIV/0!</v>
      </c>
      <c r="L1671" s="6">
        <f t="shared" si="475"/>
        <v>0</v>
      </c>
      <c r="M1671" s="5">
        <f t="shared" si="476"/>
        <v>0</v>
      </c>
      <c r="N1671" s="49" t="e">
        <f t="shared" si="477"/>
        <v>#DIV/0!</v>
      </c>
      <c r="O1671" s="49" t="e">
        <f t="shared" si="480"/>
        <v>#N/A</v>
      </c>
      <c r="P1671" s="49" t="e">
        <f t="shared" si="481"/>
        <v>#N/A</v>
      </c>
      <c r="Q1671" s="50" t="e">
        <f t="shared" si="478"/>
        <v>#N/A</v>
      </c>
      <c r="S1671" s="110" t="e">
        <f>VLOOKUP(V1671,'WSD 產品'!B:B,1,0)</f>
        <v>#N/A</v>
      </c>
      <c r="T1671" s="110" t="e">
        <f t="shared" si="479"/>
        <v>#DIV/0!</v>
      </c>
      <c r="AA1671" s="112"/>
      <c r="AB1671" s="112"/>
      <c r="AK1671" s="111"/>
      <c r="AL1671" s="111"/>
      <c r="AM1671" s="111"/>
    </row>
    <row r="1672" spans="1:39">
      <c r="A1672" s="3">
        <f t="shared" si="473"/>
        <v>0</v>
      </c>
      <c r="B1672" s="3">
        <f t="shared" si="473"/>
        <v>0</v>
      </c>
      <c r="C1672" s="3">
        <f t="shared" si="473"/>
        <v>0</v>
      </c>
      <c r="D1672" s="3">
        <f t="shared" si="472"/>
        <v>0</v>
      </c>
      <c r="E1672" s="3">
        <f t="shared" si="472"/>
        <v>0</v>
      </c>
      <c r="F1672" s="4">
        <f t="shared" si="472"/>
        <v>0</v>
      </c>
      <c r="G1672" s="4">
        <f t="shared" si="470"/>
        <v>0</v>
      </c>
      <c r="H1672" s="3">
        <f t="shared" si="470"/>
        <v>0</v>
      </c>
      <c r="I1672" s="3">
        <f t="shared" si="470"/>
        <v>0</v>
      </c>
      <c r="J1672" s="3" t="e">
        <f>IF(VLOOKUP(A1672,產品AR!A:B,2,0)&lt;65,"A",IF(VLOOKUP(A1672,產品AR!A:B,2,0)&lt;80,"B",IF(VLOOKUP(A1672,產品AR!A:B,2,0)&lt;100,"C","D")))</f>
        <v>#N/A</v>
      </c>
      <c r="K1672" s="5" t="e">
        <f t="shared" si="474"/>
        <v>#DIV/0!</v>
      </c>
      <c r="L1672" s="6">
        <f t="shared" si="475"/>
        <v>0</v>
      </c>
      <c r="M1672" s="5">
        <f t="shared" si="476"/>
        <v>0</v>
      </c>
      <c r="N1672" s="49" t="e">
        <f t="shared" si="477"/>
        <v>#DIV/0!</v>
      </c>
      <c r="O1672" s="49" t="e">
        <f t="shared" si="480"/>
        <v>#N/A</v>
      </c>
      <c r="P1672" s="49" t="e">
        <f t="shared" si="481"/>
        <v>#N/A</v>
      </c>
      <c r="Q1672" s="50" t="e">
        <f t="shared" si="478"/>
        <v>#N/A</v>
      </c>
      <c r="S1672" s="110" t="e">
        <f>VLOOKUP(V1672,'WSD 產品'!B:B,1,0)</f>
        <v>#N/A</v>
      </c>
      <c r="T1672" s="110" t="e">
        <f t="shared" si="479"/>
        <v>#DIV/0!</v>
      </c>
      <c r="AA1672" s="112"/>
      <c r="AB1672" s="112"/>
      <c r="AK1672" s="111"/>
      <c r="AL1672" s="111"/>
      <c r="AM1672" s="111"/>
    </row>
    <row r="1673" spans="1:39">
      <c r="A1673" s="3">
        <f t="shared" si="473"/>
        <v>0</v>
      </c>
      <c r="B1673" s="3">
        <f t="shared" si="473"/>
        <v>0</v>
      </c>
      <c r="C1673" s="3">
        <f t="shared" si="473"/>
        <v>0</v>
      </c>
      <c r="D1673" s="3">
        <f t="shared" si="472"/>
        <v>0</v>
      </c>
      <c r="E1673" s="3">
        <f t="shared" si="472"/>
        <v>0</v>
      </c>
      <c r="F1673" s="4">
        <f t="shared" si="472"/>
        <v>0</v>
      </c>
      <c r="G1673" s="4">
        <f t="shared" si="470"/>
        <v>0</v>
      </c>
      <c r="H1673" s="3">
        <f t="shared" si="470"/>
        <v>0</v>
      </c>
      <c r="I1673" s="3">
        <f t="shared" si="470"/>
        <v>0</v>
      </c>
      <c r="J1673" s="3" t="e">
        <f>IF(VLOOKUP(A1673,產品AR!A:B,2,0)&lt;65,"A",IF(VLOOKUP(A1673,產品AR!A:B,2,0)&lt;80,"B",IF(VLOOKUP(A1673,產品AR!A:B,2,0)&lt;100,"C","D")))</f>
        <v>#N/A</v>
      </c>
      <c r="K1673" s="5" t="e">
        <f t="shared" si="474"/>
        <v>#DIV/0!</v>
      </c>
      <c r="L1673" s="6">
        <f t="shared" si="475"/>
        <v>0</v>
      </c>
      <c r="M1673" s="5">
        <f t="shared" si="476"/>
        <v>0</v>
      </c>
      <c r="N1673" s="49" t="e">
        <f t="shared" si="477"/>
        <v>#DIV/0!</v>
      </c>
      <c r="O1673" s="49" t="e">
        <f t="shared" si="480"/>
        <v>#N/A</v>
      </c>
      <c r="P1673" s="49" t="e">
        <f t="shared" si="481"/>
        <v>#N/A</v>
      </c>
      <c r="Q1673" s="50" t="e">
        <f t="shared" si="478"/>
        <v>#N/A</v>
      </c>
      <c r="S1673" s="110" t="e">
        <f>VLOOKUP(V1673,'WSD 產品'!B:B,1,0)</f>
        <v>#N/A</v>
      </c>
      <c r="T1673" s="110" t="e">
        <f t="shared" si="479"/>
        <v>#DIV/0!</v>
      </c>
      <c r="AA1673" s="112"/>
      <c r="AB1673" s="112"/>
      <c r="AK1673" s="111"/>
      <c r="AL1673" s="111"/>
      <c r="AM1673" s="111"/>
    </row>
    <row r="1674" spans="1:39">
      <c r="A1674" s="3">
        <f t="shared" si="473"/>
        <v>0</v>
      </c>
      <c r="B1674" s="3">
        <f t="shared" si="473"/>
        <v>0</v>
      </c>
      <c r="C1674" s="3">
        <f t="shared" si="473"/>
        <v>0</v>
      </c>
      <c r="D1674" s="3">
        <f t="shared" si="472"/>
        <v>0</v>
      </c>
      <c r="E1674" s="3">
        <f t="shared" si="472"/>
        <v>0</v>
      </c>
      <c r="F1674" s="4">
        <f t="shared" si="472"/>
        <v>0</v>
      </c>
      <c r="G1674" s="4">
        <f t="shared" si="470"/>
        <v>0</v>
      </c>
      <c r="H1674" s="3">
        <f t="shared" si="470"/>
        <v>0</v>
      </c>
      <c r="I1674" s="3">
        <f t="shared" si="470"/>
        <v>0</v>
      </c>
      <c r="J1674" s="3" t="e">
        <f>IF(VLOOKUP(A1674,產品AR!A:B,2,0)&lt;65,"A",IF(VLOOKUP(A1674,產品AR!A:B,2,0)&lt;80,"B",IF(VLOOKUP(A1674,產品AR!A:B,2,0)&lt;100,"C","D")))</f>
        <v>#N/A</v>
      </c>
      <c r="K1674" s="5" t="e">
        <f t="shared" si="474"/>
        <v>#DIV/0!</v>
      </c>
      <c r="L1674" s="6">
        <f t="shared" si="475"/>
        <v>0</v>
      </c>
      <c r="M1674" s="5">
        <f t="shared" si="476"/>
        <v>0</v>
      </c>
      <c r="N1674" s="49" t="e">
        <f t="shared" si="477"/>
        <v>#DIV/0!</v>
      </c>
      <c r="O1674" s="49" t="e">
        <f t="shared" si="480"/>
        <v>#N/A</v>
      </c>
      <c r="P1674" s="49" t="e">
        <f t="shared" si="481"/>
        <v>#N/A</v>
      </c>
      <c r="Q1674" s="50" t="e">
        <f t="shared" si="478"/>
        <v>#N/A</v>
      </c>
      <c r="S1674" s="110" t="e">
        <f>VLOOKUP(V1674,'WSD 產品'!B:B,1,0)</f>
        <v>#N/A</v>
      </c>
      <c r="T1674" s="110" t="e">
        <f t="shared" si="479"/>
        <v>#DIV/0!</v>
      </c>
      <c r="AA1674" s="112"/>
      <c r="AB1674" s="112"/>
      <c r="AK1674" s="111"/>
      <c r="AL1674" s="111"/>
      <c r="AM1674" s="111"/>
    </row>
    <row r="1675" spans="1:39">
      <c r="A1675" s="3">
        <f t="shared" si="473"/>
        <v>0</v>
      </c>
      <c r="B1675" s="3">
        <f t="shared" si="473"/>
        <v>0</v>
      </c>
      <c r="C1675" s="3">
        <f t="shared" si="473"/>
        <v>0</v>
      </c>
      <c r="D1675" s="3">
        <f t="shared" si="472"/>
        <v>0</v>
      </c>
      <c r="E1675" s="3">
        <f t="shared" si="472"/>
        <v>0</v>
      </c>
      <c r="F1675" s="4">
        <f t="shared" si="472"/>
        <v>0</v>
      </c>
      <c r="G1675" s="4">
        <f t="shared" si="470"/>
        <v>0</v>
      </c>
      <c r="H1675" s="3">
        <f t="shared" si="470"/>
        <v>0</v>
      </c>
      <c r="I1675" s="3">
        <f t="shared" si="470"/>
        <v>0</v>
      </c>
      <c r="J1675" s="3" t="e">
        <f>IF(VLOOKUP(A1675,產品AR!A:B,2,0)&lt;65,"A",IF(VLOOKUP(A1675,產品AR!A:B,2,0)&lt;80,"B",IF(VLOOKUP(A1675,產品AR!A:B,2,0)&lt;100,"C","D")))</f>
        <v>#N/A</v>
      </c>
      <c r="K1675" s="5" t="e">
        <f t="shared" si="474"/>
        <v>#DIV/0!</v>
      </c>
      <c r="L1675" s="6">
        <f t="shared" si="475"/>
        <v>0</v>
      </c>
      <c r="M1675" s="5">
        <f t="shared" si="476"/>
        <v>0</v>
      </c>
      <c r="N1675" s="49" t="e">
        <f t="shared" si="477"/>
        <v>#DIV/0!</v>
      </c>
      <c r="O1675" s="49" t="e">
        <f t="shared" si="480"/>
        <v>#N/A</v>
      </c>
      <c r="P1675" s="49" t="e">
        <f t="shared" si="481"/>
        <v>#N/A</v>
      </c>
      <c r="Q1675" s="50" t="e">
        <f t="shared" si="478"/>
        <v>#N/A</v>
      </c>
      <c r="S1675" s="110" t="e">
        <f>VLOOKUP(V1675,'WSD 產品'!B:B,1,0)</f>
        <v>#N/A</v>
      </c>
      <c r="T1675" s="110" t="e">
        <f t="shared" si="479"/>
        <v>#DIV/0!</v>
      </c>
      <c r="AA1675" s="112"/>
      <c r="AB1675" s="112"/>
      <c r="AK1675" s="111"/>
      <c r="AL1675" s="111"/>
      <c r="AM1675" s="111"/>
    </row>
    <row r="1676" spans="1:39">
      <c r="A1676" s="3">
        <f t="shared" si="473"/>
        <v>0</v>
      </c>
      <c r="B1676" s="3">
        <f t="shared" si="473"/>
        <v>0</v>
      </c>
      <c r="C1676" s="3">
        <f t="shared" si="473"/>
        <v>0</v>
      </c>
      <c r="D1676" s="3">
        <f t="shared" si="472"/>
        <v>0</v>
      </c>
      <c r="E1676" s="3">
        <f t="shared" si="472"/>
        <v>0</v>
      </c>
      <c r="F1676" s="4">
        <f t="shared" si="472"/>
        <v>0</v>
      </c>
      <c r="G1676" s="4">
        <f t="shared" si="470"/>
        <v>0</v>
      </c>
      <c r="H1676" s="3">
        <f t="shared" si="470"/>
        <v>0</v>
      </c>
      <c r="I1676" s="3">
        <f t="shared" si="470"/>
        <v>0</v>
      </c>
      <c r="J1676" s="3" t="e">
        <f>IF(VLOOKUP(A1676,產品AR!A:B,2,0)&lt;65,"A",IF(VLOOKUP(A1676,產品AR!A:B,2,0)&lt;80,"B",IF(VLOOKUP(A1676,產品AR!A:B,2,0)&lt;100,"C","D")))</f>
        <v>#N/A</v>
      </c>
      <c r="K1676" s="5" t="e">
        <f t="shared" si="474"/>
        <v>#DIV/0!</v>
      </c>
      <c r="L1676" s="6">
        <f t="shared" si="475"/>
        <v>0</v>
      </c>
      <c r="M1676" s="5">
        <f t="shared" si="476"/>
        <v>0</v>
      </c>
      <c r="N1676" s="49" t="e">
        <f t="shared" si="477"/>
        <v>#DIV/0!</v>
      </c>
      <c r="O1676" s="49" t="e">
        <f t="shared" si="480"/>
        <v>#N/A</v>
      </c>
      <c r="P1676" s="49" t="e">
        <f t="shared" si="481"/>
        <v>#N/A</v>
      </c>
      <c r="Q1676" s="50" t="e">
        <f t="shared" si="478"/>
        <v>#N/A</v>
      </c>
      <c r="S1676" s="110" t="e">
        <f>VLOOKUP(V1676,'WSD 產品'!B:B,1,0)</f>
        <v>#N/A</v>
      </c>
      <c r="T1676" s="110" t="e">
        <f t="shared" si="479"/>
        <v>#DIV/0!</v>
      </c>
      <c r="AA1676" s="112"/>
      <c r="AB1676" s="112"/>
      <c r="AK1676" s="111"/>
      <c r="AL1676" s="111"/>
      <c r="AM1676" s="111"/>
    </row>
    <row r="1677" spans="1:39">
      <c r="A1677" s="3">
        <f t="shared" si="473"/>
        <v>0</v>
      </c>
      <c r="B1677" s="3">
        <f t="shared" si="473"/>
        <v>0</v>
      </c>
      <c r="C1677" s="3">
        <f t="shared" si="473"/>
        <v>0</v>
      </c>
      <c r="D1677" s="3">
        <f t="shared" si="472"/>
        <v>0</v>
      </c>
      <c r="E1677" s="3">
        <f t="shared" si="472"/>
        <v>0</v>
      </c>
      <c r="F1677" s="4">
        <f t="shared" si="472"/>
        <v>0</v>
      </c>
      <c r="G1677" s="4">
        <f t="shared" si="470"/>
        <v>0</v>
      </c>
      <c r="H1677" s="3">
        <f t="shared" si="470"/>
        <v>0</v>
      </c>
      <c r="I1677" s="3">
        <f t="shared" si="470"/>
        <v>0</v>
      </c>
      <c r="J1677" s="3" t="e">
        <f>IF(VLOOKUP(A1677,產品AR!A:B,2,0)&lt;65,"A",IF(VLOOKUP(A1677,產品AR!A:B,2,0)&lt;80,"B",IF(VLOOKUP(A1677,產品AR!A:B,2,0)&lt;100,"C","D")))</f>
        <v>#N/A</v>
      </c>
      <c r="K1677" s="5" t="e">
        <f t="shared" si="474"/>
        <v>#DIV/0!</v>
      </c>
      <c r="L1677" s="6">
        <f t="shared" si="475"/>
        <v>0</v>
      </c>
      <c r="M1677" s="5">
        <f t="shared" si="476"/>
        <v>0</v>
      </c>
      <c r="N1677" s="49" t="e">
        <f t="shared" si="477"/>
        <v>#DIV/0!</v>
      </c>
      <c r="O1677" s="49" t="e">
        <f t="shared" si="480"/>
        <v>#N/A</v>
      </c>
      <c r="P1677" s="49" t="e">
        <f t="shared" si="481"/>
        <v>#N/A</v>
      </c>
      <c r="Q1677" s="50" t="e">
        <f t="shared" si="478"/>
        <v>#N/A</v>
      </c>
      <c r="S1677" s="110" t="e">
        <f>VLOOKUP(V1677,'WSD 產品'!B:B,1,0)</f>
        <v>#N/A</v>
      </c>
      <c r="T1677" s="110" t="e">
        <f t="shared" si="479"/>
        <v>#DIV/0!</v>
      </c>
      <c r="AA1677" s="112"/>
      <c r="AB1677" s="112"/>
      <c r="AK1677" s="111"/>
      <c r="AL1677" s="111"/>
      <c r="AM1677" s="111"/>
    </row>
    <row r="1678" spans="1:39">
      <c r="A1678" s="3">
        <f t="shared" si="473"/>
        <v>0</v>
      </c>
      <c r="B1678" s="3">
        <f t="shared" si="473"/>
        <v>0</v>
      </c>
      <c r="C1678" s="3">
        <f t="shared" si="473"/>
        <v>0</v>
      </c>
      <c r="D1678" s="3">
        <f t="shared" si="472"/>
        <v>0</v>
      </c>
      <c r="E1678" s="3">
        <f t="shared" si="472"/>
        <v>0</v>
      </c>
      <c r="F1678" s="4">
        <f t="shared" si="472"/>
        <v>0</v>
      </c>
      <c r="G1678" s="4">
        <f t="shared" si="470"/>
        <v>0</v>
      </c>
      <c r="H1678" s="3">
        <f t="shared" si="470"/>
        <v>0</v>
      </c>
      <c r="I1678" s="3">
        <f t="shared" si="470"/>
        <v>0</v>
      </c>
      <c r="J1678" s="3" t="e">
        <f>IF(VLOOKUP(A1678,產品AR!A:B,2,0)&lt;65,"A",IF(VLOOKUP(A1678,產品AR!A:B,2,0)&lt;80,"B",IF(VLOOKUP(A1678,產品AR!A:B,2,0)&lt;100,"C","D")))</f>
        <v>#N/A</v>
      </c>
      <c r="K1678" s="5" t="e">
        <f t="shared" si="474"/>
        <v>#DIV/0!</v>
      </c>
      <c r="L1678" s="6">
        <f t="shared" si="475"/>
        <v>0</v>
      </c>
      <c r="M1678" s="5">
        <f t="shared" si="476"/>
        <v>0</v>
      </c>
      <c r="N1678" s="49" t="e">
        <f t="shared" si="477"/>
        <v>#DIV/0!</v>
      </c>
      <c r="O1678" s="49" t="e">
        <f t="shared" si="480"/>
        <v>#N/A</v>
      </c>
      <c r="P1678" s="49" t="e">
        <f t="shared" si="481"/>
        <v>#N/A</v>
      </c>
      <c r="Q1678" s="50" t="e">
        <f t="shared" si="478"/>
        <v>#N/A</v>
      </c>
      <c r="S1678" s="110" t="e">
        <f>VLOOKUP(V1678,'WSD 產品'!B:B,1,0)</f>
        <v>#N/A</v>
      </c>
      <c r="T1678" s="110" t="e">
        <f t="shared" si="479"/>
        <v>#DIV/0!</v>
      </c>
      <c r="AA1678" s="112"/>
      <c r="AB1678" s="112"/>
      <c r="AK1678" s="111"/>
      <c r="AL1678" s="111"/>
      <c r="AM1678" s="111"/>
    </row>
    <row r="1679" spans="1:39">
      <c r="A1679" s="3">
        <f t="shared" si="473"/>
        <v>0</v>
      </c>
      <c r="B1679" s="3">
        <f t="shared" si="473"/>
        <v>0</v>
      </c>
      <c r="C1679" s="3">
        <f t="shared" si="473"/>
        <v>0</v>
      </c>
      <c r="D1679" s="3">
        <f t="shared" si="472"/>
        <v>0</v>
      </c>
      <c r="E1679" s="3">
        <f t="shared" si="472"/>
        <v>0</v>
      </c>
      <c r="F1679" s="4">
        <f t="shared" si="472"/>
        <v>0</v>
      </c>
      <c r="G1679" s="4">
        <f t="shared" si="470"/>
        <v>0</v>
      </c>
      <c r="H1679" s="3">
        <f t="shared" si="470"/>
        <v>0</v>
      </c>
      <c r="I1679" s="3">
        <f t="shared" si="470"/>
        <v>0</v>
      </c>
      <c r="J1679" s="3" t="e">
        <f>IF(VLOOKUP(A1679,產品AR!A:B,2,0)&lt;65,"A",IF(VLOOKUP(A1679,產品AR!A:B,2,0)&lt;80,"B",IF(VLOOKUP(A1679,產品AR!A:B,2,0)&lt;100,"C","D")))</f>
        <v>#N/A</v>
      </c>
      <c r="K1679" s="5" t="e">
        <f t="shared" si="474"/>
        <v>#DIV/0!</v>
      </c>
      <c r="L1679" s="6">
        <f t="shared" si="475"/>
        <v>0</v>
      </c>
      <c r="M1679" s="5">
        <f t="shared" si="476"/>
        <v>0</v>
      </c>
      <c r="N1679" s="49" t="e">
        <f t="shared" si="477"/>
        <v>#DIV/0!</v>
      </c>
      <c r="O1679" s="49" t="e">
        <f t="shared" si="480"/>
        <v>#N/A</v>
      </c>
      <c r="P1679" s="49" t="e">
        <f t="shared" si="481"/>
        <v>#N/A</v>
      </c>
      <c r="Q1679" s="50" t="e">
        <f t="shared" si="478"/>
        <v>#N/A</v>
      </c>
      <c r="S1679" s="110" t="e">
        <f>VLOOKUP(V1679,'WSD 產品'!B:B,1,0)</f>
        <v>#N/A</v>
      </c>
      <c r="T1679" s="110" t="e">
        <f t="shared" si="479"/>
        <v>#DIV/0!</v>
      </c>
      <c r="AA1679" s="112"/>
      <c r="AB1679" s="112"/>
      <c r="AK1679" s="111"/>
      <c r="AL1679" s="111"/>
      <c r="AM1679" s="111"/>
    </row>
    <row r="1680" spans="1:39">
      <c r="A1680" s="3">
        <f t="shared" si="473"/>
        <v>0</v>
      </c>
      <c r="B1680" s="3">
        <f t="shared" si="473"/>
        <v>0</v>
      </c>
      <c r="C1680" s="3">
        <f t="shared" si="473"/>
        <v>0</v>
      </c>
      <c r="D1680" s="3">
        <f t="shared" si="472"/>
        <v>0</v>
      </c>
      <c r="E1680" s="3">
        <f t="shared" si="472"/>
        <v>0</v>
      </c>
      <c r="F1680" s="4">
        <f t="shared" si="472"/>
        <v>0</v>
      </c>
      <c r="G1680" s="4">
        <f t="shared" si="470"/>
        <v>0</v>
      </c>
      <c r="H1680" s="3">
        <f t="shared" si="470"/>
        <v>0</v>
      </c>
      <c r="I1680" s="3">
        <f t="shared" si="470"/>
        <v>0</v>
      </c>
      <c r="J1680" s="3" t="e">
        <f>IF(VLOOKUP(A1680,產品AR!A:B,2,0)&lt;65,"A",IF(VLOOKUP(A1680,產品AR!A:B,2,0)&lt;80,"B",IF(VLOOKUP(A1680,產品AR!A:B,2,0)&lt;100,"C","D")))</f>
        <v>#N/A</v>
      </c>
      <c r="K1680" s="5" t="e">
        <f t="shared" si="474"/>
        <v>#DIV/0!</v>
      </c>
      <c r="L1680" s="6">
        <f t="shared" si="475"/>
        <v>0</v>
      </c>
      <c r="M1680" s="5">
        <f t="shared" si="476"/>
        <v>0</v>
      </c>
      <c r="N1680" s="49" t="e">
        <f t="shared" si="477"/>
        <v>#DIV/0!</v>
      </c>
      <c r="O1680" s="49" t="e">
        <f t="shared" si="480"/>
        <v>#N/A</v>
      </c>
      <c r="P1680" s="49" t="e">
        <f t="shared" si="481"/>
        <v>#N/A</v>
      </c>
      <c r="Q1680" s="50" t="e">
        <f t="shared" si="478"/>
        <v>#N/A</v>
      </c>
      <c r="S1680" s="110" t="e">
        <f>VLOOKUP(V1680,'WSD 產品'!B:B,1,0)</f>
        <v>#N/A</v>
      </c>
      <c r="T1680" s="110" t="e">
        <f t="shared" si="479"/>
        <v>#DIV/0!</v>
      </c>
      <c r="AA1680" s="112"/>
      <c r="AB1680" s="112"/>
      <c r="AK1680" s="111"/>
      <c r="AL1680" s="111"/>
      <c r="AM1680" s="111"/>
    </row>
    <row r="1681" spans="1:39">
      <c r="A1681" s="3">
        <f t="shared" si="473"/>
        <v>0</v>
      </c>
      <c r="B1681" s="3">
        <f t="shared" si="473"/>
        <v>0</v>
      </c>
      <c r="C1681" s="3">
        <f t="shared" si="473"/>
        <v>0</v>
      </c>
      <c r="D1681" s="3">
        <f t="shared" si="472"/>
        <v>0</v>
      </c>
      <c r="E1681" s="3">
        <f t="shared" si="472"/>
        <v>0</v>
      </c>
      <c r="F1681" s="4">
        <f t="shared" si="472"/>
        <v>0</v>
      </c>
      <c r="G1681" s="4">
        <f t="shared" si="470"/>
        <v>0</v>
      </c>
      <c r="H1681" s="3">
        <f t="shared" si="470"/>
        <v>0</v>
      </c>
      <c r="I1681" s="3">
        <f t="shared" si="470"/>
        <v>0</v>
      </c>
      <c r="J1681" s="3" t="e">
        <f>IF(VLOOKUP(A1681,產品AR!A:B,2,0)&lt;65,"A",IF(VLOOKUP(A1681,產品AR!A:B,2,0)&lt;80,"B",IF(VLOOKUP(A1681,產品AR!A:B,2,0)&lt;100,"C","D")))</f>
        <v>#N/A</v>
      </c>
      <c r="K1681" s="5" t="e">
        <f t="shared" si="474"/>
        <v>#DIV/0!</v>
      </c>
      <c r="L1681" s="6">
        <f t="shared" si="475"/>
        <v>0</v>
      </c>
      <c r="M1681" s="5">
        <f t="shared" si="476"/>
        <v>0</v>
      </c>
      <c r="N1681" s="49" t="e">
        <f t="shared" si="477"/>
        <v>#DIV/0!</v>
      </c>
      <c r="O1681" s="49" t="e">
        <f t="shared" si="480"/>
        <v>#N/A</v>
      </c>
      <c r="P1681" s="49" t="e">
        <f t="shared" si="481"/>
        <v>#N/A</v>
      </c>
      <c r="Q1681" s="50" t="e">
        <f t="shared" si="478"/>
        <v>#N/A</v>
      </c>
      <c r="S1681" s="110" t="e">
        <f>VLOOKUP(V1681,'WSD 產品'!B:B,1,0)</f>
        <v>#N/A</v>
      </c>
      <c r="T1681" s="110" t="e">
        <f t="shared" si="479"/>
        <v>#DIV/0!</v>
      </c>
      <c r="AA1681" s="112"/>
      <c r="AB1681" s="112"/>
      <c r="AK1681" s="111"/>
      <c r="AL1681" s="111"/>
      <c r="AM1681" s="111"/>
    </row>
    <row r="1682" spans="1:39">
      <c r="A1682" s="3">
        <f t="shared" si="473"/>
        <v>0</v>
      </c>
      <c r="B1682" s="3">
        <f t="shared" si="473"/>
        <v>0</v>
      </c>
      <c r="C1682" s="3">
        <f t="shared" si="473"/>
        <v>0</v>
      </c>
      <c r="D1682" s="3">
        <f t="shared" si="472"/>
        <v>0</v>
      </c>
      <c r="E1682" s="3">
        <f t="shared" si="472"/>
        <v>0</v>
      </c>
      <c r="F1682" s="4">
        <f t="shared" si="472"/>
        <v>0</v>
      </c>
      <c r="G1682" s="4">
        <f t="shared" si="470"/>
        <v>0</v>
      </c>
      <c r="H1682" s="3">
        <f t="shared" si="470"/>
        <v>0</v>
      </c>
      <c r="I1682" s="3">
        <f t="shared" si="470"/>
        <v>0</v>
      </c>
      <c r="J1682" s="3" t="e">
        <f>IF(VLOOKUP(A1682,產品AR!A:B,2,0)&lt;65,"A",IF(VLOOKUP(A1682,產品AR!A:B,2,0)&lt;80,"B",IF(VLOOKUP(A1682,產品AR!A:B,2,0)&lt;100,"C","D")))</f>
        <v>#N/A</v>
      </c>
      <c r="K1682" s="5" t="e">
        <f t="shared" si="474"/>
        <v>#DIV/0!</v>
      </c>
      <c r="L1682" s="6">
        <f t="shared" si="475"/>
        <v>0</v>
      </c>
      <c r="M1682" s="5">
        <f t="shared" si="476"/>
        <v>0</v>
      </c>
      <c r="N1682" s="49" t="e">
        <f t="shared" si="477"/>
        <v>#DIV/0!</v>
      </c>
      <c r="O1682" s="49" t="e">
        <f t="shared" si="480"/>
        <v>#N/A</v>
      </c>
      <c r="P1682" s="49" t="e">
        <f t="shared" si="481"/>
        <v>#N/A</v>
      </c>
      <c r="Q1682" s="50" t="e">
        <f t="shared" si="478"/>
        <v>#N/A</v>
      </c>
      <c r="S1682" s="110" t="e">
        <f>VLOOKUP(V1682,'WSD 產品'!B:B,1,0)</f>
        <v>#N/A</v>
      </c>
      <c r="T1682" s="110" t="e">
        <f t="shared" si="479"/>
        <v>#DIV/0!</v>
      </c>
      <c r="AA1682" s="112"/>
      <c r="AB1682" s="112"/>
      <c r="AK1682" s="111"/>
      <c r="AL1682" s="111"/>
      <c r="AM1682" s="111"/>
    </row>
    <row r="1683" spans="1:39">
      <c r="A1683" s="3">
        <f t="shared" si="473"/>
        <v>0</v>
      </c>
      <c r="B1683" s="3">
        <f t="shared" si="473"/>
        <v>0</v>
      </c>
      <c r="C1683" s="3">
        <f t="shared" si="473"/>
        <v>0</v>
      </c>
      <c r="D1683" s="3">
        <f t="shared" si="472"/>
        <v>0</v>
      </c>
      <c r="E1683" s="3">
        <f t="shared" si="472"/>
        <v>0</v>
      </c>
      <c r="F1683" s="4">
        <f t="shared" si="472"/>
        <v>0</v>
      </c>
      <c r="G1683" s="4">
        <f t="shared" si="470"/>
        <v>0</v>
      </c>
      <c r="H1683" s="3">
        <f t="shared" si="470"/>
        <v>0</v>
      </c>
      <c r="I1683" s="3">
        <f t="shared" si="470"/>
        <v>0</v>
      </c>
      <c r="J1683" s="3" t="e">
        <f>IF(VLOOKUP(A1683,產品AR!A:B,2,0)&lt;65,"A",IF(VLOOKUP(A1683,產品AR!A:B,2,0)&lt;80,"B",IF(VLOOKUP(A1683,產品AR!A:B,2,0)&lt;100,"C","D")))</f>
        <v>#N/A</v>
      </c>
      <c r="K1683" s="5" t="e">
        <f t="shared" si="474"/>
        <v>#DIV/0!</v>
      </c>
      <c r="L1683" s="6">
        <f t="shared" si="475"/>
        <v>0</v>
      </c>
      <c r="M1683" s="5">
        <f t="shared" si="476"/>
        <v>0</v>
      </c>
      <c r="N1683" s="49" t="e">
        <f t="shared" si="477"/>
        <v>#DIV/0!</v>
      </c>
      <c r="O1683" s="49" t="e">
        <f t="shared" si="480"/>
        <v>#N/A</v>
      </c>
      <c r="P1683" s="49" t="e">
        <f t="shared" si="481"/>
        <v>#N/A</v>
      </c>
      <c r="Q1683" s="50" t="e">
        <f t="shared" si="478"/>
        <v>#N/A</v>
      </c>
      <c r="S1683" s="110" t="e">
        <f>VLOOKUP(V1683,'WSD 產品'!B:B,1,0)</f>
        <v>#N/A</v>
      </c>
      <c r="T1683" s="110" t="e">
        <f t="shared" si="479"/>
        <v>#DIV/0!</v>
      </c>
      <c r="AA1683" s="112"/>
      <c r="AB1683" s="112"/>
      <c r="AK1683" s="111"/>
      <c r="AL1683" s="111"/>
      <c r="AM1683" s="111"/>
    </row>
    <row r="1684" spans="1:39">
      <c r="A1684" s="3">
        <f t="shared" si="473"/>
        <v>0</v>
      </c>
      <c r="B1684" s="3">
        <f t="shared" si="473"/>
        <v>0</v>
      </c>
      <c r="C1684" s="3">
        <f t="shared" si="473"/>
        <v>0</v>
      </c>
      <c r="D1684" s="3">
        <f t="shared" si="472"/>
        <v>0</v>
      </c>
      <c r="E1684" s="3">
        <f t="shared" si="472"/>
        <v>0</v>
      </c>
      <c r="F1684" s="4">
        <f t="shared" si="472"/>
        <v>0</v>
      </c>
      <c r="G1684" s="4">
        <f t="shared" si="470"/>
        <v>0</v>
      </c>
      <c r="H1684" s="3">
        <f t="shared" si="470"/>
        <v>0</v>
      </c>
      <c r="I1684" s="3">
        <f t="shared" si="470"/>
        <v>0</v>
      </c>
      <c r="J1684" s="3" t="e">
        <f>IF(VLOOKUP(A1684,產品AR!A:B,2,0)&lt;65,"A",IF(VLOOKUP(A1684,產品AR!A:B,2,0)&lt;80,"B",IF(VLOOKUP(A1684,產品AR!A:B,2,0)&lt;100,"C","D")))</f>
        <v>#N/A</v>
      </c>
      <c r="K1684" s="5" t="e">
        <f t="shared" si="474"/>
        <v>#DIV/0!</v>
      </c>
      <c r="L1684" s="6">
        <f t="shared" si="475"/>
        <v>0</v>
      </c>
      <c r="M1684" s="5">
        <f t="shared" si="476"/>
        <v>0</v>
      </c>
      <c r="N1684" s="49" t="e">
        <f t="shared" si="477"/>
        <v>#DIV/0!</v>
      </c>
      <c r="O1684" s="49" t="e">
        <f t="shared" si="480"/>
        <v>#N/A</v>
      </c>
      <c r="P1684" s="49" t="e">
        <f t="shared" si="481"/>
        <v>#N/A</v>
      </c>
      <c r="Q1684" s="50" t="e">
        <f t="shared" si="478"/>
        <v>#N/A</v>
      </c>
      <c r="S1684" s="110" t="e">
        <f>VLOOKUP(V1684,'WSD 產品'!B:B,1,0)</f>
        <v>#N/A</v>
      </c>
      <c r="T1684" s="110" t="e">
        <f t="shared" si="479"/>
        <v>#DIV/0!</v>
      </c>
      <c r="AA1684" s="112"/>
      <c r="AB1684" s="112"/>
      <c r="AK1684" s="111"/>
      <c r="AL1684" s="111"/>
      <c r="AM1684" s="111"/>
    </row>
    <row r="1685" spans="1:39">
      <c r="A1685" s="3">
        <f t="shared" si="473"/>
        <v>0</v>
      </c>
      <c r="B1685" s="3">
        <f t="shared" si="473"/>
        <v>0</v>
      </c>
      <c r="C1685" s="3">
        <f t="shared" si="473"/>
        <v>0</v>
      </c>
      <c r="D1685" s="3">
        <f t="shared" si="472"/>
        <v>0</v>
      </c>
      <c r="E1685" s="3">
        <f t="shared" si="472"/>
        <v>0</v>
      </c>
      <c r="F1685" s="4">
        <f t="shared" si="472"/>
        <v>0</v>
      </c>
      <c r="G1685" s="4">
        <f t="shared" si="472"/>
        <v>0</v>
      </c>
      <c r="H1685" s="3">
        <f t="shared" si="472"/>
        <v>0</v>
      </c>
      <c r="I1685" s="3">
        <f t="shared" si="472"/>
        <v>0</v>
      </c>
      <c r="J1685" s="3" t="e">
        <f>IF(VLOOKUP(A1685,產品AR!A:B,2,0)&lt;65,"A",IF(VLOOKUP(A1685,產品AR!A:B,2,0)&lt;80,"B",IF(VLOOKUP(A1685,產品AR!A:B,2,0)&lt;100,"C","D")))</f>
        <v>#N/A</v>
      </c>
      <c r="K1685" s="5" t="e">
        <f t="shared" si="474"/>
        <v>#DIV/0!</v>
      </c>
      <c r="L1685" s="6">
        <f t="shared" si="475"/>
        <v>0</v>
      </c>
      <c r="M1685" s="5">
        <f t="shared" si="476"/>
        <v>0</v>
      </c>
      <c r="N1685" s="49" t="e">
        <f t="shared" si="477"/>
        <v>#DIV/0!</v>
      </c>
      <c r="O1685" s="49" t="e">
        <f t="shared" si="480"/>
        <v>#N/A</v>
      </c>
      <c r="P1685" s="49" t="e">
        <f t="shared" si="481"/>
        <v>#N/A</v>
      </c>
      <c r="Q1685" s="50" t="e">
        <f t="shared" si="478"/>
        <v>#N/A</v>
      </c>
      <c r="S1685" s="110" t="e">
        <f>VLOOKUP(V1685,'WSD 產品'!B:B,1,0)</f>
        <v>#N/A</v>
      </c>
      <c r="T1685" s="110" t="e">
        <f t="shared" si="479"/>
        <v>#DIV/0!</v>
      </c>
      <c r="AA1685" s="112"/>
      <c r="AB1685" s="112"/>
      <c r="AK1685" s="111"/>
      <c r="AL1685" s="111"/>
      <c r="AM1685" s="111"/>
    </row>
    <row r="1686" spans="1:39">
      <c r="A1686" s="3">
        <f t="shared" si="473"/>
        <v>0</v>
      </c>
      <c r="B1686" s="3">
        <f t="shared" si="473"/>
        <v>0</v>
      </c>
      <c r="C1686" s="3">
        <f t="shared" si="473"/>
        <v>0</v>
      </c>
      <c r="D1686" s="3">
        <f t="shared" si="472"/>
        <v>0</v>
      </c>
      <c r="E1686" s="3">
        <f t="shared" si="472"/>
        <v>0</v>
      </c>
      <c r="F1686" s="4">
        <f t="shared" si="472"/>
        <v>0</v>
      </c>
      <c r="G1686" s="4">
        <f t="shared" si="472"/>
        <v>0</v>
      </c>
      <c r="H1686" s="3">
        <f t="shared" si="472"/>
        <v>0</v>
      </c>
      <c r="I1686" s="3">
        <f t="shared" si="472"/>
        <v>0</v>
      </c>
      <c r="J1686" s="3" t="e">
        <f>IF(VLOOKUP(A1686,產品AR!A:B,2,0)&lt;65,"A",IF(VLOOKUP(A1686,產品AR!A:B,2,0)&lt;80,"B",IF(VLOOKUP(A1686,產品AR!A:B,2,0)&lt;100,"C","D")))</f>
        <v>#N/A</v>
      </c>
      <c r="K1686" s="5" t="e">
        <f t="shared" si="474"/>
        <v>#DIV/0!</v>
      </c>
      <c r="L1686" s="6">
        <f t="shared" si="475"/>
        <v>0</v>
      </c>
      <c r="M1686" s="5">
        <f t="shared" si="476"/>
        <v>0</v>
      </c>
      <c r="N1686" s="49" t="e">
        <f t="shared" si="477"/>
        <v>#DIV/0!</v>
      </c>
      <c r="O1686" s="49" t="e">
        <f t="shared" si="480"/>
        <v>#N/A</v>
      </c>
      <c r="P1686" s="49" t="e">
        <f t="shared" si="481"/>
        <v>#N/A</v>
      </c>
      <c r="Q1686" s="50" t="e">
        <f t="shared" si="478"/>
        <v>#N/A</v>
      </c>
      <c r="S1686" s="110" t="e">
        <f>VLOOKUP(V1686,'WSD 產品'!B:B,1,0)</f>
        <v>#N/A</v>
      </c>
      <c r="T1686" s="110" t="e">
        <f t="shared" si="479"/>
        <v>#DIV/0!</v>
      </c>
      <c r="AA1686" s="112"/>
      <c r="AB1686" s="112"/>
      <c r="AK1686" s="111"/>
      <c r="AL1686" s="111"/>
      <c r="AM1686" s="111"/>
    </row>
    <row r="1687" spans="1:39">
      <c r="A1687" s="3">
        <f t="shared" si="473"/>
        <v>0</v>
      </c>
      <c r="B1687" s="3">
        <f t="shared" si="473"/>
        <v>0</v>
      </c>
      <c r="C1687" s="3">
        <f t="shared" si="473"/>
        <v>0</v>
      </c>
      <c r="D1687" s="3">
        <f t="shared" si="472"/>
        <v>0</v>
      </c>
      <c r="E1687" s="3">
        <f t="shared" si="472"/>
        <v>0</v>
      </c>
      <c r="F1687" s="4">
        <f t="shared" si="472"/>
        <v>0</v>
      </c>
      <c r="G1687" s="4">
        <f t="shared" si="472"/>
        <v>0</v>
      </c>
      <c r="H1687" s="3">
        <f t="shared" si="472"/>
        <v>0</v>
      </c>
      <c r="I1687" s="3">
        <f t="shared" si="472"/>
        <v>0</v>
      </c>
      <c r="J1687" s="3" t="e">
        <f>IF(VLOOKUP(A1687,產品AR!A:B,2,0)&lt;65,"A",IF(VLOOKUP(A1687,產品AR!A:B,2,0)&lt;80,"B",IF(VLOOKUP(A1687,產品AR!A:B,2,0)&lt;100,"C","D")))</f>
        <v>#N/A</v>
      </c>
      <c r="K1687" s="5" t="e">
        <f t="shared" si="474"/>
        <v>#DIV/0!</v>
      </c>
      <c r="L1687" s="6">
        <f t="shared" si="475"/>
        <v>0</v>
      </c>
      <c r="M1687" s="5">
        <f t="shared" si="476"/>
        <v>0</v>
      </c>
      <c r="N1687" s="49" t="e">
        <f t="shared" si="477"/>
        <v>#DIV/0!</v>
      </c>
      <c r="O1687" s="49" t="e">
        <f t="shared" si="480"/>
        <v>#N/A</v>
      </c>
      <c r="P1687" s="49" t="e">
        <f t="shared" si="481"/>
        <v>#N/A</v>
      </c>
      <c r="Q1687" s="50" t="e">
        <f t="shared" si="478"/>
        <v>#N/A</v>
      </c>
      <c r="S1687" s="110" t="e">
        <f>VLOOKUP(V1687,'WSD 產品'!B:B,1,0)</f>
        <v>#N/A</v>
      </c>
      <c r="T1687" s="110" t="e">
        <f t="shared" si="479"/>
        <v>#DIV/0!</v>
      </c>
      <c r="AA1687" s="112"/>
      <c r="AB1687" s="112"/>
      <c r="AK1687" s="111"/>
      <c r="AL1687" s="111"/>
      <c r="AM1687" s="111"/>
    </row>
    <row r="1688" spans="1:39">
      <c r="A1688" s="3">
        <f t="shared" si="473"/>
        <v>0</v>
      </c>
      <c r="B1688" s="3">
        <f t="shared" si="473"/>
        <v>0</v>
      </c>
      <c r="C1688" s="3">
        <f t="shared" si="473"/>
        <v>0</v>
      </c>
      <c r="D1688" s="3">
        <f t="shared" si="472"/>
        <v>0</v>
      </c>
      <c r="E1688" s="3">
        <f t="shared" si="472"/>
        <v>0</v>
      </c>
      <c r="F1688" s="4">
        <f t="shared" si="472"/>
        <v>0</v>
      </c>
      <c r="G1688" s="4">
        <f t="shared" si="472"/>
        <v>0</v>
      </c>
      <c r="H1688" s="3">
        <f t="shared" si="472"/>
        <v>0</v>
      </c>
      <c r="I1688" s="3">
        <f t="shared" si="472"/>
        <v>0</v>
      </c>
      <c r="J1688" s="3" t="e">
        <f>IF(VLOOKUP(A1688,產品AR!A:B,2,0)&lt;65,"A",IF(VLOOKUP(A1688,產品AR!A:B,2,0)&lt;80,"B",IF(VLOOKUP(A1688,產品AR!A:B,2,0)&lt;100,"C","D")))</f>
        <v>#N/A</v>
      </c>
      <c r="K1688" s="5" t="e">
        <f t="shared" si="474"/>
        <v>#DIV/0!</v>
      </c>
      <c r="L1688" s="6">
        <f t="shared" si="475"/>
        <v>0</v>
      </c>
      <c r="M1688" s="5">
        <f t="shared" si="476"/>
        <v>0</v>
      </c>
      <c r="N1688" s="49" t="e">
        <f t="shared" si="477"/>
        <v>#DIV/0!</v>
      </c>
      <c r="O1688" s="49" t="e">
        <f t="shared" si="480"/>
        <v>#N/A</v>
      </c>
      <c r="P1688" s="49" t="e">
        <f t="shared" si="481"/>
        <v>#N/A</v>
      </c>
      <c r="Q1688" s="50" t="e">
        <f t="shared" si="478"/>
        <v>#N/A</v>
      </c>
      <c r="S1688" s="110" t="e">
        <f>VLOOKUP(V1688,'WSD 產品'!B:B,1,0)</f>
        <v>#N/A</v>
      </c>
      <c r="T1688" s="110" t="e">
        <f t="shared" si="479"/>
        <v>#DIV/0!</v>
      </c>
      <c r="AA1688" s="112"/>
      <c r="AB1688" s="112"/>
      <c r="AK1688" s="111"/>
      <c r="AL1688" s="111"/>
      <c r="AM1688" s="111"/>
    </row>
    <row r="1689" spans="1:39">
      <c r="A1689" s="3">
        <f t="shared" si="473"/>
        <v>0</v>
      </c>
      <c r="B1689" s="3">
        <f t="shared" si="473"/>
        <v>0</v>
      </c>
      <c r="C1689" s="3">
        <f t="shared" si="473"/>
        <v>0</v>
      </c>
      <c r="D1689" s="3">
        <f t="shared" si="472"/>
        <v>0</v>
      </c>
      <c r="E1689" s="3">
        <f t="shared" si="472"/>
        <v>0</v>
      </c>
      <c r="F1689" s="4">
        <f t="shared" si="472"/>
        <v>0</v>
      </c>
      <c r="G1689" s="4">
        <f t="shared" si="472"/>
        <v>0</v>
      </c>
      <c r="H1689" s="3">
        <f t="shared" si="472"/>
        <v>0</v>
      </c>
      <c r="I1689" s="3">
        <f t="shared" si="472"/>
        <v>0</v>
      </c>
      <c r="J1689" s="3" t="e">
        <f>IF(VLOOKUP(A1689,產品AR!A:B,2,0)&lt;65,"A",IF(VLOOKUP(A1689,產品AR!A:B,2,0)&lt;80,"B",IF(VLOOKUP(A1689,產品AR!A:B,2,0)&lt;100,"C","D")))</f>
        <v>#N/A</v>
      </c>
      <c r="K1689" s="5" t="e">
        <f t="shared" si="474"/>
        <v>#DIV/0!</v>
      </c>
      <c r="L1689" s="6">
        <f t="shared" si="475"/>
        <v>0</v>
      </c>
      <c r="M1689" s="5">
        <f t="shared" si="476"/>
        <v>0</v>
      </c>
      <c r="N1689" s="49" t="e">
        <f t="shared" si="477"/>
        <v>#DIV/0!</v>
      </c>
      <c r="O1689" s="49" t="e">
        <f t="shared" si="480"/>
        <v>#N/A</v>
      </c>
      <c r="P1689" s="49" t="e">
        <f t="shared" si="481"/>
        <v>#N/A</v>
      </c>
      <c r="Q1689" s="50" t="e">
        <f t="shared" si="478"/>
        <v>#N/A</v>
      </c>
      <c r="S1689" s="110" t="e">
        <f>VLOOKUP(V1689,'WSD 產品'!B:B,1,0)</f>
        <v>#N/A</v>
      </c>
      <c r="T1689" s="110" t="e">
        <f t="shared" si="479"/>
        <v>#DIV/0!</v>
      </c>
      <c r="AA1689" s="112"/>
      <c r="AB1689" s="112"/>
      <c r="AK1689" s="111"/>
      <c r="AL1689" s="111"/>
      <c r="AM1689" s="111"/>
    </row>
    <row r="1690" spans="1:39">
      <c r="A1690" s="3">
        <f t="shared" si="473"/>
        <v>0</v>
      </c>
      <c r="B1690" s="3">
        <f t="shared" si="473"/>
        <v>0</v>
      </c>
      <c r="C1690" s="3">
        <f t="shared" si="473"/>
        <v>0</v>
      </c>
      <c r="D1690" s="3">
        <f t="shared" si="472"/>
        <v>0</v>
      </c>
      <c r="E1690" s="3">
        <f t="shared" si="472"/>
        <v>0</v>
      </c>
      <c r="F1690" s="4">
        <f t="shared" si="472"/>
        <v>0</v>
      </c>
      <c r="G1690" s="4">
        <f t="shared" si="472"/>
        <v>0</v>
      </c>
      <c r="H1690" s="3">
        <f t="shared" si="472"/>
        <v>0</v>
      </c>
      <c r="I1690" s="3">
        <f t="shared" si="472"/>
        <v>0</v>
      </c>
      <c r="J1690" s="3" t="e">
        <f>IF(VLOOKUP(A1690,產品AR!A:B,2,0)&lt;65,"A",IF(VLOOKUP(A1690,產品AR!A:B,2,0)&lt;80,"B",IF(VLOOKUP(A1690,產品AR!A:B,2,0)&lt;100,"C","D")))</f>
        <v>#N/A</v>
      </c>
      <c r="K1690" s="5" t="e">
        <f t="shared" si="474"/>
        <v>#DIV/0!</v>
      </c>
      <c r="L1690" s="6">
        <f t="shared" si="475"/>
        <v>0</v>
      </c>
      <c r="M1690" s="5">
        <f t="shared" si="476"/>
        <v>0</v>
      </c>
      <c r="N1690" s="49" t="e">
        <f t="shared" si="477"/>
        <v>#DIV/0!</v>
      </c>
      <c r="O1690" s="49" t="e">
        <f t="shared" si="480"/>
        <v>#N/A</v>
      </c>
      <c r="P1690" s="49" t="e">
        <f t="shared" si="481"/>
        <v>#N/A</v>
      </c>
      <c r="Q1690" s="50" t="e">
        <f t="shared" si="478"/>
        <v>#N/A</v>
      </c>
      <c r="S1690" s="110" t="e">
        <f>VLOOKUP(V1690,'WSD 產品'!B:B,1,0)</f>
        <v>#N/A</v>
      </c>
      <c r="T1690" s="110" t="e">
        <f t="shared" si="479"/>
        <v>#DIV/0!</v>
      </c>
      <c r="AA1690" s="112"/>
      <c r="AB1690" s="112"/>
      <c r="AK1690" s="111"/>
      <c r="AL1690" s="111"/>
      <c r="AM1690" s="111"/>
    </row>
    <row r="1691" spans="1:39">
      <c r="A1691" s="3">
        <f t="shared" si="473"/>
        <v>0</v>
      </c>
      <c r="B1691" s="3">
        <f t="shared" si="473"/>
        <v>0</v>
      </c>
      <c r="C1691" s="3">
        <f t="shared" si="473"/>
        <v>0</v>
      </c>
      <c r="D1691" s="3">
        <f t="shared" si="472"/>
        <v>0</v>
      </c>
      <c r="E1691" s="3">
        <f t="shared" si="472"/>
        <v>0</v>
      </c>
      <c r="F1691" s="4">
        <f t="shared" si="472"/>
        <v>0</v>
      </c>
      <c r="G1691" s="4">
        <f t="shared" si="472"/>
        <v>0</v>
      </c>
      <c r="H1691" s="3">
        <f t="shared" si="472"/>
        <v>0</v>
      </c>
      <c r="I1691" s="3">
        <f t="shared" si="472"/>
        <v>0</v>
      </c>
      <c r="J1691" s="3" t="e">
        <f>IF(VLOOKUP(A1691,產品AR!A:B,2,0)&lt;65,"A",IF(VLOOKUP(A1691,產品AR!A:B,2,0)&lt;80,"B",IF(VLOOKUP(A1691,產品AR!A:B,2,0)&lt;100,"C","D")))</f>
        <v>#N/A</v>
      </c>
      <c r="K1691" s="5" t="e">
        <f t="shared" si="474"/>
        <v>#DIV/0!</v>
      </c>
      <c r="L1691" s="6">
        <f t="shared" si="475"/>
        <v>0</v>
      </c>
      <c r="M1691" s="5">
        <f t="shared" si="476"/>
        <v>0</v>
      </c>
      <c r="N1691" s="49" t="e">
        <f t="shared" si="477"/>
        <v>#DIV/0!</v>
      </c>
      <c r="O1691" s="49" t="e">
        <f t="shared" si="480"/>
        <v>#N/A</v>
      </c>
      <c r="P1691" s="49" t="e">
        <f t="shared" si="481"/>
        <v>#N/A</v>
      </c>
      <c r="Q1691" s="50" t="e">
        <f t="shared" si="478"/>
        <v>#N/A</v>
      </c>
      <c r="S1691" s="110" t="e">
        <f>VLOOKUP(V1691,'WSD 產品'!B:B,1,0)</f>
        <v>#N/A</v>
      </c>
      <c r="T1691" s="110" t="e">
        <f t="shared" si="479"/>
        <v>#DIV/0!</v>
      </c>
      <c r="AA1691" s="112"/>
      <c r="AB1691" s="112"/>
      <c r="AK1691" s="111"/>
      <c r="AL1691" s="111"/>
      <c r="AM1691" s="111"/>
    </row>
    <row r="1692" spans="1:39">
      <c r="A1692" s="3">
        <f t="shared" si="473"/>
        <v>0</v>
      </c>
      <c r="B1692" s="3">
        <f t="shared" si="473"/>
        <v>0</v>
      </c>
      <c r="C1692" s="3">
        <f t="shared" si="473"/>
        <v>0</v>
      </c>
      <c r="D1692" s="3">
        <f t="shared" si="472"/>
        <v>0</v>
      </c>
      <c r="E1692" s="3">
        <f t="shared" si="472"/>
        <v>0</v>
      </c>
      <c r="F1692" s="4">
        <f t="shared" si="472"/>
        <v>0</v>
      </c>
      <c r="G1692" s="4">
        <f t="shared" si="472"/>
        <v>0</v>
      </c>
      <c r="H1692" s="3">
        <f t="shared" si="472"/>
        <v>0</v>
      </c>
      <c r="I1692" s="3">
        <f t="shared" si="472"/>
        <v>0</v>
      </c>
      <c r="J1692" s="3" t="e">
        <f>IF(VLOOKUP(A1692,產品AR!A:B,2,0)&lt;65,"A",IF(VLOOKUP(A1692,產品AR!A:B,2,0)&lt;80,"B",IF(VLOOKUP(A1692,產品AR!A:B,2,0)&lt;100,"C","D")))</f>
        <v>#N/A</v>
      </c>
      <c r="K1692" s="5" t="e">
        <f t="shared" si="474"/>
        <v>#DIV/0!</v>
      </c>
      <c r="L1692" s="6">
        <f t="shared" si="475"/>
        <v>0</v>
      </c>
      <c r="M1692" s="5">
        <f t="shared" si="476"/>
        <v>0</v>
      </c>
      <c r="N1692" s="49" t="e">
        <f t="shared" si="477"/>
        <v>#DIV/0!</v>
      </c>
      <c r="O1692" s="49" t="e">
        <f t="shared" si="480"/>
        <v>#N/A</v>
      </c>
      <c r="P1692" s="49" t="e">
        <f t="shared" si="481"/>
        <v>#N/A</v>
      </c>
      <c r="Q1692" s="50" t="e">
        <f t="shared" si="478"/>
        <v>#N/A</v>
      </c>
      <c r="S1692" s="110" t="e">
        <f>VLOOKUP(V1692,'WSD 產品'!B:B,1,0)</f>
        <v>#N/A</v>
      </c>
      <c r="T1692" s="110" t="e">
        <f t="shared" si="479"/>
        <v>#DIV/0!</v>
      </c>
      <c r="AA1692" s="112"/>
      <c r="AB1692" s="112"/>
      <c r="AK1692" s="111"/>
      <c r="AL1692" s="111"/>
      <c r="AM1692" s="111"/>
    </row>
    <row r="1693" spans="1:39">
      <c r="A1693" s="3">
        <f t="shared" si="473"/>
        <v>0</v>
      </c>
      <c r="B1693" s="3">
        <f t="shared" si="473"/>
        <v>0</v>
      </c>
      <c r="C1693" s="3">
        <f t="shared" si="473"/>
        <v>0</v>
      </c>
      <c r="D1693" s="3">
        <f t="shared" si="472"/>
        <v>0</v>
      </c>
      <c r="E1693" s="3">
        <f t="shared" si="472"/>
        <v>0</v>
      </c>
      <c r="F1693" s="4">
        <f t="shared" si="472"/>
        <v>0</v>
      </c>
      <c r="G1693" s="4">
        <f t="shared" si="472"/>
        <v>0</v>
      </c>
      <c r="H1693" s="3">
        <f t="shared" si="472"/>
        <v>0</v>
      </c>
      <c r="I1693" s="3">
        <f t="shared" si="472"/>
        <v>0</v>
      </c>
      <c r="J1693" s="3" t="e">
        <f>IF(VLOOKUP(A1693,產品AR!A:B,2,0)&lt;65,"A",IF(VLOOKUP(A1693,產品AR!A:B,2,0)&lt;80,"B",IF(VLOOKUP(A1693,產品AR!A:B,2,0)&lt;100,"C","D")))</f>
        <v>#N/A</v>
      </c>
      <c r="K1693" s="5" t="e">
        <f t="shared" si="474"/>
        <v>#DIV/0!</v>
      </c>
      <c r="L1693" s="6">
        <f t="shared" si="475"/>
        <v>0</v>
      </c>
      <c r="M1693" s="5">
        <f t="shared" si="476"/>
        <v>0</v>
      </c>
      <c r="N1693" s="49" t="e">
        <f t="shared" si="477"/>
        <v>#DIV/0!</v>
      </c>
      <c r="O1693" s="49" t="e">
        <f t="shared" si="480"/>
        <v>#N/A</v>
      </c>
      <c r="P1693" s="49" t="e">
        <f t="shared" si="481"/>
        <v>#N/A</v>
      </c>
      <c r="Q1693" s="50" t="e">
        <f t="shared" si="478"/>
        <v>#N/A</v>
      </c>
      <c r="S1693" s="110" t="e">
        <f>VLOOKUP(V1693,'WSD 產品'!B:B,1,0)</f>
        <v>#N/A</v>
      </c>
      <c r="T1693" s="110" t="e">
        <f t="shared" si="479"/>
        <v>#DIV/0!</v>
      </c>
      <c r="AA1693" s="112"/>
      <c r="AB1693" s="112"/>
      <c r="AK1693" s="111"/>
      <c r="AL1693" s="111"/>
      <c r="AM1693" s="111"/>
    </row>
    <row r="1694" spans="1:39">
      <c r="A1694" s="3">
        <f t="shared" si="473"/>
        <v>0</v>
      </c>
      <c r="B1694" s="3">
        <f t="shared" si="473"/>
        <v>0</v>
      </c>
      <c r="C1694" s="3">
        <f t="shared" si="473"/>
        <v>0</v>
      </c>
      <c r="D1694" s="3">
        <f t="shared" si="472"/>
        <v>0</v>
      </c>
      <c r="E1694" s="3">
        <f t="shared" si="472"/>
        <v>0</v>
      </c>
      <c r="F1694" s="4">
        <f t="shared" si="472"/>
        <v>0</v>
      </c>
      <c r="G1694" s="4">
        <f t="shared" si="472"/>
        <v>0</v>
      </c>
      <c r="H1694" s="3">
        <f t="shared" si="472"/>
        <v>0</v>
      </c>
      <c r="I1694" s="3">
        <f t="shared" si="472"/>
        <v>0</v>
      </c>
      <c r="J1694" s="3" t="e">
        <f>IF(VLOOKUP(A1694,產品AR!A:B,2,0)&lt;65,"A",IF(VLOOKUP(A1694,產品AR!A:B,2,0)&lt;80,"B",IF(VLOOKUP(A1694,產品AR!A:B,2,0)&lt;100,"C","D")))</f>
        <v>#N/A</v>
      </c>
      <c r="K1694" s="5" t="e">
        <f t="shared" si="474"/>
        <v>#DIV/0!</v>
      </c>
      <c r="L1694" s="6">
        <f t="shared" si="475"/>
        <v>0</v>
      </c>
      <c r="M1694" s="5">
        <f t="shared" si="476"/>
        <v>0</v>
      </c>
      <c r="N1694" s="49" t="e">
        <f t="shared" si="477"/>
        <v>#DIV/0!</v>
      </c>
      <c r="O1694" s="49" t="e">
        <f t="shared" si="480"/>
        <v>#N/A</v>
      </c>
      <c r="P1694" s="49" t="e">
        <f t="shared" si="481"/>
        <v>#N/A</v>
      </c>
      <c r="Q1694" s="50" t="e">
        <f t="shared" si="478"/>
        <v>#N/A</v>
      </c>
      <c r="S1694" s="110" t="e">
        <f>VLOOKUP(V1694,'WSD 產品'!B:B,1,0)</f>
        <v>#N/A</v>
      </c>
      <c r="T1694" s="110" t="e">
        <f t="shared" si="479"/>
        <v>#DIV/0!</v>
      </c>
      <c r="AA1694" s="112"/>
      <c r="AB1694" s="112"/>
      <c r="AK1694" s="111"/>
      <c r="AL1694" s="111"/>
      <c r="AM1694" s="111"/>
    </row>
    <row r="1695" spans="1:39">
      <c r="A1695" s="3">
        <f t="shared" si="473"/>
        <v>0</v>
      </c>
      <c r="B1695" s="3">
        <f t="shared" si="473"/>
        <v>0</v>
      </c>
      <c r="C1695" s="3">
        <f t="shared" si="473"/>
        <v>0</v>
      </c>
      <c r="D1695" s="3">
        <f t="shared" si="472"/>
        <v>0</v>
      </c>
      <c r="E1695" s="3">
        <f t="shared" si="472"/>
        <v>0</v>
      </c>
      <c r="F1695" s="4">
        <f t="shared" si="472"/>
        <v>0</v>
      </c>
      <c r="G1695" s="4">
        <f t="shared" si="472"/>
        <v>0</v>
      </c>
      <c r="H1695" s="3">
        <f t="shared" si="472"/>
        <v>0</v>
      </c>
      <c r="I1695" s="3">
        <f t="shared" si="472"/>
        <v>0</v>
      </c>
      <c r="J1695" s="3" t="e">
        <f>IF(VLOOKUP(A1695,產品AR!A:B,2,0)&lt;65,"A",IF(VLOOKUP(A1695,產品AR!A:B,2,0)&lt;80,"B",IF(VLOOKUP(A1695,產品AR!A:B,2,0)&lt;100,"C","D")))</f>
        <v>#N/A</v>
      </c>
      <c r="K1695" s="5" t="e">
        <f t="shared" si="474"/>
        <v>#DIV/0!</v>
      </c>
      <c r="L1695" s="6">
        <f t="shared" si="475"/>
        <v>0</v>
      </c>
      <c r="M1695" s="5">
        <f t="shared" si="476"/>
        <v>0</v>
      </c>
      <c r="N1695" s="49" t="e">
        <f t="shared" si="477"/>
        <v>#DIV/0!</v>
      </c>
      <c r="O1695" s="49" t="e">
        <f t="shared" si="480"/>
        <v>#N/A</v>
      </c>
      <c r="P1695" s="49" t="e">
        <f t="shared" si="481"/>
        <v>#N/A</v>
      </c>
      <c r="Q1695" s="50" t="e">
        <f t="shared" si="478"/>
        <v>#N/A</v>
      </c>
      <c r="S1695" s="110" t="e">
        <f>VLOOKUP(V1695,'WSD 產品'!B:B,1,0)</f>
        <v>#N/A</v>
      </c>
      <c r="T1695" s="110" t="e">
        <f t="shared" si="479"/>
        <v>#DIV/0!</v>
      </c>
      <c r="AA1695" s="112"/>
      <c r="AB1695" s="112"/>
      <c r="AK1695" s="111"/>
      <c r="AL1695" s="111"/>
      <c r="AM1695" s="111"/>
    </row>
    <row r="1696" spans="1:39">
      <c r="A1696" s="3">
        <f t="shared" si="473"/>
        <v>0</v>
      </c>
      <c r="B1696" s="3">
        <f t="shared" si="473"/>
        <v>0</v>
      </c>
      <c r="C1696" s="3">
        <f t="shared" si="473"/>
        <v>0</v>
      </c>
      <c r="D1696" s="3">
        <f t="shared" si="472"/>
        <v>0</v>
      </c>
      <c r="E1696" s="3">
        <f t="shared" si="472"/>
        <v>0</v>
      </c>
      <c r="F1696" s="4">
        <f t="shared" si="472"/>
        <v>0</v>
      </c>
      <c r="G1696" s="4">
        <f t="shared" si="472"/>
        <v>0</v>
      </c>
      <c r="H1696" s="3">
        <f t="shared" si="472"/>
        <v>0</v>
      </c>
      <c r="I1696" s="3">
        <f t="shared" si="472"/>
        <v>0</v>
      </c>
      <c r="J1696" s="3" t="e">
        <f>IF(VLOOKUP(A1696,產品AR!A:B,2,0)&lt;65,"A",IF(VLOOKUP(A1696,產品AR!A:B,2,0)&lt;80,"B",IF(VLOOKUP(A1696,產品AR!A:B,2,0)&lt;100,"C","D")))</f>
        <v>#N/A</v>
      </c>
      <c r="K1696" s="5" t="e">
        <f t="shared" si="474"/>
        <v>#DIV/0!</v>
      </c>
      <c r="L1696" s="6">
        <f t="shared" si="475"/>
        <v>0</v>
      </c>
      <c r="M1696" s="5">
        <f t="shared" si="476"/>
        <v>0</v>
      </c>
      <c r="N1696" s="49" t="e">
        <f t="shared" si="477"/>
        <v>#DIV/0!</v>
      </c>
      <c r="O1696" s="49" t="e">
        <f t="shared" si="480"/>
        <v>#N/A</v>
      </c>
      <c r="P1696" s="49" t="e">
        <f t="shared" si="481"/>
        <v>#N/A</v>
      </c>
      <c r="Q1696" s="50" t="e">
        <f t="shared" si="478"/>
        <v>#N/A</v>
      </c>
      <c r="S1696" s="110" t="e">
        <f>VLOOKUP(V1696,'WSD 產品'!B:B,1,0)</f>
        <v>#N/A</v>
      </c>
      <c r="T1696" s="110" t="e">
        <f t="shared" si="479"/>
        <v>#DIV/0!</v>
      </c>
      <c r="AA1696" s="112"/>
      <c r="AB1696" s="112"/>
      <c r="AK1696" s="111"/>
      <c r="AL1696" s="111"/>
      <c r="AM1696" s="111"/>
    </row>
    <row r="1697" spans="1:39">
      <c r="A1697" s="3">
        <f t="shared" si="473"/>
        <v>0</v>
      </c>
      <c r="B1697" s="3">
        <f t="shared" si="473"/>
        <v>0</v>
      </c>
      <c r="C1697" s="3">
        <f t="shared" si="473"/>
        <v>0</v>
      </c>
      <c r="D1697" s="3">
        <f t="shared" si="472"/>
        <v>0</v>
      </c>
      <c r="E1697" s="3">
        <f t="shared" si="472"/>
        <v>0</v>
      </c>
      <c r="F1697" s="4">
        <f t="shared" si="472"/>
        <v>0</v>
      </c>
      <c r="G1697" s="4">
        <f t="shared" si="472"/>
        <v>0</v>
      </c>
      <c r="H1697" s="3">
        <f t="shared" si="472"/>
        <v>0</v>
      </c>
      <c r="I1697" s="3">
        <f t="shared" si="472"/>
        <v>0</v>
      </c>
      <c r="J1697" s="3" t="e">
        <f>IF(VLOOKUP(A1697,產品AR!A:B,2,0)&lt;65,"A",IF(VLOOKUP(A1697,產品AR!A:B,2,0)&lt;80,"B",IF(VLOOKUP(A1697,產品AR!A:B,2,0)&lt;100,"C","D")))</f>
        <v>#N/A</v>
      </c>
      <c r="K1697" s="5" t="e">
        <f t="shared" si="474"/>
        <v>#DIV/0!</v>
      </c>
      <c r="L1697" s="6">
        <f t="shared" si="475"/>
        <v>0</v>
      </c>
      <c r="M1697" s="5">
        <f t="shared" si="476"/>
        <v>0</v>
      </c>
      <c r="N1697" s="49" t="e">
        <f t="shared" si="477"/>
        <v>#DIV/0!</v>
      </c>
      <c r="O1697" s="49" t="e">
        <f t="shared" si="480"/>
        <v>#N/A</v>
      </c>
      <c r="P1697" s="49" t="e">
        <f t="shared" si="481"/>
        <v>#N/A</v>
      </c>
      <c r="Q1697" s="50" t="e">
        <f t="shared" si="478"/>
        <v>#N/A</v>
      </c>
      <c r="S1697" s="110" t="e">
        <f>VLOOKUP(V1697,'WSD 產品'!B:B,1,0)</f>
        <v>#N/A</v>
      </c>
      <c r="T1697" s="110" t="e">
        <f t="shared" si="479"/>
        <v>#DIV/0!</v>
      </c>
      <c r="AA1697" s="112"/>
      <c r="AB1697" s="112"/>
      <c r="AK1697" s="111"/>
      <c r="AL1697" s="111"/>
      <c r="AM1697" s="111"/>
    </row>
    <row r="1698" spans="1:39">
      <c r="A1698" s="3">
        <f t="shared" si="473"/>
        <v>0</v>
      </c>
      <c r="B1698" s="3">
        <f t="shared" si="473"/>
        <v>0</v>
      </c>
      <c r="C1698" s="3">
        <f t="shared" si="473"/>
        <v>0</v>
      </c>
      <c r="D1698" s="3">
        <f t="shared" si="472"/>
        <v>0</v>
      </c>
      <c r="E1698" s="3">
        <f t="shared" si="472"/>
        <v>0</v>
      </c>
      <c r="F1698" s="4">
        <f t="shared" si="472"/>
        <v>0</v>
      </c>
      <c r="G1698" s="4">
        <f t="shared" si="472"/>
        <v>0</v>
      </c>
      <c r="H1698" s="3">
        <f t="shared" si="472"/>
        <v>0</v>
      </c>
      <c r="I1698" s="3">
        <f t="shared" si="472"/>
        <v>0</v>
      </c>
      <c r="J1698" s="3" t="e">
        <f>IF(VLOOKUP(A1698,產品AR!A:B,2,0)&lt;65,"A",IF(VLOOKUP(A1698,產品AR!A:B,2,0)&lt;80,"B",IF(VLOOKUP(A1698,產品AR!A:B,2,0)&lt;100,"C","D")))</f>
        <v>#N/A</v>
      </c>
      <c r="K1698" s="5" t="e">
        <f t="shared" si="474"/>
        <v>#DIV/0!</v>
      </c>
      <c r="L1698" s="6">
        <f t="shared" si="475"/>
        <v>0</v>
      </c>
      <c r="M1698" s="5">
        <f t="shared" si="476"/>
        <v>0</v>
      </c>
      <c r="N1698" s="49" t="e">
        <f t="shared" si="477"/>
        <v>#DIV/0!</v>
      </c>
      <c r="O1698" s="49" t="e">
        <f t="shared" si="480"/>
        <v>#N/A</v>
      </c>
      <c r="P1698" s="49" t="e">
        <f t="shared" si="481"/>
        <v>#N/A</v>
      </c>
      <c r="Q1698" s="50" t="e">
        <f t="shared" si="478"/>
        <v>#N/A</v>
      </c>
      <c r="S1698" s="110" t="e">
        <f>VLOOKUP(V1698,'WSD 產品'!B:B,1,0)</f>
        <v>#N/A</v>
      </c>
      <c r="T1698" s="110" t="e">
        <f t="shared" si="479"/>
        <v>#DIV/0!</v>
      </c>
      <c r="AA1698" s="112"/>
      <c r="AB1698" s="112"/>
      <c r="AK1698" s="111"/>
      <c r="AL1698" s="111"/>
      <c r="AM1698" s="111"/>
    </row>
    <row r="1699" spans="1:39">
      <c r="A1699" s="3">
        <f t="shared" si="473"/>
        <v>0</v>
      </c>
      <c r="B1699" s="3">
        <f t="shared" si="473"/>
        <v>0</v>
      </c>
      <c r="C1699" s="3">
        <f t="shared" si="473"/>
        <v>0</v>
      </c>
      <c r="D1699" s="3">
        <f t="shared" si="472"/>
        <v>0</v>
      </c>
      <c r="E1699" s="3">
        <f t="shared" si="472"/>
        <v>0</v>
      </c>
      <c r="F1699" s="4">
        <f t="shared" si="472"/>
        <v>0</v>
      </c>
      <c r="G1699" s="4">
        <f t="shared" si="472"/>
        <v>0</v>
      </c>
      <c r="H1699" s="3">
        <f t="shared" si="472"/>
        <v>0</v>
      </c>
      <c r="I1699" s="3">
        <f t="shared" si="472"/>
        <v>0</v>
      </c>
      <c r="J1699" s="3" t="e">
        <f>IF(VLOOKUP(A1699,產品AR!A:B,2,0)&lt;65,"A",IF(VLOOKUP(A1699,產品AR!A:B,2,0)&lt;80,"B",IF(VLOOKUP(A1699,產品AR!A:B,2,0)&lt;100,"C","D")))</f>
        <v>#N/A</v>
      </c>
      <c r="K1699" s="5" t="e">
        <f t="shared" si="474"/>
        <v>#DIV/0!</v>
      </c>
      <c r="L1699" s="6">
        <f t="shared" si="475"/>
        <v>0</v>
      </c>
      <c r="M1699" s="5">
        <f t="shared" si="476"/>
        <v>0</v>
      </c>
      <c r="N1699" s="49" t="e">
        <f t="shared" si="477"/>
        <v>#DIV/0!</v>
      </c>
      <c r="O1699" s="49" t="e">
        <f t="shared" si="480"/>
        <v>#N/A</v>
      </c>
      <c r="P1699" s="49" t="e">
        <f t="shared" si="481"/>
        <v>#N/A</v>
      </c>
      <c r="Q1699" s="50" t="e">
        <f t="shared" si="478"/>
        <v>#N/A</v>
      </c>
      <c r="S1699" s="110" t="e">
        <f>VLOOKUP(V1699,'WSD 產品'!B:B,1,0)</f>
        <v>#N/A</v>
      </c>
      <c r="T1699" s="110" t="e">
        <f t="shared" si="479"/>
        <v>#DIV/0!</v>
      </c>
      <c r="AA1699" s="112"/>
      <c r="AB1699" s="112"/>
      <c r="AK1699" s="111"/>
      <c r="AL1699" s="111"/>
      <c r="AM1699" s="111"/>
    </row>
    <row r="1700" spans="1:39">
      <c r="A1700" s="3">
        <f t="shared" si="473"/>
        <v>0</v>
      </c>
      <c r="B1700" s="3">
        <f t="shared" si="473"/>
        <v>0</v>
      </c>
      <c r="C1700" s="3">
        <f t="shared" si="473"/>
        <v>0</v>
      </c>
      <c r="D1700" s="3">
        <f t="shared" si="472"/>
        <v>0</v>
      </c>
      <c r="E1700" s="3">
        <f t="shared" si="472"/>
        <v>0</v>
      </c>
      <c r="F1700" s="4">
        <f t="shared" si="472"/>
        <v>0</v>
      </c>
      <c r="G1700" s="4">
        <f t="shared" si="472"/>
        <v>0</v>
      </c>
      <c r="H1700" s="3">
        <f t="shared" si="472"/>
        <v>0</v>
      </c>
      <c r="I1700" s="3">
        <f t="shared" si="472"/>
        <v>0</v>
      </c>
      <c r="J1700" s="3" t="e">
        <f>IF(VLOOKUP(A1700,產品AR!A:B,2,0)&lt;65,"A",IF(VLOOKUP(A1700,產品AR!A:B,2,0)&lt;80,"B",IF(VLOOKUP(A1700,產品AR!A:B,2,0)&lt;100,"C","D")))</f>
        <v>#N/A</v>
      </c>
      <c r="K1700" s="5" t="e">
        <f t="shared" si="474"/>
        <v>#DIV/0!</v>
      </c>
      <c r="L1700" s="6">
        <f t="shared" si="475"/>
        <v>0</v>
      </c>
      <c r="M1700" s="5">
        <f t="shared" si="476"/>
        <v>0</v>
      </c>
      <c r="N1700" s="49" t="e">
        <f t="shared" si="477"/>
        <v>#DIV/0!</v>
      </c>
      <c r="O1700" s="49" t="e">
        <f t="shared" si="480"/>
        <v>#N/A</v>
      </c>
      <c r="P1700" s="49" t="e">
        <f t="shared" si="481"/>
        <v>#N/A</v>
      </c>
      <c r="Q1700" s="50" t="e">
        <f t="shared" si="478"/>
        <v>#N/A</v>
      </c>
      <c r="S1700" s="110" t="e">
        <f>VLOOKUP(V1700,'WSD 產品'!B:B,1,0)</f>
        <v>#N/A</v>
      </c>
      <c r="T1700" s="110" t="e">
        <f t="shared" si="479"/>
        <v>#DIV/0!</v>
      </c>
      <c r="AA1700" s="112"/>
      <c r="AB1700" s="112"/>
      <c r="AK1700" s="111"/>
      <c r="AL1700" s="111"/>
      <c r="AM1700" s="111"/>
    </row>
    <row r="1701" spans="1:39">
      <c r="A1701" s="3">
        <f t="shared" si="473"/>
        <v>0</v>
      </c>
      <c r="B1701" s="3">
        <f t="shared" si="473"/>
        <v>0</v>
      </c>
      <c r="C1701" s="3">
        <f t="shared" si="473"/>
        <v>0</v>
      </c>
      <c r="D1701" s="3">
        <f t="shared" si="472"/>
        <v>0</v>
      </c>
      <c r="E1701" s="3">
        <f t="shared" si="472"/>
        <v>0</v>
      </c>
      <c r="F1701" s="4">
        <f t="shared" si="472"/>
        <v>0</v>
      </c>
      <c r="G1701" s="4">
        <f t="shared" si="472"/>
        <v>0</v>
      </c>
      <c r="H1701" s="3">
        <f t="shared" si="472"/>
        <v>0</v>
      </c>
      <c r="I1701" s="3">
        <f t="shared" si="472"/>
        <v>0</v>
      </c>
      <c r="J1701" s="3" t="e">
        <f>IF(VLOOKUP(A1701,產品AR!A:B,2,0)&lt;65,"A",IF(VLOOKUP(A1701,產品AR!A:B,2,0)&lt;80,"B",IF(VLOOKUP(A1701,產品AR!A:B,2,0)&lt;100,"C","D")))</f>
        <v>#N/A</v>
      </c>
      <c r="K1701" s="5" t="e">
        <f t="shared" si="474"/>
        <v>#DIV/0!</v>
      </c>
      <c r="L1701" s="6">
        <f t="shared" si="475"/>
        <v>0</v>
      </c>
      <c r="M1701" s="5">
        <f t="shared" si="476"/>
        <v>0</v>
      </c>
      <c r="N1701" s="49" t="e">
        <f t="shared" si="477"/>
        <v>#DIV/0!</v>
      </c>
      <c r="O1701" s="49" t="e">
        <f t="shared" si="480"/>
        <v>#N/A</v>
      </c>
      <c r="P1701" s="49" t="e">
        <f t="shared" si="481"/>
        <v>#N/A</v>
      </c>
      <c r="Q1701" s="50" t="e">
        <f t="shared" si="478"/>
        <v>#N/A</v>
      </c>
      <c r="S1701" s="110" t="e">
        <f>VLOOKUP(V1701,'WSD 產品'!B:B,1,0)</f>
        <v>#N/A</v>
      </c>
      <c r="T1701" s="110" t="e">
        <f t="shared" si="479"/>
        <v>#DIV/0!</v>
      </c>
      <c r="AA1701" s="112"/>
      <c r="AB1701" s="112"/>
      <c r="AK1701" s="111"/>
      <c r="AL1701" s="111"/>
      <c r="AM1701" s="111"/>
    </row>
    <row r="1702" spans="1:39">
      <c r="A1702" s="3">
        <f t="shared" si="473"/>
        <v>0</v>
      </c>
      <c r="B1702" s="3">
        <f t="shared" si="473"/>
        <v>0</v>
      </c>
      <c r="C1702" s="3">
        <f t="shared" si="473"/>
        <v>0</v>
      </c>
      <c r="D1702" s="3">
        <f t="shared" si="472"/>
        <v>0</v>
      </c>
      <c r="E1702" s="3">
        <f t="shared" si="472"/>
        <v>0</v>
      </c>
      <c r="F1702" s="4">
        <f t="shared" si="472"/>
        <v>0</v>
      </c>
      <c r="G1702" s="4">
        <f t="shared" si="472"/>
        <v>0</v>
      </c>
      <c r="H1702" s="3">
        <f t="shared" si="472"/>
        <v>0</v>
      </c>
      <c r="I1702" s="3">
        <f t="shared" si="472"/>
        <v>0</v>
      </c>
      <c r="J1702" s="3" t="e">
        <f>IF(VLOOKUP(A1702,產品AR!A:B,2,0)&lt;65,"A",IF(VLOOKUP(A1702,產品AR!A:B,2,0)&lt;80,"B",IF(VLOOKUP(A1702,產品AR!A:B,2,0)&lt;100,"C","D")))</f>
        <v>#N/A</v>
      </c>
      <c r="K1702" s="5" t="e">
        <f t="shared" si="474"/>
        <v>#DIV/0!</v>
      </c>
      <c r="L1702" s="6">
        <f t="shared" si="475"/>
        <v>0</v>
      </c>
      <c r="M1702" s="5">
        <f t="shared" si="476"/>
        <v>0</v>
      </c>
      <c r="N1702" s="49" t="e">
        <f t="shared" si="477"/>
        <v>#DIV/0!</v>
      </c>
      <c r="O1702" s="49" t="e">
        <f t="shared" si="480"/>
        <v>#N/A</v>
      </c>
      <c r="P1702" s="49" t="e">
        <f t="shared" si="481"/>
        <v>#N/A</v>
      </c>
      <c r="Q1702" s="50" t="e">
        <f t="shared" si="478"/>
        <v>#N/A</v>
      </c>
      <c r="S1702" s="110" t="e">
        <f>VLOOKUP(V1702,'WSD 產品'!B:B,1,0)</f>
        <v>#N/A</v>
      </c>
      <c r="T1702" s="110" t="e">
        <f t="shared" si="479"/>
        <v>#DIV/0!</v>
      </c>
      <c r="AA1702" s="112"/>
      <c r="AB1702" s="112"/>
      <c r="AK1702" s="111"/>
      <c r="AL1702" s="111"/>
      <c r="AM1702" s="111"/>
    </row>
    <row r="1703" spans="1:39">
      <c r="A1703" s="3">
        <f t="shared" si="473"/>
        <v>0</v>
      </c>
      <c r="B1703" s="3">
        <f t="shared" si="473"/>
        <v>0</v>
      </c>
      <c r="C1703" s="3">
        <f t="shared" si="473"/>
        <v>0</v>
      </c>
      <c r="D1703" s="3">
        <f t="shared" si="472"/>
        <v>0</v>
      </c>
      <c r="E1703" s="3">
        <f t="shared" si="472"/>
        <v>0</v>
      </c>
      <c r="F1703" s="4">
        <f t="shared" si="472"/>
        <v>0</v>
      </c>
      <c r="G1703" s="4">
        <f t="shared" si="472"/>
        <v>0</v>
      </c>
      <c r="H1703" s="3">
        <f t="shared" si="472"/>
        <v>0</v>
      </c>
      <c r="I1703" s="3">
        <f t="shared" si="472"/>
        <v>0</v>
      </c>
      <c r="J1703" s="3" t="e">
        <f>IF(VLOOKUP(A1703,產品AR!A:B,2,0)&lt;65,"A",IF(VLOOKUP(A1703,產品AR!A:B,2,0)&lt;80,"B",IF(VLOOKUP(A1703,產品AR!A:B,2,0)&lt;100,"C","D")))</f>
        <v>#N/A</v>
      </c>
      <c r="K1703" s="5" t="e">
        <f t="shared" si="474"/>
        <v>#DIV/0!</v>
      </c>
      <c r="L1703" s="6">
        <f t="shared" si="475"/>
        <v>0</v>
      </c>
      <c r="M1703" s="5">
        <f t="shared" si="476"/>
        <v>0</v>
      </c>
      <c r="N1703" s="49" t="e">
        <f t="shared" si="477"/>
        <v>#DIV/0!</v>
      </c>
      <c r="O1703" s="49" t="e">
        <f t="shared" si="480"/>
        <v>#N/A</v>
      </c>
      <c r="P1703" s="49" t="e">
        <f t="shared" si="481"/>
        <v>#N/A</v>
      </c>
      <c r="Q1703" s="50" t="e">
        <f t="shared" si="478"/>
        <v>#N/A</v>
      </c>
      <c r="S1703" s="110" t="e">
        <f>VLOOKUP(V1703,'WSD 產品'!B:B,1,0)</f>
        <v>#N/A</v>
      </c>
      <c r="T1703" s="110" t="e">
        <f t="shared" si="479"/>
        <v>#DIV/0!</v>
      </c>
      <c r="AA1703" s="112"/>
      <c r="AB1703" s="112"/>
      <c r="AK1703" s="111"/>
      <c r="AL1703" s="111"/>
      <c r="AM1703" s="111"/>
    </row>
    <row r="1704" spans="1:39">
      <c r="A1704" s="3">
        <f t="shared" si="473"/>
        <v>0</v>
      </c>
      <c r="B1704" s="3">
        <f t="shared" si="473"/>
        <v>0</v>
      </c>
      <c r="C1704" s="3">
        <f t="shared" si="473"/>
        <v>0</v>
      </c>
      <c r="D1704" s="3">
        <f t="shared" si="472"/>
        <v>0</v>
      </c>
      <c r="E1704" s="3">
        <f t="shared" si="472"/>
        <v>0</v>
      </c>
      <c r="F1704" s="4">
        <f t="shared" si="472"/>
        <v>0</v>
      </c>
      <c r="G1704" s="4">
        <f t="shared" si="472"/>
        <v>0</v>
      </c>
      <c r="H1704" s="3">
        <f t="shared" si="472"/>
        <v>0</v>
      </c>
      <c r="I1704" s="3">
        <f t="shared" si="472"/>
        <v>0</v>
      </c>
      <c r="J1704" s="3" t="e">
        <f>IF(VLOOKUP(A1704,產品AR!A:B,2,0)&lt;65,"A",IF(VLOOKUP(A1704,產品AR!A:B,2,0)&lt;80,"B",IF(VLOOKUP(A1704,產品AR!A:B,2,0)&lt;100,"C","D")))</f>
        <v>#N/A</v>
      </c>
      <c r="K1704" s="5" t="e">
        <f t="shared" si="474"/>
        <v>#DIV/0!</v>
      </c>
      <c r="L1704" s="6">
        <f t="shared" si="475"/>
        <v>0</v>
      </c>
      <c r="M1704" s="5">
        <f t="shared" si="476"/>
        <v>0</v>
      </c>
      <c r="N1704" s="49" t="e">
        <f t="shared" si="477"/>
        <v>#DIV/0!</v>
      </c>
      <c r="O1704" s="49" t="e">
        <f t="shared" si="480"/>
        <v>#N/A</v>
      </c>
      <c r="P1704" s="49" t="e">
        <f t="shared" si="481"/>
        <v>#N/A</v>
      </c>
      <c r="Q1704" s="50" t="e">
        <f t="shared" si="478"/>
        <v>#N/A</v>
      </c>
      <c r="S1704" s="110" t="e">
        <f>VLOOKUP(V1704,'WSD 產品'!B:B,1,0)</f>
        <v>#N/A</v>
      </c>
      <c r="T1704" s="110" t="e">
        <f t="shared" si="479"/>
        <v>#DIV/0!</v>
      </c>
      <c r="AA1704" s="112"/>
      <c r="AB1704" s="112"/>
      <c r="AK1704" s="111"/>
      <c r="AL1704" s="111"/>
      <c r="AM1704" s="111"/>
    </row>
    <row r="1705" spans="1:39">
      <c r="A1705" s="3">
        <f t="shared" si="473"/>
        <v>0</v>
      </c>
      <c r="B1705" s="3">
        <f t="shared" si="473"/>
        <v>0</v>
      </c>
      <c r="C1705" s="3">
        <f t="shared" si="473"/>
        <v>0</v>
      </c>
      <c r="D1705" s="3">
        <f t="shared" si="472"/>
        <v>0</v>
      </c>
      <c r="E1705" s="3">
        <f t="shared" si="472"/>
        <v>0</v>
      </c>
      <c r="F1705" s="4">
        <f t="shared" si="472"/>
        <v>0</v>
      </c>
      <c r="G1705" s="4">
        <f t="shared" si="472"/>
        <v>0</v>
      </c>
      <c r="H1705" s="3">
        <f t="shared" si="472"/>
        <v>0</v>
      </c>
      <c r="I1705" s="3">
        <f t="shared" si="472"/>
        <v>0</v>
      </c>
      <c r="J1705" s="3" t="e">
        <f>IF(VLOOKUP(A1705,產品AR!A:B,2,0)&lt;65,"A",IF(VLOOKUP(A1705,產品AR!A:B,2,0)&lt;80,"B",IF(VLOOKUP(A1705,產品AR!A:B,2,0)&lt;100,"C","D")))</f>
        <v>#N/A</v>
      </c>
      <c r="K1705" s="5" t="e">
        <f t="shared" si="474"/>
        <v>#DIV/0!</v>
      </c>
      <c r="L1705" s="6">
        <f t="shared" si="475"/>
        <v>0</v>
      </c>
      <c r="M1705" s="5">
        <f t="shared" si="476"/>
        <v>0</v>
      </c>
      <c r="N1705" s="49" t="e">
        <f t="shared" si="477"/>
        <v>#DIV/0!</v>
      </c>
      <c r="O1705" s="49" t="e">
        <f t="shared" si="480"/>
        <v>#N/A</v>
      </c>
      <c r="P1705" s="49" t="e">
        <f t="shared" si="481"/>
        <v>#N/A</v>
      </c>
      <c r="Q1705" s="50" t="e">
        <f t="shared" si="478"/>
        <v>#N/A</v>
      </c>
      <c r="S1705" s="110" t="e">
        <f>VLOOKUP(V1705,'WSD 產品'!B:B,1,0)</f>
        <v>#N/A</v>
      </c>
      <c r="T1705" s="110" t="e">
        <f t="shared" si="479"/>
        <v>#DIV/0!</v>
      </c>
      <c r="AA1705" s="112"/>
      <c r="AB1705" s="112"/>
      <c r="AK1705" s="111"/>
      <c r="AL1705" s="111"/>
      <c r="AM1705" s="111"/>
    </row>
    <row r="1706" spans="1:39">
      <c r="A1706" s="3">
        <f t="shared" si="473"/>
        <v>0</v>
      </c>
      <c r="B1706" s="3">
        <f t="shared" si="473"/>
        <v>0</v>
      </c>
      <c r="C1706" s="3">
        <f t="shared" si="473"/>
        <v>0</v>
      </c>
      <c r="D1706" s="3">
        <f t="shared" si="472"/>
        <v>0</v>
      </c>
      <c r="E1706" s="3">
        <f t="shared" si="472"/>
        <v>0</v>
      </c>
      <c r="F1706" s="4">
        <f t="shared" si="472"/>
        <v>0</v>
      </c>
      <c r="G1706" s="4">
        <f t="shared" si="472"/>
        <v>0</v>
      </c>
      <c r="H1706" s="3">
        <f t="shared" si="472"/>
        <v>0</v>
      </c>
      <c r="I1706" s="3">
        <f t="shared" si="472"/>
        <v>0</v>
      </c>
      <c r="J1706" s="3" t="e">
        <f>IF(VLOOKUP(A1706,產品AR!A:B,2,0)&lt;65,"A",IF(VLOOKUP(A1706,產品AR!A:B,2,0)&lt;80,"B",IF(VLOOKUP(A1706,產品AR!A:B,2,0)&lt;100,"C","D")))</f>
        <v>#N/A</v>
      </c>
      <c r="K1706" s="5" t="e">
        <f t="shared" si="474"/>
        <v>#DIV/0!</v>
      </c>
      <c r="L1706" s="6">
        <f t="shared" si="475"/>
        <v>0</v>
      </c>
      <c r="M1706" s="5">
        <f t="shared" si="476"/>
        <v>0</v>
      </c>
      <c r="N1706" s="49" t="e">
        <f t="shared" si="477"/>
        <v>#DIV/0!</v>
      </c>
      <c r="O1706" s="49" t="e">
        <f t="shared" si="480"/>
        <v>#N/A</v>
      </c>
      <c r="P1706" s="49" t="e">
        <f t="shared" si="481"/>
        <v>#N/A</v>
      </c>
      <c r="Q1706" s="50" t="e">
        <f t="shared" si="478"/>
        <v>#N/A</v>
      </c>
      <c r="S1706" s="110" t="e">
        <f>VLOOKUP(V1706,'WSD 產品'!B:B,1,0)</f>
        <v>#N/A</v>
      </c>
      <c r="T1706" s="110" t="e">
        <f t="shared" si="479"/>
        <v>#DIV/0!</v>
      </c>
      <c r="AA1706" s="112"/>
      <c r="AB1706" s="112"/>
      <c r="AK1706" s="111"/>
      <c r="AL1706" s="111"/>
      <c r="AM1706" s="111"/>
    </row>
    <row r="1707" spans="1:39">
      <c r="A1707" s="3">
        <f t="shared" si="473"/>
        <v>0</v>
      </c>
      <c r="B1707" s="3">
        <f t="shared" si="473"/>
        <v>0</v>
      </c>
      <c r="C1707" s="3">
        <f t="shared" si="473"/>
        <v>0</v>
      </c>
      <c r="D1707" s="3">
        <f t="shared" si="472"/>
        <v>0</v>
      </c>
      <c r="E1707" s="3">
        <f t="shared" si="472"/>
        <v>0</v>
      </c>
      <c r="F1707" s="4">
        <f t="shared" si="472"/>
        <v>0</v>
      </c>
      <c r="G1707" s="4">
        <f t="shared" si="472"/>
        <v>0</v>
      </c>
      <c r="H1707" s="3">
        <f t="shared" si="472"/>
        <v>0</v>
      </c>
      <c r="I1707" s="3">
        <f t="shared" si="472"/>
        <v>0</v>
      </c>
      <c r="J1707" s="3" t="e">
        <f>IF(VLOOKUP(A1707,產品AR!A:B,2,0)&lt;65,"A",IF(VLOOKUP(A1707,產品AR!A:B,2,0)&lt;80,"B",IF(VLOOKUP(A1707,產品AR!A:B,2,0)&lt;100,"C","D")))</f>
        <v>#N/A</v>
      </c>
      <c r="K1707" s="5" t="e">
        <f t="shared" si="474"/>
        <v>#DIV/0!</v>
      </c>
      <c r="L1707" s="6">
        <f t="shared" si="475"/>
        <v>0</v>
      </c>
      <c r="M1707" s="5">
        <f t="shared" si="476"/>
        <v>0</v>
      </c>
      <c r="N1707" s="49" t="e">
        <f t="shared" si="477"/>
        <v>#DIV/0!</v>
      </c>
      <c r="O1707" s="49" t="e">
        <f t="shared" si="480"/>
        <v>#N/A</v>
      </c>
      <c r="P1707" s="49" t="e">
        <f t="shared" si="481"/>
        <v>#N/A</v>
      </c>
      <c r="Q1707" s="50" t="e">
        <f t="shared" si="478"/>
        <v>#N/A</v>
      </c>
      <c r="S1707" s="110" t="e">
        <f>VLOOKUP(V1707,'WSD 產品'!B:B,1,0)</f>
        <v>#N/A</v>
      </c>
      <c r="T1707" s="110" t="e">
        <f t="shared" si="479"/>
        <v>#DIV/0!</v>
      </c>
      <c r="AA1707" s="112"/>
      <c r="AB1707" s="112"/>
      <c r="AK1707" s="111"/>
      <c r="AL1707" s="111"/>
      <c r="AM1707" s="111"/>
    </row>
    <row r="1708" spans="1:39">
      <c r="A1708" s="3">
        <f t="shared" si="473"/>
        <v>0</v>
      </c>
      <c r="B1708" s="3">
        <f t="shared" si="473"/>
        <v>0</v>
      </c>
      <c r="C1708" s="3">
        <f t="shared" si="473"/>
        <v>0</v>
      </c>
      <c r="D1708" s="3">
        <f t="shared" si="472"/>
        <v>0</v>
      </c>
      <c r="E1708" s="3">
        <f t="shared" si="472"/>
        <v>0</v>
      </c>
      <c r="F1708" s="4">
        <f t="shared" si="472"/>
        <v>0</v>
      </c>
      <c r="G1708" s="4">
        <f t="shared" si="472"/>
        <v>0</v>
      </c>
      <c r="H1708" s="3">
        <f t="shared" si="472"/>
        <v>0</v>
      </c>
      <c r="I1708" s="3">
        <f t="shared" si="472"/>
        <v>0</v>
      </c>
      <c r="J1708" s="3" t="e">
        <f>IF(VLOOKUP(A1708,產品AR!A:B,2,0)&lt;65,"A",IF(VLOOKUP(A1708,產品AR!A:B,2,0)&lt;80,"B",IF(VLOOKUP(A1708,產品AR!A:B,2,0)&lt;100,"C","D")))</f>
        <v>#N/A</v>
      </c>
      <c r="K1708" s="5" t="e">
        <f t="shared" si="474"/>
        <v>#DIV/0!</v>
      </c>
      <c r="L1708" s="6">
        <f t="shared" si="475"/>
        <v>0</v>
      </c>
      <c r="M1708" s="5">
        <f t="shared" si="476"/>
        <v>0</v>
      </c>
      <c r="N1708" s="49" t="e">
        <f t="shared" si="477"/>
        <v>#DIV/0!</v>
      </c>
      <c r="O1708" s="49" t="e">
        <f t="shared" si="480"/>
        <v>#N/A</v>
      </c>
      <c r="P1708" s="49" t="e">
        <f t="shared" si="481"/>
        <v>#N/A</v>
      </c>
      <c r="Q1708" s="50" t="e">
        <f t="shared" si="478"/>
        <v>#N/A</v>
      </c>
      <c r="S1708" s="110" t="e">
        <f>VLOOKUP(V1708,'WSD 產品'!B:B,1,0)</f>
        <v>#N/A</v>
      </c>
      <c r="T1708" s="110" t="e">
        <f t="shared" si="479"/>
        <v>#DIV/0!</v>
      </c>
      <c r="AA1708" s="112"/>
      <c r="AB1708" s="112"/>
      <c r="AK1708" s="111"/>
      <c r="AL1708" s="111"/>
      <c r="AM1708" s="111"/>
    </row>
    <row r="1709" spans="1:39">
      <c r="A1709" s="3">
        <f t="shared" si="473"/>
        <v>0</v>
      </c>
      <c r="B1709" s="3">
        <f t="shared" si="473"/>
        <v>0</v>
      </c>
      <c r="C1709" s="3">
        <f t="shared" si="473"/>
        <v>0</v>
      </c>
      <c r="D1709" s="3">
        <f t="shared" si="472"/>
        <v>0</v>
      </c>
      <c r="E1709" s="3">
        <f t="shared" si="472"/>
        <v>0</v>
      </c>
      <c r="F1709" s="4">
        <f t="shared" si="472"/>
        <v>0</v>
      </c>
      <c r="G1709" s="4">
        <f t="shared" si="472"/>
        <v>0</v>
      </c>
      <c r="H1709" s="3">
        <f t="shared" si="472"/>
        <v>0</v>
      </c>
      <c r="I1709" s="3">
        <f t="shared" si="472"/>
        <v>0</v>
      </c>
      <c r="J1709" s="3" t="e">
        <f>IF(VLOOKUP(A1709,產品AR!A:B,2,0)&lt;65,"A",IF(VLOOKUP(A1709,產品AR!A:B,2,0)&lt;80,"B",IF(VLOOKUP(A1709,產品AR!A:B,2,0)&lt;100,"C","D")))</f>
        <v>#N/A</v>
      </c>
      <c r="K1709" s="5" t="e">
        <f t="shared" si="474"/>
        <v>#DIV/0!</v>
      </c>
      <c r="L1709" s="6">
        <f t="shared" si="475"/>
        <v>0</v>
      </c>
      <c r="M1709" s="5">
        <f t="shared" si="476"/>
        <v>0</v>
      </c>
      <c r="N1709" s="49" t="e">
        <f t="shared" si="477"/>
        <v>#DIV/0!</v>
      </c>
      <c r="O1709" s="49" t="e">
        <f t="shared" si="480"/>
        <v>#N/A</v>
      </c>
      <c r="P1709" s="49" t="e">
        <f t="shared" si="481"/>
        <v>#N/A</v>
      </c>
      <c r="Q1709" s="50" t="e">
        <f t="shared" si="478"/>
        <v>#N/A</v>
      </c>
      <c r="S1709" s="110" t="e">
        <f>VLOOKUP(V1709,'WSD 產品'!B:B,1,0)</f>
        <v>#N/A</v>
      </c>
      <c r="T1709" s="110" t="e">
        <f t="shared" si="479"/>
        <v>#DIV/0!</v>
      </c>
      <c r="AA1709" s="112"/>
      <c r="AB1709" s="112"/>
      <c r="AK1709" s="111"/>
      <c r="AL1709" s="111"/>
      <c r="AM1709" s="111"/>
    </row>
    <row r="1710" spans="1:39">
      <c r="A1710" s="3">
        <f t="shared" si="473"/>
        <v>0</v>
      </c>
      <c r="B1710" s="3">
        <f t="shared" si="473"/>
        <v>0</v>
      </c>
      <c r="C1710" s="3">
        <f t="shared" si="473"/>
        <v>0</v>
      </c>
      <c r="D1710" s="3">
        <f t="shared" si="472"/>
        <v>0</v>
      </c>
      <c r="E1710" s="3">
        <f t="shared" si="472"/>
        <v>0</v>
      </c>
      <c r="F1710" s="4">
        <f t="shared" si="472"/>
        <v>0</v>
      </c>
      <c r="G1710" s="4">
        <f t="shared" si="472"/>
        <v>0</v>
      </c>
      <c r="H1710" s="3">
        <f t="shared" si="472"/>
        <v>0</v>
      </c>
      <c r="I1710" s="3">
        <f t="shared" si="472"/>
        <v>0</v>
      </c>
      <c r="J1710" s="3" t="e">
        <f>IF(VLOOKUP(A1710,產品AR!A:B,2,0)&lt;65,"A",IF(VLOOKUP(A1710,產品AR!A:B,2,0)&lt;80,"B",IF(VLOOKUP(A1710,產品AR!A:B,2,0)&lt;100,"C","D")))</f>
        <v>#N/A</v>
      </c>
      <c r="K1710" s="5" t="e">
        <f t="shared" si="474"/>
        <v>#DIV/0!</v>
      </c>
      <c r="L1710" s="6">
        <f t="shared" si="475"/>
        <v>0</v>
      </c>
      <c r="M1710" s="5">
        <f t="shared" si="476"/>
        <v>0</v>
      </c>
      <c r="N1710" s="49" t="e">
        <f t="shared" si="477"/>
        <v>#DIV/0!</v>
      </c>
      <c r="O1710" s="49" t="e">
        <f t="shared" si="480"/>
        <v>#N/A</v>
      </c>
      <c r="P1710" s="49" t="e">
        <f t="shared" si="481"/>
        <v>#N/A</v>
      </c>
      <c r="Q1710" s="50" t="e">
        <f t="shared" si="478"/>
        <v>#N/A</v>
      </c>
      <c r="S1710" s="110" t="e">
        <f>VLOOKUP(V1710,'WSD 產品'!B:B,1,0)</f>
        <v>#N/A</v>
      </c>
      <c r="T1710" s="110" t="e">
        <f t="shared" si="479"/>
        <v>#DIV/0!</v>
      </c>
      <c r="AA1710" s="112"/>
      <c r="AB1710" s="112"/>
      <c r="AK1710" s="111"/>
      <c r="AL1710" s="111"/>
      <c r="AM1710" s="111"/>
    </row>
    <row r="1711" spans="1:39">
      <c r="A1711" s="3">
        <f t="shared" si="473"/>
        <v>0</v>
      </c>
      <c r="B1711" s="3">
        <f t="shared" si="473"/>
        <v>0</v>
      </c>
      <c r="C1711" s="3">
        <f t="shared" si="473"/>
        <v>0</v>
      </c>
      <c r="D1711" s="3">
        <f t="shared" si="472"/>
        <v>0</v>
      </c>
      <c r="E1711" s="3">
        <f t="shared" si="472"/>
        <v>0</v>
      </c>
      <c r="F1711" s="4">
        <f t="shared" si="472"/>
        <v>0</v>
      </c>
      <c r="G1711" s="4">
        <f t="shared" si="472"/>
        <v>0</v>
      </c>
      <c r="H1711" s="3">
        <f t="shared" si="472"/>
        <v>0</v>
      </c>
      <c r="I1711" s="3">
        <f t="shared" si="472"/>
        <v>0</v>
      </c>
      <c r="J1711" s="3" t="e">
        <f>IF(VLOOKUP(A1711,產品AR!A:B,2,0)&lt;65,"A",IF(VLOOKUP(A1711,產品AR!A:B,2,0)&lt;80,"B",IF(VLOOKUP(A1711,產品AR!A:B,2,0)&lt;100,"C","D")))</f>
        <v>#N/A</v>
      </c>
      <c r="K1711" s="5" t="e">
        <f t="shared" si="474"/>
        <v>#DIV/0!</v>
      </c>
      <c r="L1711" s="6">
        <f t="shared" si="475"/>
        <v>0</v>
      </c>
      <c r="M1711" s="5">
        <f t="shared" si="476"/>
        <v>0</v>
      </c>
      <c r="N1711" s="49" t="e">
        <f t="shared" si="477"/>
        <v>#DIV/0!</v>
      </c>
      <c r="O1711" s="49" t="e">
        <f t="shared" si="480"/>
        <v>#N/A</v>
      </c>
      <c r="P1711" s="49" t="e">
        <f t="shared" si="481"/>
        <v>#N/A</v>
      </c>
      <c r="Q1711" s="50" t="e">
        <f t="shared" si="478"/>
        <v>#N/A</v>
      </c>
      <c r="S1711" s="110" t="e">
        <f>VLOOKUP(V1711,'WSD 產品'!B:B,1,0)</f>
        <v>#N/A</v>
      </c>
      <c r="T1711" s="110" t="e">
        <f t="shared" si="479"/>
        <v>#DIV/0!</v>
      </c>
      <c r="AA1711" s="112"/>
      <c r="AB1711" s="112"/>
      <c r="AK1711" s="111"/>
      <c r="AL1711" s="111"/>
      <c r="AM1711" s="111"/>
    </row>
    <row r="1712" spans="1:39">
      <c r="A1712" s="3">
        <f t="shared" si="473"/>
        <v>0</v>
      </c>
      <c r="B1712" s="3">
        <f t="shared" si="473"/>
        <v>0</v>
      </c>
      <c r="C1712" s="3">
        <f t="shared" si="473"/>
        <v>0</v>
      </c>
      <c r="D1712" s="3">
        <f t="shared" si="472"/>
        <v>0</v>
      </c>
      <c r="E1712" s="3">
        <f t="shared" si="472"/>
        <v>0</v>
      </c>
      <c r="F1712" s="4">
        <f t="shared" si="472"/>
        <v>0</v>
      </c>
      <c r="G1712" s="4">
        <f t="shared" si="472"/>
        <v>0</v>
      </c>
      <c r="H1712" s="3">
        <f t="shared" si="472"/>
        <v>0</v>
      </c>
      <c r="I1712" s="3">
        <f t="shared" si="472"/>
        <v>0</v>
      </c>
      <c r="J1712" s="3" t="e">
        <f>IF(VLOOKUP(A1712,產品AR!A:B,2,0)&lt;65,"A",IF(VLOOKUP(A1712,產品AR!A:B,2,0)&lt;80,"B",IF(VLOOKUP(A1712,產品AR!A:B,2,0)&lt;100,"C","D")))</f>
        <v>#N/A</v>
      </c>
      <c r="K1712" s="5" t="e">
        <f t="shared" si="474"/>
        <v>#DIV/0!</v>
      </c>
      <c r="L1712" s="6">
        <f t="shared" si="475"/>
        <v>0</v>
      </c>
      <c r="M1712" s="5">
        <f t="shared" si="476"/>
        <v>0</v>
      </c>
      <c r="N1712" s="49" t="e">
        <f t="shared" si="477"/>
        <v>#DIV/0!</v>
      </c>
      <c r="O1712" s="49" t="e">
        <f t="shared" si="480"/>
        <v>#N/A</v>
      </c>
      <c r="P1712" s="49" t="e">
        <f t="shared" si="481"/>
        <v>#N/A</v>
      </c>
      <c r="Q1712" s="50" t="e">
        <f t="shared" si="478"/>
        <v>#N/A</v>
      </c>
      <c r="S1712" s="110" t="e">
        <f>VLOOKUP(V1712,'WSD 產品'!B:B,1,0)</f>
        <v>#N/A</v>
      </c>
      <c r="T1712" s="110" t="e">
        <f t="shared" si="479"/>
        <v>#DIV/0!</v>
      </c>
      <c r="AA1712" s="112"/>
      <c r="AB1712" s="112"/>
      <c r="AK1712" s="111"/>
      <c r="AL1712" s="111"/>
      <c r="AM1712" s="111"/>
    </row>
    <row r="1713" spans="1:39">
      <c r="A1713" s="3">
        <f t="shared" si="473"/>
        <v>0</v>
      </c>
      <c r="B1713" s="3">
        <f t="shared" si="473"/>
        <v>0</v>
      </c>
      <c r="C1713" s="3">
        <f t="shared" si="473"/>
        <v>0</v>
      </c>
      <c r="D1713" s="3">
        <f t="shared" si="472"/>
        <v>0</v>
      </c>
      <c r="E1713" s="3">
        <f t="shared" si="472"/>
        <v>0</v>
      </c>
      <c r="F1713" s="4">
        <f t="shared" si="472"/>
        <v>0</v>
      </c>
      <c r="G1713" s="4">
        <f t="shared" si="472"/>
        <v>0</v>
      </c>
      <c r="H1713" s="3">
        <f t="shared" si="472"/>
        <v>0</v>
      </c>
      <c r="I1713" s="3">
        <f t="shared" si="472"/>
        <v>0</v>
      </c>
      <c r="J1713" s="3" t="e">
        <f>IF(VLOOKUP(A1713,產品AR!A:B,2,0)&lt;65,"A",IF(VLOOKUP(A1713,產品AR!A:B,2,0)&lt;80,"B",IF(VLOOKUP(A1713,產品AR!A:B,2,0)&lt;100,"C","D")))</f>
        <v>#N/A</v>
      </c>
      <c r="K1713" s="5" t="e">
        <f t="shared" si="474"/>
        <v>#DIV/0!</v>
      </c>
      <c r="L1713" s="6">
        <f t="shared" si="475"/>
        <v>0</v>
      </c>
      <c r="M1713" s="5">
        <f t="shared" si="476"/>
        <v>0</v>
      </c>
      <c r="N1713" s="49" t="e">
        <f t="shared" si="477"/>
        <v>#DIV/0!</v>
      </c>
      <c r="O1713" s="49" t="e">
        <f t="shared" si="480"/>
        <v>#N/A</v>
      </c>
      <c r="P1713" s="49" t="e">
        <f t="shared" si="481"/>
        <v>#N/A</v>
      </c>
      <c r="Q1713" s="50" t="e">
        <f t="shared" si="478"/>
        <v>#N/A</v>
      </c>
      <c r="S1713" s="110" t="e">
        <f>VLOOKUP(V1713,'WSD 產品'!B:B,1,0)</f>
        <v>#N/A</v>
      </c>
      <c r="T1713" s="110" t="e">
        <f t="shared" si="479"/>
        <v>#DIV/0!</v>
      </c>
      <c r="AA1713" s="112"/>
      <c r="AB1713" s="112"/>
      <c r="AK1713" s="111"/>
      <c r="AL1713" s="111"/>
      <c r="AM1713" s="111"/>
    </row>
    <row r="1714" spans="1:39">
      <c r="A1714" s="3">
        <f t="shared" si="473"/>
        <v>0</v>
      </c>
      <c r="B1714" s="3">
        <f t="shared" si="473"/>
        <v>0</v>
      </c>
      <c r="C1714" s="3">
        <f t="shared" si="473"/>
        <v>0</v>
      </c>
      <c r="D1714" s="3">
        <f t="shared" si="472"/>
        <v>0</v>
      </c>
      <c r="E1714" s="3">
        <f t="shared" si="472"/>
        <v>0</v>
      </c>
      <c r="F1714" s="4">
        <f t="shared" si="472"/>
        <v>0</v>
      </c>
      <c r="G1714" s="4">
        <f t="shared" si="472"/>
        <v>0</v>
      </c>
      <c r="H1714" s="3">
        <f t="shared" si="472"/>
        <v>0</v>
      </c>
      <c r="I1714" s="3">
        <f t="shared" si="472"/>
        <v>0</v>
      </c>
      <c r="J1714" s="3" t="e">
        <f>IF(VLOOKUP(A1714,產品AR!A:B,2,0)&lt;65,"A",IF(VLOOKUP(A1714,產品AR!A:B,2,0)&lt;80,"B",IF(VLOOKUP(A1714,產品AR!A:B,2,0)&lt;100,"C","D")))</f>
        <v>#N/A</v>
      </c>
      <c r="K1714" s="5" t="e">
        <f t="shared" si="474"/>
        <v>#DIV/0!</v>
      </c>
      <c r="L1714" s="6">
        <f t="shared" si="475"/>
        <v>0</v>
      </c>
      <c r="M1714" s="5">
        <f t="shared" si="476"/>
        <v>0</v>
      </c>
      <c r="N1714" s="49" t="e">
        <f t="shared" si="477"/>
        <v>#DIV/0!</v>
      </c>
      <c r="O1714" s="49" t="e">
        <f t="shared" si="480"/>
        <v>#N/A</v>
      </c>
      <c r="P1714" s="49" t="e">
        <f t="shared" si="481"/>
        <v>#N/A</v>
      </c>
      <c r="Q1714" s="50" t="e">
        <f t="shared" si="478"/>
        <v>#N/A</v>
      </c>
      <c r="S1714" s="110" t="e">
        <f>VLOOKUP(V1714,'WSD 產品'!B:B,1,0)</f>
        <v>#N/A</v>
      </c>
      <c r="T1714" s="110" t="e">
        <f t="shared" si="479"/>
        <v>#DIV/0!</v>
      </c>
      <c r="AA1714" s="112"/>
      <c r="AB1714" s="112"/>
      <c r="AK1714" s="111"/>
      <c r="AL1714" s="111"/>
      <c r="AM1714" s="111"/>
    </row>
    <row r="1715" spans="1:39">
      <c r="A1715" s="3">
        <f t="shared" si="473"/>
        <v>0</v>
      </c>
      <c r="B1715" s="3">
        <f t="shared" si="473"/>
        <v>0</v>
      </c>
      <c r="C1715" s="3">
        <f t="shared" si="473"/>
        <v>0</v>
      </c>
      <c r="D1715" s="3">
        <f t="shared" si="472"/>
        <v>0</v>
      </c>
      <c r="E1715" s="3">
        <f t="shared" si="472"/>
        <v>0</v>
      </c>
      <c r="F1715" s="4">
        <f t="shared" si="472"/>
        <v>0</v>
      </c>
      <c r="G1715" s="4">
        <f t="shared" si="472"/>
        <v>0</v>
      </c>
      <c r="H1715" s="3">
        <f t="shared" si="472"/>
        <v>0</v>
      </c>
      <c r="I1715" s="3">
        <f t="shared" si="472"/>
        <v>0</v>
      </c>
      <c r="J1715" s="3" t="e">
        <f>IF(VLOOKUP(A1715,產品AR!A:B,2,0)&lt;65,"A",IF(VLOOKUP(A1715,產品AR!A:B,2,0)&lt;80,"B",IF(VLOOKUP(A1715,產品AR!A:B,2,0)&lt;100,"C","D")))</f>
        <v>#N/A</v>
      </c>
      <c r="K1715" s="5" t="e">
        <f t="shared" si="474"/>
        <v>#DIV/0!</v>
      </c>
      <c r="L1715" s="6">
        <f t="shared" si="475"/>
        <v>0</v>
      </c>
      <c r="M1715" s="5">
        <f t="shared" si="476"/>
        <v>0</v>
      </c>
      <c r="N1715" s="49" t="e">
        <f t="shared" si="477"/>
        <v>#DIV/0!</v>
      </c>
      <c r="O1715" s="49" t="e">
        <f t="shared" si="480"/>
        <v>#N/A</v>
      </c>
      <c r="P1715" s="49" t="e">
        <f t="shared" si="481"/>
        <v>#N/A</v>
      </c>
      <c r="Q1715" s="50" t="e">
        <f t="shared" si="478"/>
        <v>#N/A</v>
      </c>
      <c r="S1715" s="110" t="e">
        <f>VLOOKUP(V1715,'WSD 產品'!B:B,1,0)</f>
        <v>#N/A</v>
      </c>
      <c r="T1715" s="110" t="e">
        <f t="shared" si="479"/>
        <v>#DIV/0!</v>
      </c>
      <c r="AA1715" s="112"/>
      <c r="AB1715" s="112"/>
      <c r="AK1715" s="111"/>
      <c r="AL1715" s="111"/>
      <c r="AM1715" s="111"/>
    </row>
    <row r="1716" spans="1:39">
      <c r="A1716" s="3">
        <f t="shared" si="473"/>
        <v>0</v>
      </c>
      <c r="B1716" s="3">
        <f t="shared" si="473"/>
        <v>0</v>
      </c>
      <c r="C1716" s="3">
        <f t="shared" si="473"/>
        <v>0</v>
      </c>
      <c r="D1716" s="3">
        <f t="shared" si="472"/>
        <v>0</v>
      </c>
      <c r="E1716" s="3">
        <f t="shared" si="472"/>
        <v>0</v>
      </c>
      <c r="F1716" s="4">
        <f t="shared" si="472"/>
        <v>0</v>
      </c>
      <c r="G1716" s="4">
        <f t="shared" si="472"/>
        <v>0</v>
      </c>
      <c r="H1716" s="3">
        <f t="shared" si="472"/>
        <v>0</v>
      </c>
      <c r="I1716" s="3">
        <f t="shared" si="472"/>
        <v>0</v>
      </c>
      <c r="J1716" s="3" t="e">
        <f>IF(VLOOKUP(A1716,產品AR!A:B,2,0)&lt;65,"A",IF(VLOOKUP(A1716,產品AR!A:B,2,0)&lt;80,"B",IF(VLOOKUP(A1716,產品AR!A:B,2,0)&lt;100,"C","D")))</f>
        <v>#N/A</v>
      </c>
      <c r="K1716" s="5" t="e">
        <f t="shared" si="474"/>
        <v>#DIV/0!</v>
      </c>
      <c r="L1716" s="6">
        <f t="shared" si="475"/>
        <v>0</v>
      </c>
      <c r="M1716" s="5">
        <f t="shared" si="476"/>
        <v>0</v>
      </c>
      <c r="N1716" s="49" t="e">
        <f t="shared" si="477"/>
        <v>#DIV/0!</v>
      </c>
      <c r="O1716" s="49" t="e">
        <f t="shared" si="480"/>
        <v>#N/A</v>
      </c>
      <c r="P1716" s="49" t="e">
        <f t="shared" si="481"/>
        <v>#N/A</v>
      </c>
      <c r="Q1716" s="50" t="e">
        <f t="shared" si="478"/>
        <v>#N/A</v>
      </c>
      <c r="S1716" s="110" t="e">
        <f>VLOOKUP(V1716,'WSD 產品'!B:B,1,0)</f>
        <v>#N/A</v>
      </c>
      <c r="T1716" s="110" t="e">
        <f t="shared" si="479"/>
        <v>#DIV/0!</v>
      </c>
      <c r="AA1716" s="112"/>
      <c r="AB1716" s="112"/>
      <c r="AK1716" s="111"/>
      <c r="AL1716" s="111"/>
      <c r="AM1716" s="111"/>
    </row>
    <row r="1717" spans="1:39">
      <c r="A1717" s="3">
        <f t="shared" si="473"/>
        <v>0</v>
      </c>
      <c r="B1717" s="3">
        <f t="shared" si="473"/>
        <v>0</v>
      </c>
      <c r="C1717" s="3">
        <f t="shared" si="473"/>
        <v>0</v>
      </c>
      <c r="D1717" s="3">
        <f t="shared" si="472"/>
        <v>0</v>
      </c>
      <c r="E1717" s="3">
        <f t="shared" si="472"/>
        <v>0</v>
      </c>
      <c r="F1717" s="4">
        <f t="shared" si="472"/>
        <v>0</v>
      </c>
      <c r="G1717" s="4">
        <f t="shared" ref="G1717:I1780" si="482">AB1717</f>
        <v>0</v>
      </c>
      <c r="H1717" s="3">
        <f t="shared" si="482"/>
        <v>0</v>
      </c>
      <c r="I1717" s="3">
        <f t="shared" si="482"/>
        <v>0</v>
      </c>
      <c r="J1717" s="3" t="e">
        <f>IF(VLOOKUP(A1717,產品AR!A:B,2,0)&lt;65,"A",IF(VLOOKUP(A1717,產品AR!A:B,2,0)&lt;80,"B",IF(VLOOKUP(A1717,產品AR!A:B,2,0)&lt;100,"C","D")))</f>
        <v>#N/A</v>
      </c>
      <c r="K1717" s="5" t="e">
        <f t="shared" si="474"/>
        <v>#DIV/0!</v>
      </c>
      <c r="L1717" s="6">
        <f t="shared" si="475"/>
        <v>0</v>
      </c>
      <c r="M1717" s="5">
        <f t="shared" si="476"/>
        <v>0</v>
      </c>
      <c r="N1717" s="49" t="e">
        <f t="shared" si="477"/>
        <v>#DIV/0!</v>
      </c>
      <c r="O1717" s="49" t="e">
        <f t="shared" si="480"/>
        <v>#N/A</v>
      </c>
      <c r="P1717" s="49" t="e">
        <f t="shared" si="481"/>
        <v>#N/A</v>
      </c>
      <c r="Q1717" s="50" t="e">
        <f t="shared" si="478"/>
        <v>#N/A</v>
      </c>
      <c r="S1717" s="110" t="e">
        <f>VLOOKUP(V1717,'WSD 產品'!B:B,1,0)</f>
        <v>#N/A</v>
      </c>
      <c r="T1717" s="110" t="e">
        <f t="shared" si="479"/>
        <v>#DIV/0!</v>
      </c>
      <c r="AA1717" s="112"/>
      <c r="AB1717" s="112"/>
      <c r="AK1717" s="111"/>
      <c r="AL1717" s="111"/>
      <c r="AM1717" s="111"/>
    </row>
    <row r="1718" spans="1:39">
      <c r="A1718" s="3">
        <f t="shared" si="473"/>
        <v>0</v>
      </c>
      <c r="B1718" s="3">
        <f t="shared" si="473"/>
        <v>0</v>
      </c>
      <c r="C1718" s="3">
        <f t="shared" si="473"/>
        <v>0</v>
      </c>
      <c r="D1718" s="3">
        <f t="shared" si="473"/>
        <v>0</v>
      </c>
      <c r="E1718" s="3">
        <f t="shared" si="473"/>
        <v>0</v>
      </c>
      <c r="F1718" s="4">
        <f t="shared" si="473"/>
        <v>0</v>
      </c>
      <c r="G1718" s="4">
        <f t="shared" si="482"/>
        <v>0</v>
      </c>
      <c r="H1718" s="3">
        <f t="shared" si="482"/>
        <v>0</v>
      </c>
      <c r="I1718" s="3">
        <f t="shared" si="482"/>
        <v>0</v>
      </c>
      <c r="J1718" s="3" t="e">
        <f>IF(VLOOKUP(A1718,產品AR!A:B,2,0)&lt;65,"A",IF(VLOOKUP(A1718,產品AR!A:B,2,0)&lt;80,"B",IF(VLOOKUP(A1718,產品AR!A:B,2,0)&lt;100,"C","D")))</f>
        <v>#N/A</v>
      </c>
      <c r="K1718" s="5" t="e">
        <f t="shared" si="474"/>
        <v>#DIV/0!</v>
      </c>
      <c r="L1718" s="6">
        <f t="shared" si="475"/>
        <v>0</v>
      </c>
      <c r="M1718" s="5">
        <f t="shared" si="476"/>
        <v>0</v>
      </c>
      <c r="N1718" s="49" t="e">
        <f t="shared" si="477"/>
        <v>#DIV/0!</v>
      </c>
      <c r="O1718" s="49" t="e">
        <f t="shared" si="480"/>
        <v>#N/A</v>
      </c>
      <c r="P1718" s="49" t="e">
        <f t="shared" si="481"/>
        <v>#N/A</v>
      </c>
      <c r="Q1718" s="50" t="e">
        <f t="shared" si="478"/>
        <v>#N/A</v>
      </c>
      <c r="S1718" s="110" t="e">
        <f>VLOOKUP(V1718,'WSD 產品'!B:B,1,0)</f>
        <v>#N/A</v>
      </c>
      <c r="T1718" s="110" t="e">
        <f t="shared" si="479"/>
        <v>#DIV/0!</v>
      </c>
      <c r="AA1718" s="112"/>
      <c r="AB1718" s="112"/>
      <c r="AK1718" s="111"/>
      <c r="AL1718" s="111"/>
      <c r="AM1718" s="111"/>
    </row>
    <row r="1719" spans="1:39">
      <c r="A1719" s="3">
        <f t="shared" si="473"/>
        <v>0</v>
      </c>
      <c r="B1719" s="3">
        <f t="shared" si="473"/>
        <v>0</v>
      </c>
      <c r="C1719" s="3">
        <f t="shared" si="473"/>
        <v>0</v>
      </c>
      <c r="D1719" s="3">
        <f t="shared" si="473"/>
        <v>0</v>
      </c>
      <c r="E1719" s="3">
        <f t="shared" si="473"/>
        <v>0</v>
      </c>
      <c r="F1719" s="4">
        <f t="shared" si="473"/>
        <v>0</v>
      </c>
      <c r="G1719" s="4">
        <f t="shared" si="482"/>
        <v>0</v>
      </c>
      <c r="H1719" s="3">
        <f t="shared" si="482"/>
        <v>0</v>
      </c>
      <c r="I1719" s="3">
        <f t="shared" si="482"/>
        <v>0</v>
      </c>
      <c r="J1719" s="3" t="e">
        <f>IF(VLOOKUP(A1719,產品AR!A:B,2,0)&lt;65,"A",IF(VLOOKUP(A1719,產品AR!A:B,2,0)&lt;80,"B",IF(VLOOKUP(A1719,產品AR!A:B,2,0)&lt;100,"C","D")))</f>
        <v>#N/A</v>
      </c>
      <c r="K1719" s="5" t="e">
        <f t="shared" si="474"/>
        <v>#DIV/0!</v>
      </c>
      <c r="L1719" s="6">
        <f t="shared" si="475"/>
        <v>0</v>
      </c>
      <c r="M1719" s="5">
        <f t="shared" si="476"/>
        <v>0</v>
      </c>
      <c r="N1719" s="49" t="e">
        <f t="shared" si="477"/>
        <v>#DIV/0!</v>
      </c>
      <c r="O1719" s="49" t="e">
        <f t="shared" si="480"/>
        <v>#N/A</v>
      </c>
      <c r="P1719" s="49" t="e">
        <f t="shared" si="481"/>
        <v>#N/A</v>
      </c>
      <c r="Q1719" s="50" t="e">
        <f t="shared" si="478"/>
        <v>#N/A</v>
      </c>
      <c r="S1719" s="110" t="e">
        <f>VLOOKUP(V1719,'WSD 產品'!B:B,1,0)</f>
        <v>#N/A</v>
      </c>
      <c r="T1719" s="110" t="e">
        <f t="shared" si="479"/>
        <v>#DIV/0!</v>
      </c>
      <c r="AA1719" s="112"/>
      <c r="AB1719" s="112"/>
      <c r="AK1719" s="111"/>
      <c r="AL1719" s="111"/>
      <c r="AM1719" s="111"/>
    </row>
    <row r="1720" spans="1:39">
      <c r="A1720" s="3">
        <f t="shared" si="473"/>
        <v>0</v>
      </c>
      <c r="B1720" s="3">
        <f t="shared" si="473"/>
        <v>0</v>
      </c>
      <c r="C1720" s="3">
        <f t="shared" si="473"/>
        <v>0</v>
      </c>
      <c r="D1720" s="3">
        <f t="shared" si="473"/>
        <v>0</v>
      </c>
      <c r="E1720" s="3">
        <f t="shared" si="473"/>
        <v>0</v>
      </c>
      <c r="F1720" s="4">
        <f t="shared" si="473"/>
        <v>0</v>
      </c>
      <c r="G1720" s="4">
        <f t="shared" si="482"/>
        <v>0</v>
      </c>
      <c r="H1720" s="3">
        <f t="shared" si="482"/>
        <v>0</v>
      </c>
      <c r="I1720" s="3">
        <f t="shared" si="482"/>
        <v>0</v>
      </c>
      <c r="J1720" s="3" t="e">
        <f>IF(VLOOKUP(A1720,產品AR!A:B,2,0)&lt;65,"A",IF(VLOOKUP(A1720,產品AR!A:B,2,0)&lt;80,"B",IF(VLOOKUP(A1720,產品AR!A:B,2,0)&lt;100,"C","D")))</f>
        <v>#N/A</v>
      </c>
      <c r="K1720" s="5" t="e">
        <f t="shared" si="474"/>
        <v>#DIV/0!</v>
      </c>
      <c r="L1720" s="6">
        <f t="shared" si="475"/>
        <v>0</v>
      </c>
      <c r="M1720" s="5">
        <f t="shared" si="476"/>
        <v>0</v>
      </c>
      <c r="N1720" s="49" t="e">
        <f t="shared" si="477"/>
        <v>#DIV/0!</v>
      </c>
      <c r="O1720" s="49" t="e">
        <f t="shared" si="480"/>
        <v>#N/A</v>
      </c>
      <c r="P1720" s="49" t="e">
        <f t="shared" si="481"/>
        <v>#N/A</v>
      </c>
      <c r="Q1720" s="50" t="e">
        <f t="shared" si="478"/>
        <v>#N/A</v>
      </c>
      <c r="S1720" s="110" t="e">
        <f>VLOOKUP(V1720,'WSD 產品'!B:B,1,0)</f>
        <v>#N/A</v>
      </c>
      <c r="T1720" s="110" t="e">
        <f t="shared" si="479"/>
        <v>#DIV/0!</v>
      </c>
      <c r="AA1720" s="112"/>
      <c r="AB1720" s="112"/>
      <c r="AK1720" s="111"/>
      <c r="AL1720" s="111"/>
      <c r="AM1720" s="111"/>
    </row>
    <row r="1721" spans="1:39">
      <c r="A1721" s="3">
        <f t="shared" si="473"/>
        <v>0</v>
      </c>
      <c r="B1721" s="3">
        <f t="shared" si="473"/>
        <v>0</v>
      </c>
      <c r="C1721" s="3">
        <f t="shared" si="473"/>
        <v>0</v>
      </c>
      <c r="D1721" s="3">
        <f t="shared" si="473"/>
        <v>0</v>
      </c>
      <c r="E1721" s="3">
        <f t="shared" si="473"/>
        <v>0</v>
      </c>
      <c r="F1721" s="4">
        <f t="shared" si="473"/>
        <v>0</v>
      </c>
      <c r="G1721" s="4">
        <f t="shared" si="482"/>
        <v>0</v>
      </c>
      <c r="H1721" s="3">
        <f t="shared" si="482"/>
        <v>0</v>
      </c>
      <c r="I1721" s="3">
        <f t="shared" si="482"/>
        <v>0</v>
      </c>
      <c r="J1721" s="3" t="e">
        <f>IF(VLOOKUP(A1721,產品AR!A:B,2,0)&lt;65,"A",IF(VLOOKUP(A1721,產品AR!A:B,2,0)&lt;80,"B",IF(VLOOKUP(A1721,產品AR!A:B,2,0)&lt;100,"C","D")))</f>
        <v>#N/A</v>
      </c>
      <c r="K1721" s="5" t="e">
        <f t="shared" si="474"/>
        <v>#DIV/0!</v>
      </c>
      <c r="L1721" s="6">
        <f t="shared" si="475"/>
        <v>0</v>
      </c>
      <c r="M1721" s="5">
        <f t="shared" si="476"/>
        <v>0</v>
      </c>
      <c r="N1721" s="49" t="e">
        <f t="shared" si="477"/>
        <v>#DIV/0!</v>
      </c>
      <c r="O1721" s="49" t="e">
        <f t="shared" si="480"/>
        <v>#N/A</v>
      </c>
      <c r="P1721" s="49" t="e">
        <f t="shared" si="481"/>
        <v>#N/A</v>
      </c>
      <c r="Q1721" s="50" t="e">
        <f t="shared" si="478"/>
        <v>#N/A</v>
      </c>
      <c r="S1721" s="110" t="e">
        <f>VLOOKUP(V1721,'WSD 產品'!B:B,1,0)</f>
        <v>#N/A</v>
      </c>
      <c r="T1721" s="110" t="e">
        <f t="shared" si="479"/>
        <v>#DIV/0!</v>
      </c>
      <c r="AA1721" s="112"/>
      <c r="AB1721" s="112"/>
      <c r="AK1721" s="111"/>
      <c r="AL1721" s="111"/>
      <c r="AM1721" s="111"/>
    </row>
    <row r="1722" spans="1:39">
      <c r="A1722" s="3">
        <f t="shared" si="473"/>
        <v>0</v>
      </c>
      <c r="B1722" s="3">
        <f t="shared" si="473"/>
        <v>0</v>
      </c>
      <c r="C1722" s="3">
        <f t="shared" si="473"/>
        <v>0</v>
      </c>
      <c r="D1722" s="3">
        <f t="shared" si="473"/>
        <v>0</v>
      </c>
      <c r="E1722" s="3">
        <f t="shared" si="473"/>
        <v>0</v>
      </c>
      <c r="F1722" s="4">
        <f t="shared" si="473"/>
        <v>0</v>
      </c>
      <c r="G1722" s="4">
        <f t="shared" si="482"/>
        <v>0</v>
      </c>
      <c r="H1722" s="3">
        <f t="shared" si="482"/>
        <v>0</v>
      </c>
      <c r="I1722" s="3">
        <f t="shared" si="482"/>
        <v>0</v>
      </c>
      <c r="J1722" s="3" t="e">
        <f>IF(VLOOKUP(A1722,產品AR!A:B,2,0)&lt;65,"A",IF(VLOOKUP(A1722,產品AR!A:B,2,0)&lt;80,"B",IF(VLOOKUP(A1722,產品AR!A:B,2,0)&lt;100,"C","D")))</f>
        <v>#N/A</v>
      </c>
      <c r="K1722" s="5" t="e">
        <f t="shared" si="474"/>
        <v>#DIV/0!</v>
      </c>
      <c r="L1722" s="6">
        <f t="shared" si="475"/>
        <v>0</v>
      </c>
      <c r="M1722" s="5">
        <f t="shared" si="476"/>
        <v>0</v>
      </c>
      <c r="N1722" s="49" t="e">
        <f t="shared" si="477"/>
        <v>#DIV/0!</v>
      </c>
      <c r="O1722" s="49" t="e">
        <f t="shared" si="480"/>
        <v>#N/A</v>
      </c>
      <c r="P1722" s="49" t="e">
        <f t="shared" si="481"/>
        <v>#N/A</v>
      </c>
      <c r="Q1722" s="50" t="e">
        <f t="shared" si="478"/>
        <v>#N/A</v>
      </c>
      <c r="S1722" s="110" t="e">
        <f>VLOOKUP(V1722,'WSD 產品'!B:B,1,0)</f>
        <v>#N/A</v>
      </c>
      <c r="T1722" s="110" t="e">
        <f t="shared" si="479"/>
        <v>#DIV/0!</v>
      </c>
      <c r="AA1722" s="112"/>
      <c r="AB1722" s="112"/>
      <c r="AK1722" s="111"/>
      <c r="AL1722" s="111"/>
      <c r="AM1722" s="111"/>
    </row>
    <row r="1723" spans="1:39">
      <c r="A1723" s="3">
        <f t="shared" si="473"/>
        <v>0</v>
      </c>
      <c r="B1723" s="3">
        <f t="shared" si="473"/>
        <v>0</v>
      </c>
      <c r="C1723" s="3">
        <f t="shared" si="473"/>
        <v>0</v>
      </c>
      <c r="D1723" s="3">
        <f t="shared" si="473"/>
        <v>0</v>
      </c>
      <c r="E1723" s="3">
        <f t="shared" si="473"/>
        <v>0</v>
      </c>
      <c r="F1723" s="4">
        <f t="shared" si="473"/>
        <v>0</v>
      </c>
      <c r="G1723" s="4">
        <f t="shared" si="482"/>
        <v>0</v>
      </c>
      <c r="H1723" s="3">
        <f t="shared" si="482"/>
        <v>0</v>
      </c>
      <c r="I1723" s="3">
        <f t="shared" si="482"/>
        <v>0</v>
      </c>
      <c r="J1723" s="3" t="e">
        <f>IF(VLOOKUP(A1723,產品AR!A:B,2,0)&lt;65,"A",IF(VLOOKUP(A1723,產品AR!A:B,2,0)&lt;80,"B",IF(VLOOKUP(A1723,產品AR!A:B,2,0)&lt;100,"C","D")))</f>
        <v>#N/A</v>
      </c>
      <c r="K1723" s="5" t="e">
        <f t="shared" si="474"/>
        <v>#DIV/0!</v>
      </c>
      <c r="L1723" s="6">
        <f t="shared" si="475"/>
        <v>0</v>
      </c>
      <c r="M1723" s="5">
        <f t="shared" si="476"/>
        <v>0</v>
      </c>
      <c r="N1723" s="49" t="e">
        <f t="shared" si="477"/>
        <v>#DIV/0!</v>
      </c>
      <c r="O1723" s="49" t="e">
        <f t="shared" si="480"/>
        <v>#N/A</v>
      </c>
      <c r="P1723" s="49" t="e">
        <f t="shared" si="481"/>
        <v>#N/A</v>
      </c>
      <c r="Q1723" s="50" t="e">
        <f t="shared" si="478"/>
        <v>#N/A</v>
      </c>
      <c r="S1723" s="110" t="e">
        <f>VLOOKUP(V1723,'WSD 產品'!B:B,1,0)</f>
        <v>#N/A</v>
      </c>
      <c r="T1723" s="110" t="e">
        <f t="shared" si="479"/>
        <v>#DIV/0!</v>
      </c>
      <c r="AA1723" s="112"/>
      <c r="AB1723" s="112"/>
      <c r="AK1723" s="111"/>
      <c r="AL1723" s="111"/>
      <c r="AM1723" s="111"/>
    </row>
    <row r="1724" spans="1:39">
      <c r="A1724" s="3">
        <f t="shared" si="473"/>
        <v>0</v>
      </c>
      <c r="B1724" s="3">
        <f t="shared" si="473"/>
        <v>0</v>
      </c>
      <c r="C1724" s="3">
        <f t="shared" si="473"/>
        <v>0</v>
      </c>
      <c r="D1724" s="3">
        <f t="shared" si="473"/>
        <v>0</v>
      </c>
      <c r="E1724" s="3">
        <f t="shared" si="473"/>
        <v>0</v>
      </c>
      <c r="F1724" s="4">
        <f t="shared" si="473"/>
        <v>0</v>
      </c>
      <c r="G1724" s="4">
        <f t="shared" si="482"/>
        <v>0</v>
      </c>
      <c r="H1724" s="3">
        <f t="shared" si="482"/>
        <v>0</v>
      </c>
      <c r="I1724" s="3">
        <f t="shared" si="482"/>
        <v>0</v>
      </c>
      <c r="J1724" s="3" t="e">
        <f>IF(VLOOKUP(A1724,產品AR!A:B,2,0)&lt;65,"A",IF(VLOOKUP(A1724,產品AR!A:B,2,0)&lt;80,"B",IF(VLOOKUP(A1724,產品AR!A:B,2,0)&lt;100,"C","D")))</f>
        <v>#N/A</v>
      </c>
      <c r="K1724" s="5" t="e">
        <f t="shared" si="474"/>
        <v>#DIV/0!</v>
      </c>
      <c r="L1724" s="6">
        <f t="shared" si="475"/>
        <v>0</v>
      </c>
      <c r="M1724" s="5">
        <f t="shared" si="476"/>
        <v>0</v>
      </c>
      <c r="N1724" s="49" t="e">
        <f t="shared" si="477"/>
        <v>#DIV/0!</v>
      </c>
      <c r="O1724" s="49" t="e">
        <f t="shared" si="480"/>
        <v>#N/A</v>
      </c>
      <c r="P1724" s="49" t="e">
        <f t="shared" si="481"/>
        <v>#N/A</v>
      </c>
      <c r="Q1724" s="50" t="e">
        <f t="shared" si="478"/>
        <v>#N/A</v>
      </c>
      <c r="S1724" s="110" t="e">
        <f>VLOOKUP(V1724,'WSD 產品'!B:B,1,0)</f>
        <v>#N/A</v>
      </c>
      <c r="T1724" s="110" t="e">
        <f t="shared" si="479"/>
        <v>#DIV/0!</v>
      </c>
      <c r="AA1724" s="112"/>
      <c r="AB1724" s="112"/>
      <c r="AK1724" s="111"/>
      <c r="AL1724" s="111"/>
      <c r="AM1724" s="111"/>
    </row>
    <row r="1725" spans="1:39">
      <c r="A1725" s="3">
        <f t="shared" si="473"/>
        <v>0</v>
      </c>
      <c r="B1725" s="3">
        <f t="shared" si="473"/>
        <v>0</v>
      </c>
      <c r="C1725" s="3">
        <f t="shared" si="473"/>
        <v>0</v>
      </c>
      <c r="D1725" s="3">
        <f t="shared" si="473"/>
        <v>0</v>
      </c>
      <c r="E1725" s="3">
        <f t="shared" si="473"/>
        <v>0</v>
      </c>
      <c r="F1725" s="4">
        <f t="shared" si="473"/>
        <v>0</v>
      </c>
      <c r="G1725" s="4">
        <f t="shared" si="482"/>
        <v>0</v>
      </c>
      <c r="H1725" s="3">
        <f t="shared" si="482"/>
        <v>0</v>
      </c>
      <c r="I1725" s="3">
        <f t="shared" si="482"/>
        <v>0</v>
      </c>
      <c r="J1725" s="3" t="e">
        <f>IF(VLOOKUP(A1725,產品AR!A:B,2,0)&lt;65,"A",IF(VLOOKUP(A1725,產品AR!A:B,2,0)&lt;80,"B",IF(VLOOKUP(A1725,產品AR!A:B,2,0)&lt;100,"C","D")))</f>
        <v>#N/A</v>
      </c>
      <c r="K1725" s="5" t="e">
        <f t="shared" si="474"/>
        <v>#DIV/0!</v>
      </c>
      <c r="L1725" s="6">
        <f t="shared" si="475"/>
        <v>0</v>
      </c>
      <c r="M1725" s="5">
        <f t="shared" si="476"/>
        <v>0</v>
      </c>
      <c r="N1725" s="49" t="e">
        <f t="shared" si="477"/>
        <v>#DIV/0!</v>
      </c>
      <c r="O1725" s="49" t="e">
        <f t="shared" si="480"/>
        <v>#N/A</v>
      </c>
      <c r="P1725" s="49" t="e">
        <f t="shared" si="481"/>
        <v>#N/A</v>
      </c>
      <c r="Q1725" s="50" t="e">
        <f t="shared" si="478"/>
        <v>#N/A</v>
      </c>
      <c r="S1725" s="110" t="e">
        <f>VLOOKUP(V1725,'WSD 產品'!B:B,1,0)</f>
        <v>#N/A</v>
      </c>
      <c r="T1725" s="110" t="e">
        <f t="shared" si="479"/>
        <v>#DIV/0!</v>
      </c>
      <c r="AA1725" s="112"/>
      <c r="AB1725" s="112"/>
      <c r="AK1725" s="111"/>
      <c r="AL1725" s="111"/>
      <c r="AM1725" s="111"/>
    </row>
    <row r="1726" spans="1:39">
      <c r="A1726" s="3">
        <f t="shared" si="473"/>
        <v>0</v>
      </c>
      <c r="B1726" s="3">
        <f t="shared" si="473"/>
        <v>0</v>
      </c>
      <c r="C1726" s="3">
        <f t="shared" si="473"/>
        <v>0</v>
      </c>
      <c r="D1726" s="3">
        <f t="shared" si="473"/>
        <v>0</v>
      </c>
      <c r="E1726" s="3">
        <f t="shared" si="473"/>
        <v>0</v>
      </c>
      <c r="F1726" s="4">
        <f t="shared" si="473"/>
        <v>0</v>
      </c>
      <c r="G1726" s="4">
        <f t="shared" si="482"/>
        <v>0</v>
      </c>
      <c r="H1726" s="3">
        <f t="shared" si="482"/>
        <v>0</v>
      </c>
      <c r="I1726" s="3">
        <f t="shared" si="482"/>
        <v>0</v>
      </c>
      <c r="J1726" s="3" t="e">
        <f>IF(VLOOKUP(A1726,產品AR!A:B,2,0)&lt;65,"A",IF(VLOOKUP(A1726,產品AR!A:B,2,0)&lt;80,"B",IF(VLOOKUP(A1726,產品AR!A:B,2,0)&lt;100,"C","D")))</f>
        <v>#N/A</v>
      </c>
      <c r="K1726" s="5" t="e">
        <f t="shared" si="474"/>
        <v>#DIV/0!</v>
      </c>
      <c r="L1726" s="6">
        <f t="shared" si="475"/>
        <v>0</v>
      </c>
      <c r="M1726" s="5">
        <f t="shared" si="476"/>
        <v>0</v>
      </c>
      <c r="N1726" s="49" t="e">
        <f t="shared" si="477"/>
        <v>#DIV/0!</v>
      </c>
      <c r="O1726" s="49" t="e">
        <f t="shared" si="480"/>
        <v>#N/A</v>
      </c>
      <c r="P1726" s="49" t="e">
        <f t="shared" si="481"/>
        <v>#N/A</v>
      </c>
      <c r="Q1726" s="50" t="e">
        <f t="shared" si="478"/>
        <v>#N/A</v>
      </c>
      <c r="S1726" s="110" t="e">
        <f>VLOOKUP(V1726,'WSD 產品'!B:B,1,0)</f>
        <v>#N/A</v>
      </c>
      <c r="T1726" s="110" t="e">
        <f t="shared" si="479"/>
        <v>#DIV/0!</v>
      </c>
      <c r="AA1726" s="112"/>
      <c r="AB1726" s="112"/>
      <c r="AK1726" s="111"/>
      <c r="AL1726" s="111"/>
      <c r="AM1726" s="111"/>
    </row>
    <row r="1727" spans="1:39">
      <c r="A1727" s="3">
        <f t="shared" si="473"/>
        <v>0</v>
      </c>
      <c r="B1727" s="3">
        <f t="shared" si="473"/>
        <v>0</v>
      </c>
      <c r="C1727" s="3">
        <f t="shared" si="473"/>
        <v>0</v>
      </c>
      <c r="D1727" s="3">
        <f t="shared" si="473"/>
        <v>0</v>
      </c>
      <c r="E1727" s="3">
        <f t="shared" si="473"/>
        <v>0</v>
      </c>
      <c r="F1727" s="4">
        <f t="shared" si="473"/>
        <v>0</v>
      </c>
      <c r="G1727" s="4">
        <f t="shared" si="482"/>
        <v>0</v>
      </c>
      <c r="H1727" s="3">
        <f t="shared" si="482"/>
        <v>0</v>
      </c>
      <c r="I1727" s="3">
        <f t="shared" si="482"/>
        <v>0</v>
      </c>
      <c r="J1727" s="3" t="e">
        <f>IF(VLOOKUP(A1727,產品AR!A:B,2,0)&lt;65,"A",IF(VLOOKUP(A1727,產品AR!A:B,2,0)&lt;80,"B",IF(VLOOKUP(A1727,產品AR!A:B,2,0)&lt;100,"C","D")))</f>
        <v>#N/A</v>
      </c>
      <c r="K1727" s="5" t="e">
        <f t="shared" si="474"/>
        <v>#DIV/0!</v>
      </c>
      <c r="L1727" s="6">
        <f t="shared" si="475"/>
        <v>0</v>
      </c>
      <c r="M1727" s="5">
        <f t="shared" si="476"/>
        <v>0</v>
      </c>
      <c r="N1727" s="49" t="e">
        <f t="shared" si="477"/>
        <v>#DIV/0!</v>
      </c>
      <c r="O1727" s="49" t="e">
        <f t="shared" si="480"/>
        <v>#N/A</v>
      </c>
      <c r="P1727" s="49" t="e">
        <f t="shared" si="481"/>
        <v>#N/A</v>
      </c>
      <c r="Q1727" s="50" t="e">
        <f t="shared" si="478"/>
        <v>#N/A</v>
      </c>
      <c r="S1727" s="110" t="e">
        <f>VLOOKUP(V1727,'WSD 產品'!B:B,1,0)</f>
        <v>#N/A</v>
      </c>
      <c r="T1727" s="110" t="e">
        <f t="shared" si="479"/>
        <v>#DIV/0!</v>
      </c>
      <c r="AA1727" s="112"/>
      <c r="AB1727" s="112"/>
      <c r="AK1727" s="111"/>
      <c r="AL1727" s="111"/>
      <c r="AM1727" s="111"/>
    </row>
    <row r="1728" spans="1:39">
      <c r="A1728" s="3">
        <f t="shared" si="473"/>
        <v>0</v>
      </c>
      <c r="B1728" s="3">
        <f t="shared" si="473"/>
        <v>0</v>
      </c>
      <c r="C1728" s="3">
        <f t="shared" si="473"/>
        <v>0</v>
      </c>
      <c r="D1728" s="3">
        <f t="shared" si="473"/>
        <v>0</v>
      </c>
      <c r="E1728" s="3">
        <f t="shared" si="473"/>
        <v>0</v>
      </c>
      <c r="F1728" s="4">
        <f t="shared" si="473"/>
        <v>0</v>
      </c>
      <c r="G1728" s="4">
        <f t="shared" si="482"/>
        <v>0</v>
      </c>
      <c r="H1728" s="3">
        <f t="shared" si="482"/>
        <v>0</v>
      </c>
      <c r="I1728" s="3">
        <f t="shared" si="482"/>
        <v>0</v>
      </c>
      <c r="J1728" s="3" t="e">
        <f>IF(VLOOKUP(A1728,產品AR!A:B,2,0)&lt;65,"A",IF(VLOOKUP(A1728,產品AR!A:B,2,0)&lt;80,"B",IF(VLOOKUP(A1728,產品AR!A:B,2,0)&lt;100,"C","D")))</f>
        <v>#N/A</v>
      </c>
      <c r="K1728" s="5" t="e">
        <f t="shared" si="474"/>
        <v>#DIV/0!</v>
      </c>
      <c r="L1728" s="6">
        <f t="shared" si="475"/>
        <v>0</v>
      </c>
      <c r="M1728" s="5">
        <f t="shared" si="476"/>
        <v>0</v>
      </c>
      <c r="N1728" s="49" t="e">
        <f t="shared" si="477"/>
        <v>#DIV/0!</v>
      </c>
      <c r="O1728" s="49" t="e">
        <f t="shared" si="480"/>
        <v>#N/A</v>
      </c>
      <c r="P1728" s="49" t="e">
        <f t="shared" si="481"/>
        <v>#N/A</v>
      </c>
      <c r="Q1728" s="50" t="e">
        <f t="shared" si="478"/>
        <v>#N/A</v>
      </c>
      <c r="S1728" s="110" t="e">
        <f>VLOOKUP(V1728,'WSD 產品'!B:B,1,0)</f>
        <v>#N/A</v>
      </c>
      <c r="T1728" s="110" t="e">
        <f t="shared" si="479"/>
        <v>#DIV/0!</v>
      </c>
      <c r="AA1728" s="112"/>
      <c r="AB1728" s="112"/>
      <c r="AK1728" s="111"/>
      <c r="AL1728" s="111"/>
      <c r="AM1728" s="111"/>
    </row>
    <row r="1729" spans="1:39">
      <c r="A1729" s="3">
        <f t="shared" si="473"/>
        <v>0</v>
      </c>
      <c r="B1729" s="3">
        <f t="shared" si="473"/>
        <v>0</v>
      </c>
      <c r="C1729" s="3">
        <f t="shared" si="473"/>
        <v>0</v>
      </c>
      <c r="D1729" s="3">
        <f t="shared" si="473"/>
        <v>0</v>
      </c>
      <c r="E1729" s="3">
        <f t="shared" si="473"/>
        <v>0</v>
      </c>
      <c r="F1729" s="4">
        <f t="shared" si="473"/>
        <v>0</v>
      </c>
      <c r="G1729" s="4">
        <f t="shared" si="482"/>
        <v>0</v>
      </c>
      <c r="H1729" s="3">
        <f t="shared" si="482"/>
        <v>0</v>
      </c>
      <c r="I1729" s="3">
        <f t="shared" si="482"/>
        <v>0</v>
      </c>
      <c r="J1729" s="3" t="e">
        <f>IF(VLOOKUP(A1729,產品AR!A:B,2,0)&lt;65,"A",IF(VLOOKUP(A1729,產品AR!A:B,2,0)&lt;80,"B",IF(VLOOKUP(A1729,產品AR!A:B,2,0)&lt;100,"C","D")))</f>
        <v>#N/A</v>
      </c>
      <c r="K1729" s="5" t="e">
        <f t="shared" si="474"/>
        <v>#DIV/0!</v>
      </c>
      <c r="L1729" s="6">
        <f t="shared" si="475"/>
        <v>0</v>
      </c>
      <c r="M1729" s="5">
        <f t="shared" si="476"/>
        <v>0</v>
      </c>
      <c r="N1729" s="49" t="e">
        <f t="shared" si="477"/>
        <v>#DIV/0!</v>
      </c>
      <c r="O1729" s="49" t="e">
        <f t="shared" si="480"/>
        <v>#N/A</v>
      </c>
      <c r="P1729" s="49" t="e">
        <f t="shared" si="481"/>
        <v>#N/A</v>
      </c>
      <c r="Q1729" s="50" t="e">
        <f t="shared" si="478"/>
        <v>#N/A</v>
      </c>
      <c r="S1729" s="110" t="e">
        <f>VLOOKUP(V1729,'WSD 產品'!B:B,1,0)</f>
        <v>#N/A</v>
      </c>
      <c r="T1729" s="110" t="e">
        <f t="shared" si="479"/>
        <v>#DIV/0!</v>
      </c>
      <c r="AA1729" s="112"/>
      <c r="AB1729" s="112"/>
      <c r="AK1729" s="111"/>
      <c r="AL1729" s="111"/>
      <c r="AM1729" s="111"/>
    </row>
    <row r="1730" spans="1:39">
      <c r="A1730" s="3">
        <f t="shared" ref="A1730:F1772" si="483">V1730</f>
        <v>0</v>
      </c>
      <c r="B1730" s="3">
        <f t="shared" si="483"/>
        <v>0</v>
      </c>
      <c r="C1730" s="3">
        <f t="shared" si="483"/>
        <v>0</v>
      </c>
      <c r="D1730" s="3">
        <f t="shared" si="483"/>
        <v>0</v>
      </c>
      <c r="E1730" s="3">
        <f t="shared" si="483"/>
        <v>0</v>
      </c>
      <c r="F1730" s="4">
        <f t="shared" si="483"/>
        <v>0</v>
      </c>
      <c r="G1730" s="4">
        <f t="shared" si="482"/>
        <v>0</v>
      </c>
      <c r="H1730" s="3">
        <f t="shared" si="482"/>
        <v>0</v>
      </c>
      <c r="I1730" s="3">
        <f t="shared" si="482"/>
        <v>0</v>
      </c>
      <c r="J1730" s="3" t="e">
        <f>IF(VLOOKUP(A1730,產品AR!A:B,2,0)&lt;65,"A",IF(VLOOKUP(A1730,產品AR!A:B,2,0)&lt;80,"B",IF(VLOOKUP(A1730,產品AR!A:B,2,0)&lt;100,"C","D")))</f>
        <v>#N/A</v>
      </c>
      <c r="K1730" s="5" t="e">
        <f t="shared" ref="K1730:K1793" si="484">T1730</f>
        <v>#DIV/0!</v>
      </c>
      <c r="L1730" s="6">
        <f t="shared" ref="L1730:L1793" si="485">AM1730</f>
        <v>0</v>
      </c>
      <c r="M1730" s="5">
        <f t="shared" ref="M1730:M1793" si="486">AP1730</f>
        <v>0</v>
      </c>
      <c r="N1730" s="49" t="e">
        <f t="shared" ref="N1730:N1793" si="487">IF(K1730&gt;=1.67,"A",IF(K1730&gt;=1.33,"B",IF(K1730&gt;=1,"C",IF(K1730&gt;=0.67,"D","F"))))</f>
        <v>#DIV/0!</v>
      </c>
      <c r="O1730" s="49" t="e">
        <f t="shared" si="480"/>
        <v>#N/A</v>
      </c>
      <c r="P1730" s="49" t="e">
        <f t="shared" si="481"/>
        <v>#N/A</v>
      </c>
      <c r="Q1730" s="50" t="e">
        <f t="shared" ref="Q1730:Q1793" si="488">IF(CONCATENATE(J1730,N1730)="AA","A",IF(CONCATENATE(J1730,N1730)="AB","W",IF(CONCATENATE(J1730,N1730)="AC","W",IF(CONCATENATE(J1730,N1730)="AD","W",IF(CONCATENATE(J1730,N1730)="AF","W",IF(CONCATENATE(J1730,N1730)="BB","B",IF(CONCATENATE(J1730,N1730)="BA","B",IF(CONCATENATE(J1730,N1730)="BC","X",IF(CONCATENATE(J1730,N1730)="BD","X",IF(CONCATENATE(J1730,N1730)="BF","X",IF(CONCATENATE(J1730,N1730)="CA","C",IF(CONCATENATE(J1730,N1730)="CB","C",IF(CONCATENATE(J1730,N1730)="CC","C",IF(CONCATENATE(J1730,N1730)="CD","Y",IF(CONCATENATE(J1730,N1730)="CF","Y",IF(CONCATENATE(J1730,N1730)="DA","D",IF(CONCATENATE(J1730,N1730)="DB","D",IF(CONCATENATE(J1730,N1730)="DC","D",IF(CONCATENATE(J1730,N1730)="DD","D",IF(CONCATENATE(J1730,N1730)="DF","Z"))))))))))))))))))))</f>
        <v>#N/A</v>
      </c>
      <c r="S1730" s="110" t="e">
        <f>VLOOKUP(V1730,'WSD 產品'!B:B,1,0)</f>
        <v>#N/A</v>
      </c>
      <c r="T1730" s="110" t="e">
        <f t="shared" ref="T1730:T1793" si="489">((35-(AE1730^2+AF1730^2)^0.5))/AV1730</f>
        <v>#DIV/0!</v>
      </c>
      <c r="AA1730" s="112"/>
      <c r="AB1730" s="112"/>
      <c r="AK1730" s="111"/>
      <c r="AL1730" s="111"/>
      <c r="AM1730" s="111"/>
    </row>
    <row r="1731" spans="1:39">
      <c r="A1731" s="3">
        <f t="shared" si="483"/>
        <v>0</v>
      </c>
      <c r="B1731" s="3">
        <f t="shared" si="483"/>
        <v>0</v>
      </c>
      <c r="C1731" s="3">
        <f t="shared" si="483"/>
        <v>0</v>
      </c>
      <c r="D1731" s="3">
        <f t="shared" si="483"/>
        <v>0</v>
      </c>
      <c r="E1731" s="3">
        <f t="shared" si="483"/>
        <v>0</v>
      </c>
      <c r="F1731" s="4">
        <f t="shared" si="483"/>
        <v>0</v>
      </c>
      <c r="G1731" s="4">
        <f t="shared" si="482"/>
        <v>0</v>
      </c>
      <c r="H1731" s="3">
        <f t="shared" si="482"/>
        <v>0</v>
      </c>
      <c r="I1731" s="3">
        <f t="shared" si="482"/>
        <v>0</v>
      </c>
      <c r="J1731" s="3" t="e">
        <f>IF(VLOOKUP(A1731,產品AR!A:B,2,0)&lt;65,"A",IF(VLOOKUP(A1731,產品AR!A:B,2,0)&lt;80,"B",IF(VLOOKUP(A1731,產品AR!A:B,2,0)&lt;100,"C","D")))</f>
        <v>#N/A</v>
      </c>
      <c r="K1731" s="5" t="e">
        <f t="shared" si="484"/>
        <v>#DIV/0!</v>
      </c>
      <c r="L1731" s="6">
        <f t="shared" si="485"/>
        <v>0</v>
      </c>
      <c r="M1731" s="5">
        <f t="shared" si="486"/>
        <v>0</v>
      </c>
      <c r="N1731" s="49" t="e">
        <f t="shared" si="487"/>
        <v>#DIV/0!</v>
      </c>
      <c r="O1731" s="49" t="e">
        <f t="shared" ref="O1731:O1794" si="490">J1731&amp;N1731</f>
        <v>#N/A</v>
      </c>
      <c r="P1731" s="49" t="e">
        <f t="shared" ref="P1731:P1794" si="491">IF(O1731="AB","A")</f>
        <v>#N/A</v>
      </c>
      <c r="Q1731" s="50" t="e">
        <f t="shared" si="488"/>
        <v>#N/A</v>
      </c>
      <c r="S1731" s="110" t="e">
        <f>VLOOKUP(V1731,'WSD 產品'!B:B,1,0)</f>
        <v>#N/A</v>
      </c>
      <c r="T1731" s="110" t="e">
        <f t="shared" si="489"/>
        <v>#DIV/0!</v>
      </c>
      <c r="AA1731" s="112"/>
      <c r="AB1731" s="112"/>
      <c r="AK1731" s="111"/>
      <c r="AL1731" s="111"/>
      <c r="AM1731" s="111"/>
    </row>
    <row r="1732" spans="1:39">
      <c r="A1732" s="3">
        <f t="shared" si="483"/>
        <v>0</v>
      </c>
      <c r="B1732" s="3">
        <f t="shared" si="483"/>
        <v>0</v>
      </c>
      <c r="C1732" s="3">
        <f t="shared" si="483"/>
        <v>0</v>
      </c>
      <c r="D1732" s="3">
        <f t="shared" si="483"/>
        <v>0</v>
      </c>
      <c r="E1732" s="3">
        <f t="shared" si="483"/>
        <v>0</v>
      </c>
      <c r="F1732" s="4">
        <f t="shared" si="483"/>
        <v>0</v>
      </c>
      <c r="G1732" s="4">
        <f t="shared" si="482"/>
        <v>0</v>
      </c>
      <c r="H1732" s="3">
        <f t="shared" si="482"/>
        <v>0</v>
      </c>
      <c r="I1732" s="3">
        <f t="shared" si="482"/>
        <v>0</v>
      </c>
      <c r="J1732" s="3" t="e">
        <f>IF(VLOOKUP(A1732,產品AR!A:B,2,0)&lt;65,"A",IF(VLOOKUP(A1732,產品AR!A:B,2,0)&lt;80,"B",IF(VLOOKUP(A1732,產品AR!A:B,2,0)&lt;100,"C","D")))</f>
        <v>#N/A</v>
      </c>
      <c r="K1732" s="5" t="e">
        <f t="shared" si="484"/>
        <v>#DIV/0!</v>
      </c>
      <c r="L1732" s="6">
        <f t="shared" si="485"/>
        <v>0</v>
      </c>
      <c r="M1732" s="5">
        <f t="shared" si="486"/>
        <v>0</v>
      </c>
      <c r="N1732" s="49" t="e">
        <f t="shared" si="487"/>
        <v>#DIV/0!</v>
      </c>
      <c r="O1732" s="49" t="e">
        <f t="shared" si="490"/>
        <v>#N/A</v>
      </c>
      <c r="P1732" s="49" t="e">
        <f t="shared" si="491"/>
        <v>#N/A</v>
      </c>
      <c r="Q1732" s="50" t="e">
        <f t="shared" si="488"/>
        <v>#N/A</v>
      </c>
      <c r="S1732" s="110" t="e">
        <f>VLOOKUP(V1732,'WSD 產品'!B:B,1,0)</f>
        <v>#N/A</v>
      </c>
      <c r="T1732" s="110" t="e">
        <f t="shared" si="489"/>
        <v>#DIV/0!</v>
      </c>
      <c r="AA1732" s="112"/>
      <c r="AB1732" s="112"/>
      <c r="AK1732" s="111"/>
      <c r="AL1732" s="111"/>
      <c r="AM1732" s="111"/>
    </row>
    <row r="1733" spans="1:39">
      <c r="A1733" s="3">
        <f t="shared" si="483"/>
        <v>0</v>
      </c>
      <c r="B1733" s="3">
        <f t="shared" si="483"/>
        <v>0</v>
      </c>
      <c r="C1733" s="3">
        <f t="shared" si="483"/>
        <v>0</v>
      </c>
      <c r="D1733" s="3">
        <f t="shared" si="483"/>
        <v>0</v>
      </c>
      <c r="E1733" s="3">
        <f t="shared" si="483"/>
        <v>0</v>
      </c>
      <c r="F1733" s="4">
        <f t="shared" si="483"/>
        <v>0</v>
      </c>
      <c r="G1733" s="4">
        <f t="shared" si="482"/>
        <v>0</v>
      </c>
      <c r="H1733" s="3">
        <f t="shared" si="482"/>
        <v>0</v>
      </c>
      <c r="I1733" s="3">
        <f t="shared" si="482"/>
        <v>0</v>
      </c>
      <c r="J1733" s="3" t="e">
        <f>IF(VLOOKUP(A1733,產品AR!A:B,2,0)&lt;65,"A",IF(VLOOKUP(A1733,產品AR!A:B,2,0)&lt;80,"B",IF(VLOOKUP(A1733,產品AR!A:B,2,0)&lt;100,"C","D")))</f>
        <v>#N/A</v>
      </c>
      <c r="K1733" s="5" t="e">
        <f t="shared" si="484"/>
        <v>#DIV/0!</v>
      </c>
      <c r="L1733" s="6">
        <f t="shared" si="485"/>
        <v>0</v>
      </c>
      <c r="M1733" s="5">
        <f t="shared" si="486"/>
        <v>0</v>
      </c>
      <c r="N1733" s="49" t="e">
        <f t="shared" si="487"/>
        <v>#DIV/0!</v>
      </c>
      <c r="O1733" s="49" t="e">
        <f t="shared" si="490"/>
        <v>#N/A</v>
      </c>
      <c r="P1733" s="49" t="e">
        <f t="shared" si="491"/>
        <v>#N/A</v>
      </c>
      <c r="Q1733" s="50" t="e">
        <f t="shared" si="488"/>
        <v>#N/A</v>
      </c>
      <c r="S1733" s="110" t="e">
        <f>VLOOKUP(V1733,'WSD 產品'!B:B,1,0)</f>
        <v>#N/A</v>
      </c>
      <c r="T1733" s="110" t="e">
        <f t="shared" si="489"/>
        <v>#DIV/0!</v>
      </c>
      <c r="AA1733" s="112"/>
      <c r="AB1733" s="112"/>
      <c r="AK1733" s="111"/>
      <c r="AL1733" s="111"/>
      <c r="AM1733" s="111"/>
    </row>
    <row r="1734" spans="1:39">
      <c r="A1734" s="3">
        <f t="shared" si="483"/>
        <v>0</v>
      </c>
      <c r="B1734" s="3">
        <f t="shared" si="483"/>
        <v>0</v>
      </c>
      <c r="C1734" s="3">
        <f t="shared" si="483"/>
        <v>0</v>
      </c>
      <c r="D1734" s="3">
        <f t="shared" si="483"/>
        <v>0</v>
      </c>
      <c r="E1734" s="3">
        <f t="shared" si="483"/>
        <v>0</v>
      </c>
      <c r="F1734" s="4">
        <f t="shared" si="483"/>
        <v>0</v>
      </c>
      <c r="G1734" s="4">
        <f t="shared" si="482"/>
        <v>0</v>
      </c>
      <c r="H1734" s="3">
        <f t="shared" si="482"/>
        <v>0</v>
      </c>
      <c r="I1734" s="3">
        <f t="shared" si="482"/>
        <v>0</v>
      </c>
      <c r="J1734" s="3" t="e">
        <f>IF(VLOOKUP(A1734,產品AR!A:B,2,0)&lt;65,"A",IF(VLOOKUP(A1734,產品AR!A:B,2,0)&lt;80,"B",IF(VLOOKUP(A1734,產品AR!A:B,2,0)&lt;100,"C","D")))</f>
        <v>#N/A</v>
      </c>
      <c r="K1734" s="5" t="e">
        <f t="shared" si="484"/>
        <v>#DIV/0!</v>
      </c>
      <c r="L1734" s="6">
        <f t="shared" si="485"/>
        <v>0</v>
      </c>
      <c r="M1734" s="5">
        <f t="shared" si="486"/>
        <v>0</v>
      </c>
      <c r="N1734" s="49" t="e">
        <f t="shared" si="487"/>
        <v>#DIV/0!</v>
      </c>
      <c r="O1734" s="49" t="e">
        <f t="shared" si="490"/>
        <v>#N/A</v>
      </c>
      <c r="P1734" s="49" t="e">
        <f t="shared" si="491"/>
        <v>#N/A</v>
      </c>
      <c r="Q1734" s="50" t="e">
        <f t="shared" si="488"/>
        <v>#N/A</v>
      </c>
      <c r="S1734" s="110" t="e">
        <f>VLOOKUP(V1734,'WSD 產品'!B:B,1,0)</f>
        <v>#N/A</v>
      </c>
      <c r="T1734" s="110" t="e">
        <f t="shared" si="489"/>
        <v>#DIV/0!</v>
      </c>
      <c r="AA1734" s="112"/>
      <c r="AB1734" s="112"/>
      <c r="AK1734" s="111"/>
      <c r="AL1734" s="111"/>
      <c r="AM1734" s="111"/>
    </row>
    <row r="1735" spans="1:39">
      <c r="A1735" s="3">
        <f t="shared" si="483"/>
        <v>0</v>
      </c>
      <c r="B1735" s="3">
        <f t="shared" si="483"/>
        <v>0</v>
      </c>
      <c r="C1735" s="3">
        <f t="shared" si="483"/>
        <v>0</v>
      </c>
      <c r="D1735" s="3">
        <f t="shared" si="483"/>
        <v>0</v>
      </c>
      <c r="E1735" s="3">
        <f t="shared" si="483"/>
        <v>0</v>
      </c>
      <c r="F1735" s="4">
        <f t="shared" si="483"/>
        <v>0</v>
      </c>
      <c r="G1735" s="4">
        <f t="shared" si="482"/>
        <v>0</v>
      </c>
      <c r="H1735" s="3">
        <f t="shared" si="482"/>
        <v>0</v>
      </c>
      <c r="I1735" s="3">
        <f t="shared" si="482"/>
        <v>0</v>
      </c>
      <c r="J1735" s="3" t="e">
        <f>IF(VLOOKUP(A1735,產品AR!A:B,2,0)&lt;65,"A",IF(VLOOKUP(A1735,產品AR!A:B,2,0)&lt;80,"B",IF(VLOOKUP(A1735,產品AR!A:B,2,0)&lt;100,"C","D")))</f>
        <v>#N/A</v>
      </c>
      <c r="K1735" s="5" t="e">
        <f t="shared" si="484"/>
        <v>#DIV/0!</v>
      </c>
      <c r="L1735" s="6">
        <f t="shared" si="485"/>
        <v>0</v>
      </c>
      <c r="M1735" s="5">
        <f t="shared" si="486"/>
        <v>0</v>
      </c>
      <c r="N1735" s="49" t="e">
        <f t="shared" si="487"/>
        <v>#DIV/0!</v>
      </c>
      <c r="O1735" s="49" t="e">
        <f t="shared" si="490"/>
        <v>#N/A</v>
      </c>
      <c r="P1735" s="49" t="e">
        <f t="shared" si="491"/>
        <v>#N/A</v>
      </c>
      <c r="Q1735" s="50" t="e">
        <f t="shared" si="488"/>
        <v>#N/A</v>
      </c>
      <c r="S1735" s="110" t="e">
        <f>VLOOKUP(V1735,'WSD 產品'!B:B,1,0)</f>
        <v>#N/A</v>
      </c>
      <c r="T1735" s="110" t="e">
        <f t="shared" si="489"/>
        <v>#DIV/0!</v>
      </c>
      <c r="AA1735" s="112"/>
      <c r="AB1735" s="112"/>
      <c r="AK1735" s="111"/>
      <c r="AL1735" s="111"/>
      <c r="AM1735" s="111"/>
    </row>
    <row r="1736" spans="1:39">
      <c r="A1736" s="3">
        <f t="shared" si="483"/>
        <v>0</v>
      </c>
      <c r="B1736" s="3">
        <f t="shared" si="483"/>
        <v>0</v>
      </c>
      <c r="C1736" s="3">
        <f t="shared" si="483"/>
        <v>0</v>
      </c>
      <c r="D1736" s="3">
        <f t="shared" si="483"/>
        <v>0</v>
      </c>
      <c r="E1736" s="3">
        <f t="shared" si="483"/>
        <v>0</v>
      </c>
      <c r="F1736" s="4">
        <f t="shared" si="483"/>
        <v>0</v>
      </c>
      <c r="G1736" s="4">
        <f t="shared" si="482"/>
        <v>0</v>
      </c>
      <c r="H1736" s="3">
        <f t="shared" si="482"/>
        <v>0</v>
      </c>
      <c r="I1736" s="3">
        <f t="shared" si="482"/>
        <v>0</v>
      </c>
      <c r="J1736" s="3" t="e">
        <f>IF(VLOOKUP(A1736,產品AR!A:B,2,0)&lt;65,"A",IF(VLOOKUP(A1736,產品AR!A:B,2,0)&lt;80,"B",IF(VLOOKUP(A1736,產品AR!A:B,2,0)&lt;100,"C","D")))</f>
        <v>#N/A</v>
      </c>
      <c r="K1736" s="5" t="e">
        <f t="shared" si="484"/>
        <v>#DIV/0!</v>
      </c>
      <c r="L1736" s="6">
        <f t="shared" si="485"/>
        <v>0</v>
      </c>
      <c r="M1736" s="5">
        <f t="shared" si="486"/>
        <v>0</v>
      </c>
      <c r="N1736" s="49" t="e">
        <f t="shared" si="487"/>
        <v>#DIV/0!</v>
      </c>
      <c r="O1736" s="49" t="e">
        <f t="shared" si="490"/>
        <v>#N/A</v>
      </c>
      <c r="P1736" s="49" t="e">
        <f t="shared" si="491"/>
        <v>#N/A</v>
      </c>
      <c r="Q1736" s="50" t="e">
        <f t="shared" si="488"/>
        <v>#N/A</v>
      </c>
      <c r="S1736" s="110" t="e">
        <f>VLOOKUP(V1736,'WSD 產品'!B:B,1,0)</f>
        <v>#N/A</v>
      </c>
      <c r="T1736" s="110" t="e">
        <f t="shared" si="489"/>
        <v>#DIV/0!</v>
      </c>
      <c r="AA1736" s="112"/>
      <c r="AB1736" s="112"/>
      <c r="AK1736" s="111"/>
      <c r="AL1736" s="111"/>
      <c r="AM1736" s="111"/>
    </row>
    <row r="1737" spans="1:39">
      <c r="A1737" s="3">
        <f t="shared" si="483"/>
        <v>0</v>
      </c>
      <c r="B1737" s="3">
        <f t="shared" si="483"/>
        <v>0</v>
      </c>
      <c r="C1737" s="3">
        <f t="shared" si="483"/>
        <v>0</v>
      </c>
      <c r="D1737" s="3">
        <f t="shared" si="483"/>
        <v>0</v>
      </c>
      <c r="E1737" s="3">
        <f t="shared" si="483"/>
        <v>0</v>
      </c>
      <c r="F1737" s="4">
        <f t="shared" si="483"/>
        <v>0</v>
      </c>
      <c r="G1737" s="4">
        <f t="shared" si="482"/>
        <v>0</v>
      </c>
      <c r="H1737" s="3">
        <f t="shared" si="482"/>
        <v>0</v>
      </c>
      <c r="I1737" s="3">
        <f t="shared" si="482"/>
        <v>0</v>
      </c>
      <c r="J1737" s="3" t="e">
        <f>IF(VLOOKUP(A1737,產品AR!A:B,2,0)&lt;65,"A",IF(VLOOKUP(A1737,產品AR!A:B,2,0)&lt;80,"B",IF(VLOOKUP(A1737,產品AR!A:B,2,0)&lt;100,"C","D")))</f>
        <v>#N/A</v>
      </c>
      <c r="K1737" s="5" t="e">
        <f t="shared" si="484"/>
        <v>#DIV/0!</v>
      </c>
      <c r="L1737" s="6">
        <f t="shared" si="485"/>
        <v>0</v>
      </c>
      <c r="M1737" s="5">
        <f t="shared" si="486"/>
        <v>0</v>
      </c>
      <c r="N1737" s="49" t="e">
        <f t="shared" si="487"/>
        <v>#DIV/0!</v>
      </c>
      <c r="O1737" s="49" t="e">
        <f t="shared" si="490"/>
        <v>#N/A</v>
      </c>
      <c r="P1737" s="49" t="e">
        <f t="shared" si="491"/>
        <v>#N/A</v>
      </c>
      <c r="Q1737" s="50" t="e">
        <f t="shared" si="488"/>
        <v>#N/A</v>
      </c>
      <c r="S1737" s="110" t="e">
        <f>VLOOKUP(V1737,'WSD 產品'!B:B,1,0)</f>
        <v>#N/A</v>
      </c>
      <c r="T1737" s="110" t="e">
        <f t="shared" si="489"/>
        <v>#DIV/0!</v>
      </c>
      <c r="AA1737" s="112"/>
      <c r="AB1737" s="112"/>
      <c r="AK1737" s="111"/>
      <c r="AL1737" s="111"/>
      <c r="AM1737" s="111"/>
    </row>
    <row r="1738" spans="1:39">
      <c r="A1738" s="3">
        <f t="shared" si="483"/>
        <v>0</v>
      </c>
      <c r="B1738" s="3">
        <f t="shared" si="483"/>
        <v>0</v>
      </c>
      <c r="C1738" s="3">
        <f t="shared" si="483"/>
        <v>0</v>
      </c>
      <c r="D1738" s="3">
        <f t="shared" si="483"/>
        <v>0</v>
      </c>
      <c r="E1738" s="3">
        <f t="shared" si="483"/>
        <v>0</v>
      </c>
      <c r="F1738" s="4">
        <f t="shared" si="483"/>
        <v>0</v>
      </c>
      <c r="G1738" s="4">
        <f t="shared" si="482"/>
        <v>0</v>
      </c>
      <c r="H1738" s="3">
        <f t="shared" si="482"/>
        <v>0</v>
      </c>
      <c r="I1738" s="3">
        <f t="shared" si="482"/>
        <v>0</v>
      </c>
      <c r="J1738" s="3" t="e">
        <f>IF(VLOOKUP(A1738,產品AR!A:B,2,0)&lt;65,"A",IF(VLOOKUP(A1738,產品AR!A:B,2,0)&lt;80,"B",IF(VLOOKUP(A1738,產品AR!A:B,2,0)&lt;100,"C","D")))</f>
        <v>#N/A</v>
      </c>
      <c r="K1738" s="5" t="e">
        <f t="shared" si="484"/>
        <v>#DIV/0!</v>
      </c>
      <c r="L1738" s="6">
        <f t="shared" si="485"/>
        <v>0</v>
      </c>
      <c r="M1738" s="5">
        <f t="shared" si="486"/>
        <v>0</v>
      </c>
      <c r="N1738" s="49" t="e">
        <f t="shared" si="487"/>
        <v>#DIV/0!</v>
      </c>
      <c r="O1738" s="49" t="e">
        <f t="shared" si="490"/>
        <v>#N/A</v>
      </c>
      <c r="P1738" s="49" t="e">
        <f t="shared" si="491"/>
        <v>#N/A</v>
      </c>
      <c r="Q1738" s="50" t="e">
        <f t="shared" si="488"/>
        <v>#N/A</v>
      </c>
      <c r="S1738" s="110" t="e">
        <f>VLOOKUP(V1738,'WSD 產品'!B:B,1,0)</f>
        <v>#N/A</v>
      </c>
      <c r="T1738" s="110" t="e">
        <f t="shared" si="489"/>
        <v>#DIV/0!</v>
      </c>
      <c r="AA1738" s="112"/>
      <c r="AB1738" s="112"/>
      <c r="AK1738" s="111"/>
      <c r="AL1738" s="111"/>
      <c r="AM1738" s="111"/>
    </row>
    <row r="1739" spans="1:39">
      <c r="A1739" s="3">
        <f t="shared" si="483"/>
        <v>0</v>
      </c>
      <c r="B1739" s="3">
        <f t="shared" si="483"/>
        <v>0</v>
      </c>
      <c r="C1739" s="3">
        <f t="shared" si="483"/>
        <v>0</v>
      </c>
      <c r="D1739" s="3">
        <f t="shared" si="483"/>
        <v>0</v>
      </c>
      <c r="E1739" s="3">
        <f t="shared" si="483"/>
        <v>0</v>
      </c>
      <c r="F1739" s="4">
        <f t="shared" si="483"/>
        <v>0</v>
      </c>
      <c r="G1739" s="4">
        <f t="shared" si="482"/>
        <v>0</v>
      </c>
      <c r="H1739" s="3">
        <f t="shared" si="482"/>
        <v>0</v>
      </c>
      <c r="I1739" s="3">
        <f t="shared" si="482"/>
        <v>0</v>
      </c>
      <c r="J1739" s="3" t="e">
        <f>IF(VLOOKUP(A1739,產品AR!A:B,2,0)&lt;65,"A",IF(VLOOKUP(A1739,產品AR!A:B,2,0)&lt;80,"B",IF(VLOOKUP(A1739,產品AR!A:B,2,0)&lt;100,"C","D")))</f>
        <v>#N/A</v>
      </c>
      <c r="K1739" s="5" t="e">
        <f t="shared" si="484"/>
        <v>#DIV/0!</v>
      </c>
      <c r="L1739" s="6">
        <f t="shared" si="485"/>
        <v>0</v>
      </c>
      <c r="M1739" s="5">
        <f t="shared" si="486"/>
        <v>0</v>
      </c>
      <c r="N1739" s="49" t="e">
        <f t="shared" si="487"/>
        <v>#DIV/0!</v>
      </c>
      <c r="O1739" s="49" t="e">
        <f t="shared" si="490"/>
        <v>#N/A</v>
      </c>
      <c r="P1739" s="49" t="e">
        <f t="shared" si="491"/>
        <v>#N/A</v>
      </c>
      <c r="Q1739" s="50" t="e">
        <f t="shared" si="488"/>
        <v>#N/A</v>
      </c>
      <c r="S1739" s="110" t="e">
        <f>VLOOKUP(V1739,'WSD 產品'!B:B,1,0)</f>
        <v>#N/A</v>
      </c>
      <c r="T1739" s="110" t="e">
        <f t="shared" si="489"/>
        <v>#DIV/0!</v>
      </c>
      <c r="AA1739" s="112"/>
      <c r="AB1739" s="112"/>
      <c r="AK1739" s="111"/>
      <c r="AL1739" s="111"/>
      <c r="AM1739" s="111"/>
    </row>
    <row r="1740" spans="1:39">
      <c r="A1740" s="3">
        <f t="shared" si="483"/>
        <v>0</v>
      </c>
      <c r="B1740" s="3">
        <f t="shared" si="483"/>
        <v>0</v>
      </c>
      <c r="C1740" s="3">
        <f t="shared" si="483"/>
        <v>0</v>
      </c>
      <c r="D1740" s="3">
        <f t="shared" si="483"/>
        <v>0</v>
      </c>
      <c r="E1740" s="3">
        <f t="shared" si="483"/>
        <v>0</v>
      </c>
      <c r="F1740" s="4">
        <f t="shared" si="483"/>
        <v>0</v>
      </c>
      <c r="G1740" s="4">
        <f t="shared" si="482"/>
        <v>0</v>
      </c>
      <c r="H1740" s="3">
        <f t="shared" si="482"/>
        <v>0</v>
      </c>
      <c r="I1740" s="3">
        <f t="shared" si="482"/>
        <v>0</v>
      </c>
      <c r="J1740" s="3" t="e">
        <f>IF(VLOOKUP(A1740,產品AR!A:B,2,0)&lt;65,"A",IF(VLOOKUP(A1740,產品AR!A:B,2,0)&lt;80,"B",IF(VLOOKUP(A1740,產品AR!A:B,2,0)&lt;100,"C","D")))</f>
        <v>#N/A</v>
      </c>
      <c r="K1740" s="5" t="e">
        <f t="shared" si="484"/>
        <v>#DIV/0!</v>
      </c>
      <c r="L1740" s="6">
        <f t="shared" si="485"/>
        <v>0</v>
      </c>
      <c r="M1740" s="5">
        <f t="shared" si="486"/>
        <v>0</v>
      </c>
      <c r="N1740" s="49" t="e">
        <f t="shared" si="487"/>
        <v>#DIV/0!</v>
      </c>
      <c r="O1740" s="49" t="e">
        <f t="shared" si="490"/>
        <v>#N/A</v>
      </c>
      <c r="P1740" s="49" t="e">
        <f t="shared" si="491"/>
        <v>#N/A</v>
      </c>
      <c r="Q1740" s="50" t="e">
        <f t="shared" si="488"/>
        <v>#N/A</v>
      </c>
      <c r="S1740" s="110" t="e">
        <f>VLOOKUP(V1740,'WSD 產品'!B:B,1,0)</f>
        <v>#N/A</v>
      </c>
      <c r="T1740" s="110" t="e">
        <f t="shared" si="489"/>
        <v>#DIV/0!</v>
      </c>
      <c r="AA1740" s="112"/>
      <c r="AB1740" s="112"/>
      <c r="AK1740" s="111"/>
      <c r="AL1740" s="111"/>
      <c r="AM1740" s="111"/>
    </row>
    <row r="1741" spans="1:39">
      <c r="A1741" s="3">
        <f t="shared" si="483"/>
        <v>0</v>
      </c>
      <c r="B1741" s="3">
        <f t="shared" si="483"/>
        <v>0</v>
      </c>
      <c r="C1741" s="3">
        <f t="shared" si="483"/>
        <v>0</v>
      </c>
      <c r="D1741" s="3">
        <f t="shared" si="483"/>
        <v>0</v>
      </c>
      <c r="E1741" s="3">
        <f t="shared" si="483"/>
        <v>0</v>
      </c>
      <c r="F1741" s="4">
        <f t="shared" si="483"/>
        <v>0</v>
      </c>
      <c r="G1741" s="4">
        <f t="shared" si="482"/>
        <v>0</v>
      </c>
      <c r="H1741" s="3">
        <f t="shared" si="482"/>
        <v>0</v>
      </c>
      <c r="I1741" s="3">
        <f t="shared" si="482"/>
        <v>0</v>
      </c>
      <c r="J1741" s="3" t="e">
        <f>IF(VLOOKUP(A1741,產品AR!A:B,2,0)&lt;65,"A",IF(VLOOKUP(A1741,產品AR!A:B,2,0)&lt;80,"B",IF(VLOOKUP(A1741,產品AR!A:B,2,0)&lt;100,"C","D")))</f>
        <v>#N/A</v>
      </c>
      <c r="K1741" s="5" t="e">
        <f t="shared" si="484"/>
        <v>#DIV/0!</v>
      </c>
      <c r="L1741" s="6">
        <f t="shared" si="485"/>
        <v>0</v>
      </c>
      <c r="M1741" s="5">
        <f t="shared" si="486"/>
        <v>0</v>
      </c>
      <c r="N1741" s="49" t="e">
        <f t="shared" si="487"/>
        <v>#DIV/0!</v>
      </c>
      <c r="O1741" s="49" t="e">
        <f t="shared" si="490"/>
        <v>#N/A</v>
      </c>
      <c r="P1741" s="49" t="e">
        <f t="shared" si="491"/>
        <v>#N/A</v>
      </c>
      <c r="Q1741" s="50" t="e">
        <f t="shared" si="488"/>
        <v>#N/A</v>
      </c>
      <c r="S1741" s="110" t="e">
        <f>VLOOKUP(V1741,'WSD 產品'!B:B,1,0)</f>
        <v>#N/A</v>
      </c>
      <c r="T1741" s="110" t="e">
        <f t="shared" si="489"/>
        <v>#DIV/0!</v>
      </c>
      <c r="AA1741" s="112"/>
      <c r="AB1741" s="112"/>
      <c r="AK1741" s="111"/>
      <c r="AL1741" s="111"/>
      <c r="AM1741" s="111"/>
    </row>
    <row r="1742" spans="1:39">
      <c r="A1742" s="3">
        <f t="shared" si="483"/>
        <v>0</v>
      </c>
      <c r="B1742" s="3">
        <f t="shared" si="483"/>
        <v>0</v>
      </c>
      <c r="C1742" s="3">
        <f t="shared" si="483"/>
        <v>0</v>
      </c>
      <c r="D1742" s="3">
        <f t="shared" si="483"/>
        <v>0</v>
      </c>
      <c r="E1742" s="3">
        <f t="shared" si="483"/>
        <v>0</v>
      </c>
      <c r="F1742" s="4">
        <f t="shared" si="483"/>
        <v>0</v>
      </c>
      <c r="G1742" s="4">
        <f t="shared" si="482"/>
        <v>0</v>
      </c>
      <c r="H1742" s="3">
        <f t="shared" si="482"/>
        <v>0</v>
      </c>
      <c r="I1742" s="3">
        <f t="shared" si="482"/>
        <v>0</v>
      </c>
      <c r="J1742" s="3" t="e">
        <f>IF(VLOOKUP(A1742,產品AR!A:B,2,0)&lt;65,"A",IF(VLOOKUP(A1742,產品AR!A:B,2,0)&lt;80,"B",IF(VLOOKUP(A1742,產品AR!A:B,2,0)&lt;100,"C","D")))</f>
        <v>#N/A</v>
      </c>
      <c r="K1742" s="5" t="e">
        <f t="shared" si="484"/>
        <v>#DIV/0!</v>
      </c>
      <c r="L1742" s="6">
        <f t="shared" si="485"/>
        <v>0</v>
      </c>
      <c r="M1742" s="5">
        <f t="shared" si="486"/>
        <v>0</v>
      </c>
      <c r="N1742" s="49" t="e">
        <f t="shared" si="487"/>
        <v>#DIV/0!</v>
      </c>
      <c r="O1742" s="49" t="e">
        <f t="shared" si="490"/>
        <v>#N/A</v>
      </c>
      <c r="P1742" s="49" t="e">
        <f t="shared" si="491"/>
        <v>#N/A</v>
      </c>
      <c r="Q1742" s="50" t="e">
        <f t="shared" si="488"/>
        <v>#N/A</v>
      </c>
      <c r="S1742" s="110" t="e">
        <f>VLOOKUP(V1742,'WSD 產品'!B:B,1,0)</f>
        <v>#N/A</v>
      </c>
      <c r="T1742" s="110" t="e">
        <f t="shared" si="489"/>
        <v>#DIV/0!</v>
      </c>
      <c r="AA1742" s="112"/>
      <c r="AB1742" s="112"/>
      <c r="AK1742" s="111"/>
      <c r="AL1742" s="111"/>
      <c r="AM1742" s="111"/>
    </row>
    <row r="1743" spans="1:39">
      <c r="A1743" s="3">
        <f t="shared" si="483"/>
        <v>0</v>
      </c>
      <c r="B1743" s="3">
        <f t="shared" si="483"/>
        <v>0</v>
      </c>
      <c r="C1743" s="3">
        <f t="shared" si="483"/>
        <v>0</v>
      </c>
      <c r="D1743" s="3">
        <f t="shared" si="483"/>
        <v>0</v>
      </c>
      <c r="E1743" s="3">
        <f t="shared" si="483"/>
        <v>0</v>
      </c>
      <c r="F1743" s="4">
        <f t="shared" si="483"/>
        <v>0</v>
      </c>
      <c r="G1743" s="4">
        <f t="shared" si="482"/>
        <v>0</v>
      </c>
      <c r="H1743" s="3">
        <f t="shared" si="482"/>
        <v>0</v>
      </c>
      <c r="I1743" s="3">
        <f t="shared" si="482"/>
        <v>0</v>
      </c>
      <c r="J1743" s="3" t="e">
        <f>IF(VLOOKUP(A1743,產品AR!A:B,2,0)&lt;65,"A",IF(VLOOKUP(A1743,產品AR!A:B,2,0)&lt;80,"B",IF(VLOOKUP(A1743,產品AR!A:B,2,0)&lt;100,"C","D")))</f>
        <v>#N/A</v>
      </c>
      <c r="K1743" s="5" t="e">
        <f t="shared" si="484"/>
        <v>#DIV/0!</v>
      </c>
      <c r="L1743" s="6">
        <f t="shared" si="485"/>
        <v>0</v>
      </c>
      <c r="M1743" s="5">
        <f t="shared" si="486"/>
        <v>0</v>
      </c>
      <c r="N1743" s="49" t="e">
        <f t="shared" si="487"/>
        <v>#DIV/0!</v>
      </c>
      <c r="O1743" s="49" t="e">
        <f t="shared" si="490"/>
        <v>#N/A</v>
      </c>
      <c r="P1743" s="49" t="e">
        <f t="shared" si="491"/>
        <v>#N/A</v>
      </c>
      <c r="Q1743" s="50" t="e">
        <f t="shared" si="488"/>
        <v>#N/A</v>
      </c>
      <c r="S1743" s="110" t="e">
        <f>VLOOKUP(V1743,'WSD 產品'!B:B,1,0)</f>
        <v>#N/A</v>
      </c>
      <c r="T1743" s="110" t="e">
        <f t="shared" si="489"/>
        <v>#DIV/0!</v>
      </c>
      <c r="AA1743" s="112"/>
      <c r="AB1743" s="112"/>
      <c r="AK1743" s="111"/>
      <c r="AL1743" s="111"/>
      <c r="AM1743" s="111"/>
    </row>
    <row r="1744" spans="1:39">
      <c r="A1744" s="3">
        <f t="shared" si="483"/>
        <v>0</v>
      </c>
      <c r="B1744" s="3">
        <f t="shared" si="483"/>
        <v>0</v>
      </c>
      <c r="C1744" s="3">
        <f t="shared" si="483"/>
        <v>0</v>
      </c>
      <c r="D1744" s="3">
        <f t="shared" si="483"/>
        <v>0</v>
      </c>
      <c r="E1744" s="3">
        <f t="shared" si="483"/>
        <v>0</v>
      </c>
      <c r="F1744" s="4">
        <f t="shared" si="483"/>
        <v>0</v>
      </c>
      <c r="G1744" s="4">
        <f t="shared" si="482"/>
        <v>0</v>
      </c>
      <c r="H1744" s="3">
        <f t="shared" si="482"/>
        <v>0</v>
      </c>
      <c r="I1744" s="3">
        <f t="shared" si="482"/>
        <v>0</v>
      </c>
      <c r="J1744" s="3" t="e">
        <f>IF(VLOOKUP(A1744,產品AR!A:B,2,0)&lt;65,"A",IF(VLOOKUP(A1744,產品AR!A:B,2,0)&lt;80,"B",IF(VLOOKUP(A1744,產品AR!A:B,2,0)&lt;100,"C","D")))</f>
        <v>#N/A</v>
      </c>
      <c r="K1744" s="5" t="e">
        <f t="shared" si="484"/>
        <v>#DIV/0!</v>
      </c>
      <c r="L1744" s="6">
        <f t="shared" si="485"/>
        <v>0</v>
      </c>
      <c r="M1744" s="5">
        <f t="shared" si="486"/>
        <v>0</v>
      </c>
      <c r="N1744" s="49" t="e">
        <f t="shared" si="487"/>
        <v>#DIV/0!</v>
      </c>
      <c r="O1744" s="49" t="e">
        <f t="shared" si="490"/>
        <v>#N/A</v>
      </c>
      <c r="P1744" s="49" t="e">
        <f t="shared" si="491"/>
        <v>#N/A</v>
      </c>
      <c r="Q1744" s="50" t="e">
        <f t="shared" si="488"/>
        <v>#N/A</v>
      </c>
      <c r="S1744" s="110" t="e">
        <f>VLOOKUP(V1744,'WSD 產品'!B:B,1,0)</f>
        <v>#N/A</v>
      </c>
      <c r="T1744" s="110" t="e">
        <f t="shared" si="489"/>
        <v>#DIV/0!</v>
      </c>
      <c r="AA1744" s="112"/>
      <c r="AB1744" s="112"/>
      <c r="AK1744" s="111"/>
      <c r="AL1744" s="111"/>
      <c r="AM1744" s="111"/>
    </row>
    <row r="1745" spans="1:39">
      <c r="A1745" s="3">
        <f t="shared" si="483"/>
        <v>0</v>
      </c>
      <c r="B1745" s="3">
        <f t="shared" si="483"/>
        <v>0</v>
      </c>
      <c r="C1745" s="3">
        <f t="shared" si="483"/>
        <v>0</v>
      </c>
      <c r="D1745" s="3">
        <f t="shared" si="483"/>
        <v>0</v>
      </c>
      <c r="E1745" s="3">
        <f t="shared" si="483"/>
        <v>0</v>
      </c>
      <c r="F1745" s="4">
        <f t="shared" si="483"/>
        <v>0</v>
      </c>
      <c r="G1745" s="4">
        <f t="shared" si="482"/>
        <v>0</v>
      </c>
      <c r="H1745" s="3">
        <f t="shared" si="482"/>
        <v>0</v>
      </c>
      <c r="I1745" s="3">
        <f t="shared" si="482"/>
        <v>0</v>
      </c>
      <c r="J1745" s="3" t="e">
        <f>IF(VLOOKUP(A1745,產品AR!A:B,2,0)&lt;65,"A",IF(VLOOKUP(A1745,產品AR!A:B,2,0)&lt;80,"B",IF(VLOOKUP(A1745,產品AR!A:B,2,0)&lt;100,"C","D")))</f>
        <v>#N/A</v>
      </c>
      <c r="K1745" s="5" t="e">
        <f t="shared" si="484"/>
        <v>#DIV/0!</v>
      </c>
      <c r="L1745" s="6">
        <f t="shared" si="485"/>
        <v>0</v>
      </c>
      <c r="M1745" s="5">
        <f t="shared" si="486"/>
        <v>0</v>
      </c>
      <c r="N1745" s="49" t="e">
        <f t="shared" si="487"/>
        <v>#DIV/0!</v>
      </c>
      <c r="O1745" s="49" t="e">
        <f t="shared" si="490"/>
        <v>#N/A</v>
      </c>
      <c r="P1745" s="49" t="e">
        <f t="shared" si="491"/>
        <v>#N/A</v>
      </c>
      <c r="Q1745" s="50" t="e">
        <f t="shared" si="488"/>
        <v>#N/A</v>
      </c>
      <c r="S1745" s="110" t="e">
        <f>VLOOKUP(V1745,'WSD 產品'!B:B,1,0)</f>
        <v>#N/A</v>
      </c>
      <c r="T1745" s="110" t="e">
        <f t="shared" si="489"/>
        <v>#DIV/0!</v>
      </c>
      <c r="AA1745" s="112"/>
      <c r="AB1745" s="112"/>
      <c r="AK1745" s="111"/>
      <c r="AL1745" s="111"/>
      <c r="AM1745" s="111"/>
    </row>
    <row r="1746" spans="1:39">
      <c r="A1746" s="3">
        <f t="shared" si="483"/>
        <v>0</v>
      </c>
      <c r="B1746" s="3">
        <f t="shared" si="483"/>
        <v>0</v>
      </c>
      <c r="C1746" s="3">
        <f t="shared" si="483"/>
        <v>0</v>
      </c>
      <c r="D1746" s="3">
        <f t="shared" si="483"/>
        <v>0</v>
      </c>
      <c r="E1746" s="3">
        <f t="shared" si="483"/>
        <v>0</v>
      </c>
      <c r="F1746" s="4">
        <f t="shared" si="483"/>
        <v>0</v>
      </c>
      <c r="G1746" s="4">
        <f t="shared" si="482"/>
        <v>0</v>
      </c>
      <c r="H1746" s="3">
        <f t="shared" si="482"/>
        <v>0</v>
      </c>
      <c r="I1746" s="3">
        <f t="shared" si="482"/>
        <v>0</v>
      </c>
      <c r="J1746" s="3" t="e">
        <f>IF(VLOOKUP(A1746,產品AR!A:B,2,0)&lt;65,"A",IF(VLOOKUP(A1746,產品AR!A:B,2,0)&lt;80,"B",IF(VLOOKUP(A1746,產品AR!A:B,2,0)&lt;100,"C","D")))</f>
        <v>#N/A</v>
      </c>
      <c r="K1746" s="5" t="e">
        <f t="shared" si="484"/>
        <v>#DIV/0!</v>
      </c>
      <c r="L1746" s="6">
        <f t="shared" si="485"/>
        <v>0</v>
      </c>
      <c r="M1746" s="5">
        <f t="shared" si="486"/>
        <v>0</v>
      </c>
      <c r="N1746" s="49" t="e">
        <f t="shared" si="487"/>
        <v>#DIV/0!</v>
      </c>
      <c r="O1746" s="49" t="e">
        <f t="shared" si="490"/>
        <v>#N/A</v>
      </c>
      <c r="P1746" s="49" t="e">
        <f t="shared" si="491"/>
        <v>#N/A</v>
      </c>
      <c r="Q1746" s="50" t="e">
        <f t="shared" si="488"/>
        <v>#N/A</v>
      </c>
      <c r="S1746" s="110" t="e">
        <f>VLOOKUP(V1746,'WSD 產品'!B:B,1,0)</f>
        <v>#N/A</v>
      </c>
      <c r="T1746" s="110" t="e">
        <f t="shared" si="489"/>
        <v>#DIV/0!</v>
      </c>
      <c r="AA1746" s="112"/>
      <c r="AB1746" s="112"/>
      <c r="AK1746" s="111"/>
      <c r="AL1746" s="111"/>
      <c r="AM1746" s="111"/>
    </row>
    <row r="1747" spans="1:39">
      <c r="A1747" s="3">
        <f t="shared" si="483"/>
        <v>0</v>
      </c>
      <c r="B1747" s="3">
        <f t="shared" si="483"/>
        <v>0</v>
      </c>
      <c r="C1747" s="3">
        <f t="shared" si="483"/>
        <v>0</v>
      </c>
      <c r="D1747" s="3">
        <f t="shared" si="483"/>
        <v>0</v>
      </c>
      <c r="E1747" s="3">
        <f t="shared" si="483"/>
        <v>0</v>
      </c>
      <c r="F1747" s="4">
        <f t="shared" si="483"/>
        <v>0</v>
      </c>
      <c r="G1747" s="4">
        <f t="shared" si="482"/>
        <v>0</v>
      </c>
      <c r="H1747" s="3">
        <f t="shared" si="482"/>
        <v>0</v>
      </c>
      <c r="I1747" s="3">
        <f t="shared" si="482"/>
        <v>0</v>
      </c>
      <c r="J1747" s="3" t="e">
        <f>IF(VLOOKUP(A1747,產品AR!A:B,2,0)&lt;65,"A",IF(VLOOKUP(A1747,產品AR!A:B,2,0)&lt;80,"B",IF(VLOOKUP(A1747,產品AR!A:B,2,0)&lt;100,"C","D")))</f>
        <v>#N/A</v>
      </c>
      <c r="K1747" s="5" t="e">
        <f t="shared" si="484"/>
        <v>#DIV/0!</v>
      </c>
      <c r="L1747" s="6">
        <f t="shared" si="485"/>
        <v>0</v>
      </c>
      <c r="M1747" s="5">
        <f t="shared" si="486"/>
        <v>0</v>
      </c>
      <c r="N1747" s="49" t="e">
        <f t="shared" si="487"/>
        <v>#DIV/0!</v>
      </c>
      <c r="O1747" s="49" t="e">
        <f t="shared" si="490"/>
        <v>#N/A</v>
      </c>
      <c r="P1747" s="49" t="e">
        <f t="shared" si="491"/>
        <v>#N/A</v>
      </c>
      <c r="Q1747" s="50" t="e">
        <f t="shared" si="488"/>
        <v>#N/A</v>
      </c>
      <c r="S1747" s="110" t="e">
        <f>VLOOKUP(V1747,'WSD 產品'!B:B,1,0)</f>
        <v>#N/A</v>
      </c>
      <c r="T1747" s="110" t="e">
        <f t="shared" si="489"/>
        <v>#DIV/0!</v>
      </c>
      <c r="AA1747" s="112"/>
      <c r="AB1747" s="112"/>
      <c r="AK1747" s="111"/>
      <c r="AL1747" s="111"/>
      <c r="AM1747" s="111"/>
    </row>
    <row r="1748" spans="1:39">
      <c r="A1748" s="3">
        <f t="shared" si="483"/>
        <v>0</v>
      </c>
      <c r="B1748" s="3">
        <f t="shared" si="483"/>
        <v>0</v>
      </c>
      <c r="C1748" s="3">
        <f t="shared" si="483"/>
        <v>0</v>
      </c>
      <c r="D1748" s="3">
        <f t="shared" si="483"/>
        <v>0</v>
      </c>
      <c r="E1748" s="3">
        <f t="shared" si="483"/>
        <v>0</v>
      </c>
      <c r="F1748" s="4">
        <f t="shared" si="483"/>
        <v>0</v>
      </c>
      <c r="G1748" s="4">
        <f t="shared" si="482"/>
        <v>0</v>
      </c>
      <c r="H1748" s="3">
        <f t="shared" si="482"/>
        <v>0</v>
      </c>
      <c r="I1748" s="3">
        <f t="shared" si="482"/>
        <v>0</v>
      </c>
      <c r="J1748" s="3" t="e">
        <f>IF(VLOOKUP(A1748,產品AR!A:B,2,0)&lt;65,"A",IF(VLOOKUP(A1748,產品AR!A:B,2,0)&lt;80,"B",IF(VLOOKUP(A1748,產品AR!A:B,2,0)&lt;100,"C","D")))</f>
        <v>#N/A</v>
      </c>
      <c r="K1748" s="5" t="e">
        <f t="shared" si="484"/>
        <v>#DIV/0!</v>
      </c>
      <c r="L1748" s="6">
        <f t="shared" si="485"/>
        <v>0</v>
      </c>
      <c r="M1748" s="5">
        <f t="shared" si="486"/>
        <v>0</v>
      </c>
      <c r="N1748" s="49" t="e">
        <f t="shared" si="487"/>
        <v>#DIV/0!</v>
      </c>
      <c r="O1748" s="49" t="e">
        <f t="shared" si="490"/>
        <v>#N/A</v>
      </c>
      <c r="P1748" s="49" t="e">
        <f t="shared" si="491"/>
        <v>#N/A</v>
      </c>
      <c r="Q1748" s="50" t="e">
        <f t="shared" si="488"/>
        <v>#N/A</v>
      </c>
      <c r="S1748" s="110" t="e">
        <f>VLOOKUP(V1748,'WSD 產品'!B:B,1,0)</f>
        <v>#N/A</v>
      </c>
      <c r="T1748" s="110" t="e">
        <f t="shared" si="489"/>
        <v>#DIV/0!</v>
      </c>
      <c r="AA1748" s="112"/>
      <c r="AB1748" s="112"/>
      <c r="AK1748" s="111"/>
      <c r="AL1748" s="111"/>
      <c r="AM1748" s="111"/>
    </row>
    <row r="1749" spans="1:39">
      <c r="A1749" s="3">
        <f t="shared" si="483"/>
        <v>0</v>
      </c>
      <c r="B1749" s="3">
        <f t="shared" si="483"/>
        <v>0</v>
      </c>
      <c r="C1749" s="3">
        <f t="shared" si="483"/>
        <v>0</v>
      </c>
      <c r="D1749" s="3">
        <f t="shared" si="483"/>
        <v>0</v>
      </c>
      <c r="E1749" s="3">
        <f t="shared" si="483"/>
        <v>0</v>
      </c>
      <c r="F1749" s="4">
        <f t="shared" si="483"/>
        <v>0</v>
      </c>
      <c r="G1749" s="4">
        <f t="shared" si="482"/>
        <v>0</v>
      </c>
      <c r="H1749" s="3">
        <f t="shared" si="482"/>
        <v>0</v>
      </c>
      <c r="I1749" s="3">
        <f t="shared" si="482"/>
        <v>0</v>
      </c>
      <c r="J1749" s="3" t="e">
        <f>IF(VLOOKUP(A1749,產品AR!A:B,2,0)&lt;65,"A",IF(VLOOKUP(A1749,產品AR!A:B,2,0)&lt;80,"B",IF(VLOOKUP(A1749,產品AR!A:B,2,0)&lt;100,"C","D")))</f>
        <v>#N/A</v>
      </c>
      <c r="K1749" s="5" t="e">
        <f t="shared" si="484"/>
        <v>#DIV/0!</v>
      </c>
      <c r="L1749" s="6">
        <f t="shared" si="485"/>
        <v>0</v>
      </c>
      <c r="M1749" s="5">
        <f t="shared" si="486"/>
        <v>0</v>
      </c>
      <c r="N1749" s="49" t="e">
        <f t="shared" si="487"/>
        <v>#DIV/0!</v>
      </c>
      <c r="O1749" s="49" t="e">
        <f t="shared" si="490"/>
        <v>#N/A</v>
      </c>
      <c r="P1749" s="49" t="e">
        <f t="shared" si="491"/>
        <v>#N/A</v>
      </c>
      <c r="Q1749" s="50" t="e">
        <f t="shared" si="488"/>
        <v>#N/A</v>
      </c>
      <c r="S1749" s="110" t="e">
        <f>VLOOKUP(V1749,'WSD 產品'!B:B,1,0)</f>
        <v>#N/A</v>
      </c>
      <c r="T1749" s="110" t="e">
        <f t="shared" si="489"/>
        <v>#DIV/0!</v>
      </c>
      <c r="AA1749" s="112"/>
      <c r="AB1749" s="112"/>
      <c r="AK1749" s="111"/>
      <c r="AL1749" s="111"/>
      <c r="AM1749" s="111"/>
    </row>
    <row r="1750" spans="1:39">
      <c r="A1750" s="3">
        <f t="shared" si="483"/>
        <v>0</v>
      </c>
      <c r="B1750" s="3">
        <f t="shared" si="483"/>
        <v>0</v>
      </c>
      <c r="C1750" s="3">
        <f t="shared" si="483"/>
        <v>0</v>
      </c>
      <c r="D1750" s="3">
        <f t="shared" si="483"/>
        <v>0</v>
      </c>
      <c r="E1750" s="3">
        <f t="shared" si="483"/>
        <v>0</v>
      </c>
      <c r="F1750" s="4">
        <f t="shared" si="483"/>
        <v>0</v>
      </c>
      <c r="G1750" s="4">
        <f t="shared" si="482"/>
        <v>0</v>
      </c>
      <c r="H1750" s="3">
        <f t="shared" si="482"/>
        <v>0</v>
      </c>
      <c r="I1750" s="3">
        <f t="shared" si="482"/>
        <v>0</v>
      </c>
      <c r="J1750" s="3" t="e">
        <f>IF(VLOOKUP(A1750,產品AR!A:B,2,0)&lt;65,"A",IF(VLOOKUP(A1750,產品AR!A:B,2,0)&lt;80,"B",IF(VLOOKUP(A1750,產品AR!A:B,2,0)&lt;100,"C","D")))</f>
        <v>#N/A</v>
      </c>
      <c r="K1750" s="5" t="e">
        <f t="shared" si="484"/>
        <v>#DIV/0!</v>
      </c>
      <c r="L1750" s="6">
        <f t="shared" si="485"/>
        <v>0</v>
      </c>
      <c r="M1750" s="5">
        <f t="shared" si="486"/>
        <v>0</v>
      </c>
      <c r="N1750" s="49" t="e">
        <f t="shared" si="487"/>
        <v>#DIV/0!</v>
      </c>
      <c r="O1750" s="49" t="e">
        <f t="shared" si="490"/>
        <v>#N/A</v>
      </c>
      <c r="P1750" s="49" t="e">
        <f t="shared" si="491"/>
        <v>#N/A</v>
      </c>
      <c r="Q1750" s="50" t="e">
        <f t="shared" si="488"/>
        <v>#N/A</v>
      </c>
      <c r="S1750" s="110" t="e">
        <f>VLOOKUP(V1750,'WSD 產品'!B:B,1,0)</f>
        <v>#N/A</v>
      </c>
      <c r="T1750" s="110" t="e">
        <f t="shared" si="489"/>
        <v>#DIV/0!</v>
      </c>
      <c r="AA1750" s="112"/>
      <c r="AB1750" s="112"/>
      <c r="AK1750" s="111"/>
      <c r="AL1750" s="111"/>
      <c r="AM1750" s="111"/>
    </row>
    <row r="1751" spans="1:39">
      <c r="A1751" s="3">
        <f t="shared" si="483"/>
        <v>0</v>
      </c>
      <c r="B1751" s="3">
        <f t="shared" si="483"/>
        <v>0</v>
      </c>
      <c r="C1751" s="3">
        <f t="shared" si="483"/>
        <v>0</v>
      </c>
      <c r="D1751" s="3">
        <f t="shared" si="483"/>
        <v>0</v>
      </c>
      <c r="E1751" s="3">
        <f t="shared" si="483"/>
        <v>0</v>
      </c>
      <c r="F1751" s="4">
        <f t="shared" si="483"/>
        <v>0</v>
      </c>
      <c r="G1751" s="4">
        <f t="shared" si="482"/>
        <v>0</v>
      </c>
      <c r="H1751" s="3">
        <f t="shared" si="482"/>
        <v>0</v>
      </c>
      <c r="I1751" s="3">
        <f t="shared" si="482"/>
        <v>0</v>
      </c>
      <c r="J1751" s="3" t="e">
        <f>IF(VLOOKUP(A1751,產品AR!A:B,2,0)&lt;65,"A",IF(VLOOKUP(A1751,產品AR!A:B,2,0)&lt;80,"B",IF(VLOOKUP(A1751,產品AR!A:B,2,0)&lt;100,"C","D")))</f>
        <v>#N/A</v>
      </c>
      <c r="K1751" s="5" t="e">
        <f t="shared" si="484"/>
        <v>#DIV/0!</v>
      </c>
      <c r="L1751" s="6">
        <f t="shared" si="485"/>
        <v>0</v>
      </c>
      <c r="M1751" s="5">
        <f t="shared" si="486"/>
        <v>0</v>
      </c>
      <c r="N1751" s="49" t="e">
        <f t="shared" si="487"/>
        <v>#DIV/0!</v>
      </c>
      <c r="O1751" s="49" t="e">
        <f t="shared" si="490"/>
        <v>#N/A</v>
      </c>
      <c r="P1751" s="49" t="e">
        <f t="shared" si="491"/>
        <v>#N/A</v>
      </c>
      <c r="Q1751" s="50" t="e">
        <f t="shared" si="488"/>
        <v>#N/A</v>
      </c>
      <c r="S1751" s="110" t="e">
        <f>VLOOKUP(V1751,'WSD 產品'!B:B,1,0)</f>
        <v>#N/A</v>
      </c>
      <c r="T1751" s="110" t="e">
        <f t="shared" si="489"/>
        <v>#DIV/0!</v>
      </c>
      <c r="AA1751" s="112"/>
      <c r="AB1751" s="112"/>
      <c r="AK1751" s="111"/>
      <c r="AL1751" s="111"/>
      <c r="AM1751" s="111"/>
    </row>
    <row r="1752" spans="1:39">
      <c r="A1752" s="3">
        <f t="shared" si="483"/>
        <v>0</v>
      </c>
      <c r="B1752" s="3">
        <f t="shared" si="483"/>
        <v>0</v>
      </c>
      <c r="C1752" s="3">
        <f t="shared" si="483"/>
        <v>0</v>
      </c>
      <c r="D1752" s="3">
        <f t="shared" si="483"/>
        <v>0</v>
      </c>
      <c r="E1752" s="3">
        <f t="shared" si="483"/>
        <v>0</v>
      </c>
      <c r="F1752" s="4">
        <f t="shared" si="483"/>
        <v>0</v>
      </c>
      <c r="G1752" s="4">
        <f t="shared" si="482"/>
        <v>0</v>
      </c>
      <c r="H1752" s="3">
        <f t="shared" si="482"/>
        <v>0</v>
      </c>
      <c r="I1752" s="3">
        <f t="shared" si="482"/>
        <v>0</v>
      </c>
      <c r="J1752" s="3" t="e">
        <f>IF(VLOOKUP(A1752,產品AR!A:B,2,0)&lt;65,"A",IF(VLOOKUP(A1752,產品AR!A:B,2,0)&lt;80,"B",IF(VLOOKUP(A1752,產品AR!A:B,2,0)&lt;100,"C","D")))</f>
        <v>#N/A</v>
      </c>
      <c r="K1752" s="5" t="e">
        <f t="shared" si="484"/>
        <v>#DIV/0!</v>
      </c>
      <c r="L1752" s="6">
        <f t="shared" si="485"/>
        <v>0</v>
      </c>
      <c r="M1752" s="5">
        <f t="shared" si="486"/>
        <v>0</v>
      </c>
      <c r="N1752" s="49" t="e">
        <f t="shared" si="487"/>
        <v>#DIV/0!</v>
      </c>
      <c r="O1752" s="49" t="e">
        <f t="shared" si="490"/>
        <v>#N/A</v>
      </c>
      <c r="P1752" s="49" t="e">
        <f t="shared" si="491"/>
        <v>#N/A</v>
      </c>
      <c r="Q1752" s="50" t="e">
        <f t="shared" si="488"/>
        <v>#N/A</v>
      </c>
      <c r="S1752" s="110" t="e">
        <f>VLOOKUP(V1752,'WSD 產品'!B:B,1,0)</f>
        <v>#N/A</v>
      </c>
      <c r="T1752" s="110" t="e">
        <f t="shared" si="489"/>
        <v>#DIV/0!</v>
      </c>
      <c r="AA1752" s="112"/>
      <c r="AB1752" s="112"/>
      <c r="AK1752" s="111"/>
      <c r="AL1752" s="111"/>
      <c r="AM1752" s="111"/>
    </row>
    <row r="1753" spans="1:39">
      <c r="A1753" s="3">
        <f t="shared" si="483"/>
        <v>0</v>
      </c>
      <c r="B1753" s="3">
        <f t="shared" si="483"/>
        <v>0</v>
      </c>
      <c r="C1753" s="3">
        <f t="shared" si="483"/>
        <v>0</v>
      </c>
      <c r="D1753" s="3">
        <f t="shared" si="483"/>
        <v>0</v>
      </c>
      <c r="E1753" s="3">
        <f t="shared" si="483"/>
        <v>0</v>
      </c>
      <c r="F1753" s="4">
        <f t="shared" si="483"/>
        <v>0</v>
      </c>
      <c r="G1753" s="4">
        <f t="shared" si="482"/>
        <v>0</v>
      </c>
      <c r="H1753" s="3">
        <f t="shared" si="482"/>
        <v>0</v>
      </c>
      <c r="I1753" s="3">
        <f t="shared" si="482"/>
        <v>0</v>
      </c>
      <c r="J1753" s="3" t="e">
        <f>IF(VLOOKUP(A1753,產品AR!A:B,2,0)&lt;65,"A",IF(VLOOKUP(A1753,產品AR!A:B,2,0)&lt;80,"B",IF(VLOOKUP(A1753,產品AR!A:B,2,0)&lt;100,"C","D")))</f>
        <v>#N/A</v>
      </c>
      <c r="K1753" s="5" t="e">
        <f t="shared" si="484"/>
        <v>#DIV/0!</v>
      </c>
      <c r="L1753" s="6">
        <f t="shared" si="485"/>
        <v>0</v>
      </c>
      <c r="M1753" s="5">
        <f t="shared" si="486"/>
        <v>0</v>
      </c>
      <c r="N1753" s="49" t="e">
        <f t="shared" si="487"/>
        <v>#DIV/0!</v>
      </c>
      <c r="O1753" s="49" t="e">
        <f t="shared" si="490"/>
        <v>#N/A</v>
      </c>
      <c r="P1753" s="49" t="e">
        <f t="shared" si="491"/>
        <v>#N/A</v>
      </c>
      <c r="Q1753" s="50" t="e">
        <f t="shared" si="488"/>
        <v>#N/A</v>
      </c>
      <c r="S1753" s="110" t="e">
        <f>VLOOKUP(V1753,'WSD 產品'!B:B,1,0)</f>
        <v>#N/A</v>
      </c>
      <c r="T1753" s="110" t="e">
        <f t="shared" si="489"/>
        <v>#DIV/0!</v>
      </c>
      <c r="AA1753" s="112"/>
      <c r="AB1753" s="112"/>
      <c r="AK1753" s="111"/>
      <c r="AL1753" s="111"/>
      <c r="AM1753" s="111"/>
    </row>
    <row r="1754" spans="1:39">
      <c r="A1754" s="3">
        <f t="shared" si="483"/>
        <v>0</v>
      </c>
      <c r="B1754" s="3">
        <f t="shared" si="483"/>
        <v>0</v>
      </c>
      <c r="C1754" s="3">
        <f t="shared" si="483"/>
        <v>0</v>
      </c>
      <c r="D1754" s="3">
        <f t="shared" si="483"/>
        <v>0</v>
      </c>
      <c r="E1754" s="3">
        <f t="shared" si="483"/>
        <v>0</v>
      </c>
      <c r="F1754" s="4">
        <f t="shared" si="483"/>
        <v>0</v>
      </c>
      <c r="G1754" s="4">
        <f t="shared" si="482"/>
        <v>0</v>
      </c>
      <c r="H1754" s="3">
        <f t="shared" si="482"/>
        <v>0</v>
      </c>
      <c r="I1754" s="3">
        <f t="shared" si="482"/>
        <v>0</v>
      </c>
      <c r="J1754" s="3" t="e">
        <f>IF(VLOOKUP(A1754,產品AR!A:B,2,0)&lt;65,"A",IF(VLOOKUP(A1754,產品AR!A:B,2,0)&lt;80,"B",IF(VLOOKUP(A1754,產品AR!A:B,2,0)&lt;100,"C","D")))</f>
        <v>#N/A</v>
      </c>
      <c r="K1754" s="5" t="e">
        <f t="shared" si="484"/>
        <v>#DIV/0!</v>
      </c>
      <c r="L1754" s="6">
        <f t="shared" si="485"/>
        <v>0</v>
      </c>
      <c r="M1754" s="5">
        <f t="shared" si="486"/>
        <v>0</v>
      </c>
      <c r="N1754" s="49" t="e">
        <f t="shared" si="487"/>
        <v>#DIV/0!</v>
      </c>
      <c r="O1754" s="49" t="e">
        <f t="shared" si="490"/>
        <v>#N/A</v>
      </c>
      <c r="P1754" s="49" t="e">
        <f t="shared" si="491"/>
        <v>#N/A</v>
      </c>
      <c r="Q1754" s="50" t="e">
        <f t="shared" si="488"/>
        <v>#N/A</v>
      </c>
      <c r="S1754" s="110" t="e">
        <f>VLOOKUP(V1754,'WSD 產品'!B:B,1,0)</f>
        <v>#N/A</v>
      </c>
      <c r="T1754" s="110" t="e">
        <f t="shared" si="489"/>
        <v>#DIV/0!</v>
      </c>
      <c r="AA1754" s="112"/>
      <c r="AB1754" s="112"/>
      <c r="AK1754" s="111"/>
      <c r="AL1754" s="111"/>
      <c r="AM1754" s="111"/>
    </row>
    <row r="1755" spans="1:39">
      <c r="A1755" s="3">
        <f t="shared" si="483"/>
        <v>0</v>
      </c>
      <c r="B1755" s="3">
        <f t="shared" si="483"/>
        <v>0</v>
      </c>
      <c r="C1755" s="3">
        <f t="shared" si="483"/>
        <v>0</v>
      </c>
      <c r="D1755" s="3">
        <f t="shared" si="483"/>
        <v>0</v>
      </c>
      <c r="E1755" s="3">
        <f t="shared" si="483"/>
        <v>0</v>
      </c>
      <c r="F1755" s="4">
        <f t="shared" si="483"/>
        <v>0</v>
      </c>
      <c r="G1755" s="4">
        <f t="shared" si="482"/>
        <v>0</v>
      </c>
      <c r="H1755" s="3">
        <f t="shared" si="482"/>
        <v>0</v>
      </c>
      <c r="I1755" s="3">
        <f t="shared" si="482"/>
        <v>0</v>
      </c>
      <c r="J1755" s="3" t="e">
        <f>IF(VLOOKUP(A1755,產品AR!A:B,2,0)&lt;65,"A",IF(VLOOKUP(A1755,產品AR!A:B,2,0)&lt;80,"B",IF(VLOOKUP(A1755,產品AR!A:B,2,0)&lt;100,"C","D")))</f>
        <v>#N/A</v>
      </c>
      <c r="K1755" s="5" t="e">
        <f t="shared" si="484"/>
        <v>#DIV/0!</v>
      </c>
      <c r="L1755" s="6">
        <f t="shared" si="485"/>
        <v>0</v>
      </c>
      <c r="M1755" s="5">
        <f t="shared" si="486"/>
        <v>0</v>
      </c>
      <c r="N1755" s="49" t="e">
        <f t="shared" si="487"/>
        <v>#DIV/0!</v>
      </c>
      <c r="O1755" s="49" t="e">
        <f t="shared" si="490"/>
        <v>#N/A</v>
      </c>
      <c r="P1755" s="49" t="e">
        <f t="shared" si="491"/>
        <v>#N/A</v>
      </c>
      <c r="Q1755" s="50" t="e">
        <f t="shared" si="488"/>
        <v>#N/A</v>
      </c>
      <c r="S1755" s="110" t="e">
        <f>VLOOKUP(V1755,'WSD 產品'!B:B,1,0)</f>
        <v>#N/A</v>
      </c>
      <c r="T1755" s="110" t="e">
        <f t="shared" si="489"/>
        <v>#DIV/0!</v>
      </c>
      <c r="AA1755" s="112"/>
      <c r="AB1755" s="112"/>
      <c r="AK1755" s="111"/>
      <c r="AL1755" s="111"/>
      <c r="AM1755" s="111"/>
    </row>
    <row r="1756" spans="1:39">
      <c r="A1756" s="3">
        <f t="shared" si="483"/>
        <v>0</v>
      </c>
      <c r="B1756" s="3">
        <f t="shared" si="483"/>
        <v>0</v>
      </c>
      <c r="C1756" s="3">
        <f t="shared" si="483"/>
        <v>0</v>
      </c>
      <c r="D1756" s="3">
        <f t="shared" si="483"/>
        <v>0</v>
      </c>
      <c r="E1756" s="3">
        <f t="shared" si="483"/>
        <v>0</v>
      </c>
      <c r="F1756" s="4">
        <f t="shared" si="483"/>
        <v>0</v>
      </c>
      <c r="G1756" s="4">
        <f t="shared" si="482"/>
        <v>0</v>
      </c>
      <c r="H1756" s="3">
        <f t="shared" si="482"/>
        <v>0</v>
      </c>
      <c r="I1756" s="3">
        <f t="shared" si="482"/>
        <v>0</v>
      </c>
      <c r="J1756" s="3" t="e">
        <f>IF(VLOOKUP(A1756,產品AR!A:B,2,0)&lt;65,"A",IF(VLOOKUP(A1756,產品AR!A:B,2,0)&lt;80,"B",IF(VLOOKUP(A1756,產品AR!A:B,2,0)&lt;100,"C","D")))</f>
        <v>#N/A</v>
      </c>
      <c r="K1756" s="5" t="e">
        <f t="shared" si="484"/>
        <v>#DIV/0!</v>
      </c>
      <c r="L1756" s="6">
        <f t="shared" si="485"/>
        <v>0</v>
      </c>
      <c r="M1756" s="5">
        <f t="shared" si="486"/>
        <v>0</v>
      </c>
      <c r="N1756" s="49" t="e">
        <f t="shared" si="487"/>
        <v>#DIV/0!</v>
      </c>
      <c r="O1756" s="49" t="e">
        <f t="shared" si="490"/>
        <v>#N/A</v>
      </c>
      <c r="P1756" s="49" t="e">
        <f t="shared" si="491"/>
        <v>#N/A</v>
      </c>
      <c r="Q1756" s="50" t="e">
        <f t="shared" si="488"/>
        <v>#N/A</v>
      </c>
      <c r="S1756" s="110" t="e">
        <f>VLOOKUP(V1756,'WSD 產品'!B:B,1,0)</f>
        <v>#N/A</v>
      </c>
      <c r="T1756" s="110" t="e">
        <f t="shared" si="489"/>
        <v>#DIV/0!</v>
      </c>
      <c r="AA1756" s="112"/>
      <c r="AB1756" s="112"/>
      <c r="AK1756" s="111"/>
      <c r="AL1756" s="111"/>
      <c r="AM1756" s="111"/>
    </row>
    <row r="1757" spans="1:39">
      <c r="A1757" s="3">
        <f t="shared" si="483"/>
        <v>0</v>
      </c>
      <c r="B1757" s="3">
        <f t="shared" si="483"/>
        <v>0</v>
      </c>
      <c r="C1757" s="3">
        <f t="shared" si="483"/>
        <v>0</v>
      </c>
      <c r="D1757" s="3">
        <f t="shared" si="483"/>
        <v>0</v>
      </c>
      <c r="E1757" s="3">
        <f t="shared" si="483"/>
        <v>0</v>
      </c>
      <c r="F1757" s="4">
        <f t="shared" si="483"/>
        <v>0</v>
      </c>
      <c r="G1757" s="4">
        <f t="shared" si="482"/>
        <v>0</v>
      </c>
      <c r="H1757" s="3">
        <f t="shared" si="482"/>
        <v>0</v>
      </c>
      <c r="I1757" s="3">
        <f t="shared" si="482"/>
        <v>0</v>
      </c>
      <c r="J1757" s="3" t="e">
        <f>IF(VLOOKUP(A1757,產品AR!A:B,2,0)&lt;65,"A",IF(VLOOKUP(A1757,產品AR!A:B,2,0)&lt;80,"B",IF(VLOOKUP(A1757,產品AR!A:B,2,0)&lt;100,"C","D")))</f>
        <v>#N/A</v>
      </c>
      <c r="K1757" s="5" t="e">
        <f t="shared" si="484"/>
        <v>#DIV/0!</v>
      </c>
      <c r="L1757" s="6">
        <f t="shared" si="485"/>
        <v>0</v>
      </c>
      <c r="M1757" s="5">
        <f t="shared" si="486"/>
        <v>0</v>
      </c>
      <c r="N1757" s="49" t="e">
        <f t="shared" si="487"/>
        <v>#DIV/0!</v>
      </c>
      <c r="O1757" s="49" t="e">
        <f t="shared" si="490"/>
        <v>#N/A</v>
      </c>
      <c r="P1757" s="49" t="e">
        <f t="shared" si="491"/>
        <v>#N/A</v>
      </c>
      <c r="Q1757" s="50" t="e">
        <f t="shared" si="488"/>
        <v>#N/A</v>
      </c>
      <c r="S1757" s="110" t="e">
        <f>VLOOKUP(V1757,'WSD 產品'!B:B,1,0)</f>
        <v>#N/A</v>
      </c>
      <c r="T1757" s="110" t="e">
        <f t="shared" si="489"/>
        <v>#DIV/0!</v>
      </c>
      <c r="AA1757" s="112"/>
      <c r="AB1757" s="112"/>
      <c r="AK1757" s="111"/>
      <c r="AL1757" s="111"/>
      <c r="AM1757" s="111"/>
    </row>
    <row r="1758" spans="1:39">
      <c r="A1758" s="3">
        <f t="shared" si="483"/>
        <v>0</v>
      </c>
      <c r="B1758" s="3">
        <f t="shared" si="483"/>
        <v>0</v>
      </c>
      <c r="C1758" s="3">
        <f t="shared" si="483"/>
        <v>0</v>
      </c>
      <c r="D1758" s="3">
        <f t="shared" si="483"/>
        <v>0</v>
      </c>
      <c r="E1758" s="3">
        <f t="shared" si="483"/>
        <v>0</v>
      </c>
      <c r="F1758" s="4">
        <f t="shared" si="483"/>
        <v>0</v>
      </c>
      <c r="G1758" s="4">
        <f t="shared" si="482"/>
        <v>0</v>
      </c>
      <c r="H1758" s="3">
        <f t="shared" si="482"/>
        <v>0</v>
      </c>
      <c r="I1758" s="3">
        <f t="shared" si="482"/>
        <v>0</v>
      </c>
      <c r="J1758" s="3" t="e">
        <f>IF(VLOOKUP(A1758,產品AR!A:B,2,0)&lt;65,"A",IF(VLOOKUP(A1758,產品AR!A:B,2,0)&lt;80,"B",IF(VLOOKUP(A1758,產品AR!A:B,2,0)&lt;100,"C","D")))</f>
        <v>#N/A</v>
      </c>
      <c r="K1758" s="5" t="e">
        <f t="shared" si="484"/>
        <v>#DIV/0!</v>
      </c>
      <c r="L1758" s="6">
        <f t="shared" si="485"/>
        <v>0</v>
      </c>
      <c r="M1758" s="5">
        <f t="shared" si="486"/>
        <v>0</v>
      </c>
      <c r="N1758" s="49" t="e">
        <f t="shared" si="487"/>
        <v>#DIV/0!</v>
      </c>
      <c r="O1758" s="49" t="e">
        <f t="shared" si="490"/>
        <v>#N/A</v>
      </c>
      <c r="P1758" s="49" t="e">
        <f t="shared" si="491"/>
        <v>#N/A</v>
      </c>
      <c r="Q1758" s="50" t="e">
        <f t="shared" si="488"/>
        <v>#N/A</v>
      </c>
      <c r="S1758" s="110" t="e">
        <f>VLOOKUP(V1758,'WSD 產品'!B:B,1,0)</f>
        <v>#N/A</v>
      </c>
      <c r="T1758" s="110" t="e">
        <f t="shared" si="489"/>
        <v>#DIV/0!</v>
      </c>
      <c r="AA1758" s="112"/>
      <c r="AB1758" s="112"/>
      <c r="AK1758" s="111"/>
      <c r="AL1758" s="111"/>
      <c r="AM1758" s="111"/>
    </row>
    <row r="1759" spans="1:39">
      <c r="A1759" s="3">
        <f t="shared" si="483"/>
        <v>0</v>
      </c>
      <c r="B1759" s="3">
        <f t="shared" si="483"/>
        <v>0</v>
      </c>
      <c r="C1759" s="3">
        <f t="shared" si="483"/>
        <v>0</v>
      </c>
      <c r="D1759" s="3">
        <f t="shared" si="483"/>
        <v>0</v>
      </c>
      <c r="E1759" s="3">
        <f t="shared" si="483"/>
        <v>0</v>
      </c>
      <c r="F1759" s="4">
        <f t="shared" si="483"/>
        <v>0</v>
      </c>
      <c r="G1759" s="4">
        <f t="shared" si="482"/>
        <v>0</v>
      </c>
      <c r="H1759" s="3">
        <f t="shared" si="482"/>
        <v>0</v>
      </c>
      <c r="I1759" s="3">
        <f t="shared" si="482"/>
        <v>0</v>
      </c>
      <c r="J1759" s="3" t="e">
        <f>IF(VLOOKUP(A1759,產品AR!A:B,2,0)&lt;65,"A",IF(VLOOKUP(A1759,產品AR!A:B,2,0)&lt;80,"B",IF(VLOOKUP(A1759,產品AR!A:B,2,0)&lt;100,"C","D")))</f>
        <v>#N/A</v>
      </c>
      <c r="K1759" s="5" t="e">
        <f t="shared" si="484"/>
        <v>#DIV/0!</v>
      </c>
      <c r="L1759" s="6">
        <f t="shared" si="485"/>
        <v>0</v>
      </c>
      <c r="M1759" s="5">
        <f t="shared" si="486"/>
        <v>0</v>
      </c>
      <c r="N1759" s="49" t="e">
        <f t="shared" si="487"/>
        <v>#DIV/0!</v>
      </c>
      <c r="O1759" s="49" t="e">
        <f t="shared" si="490"/>
        <v>#N/A</v>
      </c>
      <c r="P1759" s="49" t="e">
        <f t="shared" si="491"/>
        <v>#N/A</v>
      </c>
      <c r="Q1759" s="50" t="e">
        <f t="shared" si="488"/>
        <v>#N/A</v>
      </c>
      <c r="S1759" s="110" t="e">
        <f>VLOOKUP(V1759,'WSD 產品'!B:B,1,0)</f>
        <v>#N/A</v>
      </c>
      <c r="T1759" s="110" t="e">
        <f t="shared" si="489"/>
        <v>#DIV/0!</v>
      </c>
      <c r="AA1759" s="112"/>
      <c r="AB1759" s="112"/>
      <c r="AK1759" s="111"/>
      <c r="AL1759" s="111"/>
      <c r="AM1759" s="111"/>
    </row>
    <row r="1760" spans="1:39">
      <c r="A1760" s="3">
        <f t="shared" si="483"/>
        <v>0</v>
      </c>
      <c r="B1760" s="3">
        <f t="shared" si="483"/>
        <v>0</v>
      </c>
      <c r="C1760" s="3">
        <f t="shared" si="483"/>
        <v>0</v>
      </c>
      <c r="D1760" s="3">
        <f t="shared" si="483"/>
        <v>0</v>
      </c>
      <c r="E1760" s="3">
        <f t="shared" si="483"/>
        <v>0</v>
      </c>
      <c r="F1760" s="4">
        <f t="shared" si="483"/>
        <v>0</v>
      </c>
      <c r="G1760" s="4">
        <f t="shared" si="482"/>
        <v>0</v>
      </c>
      <c r="H1760" s="3">
        <f t="shared" si="482"/>
        <v>0</v>
      </c>
      <c r="I1760" s="3">
        <f t="shared" si="482"/>
        <v>0</v>
      </c>
      <c r="J1760" s="3" t="e">
        <f>IF(VLOOKUP(A1760,產品AR!A:B,2,0)&lt;65,"A",IF(VLOOKUP(A1760,產品AR!A:B,2,0)&lt;80,"B",IF(VLOOKUP(A1760,產品AR!A:B,2,0)&lt;100,"C","D")))</f>
        <v>#N/A</v>
      </c>
      <c r="K1760" s="5" t="e">
        <f t="shared" si="484"/>
        <v>#DIV/0!</v>
      </c>
      <c r="L1760" s="6">
        <f t="shared" si="485"/>
        <v>0</v>
      </c>
      <c r="M1760" s="5">
        <f t="shared" si="486"/>
        <v>0</v>
      </c>
      <c r="N1760" s="49" t="e">
        <f t="shared" si="487"/>
        <v>#DIV/0!</v>
      </c>
      <c r="O1760" s="49" t="e">
        <f t="shared" si="490"/>
        <v>#N/A</v>
      </c>
      <c r="P1760" s="49" t="e">
        <f t="shared" si="491"/>
        <v>#N/A</v>
      </c>
      <c r="Q1760" s="50" t="e">
        <f t="shared" si="488"/>
        <v>#N/A</v>
      </c>
      <c r="S1760" s="110" t="e">
        <f>VLOOKUP(V1760,'WSD 產品'!B:B,1,0)</f>
        <v>#N/A</v>
      </c>
      <c r="T1760" s="110" t="e">
        <f t="shared" si="489"/>
        <v>#DIV/0!</v>
      </c>
      <c r="AA1760" s="112"/>
      <c r="AB1760" s="112"/>
      <c r="AK1760" s="111"/>
      <c r="AL1760" s="111"/>
      <c r="AM1760" s="111"/>
    </row>
    <row r="1761" spans="1:39">
      <c r="A1761" s="3">
        <f t="shared" si="483"/>
        <v>0</v>
      </c>
      <c r="B1761" s="3">
        <f t="shared" si="483"/>
        <v>0</v>
      </c>
      <c r="C1761" s="3">
        <f t="shared" si="483"/>
        <v>0</v>
      </c>
      <c r="D1761" s="3">
        <f t="shared" si="483"/>
        <v>0</v>
      </c>
      <c r="E1761" s="3">
        <f t="shared" si="483"/>
        <v>0</v>
      </c>
      <c r="F1761" s="4">
        <f t="shared" si="483"/>
        <v>0</v>
      </c>
      <c r="G1761" s="4">
        <f t="shared" si="482"/>
        <v>0</v>
      </c>
      <c r="H1761" s="3">
        <f t="shared" si="482"/>
        <v>0</v>
      </c>
      <c r="I1761" s="3">
        <f t="shared" si="482"/>
        <v>0</v>
      </c>
      <c r="J1761" s="3" t="e">
        <f>IF(VLOOKUP(A1761,產品AR!A:B,2,0)&lt;65,"A",IF(VLOOKUP(A1761,產品AR!A:B,2,0)&lt;80,"B",IF(VLOOKUP(A1761,產品AR!A:B,2,0)&lt;100,"C","D")))</f>
        <v>#N/A</v>
      </c>
      <c r="K1761" s="5" t="e">
        <f t="shared" si="484"/>
        <v>#DIV/0!</v>
      </c>
      <c r="L1761" s="6">
        <f t="shared" si="485"/>
        <v>0</v>
      </c>
      <c r="M1761" s="5">
        <f t="shared" si="486"/>
        <v>0</v>
      </c>
      <c r="N1761" s="49" t="e">
        <f t="shared" si="487"/>
        <v>#DIV/0!</v>
      </c>
      <c r="O1761" s="49" t="e">
        <f t="shared" si="490"/>
        <v>#N/A</v>
      </c>
      <c r="P1761" s="49" t="e">
        <f t="shared" si="491"/>
        <v>#N/A</v>
      </c>
      <c r="Q1761" s="50" t="e">
        <f t="shared" si="488"/>
        <v>#N/A</v>
      </c>
      <c r="S1761" s="110" t="e">
        <f>VLOOKUP(V1761,'WSD 產品'!B:B,1,0)</f>
        <v>#N/A</v>
      </c>
      <c r="T1761" s="110" t="e">
        <f t="shared" si="489"/>
        <v>#DIV/0!</v>
      </c>
      <c r="AA1761" s="112"/>
      <c r="AB1761" s="112"/>
      <c r="AK1761" s="111"/>
      <c r="AL1761" s="111"/>
      <c r="AM1761" s="111"/>
    </row>
    <row r="1762" spans="1:39">
      <c r="A1762" s="3">
        <f t="shared" si="483"/>
        <v>0</v>
      </c>
      <c r="B1762" s="3">
        <f t="shared" si="483"/>
        <v>0</v>
      </c>
      <c r="C1762" s="3">
        <f t="shared" si="483"/>
        <v>0</v>
      </c>
      <c r="D1762" s="3">
        <f t="shared" si="483"/>
        <v>0</v>
      </c>
      <c r="E1762" s="3">
        <f t="shared" si="483"/>
        <v>0</v>
      </c>
      <c r="F1762" s="4">
        <f t="shared" si="483"/>
        <v>0</v>
      </c>
      <c r="G1762" s="4">
        <f t="shared" si="482"/>
        <v>0</v>
      </c>
      <c r="H1762" s="3">
        <f t="shared" si="482"/>
        <v>0</v>
      </c>
      <c r="I1762" s="3">
        <f t="shared" si="482"/>
        <v>0</v>
      </c>
      <c r="J1762" s="3" t="e">
        <f>IF(VLOOKUP(A1762,產品AR!A:B,2,0)&lt;65,"A",IF(VLOOKUP(A1762,產品AR!A:B,2,0)&lt;80,"B",IF(VLOOKUP(A1762,產品AR!A:B,2,0)&lt;100,"C","D")))</f>
        <v>#N/A</v>
      </c>
      <c r="K1762" s="5" t="e">
        <f t="shared" si="484"/>
        <v>#DIV/0!</v>
      </c>
      <c r="L1762" s="6">
        <f t="shared" si="485"/>
        <v>0</v>
      </c>
      <c r="M1762" s="5">
        <f t="shared" si="486"/>
        <v>0</v>
      </c>
      <c r="N1762" s="49" t="e">
        <f t="shared" si="487"/>
        <v>#DIV/0!</v>
      </c>
      <c r="O1762" s="49" t="e">
        <f t="shared" si="490"/>
        <v>#N/A</v>
      </c>
      <c r="P1762" s="49" t="e">
        <f t="shared" si="491"/>
        <v>#N/A</v>
      </c>
      <c r="Q1762" s="50" t="e">
        <f t="shared" si="488"/>
        <v>#N/A</v>
      </c>
      <c r="S1762" s="110" t="e">
        <f>VLOOKUP(V1762,'WSD 產品'!B:B,1,0)</f>
        <v>#N/A</v>
      </c>
      <c r="T1762" s="110" t="e">
        <f t="shared" si="489"/>
        <v>#DIV/0!</v>
      </c>
      <c r="AA1762" s="112"/>
      <c r="AB1762" s="112"/>
      <c r="AK1762" s="111"/>
      <c r="AL1762" s="111"/>
      <c r="AM1762" s="111"/>
    </row>
    <row r="1763" spans="1:39">
      <c r="A1763" s="3">
        <f t="shared" si="483"/>
        <v>0</v>
      </c>
      <c r="B1763" s="3">
        <f t="shared" si="483"/>
        <v>0</v>
      </c>
      <c r="C1763" s="3">
        <f t="shared" si="483"/>
        <v>0</v>
      </c>
      <c r="D1763" s="3">
        <f t="shared" si="483"/>
        <v>0</v>
      </c>
      <c r="E1763" s="3">
        <f t="shared" si="483"/>
        <v>0</v>
      </c>
      <c r="F1763" s="4">
        <f t="shared" si="483"/>
        <v>0</v>
      </c>
      <c r="G1763" s="4">
        <f t="shared" si="482"/>
        <v>0</v>
      </c>
      <c r="H1763" s="3">
        <f t="shared" si="482"/>
        <v>0</v>
      </c>
      <c r="I1763" s="3">
        <f t="shared" si="482"/>
        <v>0</v>
      </c>
      <c r="J1763" s="3" t="e">
        <f>IF(VLOOKUP(A1763,產品AR!A:B,2,0)&lt;65,"A",IF(VLOOKUP(A1763,產品AR!A:B,2,0)&lt;80,"B",IF(VLOOKUP(A1763,產品AR!A:B,2,0)&lt;100,"C","D")))</f>
        <v>#N/A</v>
      </c>
      <c r="K1763" s="5" t="e">
        <f t="shared" si="484"/>
        <v>#DIV/0!</v>
      </c>
      <c r="L1763" s="6">
        <f t="shared" si="485"/>
        <v>0</v>
      </c>
      <c r="M1763" s="5">
        <f t="shared" si="486"/>
        <v>0</v>
      </c>
      <c r="N1763" s="49" t="e">
        <f t="shared" si="487"/>
        <v>#DIV/0!</v>
      </c>
      <c r="O1763" s="49" t="e">
        <f t="shared" si="490"/>
        <v>#N/A</v>
      </c>
      <c r="P1763" s="49" t="e">
        <f t="shared" si="491"/>
        <v>#N/A</v>
      </c>
      <c r="Q1763" s="50" t="e">
        <f t="shared" si="488"/>
        <v>#N/A</v>
      </c>
      <c r="S1763" s="110" t="e">
        <f>VLOOKUP(V1763,'WSD 產品'!B:B,1,0)</f>
        <v>#N/A</v>
      </c>
      <c r="T1763" s="110" t="e">
        <f t="shared" si="489"/>
        <v>#DIV/0!</v>
      </c>
      <c r="AA1763" s="112"/>
      <c r="AB1763" s="112"/>
      <c r="AK1763" s="111"/>
      <c r="AL1763" s="111"/>
      <c r="AM1763" s="111"/>
    </row>
    <row r="1764" spans="1:39">
      <c r="A1764" s="3">
        <f t="shared" si="483"/>
        <v>0</v>
      </c>
      <c r="B1764" s="3">
        <f t="shared" si="483"/>
        <v>0</v>
      </c>
      <c r="C1764" s="3">
        <f t="shared" si="483"/>
        <v>0</v>
      </c>
      <c r="D1764" s="3">
        <f t="shared" si="483"/>
        <v>0</v>
      </c>
      <c r="E1764" s="3">
        <f t="shared" si="483"/>
        <v>0</v>
      </c>
      <c r="F1764" s="4">
        <f t="shared" si="483"/>
        <v>0</v>
      </c>
      <c r="G1764" s="4">
        <f t="shared" si="482"/>
        <v>0</v>
      </c>
      <c r="H1764" s="3">
        <f t="shared" si="482"/>
        <v>0</v>
      </c>
      <c r="I1764" s="3">
        <f t="shared" si="482"/>
        <v>0</v>
      </c>
      <c r="J1764" s="3" t="e">
        <f>IF(VLOOKUP(A1764,產品AR!A:B,2,0)&lt;65,"A",IF(VLOOKUP(A1764,產品AR!A:B,2,0)&lt;80,"B",IF(VLOOKUP(A1764,產品AR!A:B,2,0)&lt;100,"C","D")))</f>
        <v>#N/A</v>
      </c>
      <c r="K1764" s="5" t="e">
        <f t="shared" si="484"/>
        <v>#DIV/0!</v>
      </c>
      <c r="L1764" s="6">
        <f t="shared" si="485"/>
        <v>0</v>
      </c>
      <c r="M1764" s="5">
        <f t="shared" si="486"/>
        <v>0</v>
      </c>
      <c r="N1764" s="49" t="e">
        <f t="shared" si="487"/>
        <v>#DIV/0!</v>
      </c>
      <c r="O1764" s="49" t="e">
        <f t="shared" si="490"/>
        <v>#N/A</v>
      </c>
      <c r="P1764" s="49" t="e">
        <f t="shared" si="491"/>
        <v>#N/A</v>
      </c>
      <c r="Q1764" s="50" t="e">
        <f t="shared" si="488"/>
        <v>#N/A</v>
      </c>
      <c r="S1764" s="110" t="e">
        <f>VLOOKUP(V1764,'WSD 產品'!B:B,1,0)</f>
        <v>#N/A</v>
      </c>
      <c r="T1764" s="110" t="e">
        <f t="shared" si="489"/>
        <v>#DIV/0!</v>
      </c>
      <c r="AA1764" s="112"/>
      <c r="AB1764" s="112"/>
      <c r="AK1764" s="111"/>
      <c r="AL1764" s="111"/>
      <c r="AM1764" s="111"/>
    </row>
    <row r="1765" spans="1:39">
      <c r="A1765" s="3">
        <f t="shared" si="483"/>
        <v>0</v>
      </c>
      <c r="B1765" s="3">
        <f t="shared" si="483"/>
        <v>0</v>
      </c>
      <c r="C1765" s="3">
        <f t="shared" si="483"/>
        <v>0</v>
      </c>
      <c r="D1765" s="3">
        <f t="shared" si="483"/>
        <v>0</v>
      </c>
      <c r="E1765" s="3">
        <f t="shared" si="483"/>
        <v>0</v>
      </c>
      <c r="F1765" s="4">
        <f t="shared" si="483"/>
        <v>0</v>
      </c>
      <c r="G1765" s="4">
        <f t="shared" si="482"/>
        <v>0</v>
      </c>
      <c r="H1765" s="3">
        <f t="shared" si="482"/>
        <v>0</v>
      </c>
      <c r="I1765" s="3">
        <f t="shared" si="482"/>
        <v>0</v>
      </c>
      <c r="J1765" s="3" t="e">
        <f>IF(VLOOKUP(A1765,產品AR!A:B,2,0)&lt;65,"A",IF(VLOOKUP(A1765,產品AR!A:B,2,0)&lt;80,"B",IF(VLOOKUP(A1765,產品AR!A:B,2,0)&lt;100,"C","D")))</f>
        <v>#N/A</v>
      </c>
      <c r="K1765" s="5" t="e">
        <f t="shared" si="484"/>
        <v>#DIV/0!</v>
      </c>
      <c r="L1765" s="6">
        <f t="shared" si="485"/>
        <v>0</v>
      </c>
      <c r="M1765" s="5">
        <f t="shared" si="486"/>
        <v>0</v>
      </c>
      <c r="N1765" s="49" t="e">
        <f t="shared" si="487"/>
        <v>#DIV/0!</v>
      </c>
      <c r="O1765" s="49" t="e">
        <f t="shared" si="490"/>
        <v>#N/A</v>
      </c>
      <c r="P1765" s="49" t="e">
        <f t="shared" si="491"/>
        <v>#N/A</v>
      </c>
      <c r="Q1765" s="50" t="e">
        <f t="shared" si="488"/>
        <v>#N/A</v>
      </c>
      <c r="S1765" s="110" t="e">
        <f>VLOOKUP(V1765,'WSD 產品'!B:B,1,0)</f>
        <v>#N/A</v>
      </c>
      <c r="T1765" s="110" t="e">
        <f t="shared" si="489"/>
        <v>#DIV/0!</v>
      </c>
      <c r="AA1765" s="112"/>
      <c r="AB1765" s="112"/>
      <c r="AK1765" s="111"/>
      <c r="AL1765" s="111"/>
      <c r="AM1765" s="111"/>
    </row>
    <row r="1766" spans="1:39">
      <c r="A1766" s="3">
        <f t="shared" si="483"/>
        <v>0</v>
      </c>
      <c r="B1766" s="3">
        <f t="shared" si="483"/>
        <v>0</v>
      </c>
      <c r="C1766" s="3">
        <f t="shared" si="483"/>
        <v>0</v>
      </c>
      <c r="D1766" s="3">
        <f t="shared" si="483"/>
        <v>0</v>
      </c>
      <c r="E1766" s="3">
        <f t="shared" si="483"/>
        <v>0</v>
      </c>
      <c r="F1766" s="4">
        <f t="shared" si="483"/>
        <v>0</v>
      </c>
      <c r="G1766" s="4">
        <f t="shared" si="482"/>
        <v>0</v>
      </c>
      <c r="H1766" s="3">
        <f t="shared" si="482"/>
        <v>0</v>
      </c>
      <c r="I1766" s="3">
        <f t="shared" si="482"/>
        <v>0</v>
      </c>
      <c r="J1766" s="3" t="e">
        <f>IF(VLOOKUP(A1766,產品AR!A:B,2,0)&lt;65,"A",IF(VLOOKUP(A1766,產品AR!A:B,2,0)&lt;80,"B",IF(VLOOKUP(A1766,產品AR!A:B,2,0)&lt;100,"C","D")))</f>
        <v>#N/A</v>
      </c>
      <c r="K1766" s="5" t="e">
        <f t="shared" si="484"/>
        <v>#DIV/0!</v>
      </c>
      <c r="L1766" s="6">
        <f t="shared" si="485"/>
        <v>0</v>
      </c>
      <c r="M1766" s="5">
        <f t="shared" si="486"/>
        <v>0</v>
      </c>
      <c r="N1766" s="49" t="e">
        <f t="shared" si="487"/>
        <v>#DIV/0!</v>
      </c>
      <c r="O1766" s="49" t="e">
        <f t="shared" si="490"/>
        <v>#N/A</v>
      </c>
      <c r="P1766" s="49" t="e">
        <f t="shared" si="491"/>
        <v>#N/A</v>
      </c>
      <c r="Q1766" s="50" t="e">
        <f t="shared" si="488"/>
        <v>#N/A</v>
      </c>
      <c r="S1766" s="110" t="e">
        <f>VLOOKUP(V1766,'WSD 產品'!B:B,1,0)</f>
        <v>#N/A</v>
      </c>
      <c r="T1766" s="110" t="e">
        <f t="shared" si="489"/>
        <v>#DIV/0!</v>
      </c>
      <c r="AA1766" s="112"/>
      <c r="AB1766" s="112"/>
      <c r="AK1766" s="111"/>
      <c r="AL1766" s="111"/>
      <c r="AM1766" s="111"/>
    </row>
    <row r="1767" spans="1:39">
      <c r="A1767" s="3">
        <f t="shared" si="483"/>
        <v>0</v>
      </c>
      <c r="B1767" s="3">
        <f t="shared" si="483"/>
        <v>0</v>
      </c>
      <c r="C1767" s="3">
        <f t="shared" si="483"/>
        <v>0</v>
      </c>
      <c r="D1767" s="3">
        <f t="shared" si="483"/>
        <v>0</v>
      </c>
      <c r="E1767" s="3">
        <f t="shared" si="483"/>
        <v>0</v>
      </c>
      <c r="F1767" s="4">
        <f t="shared" si="483"/>
        <v>0</v>
      </c>
      <c r="G1767" s="4">
        <f t="shared" si="482"/>
        <v>0</v>
      </c>
      <c r="H1767" s="3">
        <f t="shared" si="482"/>
        <v>0</v>
      </c>
      <c r="I1767" s="3">
        <f t="shared" si="482"/>
        <v>0</v>
      </c>
      <c r="J1767" s="3" t="e">
        <f>IF(VLOOKUP(A1767,產品AR!A:B,2,0)&lt;65,"A",IF(VLOOKUP(A1767,產品AR!A:B,2,0)&lt;80,"B",IF(VLOOKUP(A1767,產品AR!A:B,2,0)&lt;100,"C","D")))</f>
        <v>#N/A</v>
      </c>
      <c r="K1767" s="5" t="e">
        <f t="shared" si="484"/>
        <v>#DIV/0!</v>
      </c>
      <c r="L1767" s="6">
        <f t="shared" si="485"/>
        <v>0</v>
      </c>
      <c r="M1767" s="5">
        <f t="shared" si="486"/>
        <v>0</v>
      </c>
      <c r="N1767" s="49" t="e">
        <f t="shared" si="487"/>
        <v>#DIV/0!</v>
      </c>
      <c r="O1767" s="49" t="e">
        <f t="shared" si="490"/>
        <v>#N/A</v>
      </c>
      <c r="P1767" s="49" t="e">
        <f t="shared" si="491"/>
        <v>#N/A</v>
      </c>
      <c r="Q1767" s="50" t="e">
        <f t="shared" si="488"/>
        <v>#N/A</v>
      </c>
      <c r="S1767" s="110" t="e">
        <f>VLOOKUP(V1767,'WSD 產品'!B:B,1,0)</f>
        <v>#N/A</v>
      </c>
      <c r="T1767" s="110" t="e">
        <f t="shared" si="489"/>
        <v>#DIV/0!</v>
      </c>
      <c r="AA1767" s="112"/>
      <c r="AB1767" s="112"/>
      <c r="AK1767" s="111"/>
      <c r="AL1767" s="111"/>
      <c r="AM1767" s="111"/>
    </row>
    <row r="1768" spans="1:39">
      <c r="A1768" s="3">
        <f t="shared" si="483"/>
        <v>0</v>
      </c>
      <c r="B1768" s="3">
        <f t="shared" si="483"/>
        <v>0</v>
      </c>
      <c r="C1768" s="3">
        <f t="shared" si="483"/>
        <v>0</v>
      </c>
      <c r="D1768" s="3">
        <f t="shared" si="483"/>
        <v>0</v>
      </c>
      <c r="E1768" s="3">
        <f t="shared" si="483"/>
        <v>0</v>
      </c>
      <c r="F1768" s="4">
        <f t="shared" si="483"/>
        <v>0</v>
      </c>
      <c r="G1768" s="4">
        <f t="shared" si="482"/>
        <v>0</v>
      </c>
      <c r="H1768" s="3">
        <f t="shared" si="482"/>
        <v>0</v>
      </c>
      <c r="I1768" s="3">
        <f t="shared" si="482"/>
        <v>0</v>
      </c>
      <c r="J1768" s="3" t="e">
        <f>IF(VLOOKUP(A1768,產品AR!A:B,2,0)&lt;65,"A",IF(VLOOKUP(A1768,產品AR!A:B,2,0)&lt;80,"B",IF(VLOOKUP(A1768,產品AR!A:B,2,0)&lt;100,"C","D")))</f>
        <v>#N/A</v>
      </c>
      <c r="K1768" s="5" t="e">
        <f t="shared" si="484"/>
        <v>#DIV/0!</v>
      </c>
      <c r="L1768" s="6">
        <f t="shared" si="485"/>
        <v>0</v>
      </c>
      <c r="M1768" s="5">
        <f t="shared" si="486"/>
        <v>0</v>
      </c>
      <c r="N1768" s="49" t="e">
        <f t="shared" si="487"/>
        <v>#DIV/0!</v>
      </c>
      <c r="O1768" s="49" t="e">
        <f t="shared" si="490"/>
        <v>#N/A</v>
      </c>
      <c r="P1768" s="49" t="e">
        <f t="shared" si="491"/>
        <v>#N/A</v>
      </c>
      <c r="Q1768" s="50" t="e">
        <f t="shared" si="488"/>
        <v>#N/A</v>
      </c>
      <c r="S1768" s="110" t="e">
        <f>VLOOKUP(V1768,'WSD 產品'!B:B,1,0)</f>
        <v>#N/A</v>
      </c>
      <c r="T1768" s="110" t="e">
        <f t="shared" si="489"/>
        <v>#DIV/0!</v>
      </c>
      <c r="AA1768" s="112"/>
      <c r="AB1768" s="112"/>
      <c r="AK1768" s="111"/>
      <c r="AL1768" s="111"/>
      <c r="AM1768" s="111"/>
    </row>
    <row r="1769" spans="1:39">
      <c r="A1769" s="3">
        <f t="shared" si="483"/>
        <v>0</v>
      </c>
      <c r="B1769" s="3">
        <f t="shared" si="483"/>
        <v>0</v>
      </c>
      <c r="C1769" s="3">
        <f t="shared" si="483"/>
        <v>0</v>
      </c>
      <c r="D1769" s="3">
        <f t="shared" si="483"/>
        <v>0</v>
      </c>
      <c r="E1769" s="3">
        <f t="shared" si="483"/>
        <v>0</v>
      </c>
      <c r="F1769" s="4">
        <f t="shared" si="483"/>
        <v>0</v>
      </c>
      <c r="G1769" s="4">
        <f t="shared" si="482"/>
        <v>0</v>
      </c>
      <c r="H1769" s="3">
        <f t="shared" si="482"/>
        <v>0</v>
      </c>
      <c r="I1769" s="3">
        <f t="shared" si="482"/>
        <v>0</v>
      </c>
      <c r="J1769" s="3" t="e">
        <f>IF(VLOOKUP(A1769,產品AR!A:B,2,0)&lt;65,"A",IF(VLOOKUP(A1769,產品AR!A:B,2,0)&lt;80,"B",IF(VLOOKUP(A1769,產品AR!A:B,2,0)&lt;100,"C","D")))</f>
        <v>#N/A</v>
      </c>
      <c r="K1769" s="5" t="e">
        <f t="shared" si="484"/>
        <v>#DIV/0!</v>
      </c>
      <c r="L1769" s="6">
        <f t="shared" si="485"/>
        <v>0</v>
      </c>
      <c r="M1769" s="5">
        <f t="shared" si="486"/>
        <v>0</v>
      </c>
      <c r="N1769" s="49" t="e">
        <f t="shared" si="487"/>
        <v>#DIV/0!</v>
      </c>
      <c r="O1769" s="49" t="e">
        <f t="shared" si="490"/>
        <v>#N/A</v>
      </c>
      <c r="P1769" s="49" t="e">
        <f t="shared" si="491"/>
        <v>#N/A</v>
      </c>
      <c r="Q1769" s="50" t="e">
        <f t="shared" si="488"/>
        <v>#N/A</v>
      </c>
      <c r="S1769" s="110" t="e">
        <f>VLOOKUP(V1769,'WSD 產品'!B:B,1,0)</f>
        <v>#N/A</v>
      </c>
      <c r="T1769" s="110" t="e">
        <f t="shared" si="489"/>
        <v>#DIV/0!</v>
      </c>
      <c r="AA1769" s="112"/>
      <c r="AB1769" s="112"/>
      <c r="AK1769" s="111"/>
      <c r="AL1769" s="111"/>
      <c r="AM1769" s="111"/>
    </row>
    <row r="1770" spans="1:39">
      <c r="A1770" s="3">
        <f t="shared" si="483"/>
        <v>0</v>
      </c>
      <c r="B1770" s="3">
        <f t="shared" si="483"/>
        <v>0</v>
      </c>
      <c r="C1770" s="3">
        <f t="shared" si="483"/>
        <v>0</v>
      </c>
      <c r="D1770" s="3">
        <f t="shared" si="483"/>
        <v>0</v>
      </c>
      <c r="E1770" s="3">
        <f t="shared" si="483"/>
        <v>0</v>
      </c>
      <c r="F1770" s="4">
        <f t="shared" si="483"/>
        <v>0</v>
      </c>
      <c r="G1770" s="4">
        <f t="shared" si="482"/>
        <v>0</v>
      </c>
      <c r="H1770" s="3">
        <f t="shared" si="482"/>
        <v>0</v>
      </c>
      <c r="I1770" s="3">
        <f t="shared" si="482"/>
        <v>0</v>
      </c>
      <c r="J1770" s="3" t="e">
        <f>IF(VLOOKUP(A1770,產品AR!A:B,2,0)&lt;65,"A",IF(VLOOKUP(A1770,產品AR!A:B,2,0)&lt;80,"B",IF(VLOOKUP(A1770,產品AR!A:B,2,0)&lt;100,"C","D")))</f>
        <v>#N/A</v>
      </c>
      <c r="K1770" s="5" t="e">
        <f t="shared" si="484"/>
        <v>#DIV/0!</v>
      </c>
      <c r="L1770" s="6">
        <f t="shared" si="485"/>
        <v>0</v>
      </c>
      <c r="M1770" s="5">
        <f t="shared" si="486"/>
        <v>0</v>
      </c>
      <c r="N1770" s="49" t="e">
        <f t="shared" si="487"/>
        <v>#DIV/0!</v>
      </c>
      <c r="O1770" s="49" t="e">
        <f t="shared" si="490"/>
        <v>#N/A</v>
      </c>
      <c r="P1770" s="49" t="e">
        <f t="shared" si="491"/>
        <v>#N/A</v>
      </c>
      <c r="Q1770" s="50" t="e">
        <f t="shared" si="488"/>
        <v>#N/A</v>
      </c>
      <c r="S1770" s="110" t="e">
        <f>VLOOKUP(V1770,'WSD 產品'!B:B,1,0)</f>
        <v>#N/A</v>
      </c>
      <c r="T1770" s="110" t="e">
        <f t="shared" si="489"/>
        <v>#DIV/0!</v>
      </c>
      <c r="AA1770" s="112"/>
      <c r="AB1770" s="112"/>
      <c r="AK1770" s="111"/>
      <c r="AL1770" s="111"/>
      <c r="AM1770" s="111"/>
    </row>
    <row r="1771" spans="1:39">
      <c r="A1771" s="3">
        <f t="shared" si="483"/>
        <v>0</v>
      </c>
      <c r="B1771" s="3">
        <f t="shared" si="483"/>
        <v>0</v>
      </c>
      <c r="C1771" s="3">
        <f t="shared" si="483"/>
        <v>0</v>
      </c>
      <c r="D1771" s="3">
        <f t="shared" si="483"/>
        <v>0</v>
      </c>
      <c r="E1771" s="3">
        <f t="shared" si="483"/>
        <v>0</v>
      </c>
      <c r="F1771" s="4">
        <f t="shared" si="483"/>
        <v>0</v>
      </c>
      <c r="G1771" s="4">
        <f t="shared" si="482"/>
        <v>0</v>
      </c>
      <c r="H1771" s="3">
        <f t="shared" si="482"/>
        <v>0</v>
      </c>
      <c r="I1771" s="3">
        <f t="shared" si="482"/>
        <v>0</v>
      </c>
      <c r="J1771" s="3" t="e">
        <f>IF(VLOOKUP(A1771,產品AR!A:B,2,0)&lt;65,"A",IF(VLOOKUP(A1771,產品AR!A:B,2,0)&lt;80,"B",IF(VLOOKUP(A1771,產品AR!A:B,2,0)&lt;100,"C","D")))</f>
        <v>#N/A</v>
      </c>
      <c r="K1771" s="5" t="e">
        <f t="shared" si="484"/>
        <v>#DIV/0!</v>
      </c>
      <c r="L1771" s="6">
        <f t="shared" si="485"/>
        <v>0</v>
      </c>
      <c r="M1771" s="5">
        <f t="shared" si="486"/>
        <v>0</v>
      </c>
      <c r="N1771" s="49" t="e">
        <f t="shared" si="487"/>
        <v>#DIV/0!</v>
      </c>
      <c r="O1771" s="49" t="e">
        <f t="shared" si="490"/>
        <v>#N/A</v>
      </c>
      <c r="P1771" s="49" t="e">
        <f t="shared" si="491"/>
        <v>#N/A</v>
      </c>
      <c r="Q1771" s="50" t="e">
        <f t="shared" si="488"/>
        <v>#N/A</v>
      </c>
      <c r="S1771" s="110" t="e">
        <f>VLOOKUP(V1771,'WSD 產品'!B:B,1,0)</f>
        <v>#N/A</v>
      </c>
      <c r="T1771" s="110" t="e">
        <f t="shared" si="489"/>
        <v>#DIV/0!</v>
      </c>
      <c r="AA1771" s="112"/>
      <c r="AB1771" s="112"/>
      <c r="AK1771" s="111"/>
      <c r="AL1771" s="111"/>
      <c r="AM1771" s="111"/>
    </row>
    <row r="1772" spans="1:39">
      <c r="A1772" s="3">
        <f t="shared" si="483"/>
        <v>0</v>
      </c>
      <c r="B1772" s="3">
        <f t="shared" si="483"/>
        <v>0</v>
      </c>
      <c r="C1772" s="3">
        <f t="shared" si="483"/>
        <v>0</v>
      </c>
      <c r="D1772" s="3">
        <f t="shared" ref="D1772:I1818" si="492">Y1772</f>
        <v>0</v>
      </c>
      <c r="E1772" s="3">
        <f t="shared" si="492"/>
        <v>0</v>
      </c>
      <c r="F1772" s="4">
        <f t="shared" si="492"/>
        <v>0</v>
      </c>
      <c r="G1772" s="4">
        <f t="shared" si="482"/>
        <v>0</v>
      </c>
      <c r="H1772" s="3">
        <f t="shared" si="482"/>
        <v>0</v>
      </c>
      <c r="I1772" s="3">
        <f t="shared" si="482"/>
        <v>0</v>
      </c>
      <c r="J1772" s="3" t="e">
        <f>IF(VLOOKUP(A1772,產品AR!A:B,2,0)&lt;65,"A",IF(VLOOKUP(A1772,產品AR!A:B,2,0)&lt;80,"B",IF(VLOOKUP(A1772,產品AR!A:B,2,0)&lt;100,"C","D")))</f>
        <v>#N/A</v>
      </c>
      <c r="K1772" s="5" t="e">
        <f t="shared" si="484"/>
        <v>#DIV/0!</v>
      </c>
      <c r="L1772" s="6">
        <f t="shared" si="485"/>
        <v>0</v>
      </c>
      <c r="M1772" s="5">
        <f t="shared" si="486"/>
        <v>0</v>
      </c>
      <c r="N1772" s="49" t="e">
        <f t="shared" si="487"/>
        <v>#DIV/0!</v>
      </c>
      <c r="O1772" s="49" t="e">
        <f t="shared" si="490"/>
        <v>#N/A</v>
      </c>
      <c r="P1772" s="49" t="e">
        <f t="shared" si="491"/>
        <v>#N/A</v>
      </c>
      <c r="Q1772" s="50" t="e">
        <f t="shared" si="488"/>
        <v>#N/A</v>
      </c>
      <c r="S1772" s="110" t="e">
        <f>VLOOKUP(V1772,'WSD 產品'!B:B,1,0)</f>
        <v>#N/A</v>
      </c>
      <c r="T1772" s="110" t="e">
        <f t="shared" si="489"/>
        <v>#DIV/0!</v>
      </c>
      <c r="AA1772" s="112"/>
      <c r="AB1772" s="112"/>
      <c r="AK1772" s="111"/>
      <c r="AL1772" s="111"/>
      <c r="AM1772" s="111"/>
    </row>
    <row r="1773" spans="1:39">
      <c r="A1773" s="3">
        <f t="shared" ref="A1773:I1831" si="493">V1773</f>
        <v>0</v>
      </c>
      <c r="B1773" s="3">
        <f t="shared" si="493"/>
        <v>0</v>
      </c>
      <c r="C1773" s="3">
        <f t="shared" si="493"/>
        <v>0</v>
      </c>
      <c r="D1773" s="3">
        <f t="shared" si="492"/>
        <v>0</v>
      </c>
      <c r="E1773" s="3">
        <f t="shared" si="492"/>
        <v>0</v>
      </c>
      <c r="F1773" s="4">
        <f t="shared" si="492"/>
        <v>0</v>
      </c>
      <c r="G1773" s="4">
        <f t="shared" si="482"/>
        <v>0</v>
      </c>
      <c r="H1773" s="3">
        <f t="shared" si="482"/>
        <v>0</v>
      </c>
      <c r="I1773" s="3">
        <f t="shared" si="482"/>
        <v>0</v>
      </c>
      <c r="J1773" s="3" t="e">
        <f>IF(VLOOKUP(A1773,產品AR!A:B,2,0)&lt;65,"A",IF(VLOOKUP(A1773,產品AR!A:B,2,0)&lt;80,"B",IF(VLOOKUP(A1773,產品AR!A:B,2,0)&lt;100,"C","D")))</f>
        <v>#N/A</v>
      </c>
      <c r="K1773" s="5" t="e">
        <f t="shared" si="484"/>
        <v>#DIV/0!</v>
      </c>
      <c r="L1773" s="6">
        <f t="shared" si="485"/>
        <v>0</v>
      </c>
      <c r="M1773" s="5">
        <f t="shared" si="486"/>
        <v>0</v>
      </c>
      <c r="N1773" s="49" t="e">
        <f t="shared" si="487"/>
        <v>#DIV/0!</v>
      </c>
      <c r="O1773" s="49" t="e">
        <f t="shared" si="490"/>
        <v>#N/A</v>
      </c>
      <c r="P1773" s="49" t="e">
        <f t="shared" si="491"/>
        <v>#N/A</v>
      </c>
      <c r="Q1773" s="50" t="e">
        <f t="shared" si="488"/>
        <v>#N/A</v>
      </c>
      <c r="S1773" s="110" t="e">
        <f>VLOOKUP(V1773,'WSD 產品'!B:B,1,0)</f>
        <v>#N/A</v>
      </c>
      <c r="T1773" s="110" t="e">
        <f t="shared" si="489"/>
        <v>#DIV/0!</v>
      </c>
      <c r="AA1773" s="112"/>
      <c r="AB1773" s="112"/>
      <c r="AK1773" s="111"/>
      <c r="AL1773" s="111"/>
      <c r="AM1773" s="111"/>
    </row>
    <row r="1774" spans="1:39">
      <c r="A1774" s="3">
        <f t="shared" si="493"/>
        <v>0</v>
      </c>
      <c r="B1774" s="3">
        <f t="shared" si="493"/>
        <v>0</v>
      </c>
      <c r="C1774" s="3">
        <f t="shared" si="493"/>
        <v>0</v>
      </c>
      <c r="D1774" s="3">
        <f t="shared" si="492"/>
        <v>0</v>
      </c>
      <c r="E1774" s="3">
        <f t="shared" si="492"/>
        <v>0</v>
      </c>
      <c r="F1774" s="4">
        <f t="shared" si="492"/>
        <v>0</v>
      </c>
      <c r="G1774" s="4">
        <f t="shared" si="482"/>
        <v>0</v>
      </c>
      <c r="H1774" s="3">
        <f t="shared" si="482"/>
        <v>0</v>
      </c>
      <c r="I1774" s="3">
        <f t="shared" si="482"/>
        <v>0</v>
      </c>
      <c r="J1774" s="3" t="e">
        <f>IF(VLOOKUP(A1774,產品AR!A:B,2,0)&lt;65,"A",IF(VLOOKUP(A1774,產品AR!A:B,2,0)&lt;80,"B",IF(VLOOKUP(A1774,產品AR!A:B,2,0)&lt;100,"C","D")))</f>
        <v>#N/A</v>
      </c>
      <c r="K1774" s="5" t="e">
        <f t="shared" si="484"/>
        <v>#DIV/0!</v>
      </c>
      <c r="L1774" s="6">
        <f t="shared" si="485"/>
        <v>0</v>
      </c>
      <c r="M1774" s="5">
        <f t="shared" si="486"/>
        <v>0</v>
      </c>
      <c r="N1774" s="49" t="e">
        <f t="shared" si="487"/>
        <v>#DIV/0!</v>
      </c>
      <c r="O1774" s="49" t="e">
        <f t="shared" si="490"/>
        <v>#N/A</v>
      </c>
      <c r="P1774" s="49" t="e">
        <f t="shared" si="491"/>
        <v>#N/A</v>
      </c>
      <c r="Q1774" s="50" t="e">
        <f t="shared" si="488"/>
        <v>#N/A</v>
      </c>
      <c r="S1774" s="110" t="e">
        <f>VLOOKUP(V1774,'WSD 產品'!B:B,1,0)</f>
        <v>#N/A</v>
      </c>
      <c r="T1774" s="110" t="e">
        <f t="shared" si="489"/>
        <v>#DIV/0!</v>
      </c>
      <c r="AA1774" s="112"/>
      <c r="AB1774" s="112"/>
      <c r="AK1774" s="111"/>
      <c r="AL1774" s="111"/>
      <c r="AM1774" s="111"/>
    </row>
    <row r="1775" spans="1:39">
      <c r="A1775" s="3">
        <f t="shared" si="493"/>
        <v>0</v>
      </c>
      <c r="B1775" s="3">
        <f t="shared" si="493"/>
        <v>0</v>
      </c>
      <c r="C1775" s="3">
        <f t="shared" si="493"/>
        <v>0</v>
      </c>
      <c r="D1775" s="3">
        <f t="shared" si="492"/>
        <v>0</v>
      </c>
      <c r="E1775" s="3">
        <f t="shared" si="492"/>
        <v>0</v>
      </c>
      <c r="F1775" s="4">
        <f t="shared" si="492"/>
        <v>0</v>
      </c>
      <c r="G1775" s="4">
        <f t="shared" si="482"/>
        <v>0</v>
      </c>
      <c r="H1775" s="3">
        <f t="shared" si="482"/>
        <v>0</v>
      </c>
      <c r="I1775" s="3">
        <f t="shared" si="482"/>
        <v>0</v>
      </c>
      <c r="J1775" s="3" t="e">
        <f>IF(VLOOKUP(A1775,產品AR!A:B,2,0)&lt;65,"A",IF(VLOOKUP(A1775,產品AR!A:B,2,0)&lt;80,"B",IF(VLOOKUP(A1775,產品AR!A:B,2,0)&lt;100,"C","D")))</f>
        <v>#N/A</v>
      </c>
      <c r="K1775" s="5" t="e">
        <f t="shared" si="484"/>
        <v>#DIV/0!</v>
      </c>
      <c r="L1775" s="6">
        <f t="shared" si="485"/>
        <v>0</v>
      </c>
      <c r="M1775" s="5">
        <f t="shared" si="486"/>
        <v>0</v>
      </c>
      <c r="N1775" s="49" t="e">
        <f t="shared" si="487"/>
        <v>#DIV/0!</v>
      </c>
      <c r="O1775" s="49" t="e">
        <f t="shared" si="490"/>
        <v>#N/A</v>
      </c>
      <c r="P1775" s="49" t="e">
        <f t="shared" si="491"/>
        <v>#N/A</v>
      </c>
      <c r="Q1775" s="50" t="e">
        <f t="shared" si="488"/>
        <v>#N/A</v>
      </c>
      <c r="S1775" s="110" t="e">
        <f>VLOOKUP(V1775,'WSD 產品'!B:B,1,0)</f>
        <v>#N/A</v>
      </c>
      <c r="T1775" s="110" t="e">
        <f t="shared" si="489"/>
        <v>#DIV/0!</v>
      </c>
      <c r="AA1775" s="112"/>
      <c r="AB1775" s="112"/>
      <c r="AK1775" s="111"/>
      <c r="AL1775" s="111"/>
      <c r="AM1775" s="111"/>
    </row>
    <row r="1776" spans="1:39">
      <c r="A1776" s="3">
        <f t="shared" si="493"/>
        <v>0</v>
      </c>
      <c r="B1776" s="3">
        <f t="shared" si="493"/>
        <v>0</v>
      </c>
      <c r="C1776" s="3">
        <f t="shared" si="493"/>
        <v>0</v>
      </c>
      <c r="D1776" s="3">
        <f t="shared" si="492"/>
        <v>0</v>
      </c>
      <c r="E1776" s="3">
        <f t="shared" si="492"/>
        <v>0</v>
      </c>
      <c r="F1776" s="4">
        <f t="shared" si="492"/>
        <v>0</v>
      </c>
      <c r="G1776" s="4">
        <f t="shared" si="482"/>
        <v>0</v>
      </c>
      <c r="H1776" s="3">
        <f t="shared" si="482"/>
        <v>0</v>
      </c>
      <c r="I1776" s="3">
        <f t="shared" si="482"/>
        <v>0</v>
      </c>
      <c r="J1776" s="3" t="e">
        <f>IF(VLOOKUP(A1776,產品AR!A:B,2,0)&lt;65,"A",IF(VLOOKUP(A1776,產品AR!A:B,2,0)&lt;80,"B",IF(VLOOKUP(A1776,產品AR!A:B,2,0)&lt;100,"C","D")))</f>
        <v>#N/A</v>
      </c>
      <c r="K1776" s="5" t="e">
        <f t="shared" si="484"/>
        <v>#DIV/0!</v>
      </c>
      <c r="L1776" s="6">
        <f t="shared" si="485"/>
        <v>0</v>
      </c>
      <c r="M1776" s="5">
        <f t="shared" si="486"/>
        <v>0</v>
      </c>
      <c r="N1776" s="49" t="e">
        <f t="shared" si="487"/>
        <v>#DIV/0!</v>
      </c>
      <c r="O1776" s="49" t="e">
        <f t="shared" si="490"/>
        <v>#N/A</v>
      </c>
      <c r="P1776" s="49" t="e">
        <f t="shared" si="491"/>
        <v>#N/A</v>
      </c>
      <c r="Q1776" s="50" t="e">
        <f t="shared" si="488"/>
        <v>#N/A</v>
      </c>
      <c r="S1776" s="110" t="e">
        <f>VLOOKUP(V1776,'WSD 產品'!B:B,1,0)</f>
        <v>#N/A</v>
      </c>
      <c r="T1776" s="110" t="e">
        <f t="shared" si="489"/>
        <v>#DIV/0!</v>
      </c>
      <c r="AA1776" s="112"/>
      <c r="AB1776" s="112"/>
      <c r="AK1776" s="111"/>
      <c r="AL1776" s="111"/>
      <c r="AM1776" s="111"/>
    </row>
    <row r="1777" spans="1:39">
      <c r="A1777" s="3">
        <f t="shared" si="493"/>
        <v>0</v>
      </c>
      <c r="B1777" s="3">
        <f t="shared" si="493"/>
        <v>0</v>
      </c>
      <c r="C1777" s="3">
        <f t="shared" si="493"/>
        <v>0</v>
      </c>
      <c r="D1777" s="3">
        <f t="shared" si="492"/>
        <v>0</v>
      </c>
      <c r="E1777" s="3">
        <f t="shared" si="492"/>
        <v>0</v>
      </c>
      <c r="F1777" s="4">
        <f t="shared" si="492"/>
        <v>0</v>
      </c>
      <c r="G1777" s="4">
        <f t="shared" si="482"/>
        <v>0</v>
      </c>
      <c r="H1777" s="3">
        <f t="shared" si="482"/>
        <v>0</v>
      </c>
      <c r="I1777" s="3">
        <f t="shared" si="482"/>
        <v>0</v>
      </c>
      <c r="J1777" s="3" t="e">
        <f>IF(VLOOKUP(A1777,產品AR!A:B,2,0)&lt;65,"A",IF(VLOOKUP(A1777,產品AR!A:B,2,0)&lt;80,"B",IF(VLOOKUP(A1777,產品AR!A:B,2,0)&lt;100,"C","D")))</f>
        <v>#N/A</v>
      </c>
      <c r="K1777" s="5" t="e">
        <f t="shared" si="484"/>
        <v>#DIV/0!</v>
      </c>
      <c r="L1777" s="6">
        <f t="shared" si="485"/>
        <v>0</v>
      </c>
      <c r="M1777" s="5">
        <f t="shared" si="486"/>
        <v>0</v>
      </c>
      <c r="N1777" s="49" t="e">
        <f t="shared" si="487"/>
        <v>#DIV/0!</v>
      </c>
      <c r="O1777" s="49" t="e">
        <f t="shared" si="490"/>
        <v>#N/A</v>
      </c>
      <c r="P1777" s="49" t="e">
        <f t="shared" si="491"/>
        <v>#N/A</v>
      </c>
      <c r="Q1777" s="50" t="e">
        <f t="shared" si="488"/>
        <v>#N/A</v>
      </c>
      <c r="S1777" s="110" t="e">
        <f>VLOOKUP(V1777,'WSD 產品'!B:B,1,0)</f>
        <v>#N/A</v>
      </c>
      <c r="T1777" s="110" t="e">
        <f t="shared" si="489"/>
        <v>#DIV/0!</v>
      </c>
      <c r="AA1777" s="112"/>
      <c r="AB1777" s="112"/>
      <c r="AK1777" s="111"/>
      <c r="AL1777" s="111"/>
      <c r="AM1777" s="111"/>
    </row>
    <row r="1778" spans="1:39">
      <c r="A1778" s="3">
        <f t="shared" si="493"/>
        <v>0</v>
      </c>
      <c r="B1778" s="3">
        <f t="shared" si="493"/>
        <v>0</v>
      </c>
      <c r="C1778" s="3">
        <f t="shared" si="493"/>
        <v>0</v>
      </c>
      <c r="D1778" s="3">
        <f t="shared" si="492"/>
        <v>0</v>
      </c>
      <c r="E1778" s="3">
        <f t="shared" si="492"/>
        <v>0</v>
      </c>
      <c r="F1778" s="4">
        <f t="shared" si="492"/>
        <v>0</v>
      </c>
      <c r="G1778" s="4">
        <f t="shared" si="482"/>
        <v>0</v>
      </c>
      <c r="H1778" s="3">
        <f t="shared" si="482"/>
        <v>0</v>
      </c>
      <c r="I1778" s="3">
        <f t="shared" si="482"/>
        <v>0</v>
      </c>
      <c r="J1778" s="3" t="e">
        <f>IF(VLOOKUP(A1778,產品AR!A:B,2,0)&lt;65,"A",IF(VLOOKUP(A1778,產品AR!A:B,2,0)&lt;80,"B",IF(VLOOKUP(A1778,產品AR!A:B,2,0)&lt;100,"C","D")))</f>
        <v>#N/A</v>
      </c>
      <c r="K1778" s="5" t="e">
        <f t="shared" si="484"/>
        <v>#DIV/0!</v>
      </c>
      <c r="L1778" s="6">
        <f t="shared" si="485"/>
        <v>0</v>
      </c>
      <c r="M1778" s="5">
        <f t="shared" si="486"/>
        <v>0</v>
      </c>
      <c r="N1778" s="49" t="e">
        <f t="shared" si="487"/>
        <v>#DIV/0!</v>
      </c>
      <c r="O1778" s="49" t="e">
        <f t="shared" si="490"/>
        <v>#N/A</v>
      </c>
      <c r="P1778" s="49" t="e">
        <f t="shared" si="491"/>
        <v>#N/A</v>
      </c>
      <c r="Q1778" s="50" t="e">
        <f t="shared" si="488"/>
        <v>#N/A</v>
      </c>
      <c r="S1778" s="110" t="e">
        <f>VLOOKUP(V1778,'WSD 產品'!B:B,1,0)</f>
        <v>#N/A</v>
      </c>
      <c r="T1778" s="110" t="e">
        <f t="shared" si="489"/>
        <v>#DIV/0!</v>
      </c>
      <c r="AA1778" s="112"/>
      <c r="AB1778" s="112"/>
      <c r="AK1778" s="111"/>
      <c r="AL1778" s="111"/>
      <c r="AM1778" s="111"/>
    </row>
    <row r="1779" spans="1:39">
      <c r="A1779" s="3">
        <f t="shared" si="493"/>
        <v>0</v>
      </c>
      <c r="B1779" s="3">
        <f t="shared" si="493"/>
        <v>0</v>
      </c>
      <c r="C1779" s="3">
        <f t="shared" si="493"/>
        <v>0</v>
      </c>
      <c r="D1779" s="3">
        <f t="shared" si="492"/>
        <v>0</v>
      </c>
      <c r="E1779" s="3">
        <f t="shared" si="492"/>
        <v>0</v>
      </c>
      <c r="F1779" s="4">
        <f t="shared" si="492"/>
        <v>0</v>
      </c>
      <c r="G1779" s="4">
        <f t="shared" si="482"/>
        <v>0</v>
      </c>
      <c r="H1779" s="3">
        <f t="shared" si="482"/>
        <v>0</v>
      </c>
      <c r="I1779" s="3">
        <f t="shared" si="482"/>
        <v>0</v>
      </c>
      <c r="J1779" s="3" t="e">
        <f>IF(VLOOKUP(A1779,產品AR!A:B,2,0)&lt;65,"A",IF(VLOOKUP(A1779,產品AR!A:B,2,0)&lt;80,"B",IF(VLOOKUP(A1779,產品AR!A:B,2,0)&lt;100,"C","D")))</f>
        <v>#N/A</v>
      </c>
      <c r="K1779" s="5" t="e">
        <f t="shared" si="484"/>
        <v>#DIV/0!</v>
      </c>
      <c r="L1779" s="6">
        <f t="shared" si="485"/>
        <v>0</v>
      </c>
      <c r="M1779" s="5">
        <f t="shared" si="486"/>
        <v>0</v>
      </c>
      <c r="N1779" s="49" t="e">
        <f t="shared" si="487"/>
        <v>#DIV/0!</v>
      </c>
      <c r="O1779" s="49" t="e">
        <f t="shared" si="490"/>
        <v>#N/A</v>
      </c>
      <c r="P1779" s="49" t="e">
        <f t="shared" si="491"/>
        <v>#N/A</v>
      </c>
      <c r="Q1779" s="50" t="e">
        <f t="shared" si="488"/>
        <v>#N/A</v>
      </c>
      <c r="S1779" s="110" t="e">
        <f>VLOOKUP(V1779,'WSD 產品'!B:B,1,0)</f>
        <v>#N/A</v>
      </c>
      <c r="T1779" s="110" t="e">
        <f t="shared" si="489"/>
        <v>#DIV/0!</v>
      </c>
      <c r="AA1779" s="112"/>
      <c r="AB1779" s="112"/>
      <c r="AK1779" s="111"/>
      <c r="AL1779" s="111"/>
      <c r="AM1779" s="111"/>
    </row>
    <row r="1780" spans="1:39">
      <c r="A1780" s="3">
        <f t="shared" si="493"/>
        <v>0</v>
      </c>
      <c r="B1780" s="3">
        <f t="shared" si="493"/>
        <v>0</v>
      </c>
      <c r="C1780" s="3">
        <f t="shared" si="493"/>
        <v>0</v>
      </c>
      <c r="D1780" s="3">
        <f t="shared" si="492"/>
        <v>0</v>
      </c>
      <c r="E1780" s="3">
        <f t="shared" si="492"/>
        <v>0</v>
      </c>
      <c r="F1780" s="4">
        <f t="shared" si="492"/>
        <v>0</v>
      </c>
      <c r="G1780" s="4">
        <f t="shared" si="482"/>
        <v>0</v>
      </c>
      <c r="H1780" s="3">
        <f t="shared" si="482"/>
        <v>0</v>
      </c>
      <c r="I1780" s="3">
        <f t="shared" si="482"/>
        <v>0</v>
      </c>
      <c r="J1780" s="3" t="e">
        <f>IF(VLOOKUP(A1780,產品AR!A:B,2,0)&lt;65,"A",IF(VLOOKUP(A1780,產品AR!A:B,2,0)&lt;80,"B",IF(VLOOKUP(A1780,產品AR!A:B,2,0)&lt;100,"C","D")))</f>
        <v>#N/A</v>
      </c>
      <c r="K1780" s="5" t="e">
        <f t="shared" si="484"/>
        <v>#DIV/0!</v>
      </c>
      <c r="L1780" s="6">
        <f t="shared" si="485"/>
        <v>0</v>
      </c>
      <c r="M1780" s="5">
        <f t="shared" si="486"/>
        <v>0</v>
      </c>
      <c r="N1780" s="49" t="e">
        <f t="shared" si="487"/>
        <v>#DIV/0!</v>
      </c>
      <c r="O1780" s="49" t="e">
        <f t="shared" si="490"/>
        <v>#N/A</v>
      </c>
      <c r="P1780" s="49" t="e">
        <f t="shared" si="491"/>
        <v>#N/A</v>
      </c>
      <c r="Q1780" s="50" t="e">
        <f t="shared" si="488"/>
        <v>#N/A</v>
      </c>
      <c r="S1780" s="110" t="e">
        <f>VLOOKUP(V1780,'WSD 產品'!B:B,1,0)</f>
        <v>#N/A</v>
      </c>
      <c r="T1780" s="110" t="e">
        <f t="shared" si="489"/>
        <v>#DIV/0!</v>
      </c>
      <c r="AA1780" s="112"/>
      <c r="AB1780" s="112"/>
      <c r="AK1780" s="111"/>
      <c r="AL1780" s="111"/>
      <c r="AM1780" s="111"/>
    </row>
    <row r="1781" spans="1:39">
      <c r="A1781" s="3">
        <f t="shared" si="493"/>
        <v>0</v>
      </c>
      <c r="B1781" s="3">
        <f t="shared" si="493"/>
        <v>0</v>
      </c>
      <c r="C1781" s="3">
        <f t="shared" si="493"/>
        <v>0</v>
      </c>
      <c r="D1781" s="3">
        <f t="shared" si="492"/>
        <v>0</v>
      </c>
      <c r="E1781" s="3">
        <f t="shared" si="492"/>
        <v>0</v>
      </c>
      <c r="F1781" s="4">
        <f t="shared" si="492"/>
        <v>0</v>
      </c>
      <c r="G1781" s="4">
        <f t="shared" si="492"/>
        <v>0</v>
      </c>
      <c r="H1781" s="3">
        <f t="shared" si="492"/>
        <v>0</v>
      </c>
      <c r="I1781" s="3">
        <f t="shared" si="492"/>
        <v>0</v>
      </c>
      <c r="J1781" s="3" t="e">
        <f>IF(VLOOKUP(A1781,產品AR!A:B,2,0)&lt;65,"A",IF(VLOOKUP(A1781,產品AR!A:B,2,0)&lt;80,"B",IF(VLOOKUP(A1781,產品AR!A:B,2,0)&lt;100,"C","D")))</f>
        <v>#N/A</v>
      </c>
      <c r="K1781" s="5" t="e">
        <f t="shared" si="484"/>
        <v>#DIV/0!</v>
      </c>
      <c r="L1781" s="6">
        <f t="shared" si="485"/>
        <v>0</v>
      </c>
      <c r="M1781" s="5">
        <f t="shared" si="486"/>
        <v>0</v>
      </c>
      <c r="N1781" s="49" t="e">
        <f t="shared" si="487"/>
        <v>#DIV/0!</v>
      </c>
      <c r="O1781" s="49" t="e">
        <f t="shared" si="490"/>
        <v>#N/A</v>
      </c>
      <c r="P1781" s="49" t="e">
        <f t="shared" si="491"/>
        <v>#N/A</v>
      </c>
      <c r="Q1781" s="50" t="e">
        <f t="shared" si="488"/>
        <v>#N/A</v>
      </c>
      <c r="S1781" s="110" t="e">
        <f>VLOOKUP(V1781,'WSD 產品'!B:B,1,0)</f>
        <v>#N/A</v>
      </c>
      <c r="T1781" s="110" t="e">
        <f t="shared" si="489"/>
        <v>#DIV/0!</v>
      </c>
      <c r="AA1781" s="112"/>
      <c r="AB1781" s="112"/>
      <c r="AK1781" s="111"/>
      <c r="AL1781" s="111"/>
      <c r="AM1781" s="111"/>
    </row>
    <row r="1782" spans="1:39">
      <c r="A1782" s="3">
        <f t="shared" si="493"/>
        <v>0</v>
      </c>
      <c r="B1782" s="3">
        <f t="shared" si="493"/>
        <v>0</v>
      </c>
      <c r="C1782" s="3">
        <f t="shared" si="493"/>
        <v>0</v>
      </c>
      <c r="D1782" s="3">
        <f t="shared" si="492"/>
        <v>0</v>
      </c>
      <c r="E1782" s="3">
        <f t="shared" si="492"/>
        <v>0</v>
      </c>
      <c r="F1782" s="4">
        <f t="shared" si="492"/>
        <v>0</v>
      </c>
      <c r="G1782" s="4">
        <f t="shared" si="492"/>
        <v>0</v>
      </c>
      <c r="H1782" s="3">
        <f t="shared" si="492"/>
        <v>0</v>
      </c>
      <c r="I1782" s="3">
        <f t="shared" si="492"/>
        <v>0</v>
      </c>
      <c r="J1782" s="3" t="e">
        <f>IF(VLOOKUP(A1782,產品AR!A:B,2,0)&lt;65,"A",IF(VLOOKUP(A1782,產品AR!A:B,2,0)&lt;80,"B",IF(VLOOKUP(A1782,產品AR!A:B,2,0)&lt;100,"C","D")))</f>
        <v>#N/A</v>
      </c>
      <c r="K1782" s="5" t="e">
        <f t="shared" si="484"/>
        <v>#DIV/0!</v>
      </c>
      <c r="L1782" s="6">
        <f t="shared" si="485"/>
        <v>0</v>
      </c>
      <c r="M1782" s="5">
        <f t="shared" si="486"/>
        <v>0</v>
      </c>
      <c r="N1782" s="49" t="e">
        <f t="shared" si="487"/>
        <v>#DIV/0!</v>
      </c>
      <c r="O1782" s="49" t="e">
        <f t="shared" si="490"/>
        <v>#N/A</v>
      </c>
      <c r="P1782" s="49" t="e">
        <f t="shared" si="491"/>
        <v>#N/A</v>
      </c>
      <c r="Q1782" s="50" t="e">
        <f t="shared" si="488"/>
        <v>#N/A</v>
      </c>
      <c r="S1782" s="110" t="e">
        <f>VLOOKUP(V1782,'WSD 產品'!B:B,1,0)</f>
        <v>#N/A</v>
      </c>
      <c r="T1782" s="110" t="e">
        <f t="shared" si="489"/>
        <v>#DIV/0!</v>
      </c>
      <c r="AA1782" s="112"/>
      <c r="AB1782" s="112"/>
      <c r="AK1782" s="111"/>
      <c r="AL1782" s="111"/>
      <c r="AM1782" s="111"/>
    </row>
    <row r="1783" spans="1:39">
      <c r="A1783" s="3">
        <f t="shared" si="493"/>
        <v>0</v>
      </c>
      <c r="B1783" s="3">
        <f t="shared" si="493"/>
        <v>0</v>
      </c>
      <c r="C1783" s="3">
        <f t="shared" si="493"/>
        <v>0</v>
      </c>
      <c r="D1783" s="3">
        <f t="shared" si="492"/>
        <v>0</v>
      </c>
      <c r="E1783" s="3">
        <f t="shared" si="492"/>
        <v>0</v>
      </c>
      <c r="F1783" s="4">
        <f t="shared" si="492"/>
        <v>0</v>
      </c>
      <c r="G1783" s="4">
        <f t="shared" si="492"/>
        <v>0</v>
      </c>
      <c r="H1783" s="3">
        <f t="shared" si="492"/>
        <v>0</v>
      </c>
      <c r="I1783" s="3">
        <f t="shared" si="492"/>
        <v>0</v>
      </c>
      <c r="J1783" s="3" t="e">
        <f>IF(VLOOKUP(A1783,產品AR!A:B,2,0)&lt;65,"A",IF(VLOOKUP(A1783,產品AR!A:B,2,0)&lt;80,"B",IF(VLOOKUP(A1783,產品AR!A:B,2,0)&lt;100,"C","D")))</f>
        <v>#N/A</v>
      </c>
      <c r="K1783" s="5" t="e">
        <f t="shared" si="484"/>
        <v>#DIV/0!</v>
      </c>
      <c r="L1783" s="6">
        <f t="shared" si="485"/>
        <v>0</v>
      </c>
      <c r="M1783" s="5">
        <f t="shared" si="486"/>
        <v>0</v>
      </c>
      <c r="N1783" s="49" t="e">
        <f t="shared" si="487"/>
        <v>#DIV/0!</v>
      </c>
      <c r="O1783" s="49" t="e">
        <f t="shared" si="490"/>
        <v>#N/A</v>
      </c>
      <c r="P1783" s="49" t="e">
        <f t="shared" si="491"/>
        <v>#N/A</v>
      </c>
      <c r="Q1783" s="50" t="e">
        <f t="shared" si="488"/>
        <v>#N/A</v>
      </c>
      <c r="S1783" s="110" t="e">
        <f>VLOOKUP(V1783,'WSD 產品'!B:B,1,0)</f>
        <v>#N/A</v>
      </c>
      <c r="T1783" s="110" t="e">
        <f t="shared" si="489"/>
        <v>#DIV/0!</v>
      </c>
      <c r="AA1783" s="112"/>
      <c r="AB1783" s="112"/>
      <c r="AK1783" s="111"/>
      <c r="AL1783" s="111"/>
      <c r="AM1783" s="111"/>
    </row>
    <row r="1784" spans="1:39">
      <c r="A1784" s="3">
        <f t="shared" si="493"/>
        <v>0</v>
      </c>
      <c r="B1784" s="3">
        <f t="shared" si="493"/>
        <v>0</v>
      </c>
      <c r="C1784" s="3">
        <f t="shared" si="493"/>
        <v>0</v>
      </c>
      <c r="D1784" s="3">
        <f t="shared" si="492"/>
        <v>0</v>
      </c>
      <c r="E1784" s="3">
        <f t="shared" si="492"/>
        <v>0</v>
      </c>
      <c r="F1784" s="4">
        <f t="shared" si="492"/>
        <v>0</v>
      </c>
      <c r="G1784" s="4">
        <f t="shared" si="492"/>
        <v>0</v>
      </c>
      <c r="H1784" s="3">
        <f t="shared" si="492"/>
        <v>0</v>
      </c>
      <c r="I1784" s="3">
        <f t="shared" si="492"/>
        <v>0</v>
      </c>
      <c r="J1784" s="3" t="e">
        <f>IF(VLOOKUP(A1784,產品AR!A:B,2,0)&lt;65,"A",IF(VLOOKUP(A1784,產品AR!A:B,2,0)&lt;80,"B",IF(VLOOKUP(A1784,產品AR!A:B,2,0)&lt;100,"C","D")))</f>
        <v>#N/A</v>
      </c>
      <c r="K1784" s="5" t="e">
        <f t="shared" si="484"/>
        <v>#DIV/0!</v>
      </c>
      <c r="L1784" s="6">
        <f t="shared" si="485"/>
        <v>0</v>
      </c>
      <c r="M1784" s="5">
        <f t="shared" si="486"/>
        <v>0</v>
      </c>
      <c r="N1784" s="49" t="e">
        <f t="shared" si="487"/>
        <v>#DIV/0!</v>
      </c>
      <c r="O1784" s="49" t="e">
        <f t="shared" si="490"/>
        <v>#N/A</v>
      </c>
      <c r="P1784" s="49" t="e">
        <f t="shared" si="491"/>
        <v>#N/A</v>
      </c>
      <c r="Q1784" s="50" t="e">
        <f t="shared" si="488"/>
        <v>#N/A</v>
      </c>
      <c r="S1784" s="110" t="e">
        <f>VLOOKUP(V1784,'WSD 產品'!B:B,1,0)</f>
        <v>#N/A</v>
      </c>
      <c r="T1784" s="110" t="e">
        <f t="shared" si="489"/>
        <v>#DIV/0!</v>
      </c>
      <c r="AA1784" s="112"/>
      <c r="AB1784" s="112"/>
      <c r="AK1784" s="111"/>
      <c r="AL1784" s="111"/>
      <c r="AM1784" s="111"/>
    </row>
    <row r="1785" spans="1:39">
      <c r="A1785" s="3">
        <f t="shared" si="493"/>
        <v>0</v>
      </c>
      <c r="B1785" s="3">
        <f t="shared" si="493"/>
        <v>0</v>
      </c>
      <c r="C1785" s="3">
        <f t="shared" si="493"/>
        <v>0</v>
      </c>
      <c r="D1785" s="3">
        <f t="shared" si="492"/>
        <v>0</v>
      </c>
      <c r="E1785" s="3">
        <f t="shared" si="492"/>
        <v>0</v>
      </c>
      <c r="F1785" s="4">
        <f t="shared" si="492"/>
        <v>0</v>
      </c>
      <c r="G1785" s="4">
        <f t="shared" si="492"/>
        <v>0</v>
      </c>
      <c r="H1785" s="3">
        <f t="shared" si="492"/>
        <v>0</v>
      </c>
      <c r="I1785" s="3">
        <f t="shared" si="492"/>
        <v>0</v>
      </c>
      <c r="J1785" s="3" t="e">
        <f>IF(VLOOKUP(A1785,產品AR!A:B,2,0)&lt;65,"A",IF(VLOOKUP(A1785,產品AR!A:B,2,0)&lt;80,"B",IF(VLOOKUP(A1785,產品AR!A:B,2,0)&lt;100,"C","D")))</f>
        <v>#N/A</v>
      </c>
      <c r="K1785" s="5" t="e">
        <f t="shared" si="484"/>
        <v>#DIV/0!</v>
      </c>
      <c r="L1785" s="6">
        <f t="shared" si="485"/>
        <v>0</v>
      </c>
      <c r="M1785" s="5">
        <f t="shared" si="486"/>
        <v>0</v>
      </c>
      <c r="N1785" s="49" t="e">
        <f t="shared" si="487"/>
        <v>#DIV/0!</v>
      </c>
      <c r="O1785" s="49" t="e">
        <f t="shared" si="490"/>
        <v>#N/A</v>
      </c>
      <c r="P1785" s="49" t="e">
        <f t="shared" si="491"/>
        <v>#N/A</v>
      </c>
      <c r="Q1785" s="50" t="e">
        <f t="shared" si="488"/>
        <v>#N/A</v>
      </c>
      <c r="S1785" s="110" t="e">
        <f>VLOOKUP(V1785,'WSD 產品'!B:B,1,0)</f>
        <v>#N/A</v>
      </c>
      <c r="T1785" s="110" t="e">
        <f t="shared" si="489"/>
        <v>#DIV/0!</v>
      </c>
      <c r="AA1785" s="112"/>
      <c r="AB1785" s="112"/>
      <c r="AK1785" s="111"/>
      <c r="AL1785" s="111"/>
      <c r="AM1785" s="111"/>
    </row>
    <row r="1786" spans="1:39">
      <c r="A1786" s="3">
        <f t="shared" si="493"/>
        <v>0</v>
      </c>
      <c r="B1786" s="3">
        <f t="shared" si="493"/>
        <v>0</v>
      </c>
      <c r="C1786" s="3">
        <f t="shared" si="493"/>
        <v>0</v>
      </c>
      <c r="D1786" s="3">
        <f t="shared" si="492"/>
        <v>0</v>
      </c>
      <c r="E1786" s="3">
        <f t="shared" si="492"/>
        <v>0</v>
      </c>
      <c r="F1786" s="4">
        <f t="shared" si="492"/>
        <v>0</v>
      </c>
      <c r="G1786" s="4">
        <f t="shared" si="492"/>
        <v>0</v>
      </c>
      <c r="H1786" s="3">
        <f t="shared" si="492"/>
        <v>0</v>
      </c>
      <c r="I1786" s="3">
        <f t="shared" si="492"/>
        <v>0</v>
      </c>
      <c r="J1786" s="3" t="e">
        <f>IF(VLOOKUP(A1786,產品AR!A:B,2,0)&lt;65,"A",IF(VLOOKUP(A1786,產品AR!A:B,2,0)&lt;80,"B",IF(VLOOKUP(A1786,產品AR!A:B,2,0)&lt;100,"C","D")))</f>
        <v>#N/A</v>
      </c>
      <c r="K1786" s="5" t="e">
        <f t="shared" si="484"/>
        <v>#DIV/0!</v>
      </c>
      <c r="L1786" s="6">
        <f t="shared" si="485"/>
        <v>0</v>
      </c>
      <c r="M1786" s="5">
        <f t="shared" si="486"/>
        <v>0</v>
      </c>
      <c r="N1786" s="49" t="e">
        <f t="shared" si="487"/>
        <v>#DIV/0!</v>
      </c>
      <c r="O1786" s="49" t="e">
        <f t="shared" si="490"/>
        <v>#N/A</v>
      </c>
      <c r="P1786" s="49" t="e">
        <f t="shared" si="491"/>
        <v>#N/A</v>
      </c>
      <c r="Q1786" s="50" t="e">
        <f t="shared" si="488"/>
        <v>#N/A</v>
      </c>
      <c r="S1786" s="110" t="e">
        <f>VLOOKUP(V1786,'WSD 產品'!B:B,1,0)</f>
        <v>#N/A</v>
      </c>
      <c r="T1786" s="110" t="e">
        <f t="shared" si="489"/>
        <v>#DIV/0!</v>
      </c>
      <c r="AA1786" s="112"/>
      <c r="AB1786" s="112"/>
      <c r="AK1786" s="111"/>
      <c r="AL1786" s="111"/>
      <c r="AM1786" s="111"/>
    </row>
    <row r="1787" spans="1:39">
      <c r="A1787" s="3">
        <f t="shared" si="493"/>
        <v>0</v>
      </c>
      <c r="B1787" s="3">
        <f t="shared" si="493"/>
        <v>0</v>
      </c>
      <c r="C1787" s="3">
        <f t="shared" si="493"/>
        <v>0</v>
      </c>
      <c r="D1787" s="3">
        <f t="shared" si="492"/>
        <v>0</v>
      </c>
      <c r="E1787" s="3">
        <f t="shared" si="492"/>
        <v>0</v>
      </c>
      <c r="F1787" s="4">
        <f t="shared" si="492"/>
        <v>0</v>
      </c>
      <c r="G1787" s="4">
        <f t="shared" si="492"/>
        <v>0</v>
      </c>
      <c r="H1787" s="3">
        <f t="shared" si="492"/>
        <v>0</v>
      </c>
      <c r="I1787" s="3">
        <f t="shared" si="492"/>
        <v>0</v>
      </c>
      <c r="J1787" s="3" t="e">
        <f>IF(VLOOKUP(A1787,產品AR!A:B,2,0)&lt;65,"A",IF(VLOOKUP(A1787,產品AR!A:B,2,0)&lt;80,"B",IF(VLOOKUP(A1787,產品AR!A:B,2,0)&lt;100,"C","D")))</f>
        <v>#N/A</v>
      </c>
      <c r="K1787" s="5" t="e">
        <f t="shared" si="484"/>
        <v>#DIV/0!</v>
      </c>
      <c r="L1787" s="6">
        <f t="shared" si="485"/>
        <v>0</v>
      </c>
      <c r="M1787" s="5">
        <f t="shared" si="486"/>
        <v>0</v>
      </c>
      <c r="N1787" s="49" t="e">
        <f t="shared" si="487"/>
        <v>#DIV/0!</v>
      </c>
      <c r="O1787" s="49" t="e">
        <f t="shared" si="490"/>
        <v>#N/A</v>
      </c>
      <c r="P1787" s="49" t="e">
        <f t="shared" si="491"/>
        <v>#N/A</v>
      </c>
      <c r="Q1787" s="50" t="e">
        <f t="shared" si="488"/>
        <v>#N/A</v>
      </c>
      <c r="S1787" s="110" t="e">
        <f>VLOOKUP(V1787,'WSD 產品'!B:B,1,0)</f>
        <v>#N/A</v>
      </c>
      <c r="T1787" s="110" t="e">
        <f t="shared" si="489"/>
        <v>#DIV/0!</v>
      </c>
      <c r="AA1787" s="112"/>
      <c r="AB1787" s="112"/>
      <c r="AK1787" s="111"/>
      <c r="AL1787" s="111"/>
      <c r="AM1787" s="111"/>
    </row>
    <row r="1788" spans="1:39">
      <c r="A1788" s="3">
        <f t="shared" si="493"/>
        <v>0</v>
      </c>
      <c r="B1788" s="3">
        <f t="shared" si="493"/>
        <v>0</v>
      </c>
      <c r="C1788" s="3">
        <f t="shared" si="493"/>
        <v>0</v>
      </c>
      <c r="D1788" s="3">
        <f t="shared" si="492"/>
        <v>0</v>
      </c>
      <c r="E1788" s="3">
        <f t="shared" si="492"/>
        <v>0</v>
      </c>
      <c r="F1788" s="4">
        <f t="shared" si="492"/>
        <v>0</v>
      </c>
      <c r="G1788" s="4">
        <f t="shared" si="492"/>
        <v>0</v>
      </c>
      <c r="H1788" s="3">
        <f t="shared" si="492"/>
        <v>0</v>
      </c>
      <c r="I1788" s="3">
        <f t="shared" si="492"/>
        <v>0</v>
      </c>
      <c r="J1788" s="3" t="e">
        <f>IF(VLOOKUP(A1788,產品AR!A:B,2,0)&lt;65,"A",IF(VLOOKUP(A1788,產品AR!A:B,2,0)&lt;80,"B",IF(VLOOKUP(A1788,產品AR!A:B,2,0)&lt;100,"C","D")))</f>
        <v>#N/A</v>
      </c>
      <c r="K1788" s="5" t="e">
        <f t="shared" si="484"/>
        <v>#DIV/0!</v>
      </c>
      <c r="L1788" s="6">
        <f t="shared" si="485"/>
        <v>0</v>
      </c>
      <c r="M1788" s="5">
        <f t="shared" si="486"/>
        <v>0</v>
      </c>
      <c r="N1788" s="49" t="e">
        <f t="shared" si="487"/>
        <v>#DIV/0!</v>
      </c>
      <c r="O1788" s="49" t="e">
        <f t="shared" si="490"/>
        <v>#N/A</v>
      </c>
      <c r="P1788" s="49" t="e">
        <f t="shared" si="491"/>
        <v>#N/A</v>
      </c>
      <c r="Q1788" s="50" t="e">
        <f t="shared" si="488"/>
        <v>#N/A</v>
      </c>
      <c r="S1788" s="110" t="e">
        <f>VLOOKUP(V1788,'WSD 產品'!B:B,1,0)</f>
        <v>#N/A</v>
      </c>
      <c r="T1788" s="110" t="e">
        <f t="shared" si="489"/>
        <v>#DIV/0!</v>
      </c>
      <c r="AA1788" s="112"/>
      <c r="AB1788" s="112"/>
      <c r="AK1788" s="111"/>
      <c r="AL1788" s="111"/>
      <c r="AM1788" s="111"/>
    </row>
    <row r="1789" spans="1:39">
      <c r="A1789" s="3">
        <f t="shared" si="493"/>
        <v>0</v>
      </c>
      <c r="B1789" s="3">
        <f t="shared" si="493"/>
        <v>0</v>
      </c>
      <c r="C1789" s="3">
        <f t="shared" si="493"/>
        <v>0</v>
      </c>
      <c r="D1789" s="3">
        <f t="shared" si="492"/>
        <v>0</v>
      </c>
      <c r="E1789" s="3">
        <f t="shared" si="492"/>
        <v>0</v>
      </c>
      <c r="F1789" s="4">
        <f t="shared" si="492"/>
        <v>0</v>
      </c>
      <c r="G1789" s="4">
        <f t="shared" si="492"/>
        <v>0</v>
      </c>
      <c r="H1789" s="3">
        <f t="shared" si="492"/>
        <v>0</v>
      </c>
      <c r="I1789" s="3">
        <f t="shared" si="492"/>
        <v>0</v>
      </c>
      <c r="J1789" s="3" t="e">
        <f>IF(VLOOKUP(A1789,產品AR!A:B,2,0)&lt;65,"A",IF(VLOOKUP(A1789,產品AR!A:B,2,0)&lt;80,"B",IF(VLOOKUP(A1789,產品AR!A:B,2,0)&lt;100,"C","D")))</f>
        <v>#N/A</v>
      </c>
      <c r="K1789" s="5" t="e">
        <f t="shared" si="484"/>
        <v>#DIV/0!</v>
      </c>
      <c r="L1789" s="6">
        <f t="shared" si="485"/>
        <v>0</v>
      </c>
      <c r="M1789" s="5">
        <f t="shared" si="486"/>
        <v>0</v>
      </c>
      <c r="N1789" s="49" t="e">
        <f t="shared" si="487"/>
        <v>#DIV/0!</v>
      </c>
      <c r="O1789" s="49" t="e">
        <f t="shared" si="490"/>
        <v>#N/A</v>
      </c>
      <c r="P1789" s="49" t="e">
        <f t="shared" si="491"/>
        <v>#N/A</v>
      </c>
      <c r="Q1789" s="50" t="e">
        <f t="shared" si="488"/>
        <v>#N/A</v>
      </c>
      <c r="S1789" s="110" t="e">
        <f>VLOOKUP(V1789,'WSD 產品'!B:B,1,0)</f>
        <v>#N/A</v>
      </c>
      <c r="T1789" s="110" t="e">
        <f t="shared" si="489"/>
        <v>#DIV/0!</v>
      </c>
      <c r="AA1789" s="112"/>
      <c r="AB1789" s="112"/>
      <c r="AK1789" s="111"/>
      <c r="AL1789" s="111"/>
      <c r="AM1789" s="111"/>
    </row>
    <row r="1790" spans="1:39">
      <c r="A1790" s="3">
        <f t="shared" si="493"/>
        <v>0</v>
      </c>
      <c r="B1790" s="3">
        <f t="shared" si="493"/>
        <v>0</v>
      </c>
      <c r="C1790" s="3">
        <f t="shared" si="493"/>
        <v>0</v>
      </c>
      <c r="D1790" s="3">
        <f t="shared" si="492"/>
        <v>0</v>
      </c>
      <c r="E1790" s="3">
        <f t="shared" si="492"/>
        <v>0</v>
      </c>
      <c r="F1790" s="4">
        <f t="shared" si="492"/>
        <v>0</v>
      </c>
      <c r="G1790" s="4">
        <f t="shared" si="492"/>
        <v>0</v>
      </c>
      <c r="H1790" s="3">
        <f t="shared" si="492"/>
        <v>0</v>
      </c>
      <c r="I1790" s="3">
        <f t="shared" si="492"/>
        <v>0</v>
      </c>
      <c r="J1790" s="3" t="e">
        <f>IF(VLOOKUP(A1790,產品AR!A:B,2,0)&lt;65,"A",IF(VLOOKUP(A1790,產品AR!A:B,2,0)&lt;80,"B",IF(VLOOKUP(A1790,產品AR!A:B,2,0)&lt;100,"C","D")))</f>
        <v>#N/A</v>
      </c>
      <c r="K1790" s="5" t="e">
        <f t="shared" si="484"/>
        <v>#DIV/0!</v>
      </c>
      <c r="L1790" s="6">
        <f t="shared" si="485"/>
        <v>0</v>
      </c>
      <c r="M1790" s="5">
        <f t="shared" si="486"/>
        <v>0</v>
      </c>
      <c r="N1790" s="49" t="e">
        <f t="shared" si="487"/>
        <v>#DIV/0!</v>
      </c>
      <c r="O1790" s="49" t="e">
        <f t="shared" si="490"/>
        <v>#N/A</v>
      </c>
      <c r="P1790" s="49" t="e">
        <f t="shared" si="491"/>
        <v>#N/A</v>
      </c>
      <c r="Q1790" s="50" t="e">
        <f t="shared" si="488"/>
        <v>#N/A</v>
      </c>
      <c r="S1790" s="110" t="e">
        <f>VLOOKUP(V1790,'WSD 產品'!B:B,1,0)</f>
        <v>#N/A</v>
      </c>
      <c r="T1790" s="110" t="e">
        <f t="shared" si="489"/>
        <v>#DIV/0!</v>
      </c>
      <c r="AA1790" s="112"/>
      <c r="AB1790" s="112"/>
      <c r="AK1790" s="111"/>
      <c r="AL1790" s="111"/>
      <c r="AM1790" s="111"/>
    </row>
    <row r="1791" spans="1:39">
      <c r="A1791" s="3">
        <f t="shared" si="493"/>
        <v>0</v>
      </c>
      <c r="B1791" s="3">
        <f t="shared" si="493"/>
        <v>0</v>
      </c>
      <c r="C1791" s="3">
        <f t="shared" si="493"/>
        <v>0</v>
      </c>
      <c r="D1791" s="3">
        <f t="shared" si="492"/>
        <v>0</v>
      </c>
      <c r="E1791" s="3">
        <f t="shared" si="492"/>
        <v>0</v>
      </c>
      <c r="F1791" s="4">
        <f t="shared" si="492"/>
        <v>0</v>
      </c>
      <c r="G1791" s="4">
        <f t="shared" si="492"/>
        <v>0</v>
      </c>
      <c r="H1791" s="3">
        <f t="shared" si="492"/>
        <v>0</v>
      </c>
      <c r="I1791" s="3">
        <f t="shared" si="492"/>
        <v>0</v>
      </c>
      <c r="J1791" s="3" t="e">
        <f>IF(VLOOKUP(A1791,產品AR!A:B,2,0)&lt;65,"A",IF(VLOOKUP(A1791,產品AR!A:B,2,0)&lt;80,"B",IF(VLOOKUP(A1791,產品AR!A:B,2,0)&lt;100,"C","D")))</f>
        <v>#N/A</v>
      </c>
      <c r="K1791" s="5" t="e">
        <f t="shared" si="484"/>
        <v>#DIV/0!</v>
      </c>
      <c r="L1791" s="6">
        <f t="shared" si="485"/>
        <v>0</v>
      </c>
      <c r="M1791" s="5">
        <f t="shared" si="486"/>
        <v>0</v>
      </c>
      <c r="N1791" s="49" t="e">
        <f t="shared" si="487"/>
        <v>#DIV/0!</v>
      </c>
      <c r="O1791" s="49" t="e">
        <f t="shared" si="490"/>
        <v>#N/A</v>
      </c>
      <c r="P1791" s="49" t="e">
        <f t="shared" si="491"/>
        <v>#N/A</v>
      </c>
      <c r="Q1791" s="50" t="e">
        <f t="shared" si="488"/>
        <v>#N/A</v>
      </c>
      <c r="S1791" s="110" t="e">
        <f>VLOOKUP(V1791,'WSD 產品'!B:B,1,0)</f>
        <v>#N/A</v>
      </c>
      <c r="T1791" s="110" t="e">
        <f t="shared" si="489"/>
        <v>#DIV/0!</v>
      </c>
      <c r="AA1791" s="112"/>
      <c r="AB1791" s="112"/>
      <c r="AK1791" s="111"/>
      <c r="AL1791" s="111"/>
      <c r="AM1791" s="111"/>
    </row>
    <row r="1792" spans="1:39">
      <c r="A1792" s="3">
        <f t="shared" si="493"/>
        <v>0</v>
      </c>
      <c r="B1792" s="3">
        <f t="shared" si="493"/>
        <v>0</v>
      </c>
      <c r="C1792" s="3">
        <f t="shared" si="493"/>
        <v>0</v>
      </c>
      <c r="D1792" s="3">
        <f t="shared" si="492"/>
        <v>0</v>
      </c>
      <c r="E1792" s="3">
        <f t="shared" si="492"/>
        <v>0</v>
      </c>
      <c r="F1792" s="4">
        <f t="shared" si="492"/>
        <v>0</v>
      </c>
      <c r="G1792" s="4">
        <f t="shared" si="492"/>
        <v>0</v>
      </c>
      <c r="H1792" s="3">
        <f t="shared" si="492"/>
        <v>0</v>
      </c>
      <c r="I1792" s="3">
        <f t="shared" si="492"/>
        <v>0</v>
      </c>
      <c r="J1792" s="3" t="e">
        <f>IF(VLOOKUP(A1792,產品AR!A:B,2,0)&lt;65,"A",IF(VLOOKUP(A1792,產品AR!A:B,2,0)&lt;80,"B",IF(VLOOKUP(A1792,產品AR!A:B,2,0)&lt;100,"C","D")))</f>
        <v>#N/A</v>
      </c>
      <c r="K1792" s="5" t="e">
        <f t="shared" si="484"/>
        <v>#DIV/0!</v>
      </c>
      <c r="L1792" s="6">
        <f t="shared" si="485"/>
        <v>0</v>
      </c>
      <c r="M1792" s="5">
        <f t="shared" si="486"/>
        <v>0</v>
      </c>
      <c r="N1792" s="49" t="e">
        <f t="shared" si="487"/>
        <v>#DIV/0!</v>
      </c>
      <c r="O1792" s="49" t="e">
        <f t="shared" si="490"/>
        <v>#N/A</v>
      </c>
      <c r="P1792" s="49" t="e">
        <f t="shared" si="491"/>
        <v>#N/A</v>
      </c>
      <c r="Q1792" s="50" t="e">
        <f t="shared" si="488"/>
        <v>#N/A</v>
      </c>
      <c r="S1792" s="110" t="e">
        <f>VLOOKUP(V1792,'WSD 產品'!B:B,1,0)</f>
        <v>#N/A</v>
      </c>
      <c r="T1792" s="110" t="e">
        <f t="shared" si="489"/>
        <v>#DIV/0!</v>
      </c>
      <c r="AA1792" s="112"/>
      <c r="AB1792" s="112"/>
      <c r="AK1792" s="111"/>
      <c r="AL1792" s="111"/>
      <c r="AM1792" s="111"/>
    </row>
    <row r="1793" spans="1:39">
      <c r="A1793" s="3">
        <f t="shared" si="493"/>
        <v>0</v>
      </c>
      <c r="B1793" s="3">
        <f t="shared" si="493"/>
        <v>0</v>
      </c>
      <c r="C1793" s="3">
        <f t="shared" si="493"/>
        <v>0</v>
      </c>
      <c r="D1793" s="3">
        <f t="shared" si="492"/>
        <v>0</v>
      </c>
      <c r="E1793" s="3">
        <f t="shared" si="492"/>
        <v>0</v>
      </c>
      <c r="F1793" s="4">
        <f t="shared" si="492"/>
        <v>0</v>
      </c>
      <c r="G1793" s="4">
        <f t="shared" si="492"/>
        <v>0</v>
      </c>
      <c r="H1793" s="3">
        <f t="shared" si="492"/>
        <v>0</v>
      </c>
      <c r="I1793" s="3">
        <f t="shared" si="492"/>
        <v>0</v>
      </c>
      <c r="J1793" s="3" t="e">
        <f>IF(VLOOKUP(A1793,產品AR!A:B,2,0)&lt;65,"A",IF(VLOOKUP(A1793,產品AR!A:B,2,0)&lt;80,"B",IF(VLOOKUP(A1793,產品AR!A:B,2,0)&lt;100,"C","D")))</f>
        <v>#N/A</v>
      </c>
      <c r="K1793" s="5" t="e">
        <f t="shared" si="484"/>
        <v>#DIV/0!</v>
      </c>
      <c r="L1793" s="6">
        <f t="shared" si="485"/>
        <v>0</v>
      </c>
      <c r="M1793" s="5">
        <f t="shared" si="486"/>
        <v>0</v>
      </c>
      <c r="N1793" s="49" t="e">
        <f t="shared" si="487"/>
        <v>#DIV/0!</v>
      </c>
      <c r="O1793" s="49" t="e">
        <f t="shared" si="490"/>
        <v>#N/A</v>
      </c>
      <c r="P1793" s="49" t="e">
        <f t="shared" si="491"/>
        <v>#N/A</v>
      </c>
      <c r="Q1793" s="50" t="e">
        <f t="shared" si="488"/>
        <v>#N/A</v>
      </c>
      <c r="S1793" s="110" t="e">
        <f>VLOOKUP(V1793,'WSD 產品'!B:B,1,0)</f>
        <v>#N/A</v>
      </c>
      <c r="T1793" s="110" t="e">
        <f t="shared" si="489"/>
        <v>#DIV/0!</v>
      </c>
      <c r="AA1793" s="112"/>
      <c r="AB1793" s="112"/>
      <c r="AK1793" s="111"/>
      <c r="AL1793" s="111"/>
      <c r="AM1793" s="111"/>
    </row>
    <row r="1794" spans="1:39">
      <c r="A1794" s="3">
        <f t="shared" si="493"/>
        <v>0</v>
      </c>
      <c r="B1794" s="3">
        <f t="shared" si="493"/>
        <v>0</v>
      </c>
      <c r="C1794" s="3">
        <f t="shared" si="493"/>
        <v>0</v>
      </c>
      <c r="D1794" s="3">
        <f t="shared" si="492"/>
        <v>0</v>
      </c>
      <c r="E1794" s="3">
        <f t="shared" si="492"/>
        <v>0</v>
      </c>
      <c r="F1794" s="4">
        <f t="shared" si="492"/>
        <v>0</v>
      </c>
      <c r="G1794" s="4">
        <f t="shared" si="492"/>
        <v>0</v>
      </c>
      <c r="H1794" s="3">
        <f t="shared" si="492"/>
        <v>0</v>
      </c>
      <c r="I1794" s="3">
        <f t="shared" si="492"/>
        <v>0</v>
      </c>
      <c r="J1794" s="3" t="e">
        <f>IF(VLOOKUP(A1794,產品AR!A:B,2,0)&lt;65,"A",IF(VLOOKUP(A1794,產品AR!A:B,2,0)&lt;80,"B",IF(VLOOKUP(A1794,產品AR!A:B,2,0)&lt;100,"C","D")))</f>
        <v>#N/A</v>
      </c>
      <c r="K1794" s="5" t="e">
        <f t="shared" ref="K1794:K1857" si="494">T1794</f>
        <v>#DIV/0!</v>
      </c>
      <c r="L1794" s="6">
        <f t="shared" ref="L1794:L1857" si="495">AM1794</f>
        <v>0</v>
      </c>
      <c r="M1794" s="5">
        <f t="shared" ref="M1794:M1857" si="496">AP1794</f>
        <v>0</v>
      </c>
      <c r="N1794" s="49" t="e">
        <f t="shared" ref="N1794:N1857" si="497">IF(K1794&gt;=1.67,"A",IF(K1794&gt;=1.33,"B",IF(K1794&gt;=1,"C",IF(K1794&gt;=0.67,"D","F"))))</f>
        <v>#DIV/0!</v>
      </c>
      <c r="O1794" s="49" t="e">
        <f t="shared" si="490"/>
        <v>#N/A</v>
      </c>
      <c r="P1794" s="49" t="e">
        <f t="shared" si="491"/>
        <v>#N/A</v>
      </c>
      <c r="Q1794" s="50" t="e">
        <f t="shared" ref="Q1794:Q1857" si="498">IF(CONCATENATE(J1794,N1794)="AA","A",IF(CONCATENATE(J1794,N1794)="AB","W",IF(CONCATENATE(J1794,N1794)="AC","W",IF(CONCATENATE(J1794,N1794)="AD","W",IF(CONCATENATE(J1794,N1794)="AF","W",IF(CONCATENATE(J1794,N1794)="BB","B",IF(CONCATENATE(J1794,N1794)="BA","B",IF(CONCATENATE(J1794,N1794)="BC","X",IF(CONCATENATE(J1794,N1794)="BD","X",IF(CONCATENATE(J1794,N1794)="BF","X",IF(CONCATENATE(J1794,N1794)="CA","C",IF(CONCATENATE(J1794,N1794)="CB","C",IF(CONCATENATE(J1794,N1794)="CC","C",IF(CONCATENATE(J1794,N1794)="CD","Y",IF(CONCATENATE(J1794,N1794)="CF","Y",IF(CONCATENATE(J1794,N1794)="DA","D",IF(CONCATENATE(J1794,N1794)="DB","D",IF(CONCATENATE(J1794,N1794)="DC","D",IF(CONCATENATE(J1794,N1794)="DD","D",IF(CONCATENATE(J1794,N1794)="DF","Z"))))))))))))))))))))</f>
        <v>#N/A</v>
      </c>
      <c r="S1794" s="110" t="e">
        <f>VLOOKUP(V1794,'WSD 產品'!B:B,1,0)</f>
        <v>#N/A</v>
      </c>
      <c r="T1794" s="110" t="e">
        <f t="shared" ref="T1794:T1857" si="499">((35-(AE1794^2+AF1794^2)^0.5))/AV1794</f>
        <v>#DIV/0!</v>
      </c>
      <c r="AA1794" s="112"/>
      <c r="AB1794" s="112"/>
      <c r="AK1794" s="111"/>
      <c r="AL1794" s="111"/>
      <c r="AM1794" s="111"/>
    </row>
    <row r="1795" spans="1:39">
      <c r="A1795" s="3">
        <f t="shared" si="493"/>
        <v>0</v>
      </c>
      <c r="B1795" s="3">
        <f t="shared" si="493"/>
        <v>0</v>
      </c>
      <c r="C1795" s="3">
        <f t="shared" si="493"/>
        <v>0</v>
      </c>
      <c r="D1795" s="3">
        <f t="shared" si="492"/>
        <v>0</v>
      </c>
      <c r="E1795" s="3">
        <f t="shared" si="492"/>
        <v>0</v>
      </c>
      <c r="F1795" s="4">
        <f t="shared" si="492"/>
        <v>0</v>
      </c>
      <c r="G1795" s="4">
        <f t="shared" si="492"/>
        <v>0</v>
      </c>
      <c r="H1795" s="3">
        <f t="shared" si="492"/>
        <v>0</v>
      </c>
      <c r="I1795" s="3">
        <f t="shared" si="492"/>
        <v>0</v>
      </c>
      <c r="J1795" s="3" t="e">
        <f>IF(VLOOKUP(A1795,產品AR!A:B,2,0)&lt;65,"A",IF(VLOOKUP(A1795,產品AR!A:B,2,0)&lt;80,"B",IF(VLOOKUP(A1795,產品AR!A:B,2,0)&lt;100,"C","D")))</f>
        <v>#N/A</v>
      </c>
      <c r="K1795" s="5" t="e">
        <f t="shared" si="494"/>
        <v>#DIV/0!</v>
      </c>
      <c r="L1795" s="6">
        <f t="shared" si="495"/>
        <v>0</v>
      </c>
      <c r="M1795" s="5">
        <f t="shared" si="496"/>
        <v>0</v>
      </c>
      <c r="N1795" s="49" t="e">
        <f t="shared" si="497"/>
        <v>#DIV/0!</v>
      </c>
      <c r="O1795" s="49" t="e">
        <f t="shared" ref="O1795:O1858" si="500">J1795&amp;N1795</f>
        <v>#N/A</v>
      </c>
      <c r="P1795" s="49" t="e">
        <f t="shared" ref="P1795:P1858" si="501">IF(O1795="AB","A")</f>
        <v>#N/A</v>
      </c>
      <c r="Q1795" s="50" t="e">
        <f t="shared" si="498"/>
        <v>#N/A</v>
      </c>
      <c r="S1795" s="110" t="e">
        <f>VLOOKUP(V1795,'WSD 產品'!B:B,1,0)</f>
        <v>#N/A</v>
      </c>
      <c r="T1795" s="110" t="e">
        <f t="shared" si="499"/>
        <v>#DIV/0!</v>
      </c>
      <c r="AA1795" s="112"/>
      <c r="AB1795" s="112"/>
      <c r="AK1795" s="111"/>
      <c r="AL1795" s="111"/>
      <c r="AM1795" s="111"/>
    </row>
    <row r="1796" spans="1:39">
      <c r="A1796" s="3">
        <f t="shared" si="493"/>
        <v>0</v>
      </c>
      <c r="B1796" s="3">
        <f t="shared" si="493"/>
        <v>0</v>
      </c>
      <c r="C1796" s="3">
        <f t="shared" si="493"/>
        <v>0</v>
      </c>
      <c r="D1796" s="3">
        <f t="shared" si="492"/>
        <v>0</v>
      </c>
      <c r="E1796" s="3">
        <f t="shared" si="492"/>
        <v>0</v>
      </c>
      <c r="F1796" s="4">
        <f t="shared" si="492"/>
        <v>0</v>
      </c>
      <c r="G1796" s="4">
        <f t="shared" si="492"/>
        <v>0</v>
      </c>
      <c r="H1796" s="3">
        <f t="shared" si="492"/>
        <v>0</v>
      </c>
      <c r="I1796" s="3">
        <f t="shared" si="492"/>
        <v>0</v>
      </c>
      <c r="J1796" s="3" t="e">
        <f>IF(VLOOKUP(A1796,產品AR!A:B,2,0)&lt;65,"A",IF(VLOOKUP(A1796,產品AR!A:B,2,0)&lt;80,"B",IF(VLOOKUP(A1796,產品AR!A:B,2,0)&lt;100,"C","D")))</f>
        <v>#N/A</v>
      </c>
      <c r="K1796" s="5" t="e">
        <f t="shared" si="494"/>
        <v>#DIV/0!</v>
      </c>
      <c r="L1796" s="6">
        <f t="shared" si="495"/>
        <v>0</v>
      </c>
      <c r="M1796" s="5">
        <f t="shared" si="496"/>
        <v>0</v>
      </c>
      <c r="N1796" s="49" t="e">
        <f t="shared" si="497"/>
        <v>#DIV/0!</v>
      </c>
      <c r="O1796" s="49" t="e">
        <f t="shared" si="500"/>
        <v>#N/A</v>
      </c>
      <c r="P1796" s="49" t="e">
        <f t="shared" si="501"/>
        <v>#N/A</v>
      </c>
      <c r="Q1796" s="50" t="e">
        <f t="shared" si="498"/>
        <v>#N/A</v>
      </c>
      <c r="S1796" s="110" t="e">
        <f>VLOOKUP(V1796,'WSD 產品'!B:B,1,0)</f>
        <v>#N/A</v>
      </c>
      <c r="T1796" s="110" t="e">
        <f t="shared" si="499"/>
        <v>#DIV/0!</v>
      </c>
      <c r="AA1796" s="112"/>
      <c r="AB1796" s="112"/>
      <c r="AK1796" s="111"/>
      <c r="AL1796" s="111"/>
      <c r="AM1796" s="111"/>
    </row>
    <row r="1797" spans="1:39">
      <c r="A1797" s="3">
        <f t="shared" si="493"/>
        <v>0</v>
      </c>
      <c r="B1797" s="3">
        <f t="shared" si="493"/>
        <v>0</v>
      </c>
      <c r="C1797" s="3">
        <f t="shared" si="493"/>
        <v>0</v>
      </c>
      <c r="D1797" s="3">
        <f t="shared" si="492"/>
        <v>0</v>
      </c>
      <c r="E1797" s="3">
        <f t="shared" si="492"/>
        <v>0</v>
      </c>
      <c r="F1797" s="4">
        <f t="shared" si="492"/>
        <v>0</v>
      </c>
      <c r="G1797" s="4">
        <f t="shared" si="492"/>
        <v>0</v>
      </c>
      <c r="H1797" s="3">
        <f t="shared" si="492"/>
        <v>0</v>
      </c>
      <c r="I1797" s="3">
        <f t="shared" si="492"/>
        <v>0</v>
      </c>
      <c r="J1797" s="3" t="e">
        <f>IF(VLOOKUP(A1797,產品AR!A:B,2,0)&lt;65,"A",IF(VLOOKUP(A1797,產品AR!A:B,2,0)&lt;80,"B",IF(VLOOKUP(A1797,產品AR!A:B,2,0)&lt;100,"C","D")))</f>
        <v>#N/A</v>
      </c>
      <c r="K1797" s="5" t="e">
        <f t="shared" si="494"/>
        <v>#DIV/0!</v>
      </c>
      <c r="L1797" s="6">
        <f t="shared" si="495"/>
        <v>0</v>
      </c>
      <c r="M1797" s="5">
        <f t="shared" si="496"/>
        <v>0</v>
      </c>
      <c r="N1797" s="49" t="e">
        <f t="shared" si="497"/>
        <v>#DIV/0!</v>
      </c>
      <c r="O1797" s="49" t="e">
        <f t="shared" si="500"/>
        <v>#N/A</v>
      </c>
      <c r="P1797" s="49" t="e">
        <f t="shared" si="501"/>
        <v>#N/A</v>
      </c>
      <c r="Q1797" s="50" t="e">
        <f t="shared" si="498"/>
        <v>#N/A</v>
      </c>
      <c r="S1797" s="110" t="e">
        <f>VLOOKUP(V1797,'WSD 產品'!B:B,1,0)</f>
        <v>#N/A</v>
      </c>
      <c r="T1797" s="110" t="e">
        <f t="shared" si="499"/>
        <v>#DIV/0!</v>
      </c>
      <c r="AA1797" s="112"/>
      <c r="AB1797" s="112"/>
      <c r="AK1797" s="111"/>
      <c r="AL1797" s="111"/>
      <c r="AM1797" s="111"/>
    </row>
    <row r="1798" spans="1:39">
      <c r="A1798" s="3">
        <f t="shared" si="493"/>
        <v>0</v>
      </c>
      <c r="B1798" s="3">
        <f t="shared" si="493"/>
        <v>0</v>
      </c>
      <c r="C1798" s="3">
        <f t="shared" si="493"/>
        <v>0</v>
      </c>
      <c r="D1798" s="3">
        <f t="shared" si="492"/>
        <v>0</v>
      </c>
      <c r="E1798" s="3">
        <f t="shared" si="492"/>
        <v>0</v>
      </c>
      <c r="F1798" s="4">
        <f t="shared" si="492"/>
        <v>0</v>
      </c>
      <c r="G1798" s="4">
        <f t="shared" si="492"/>
        <v>0</v>
      </c>
      <c r="H1798" s="3">
        <f t="shared" si="492"/>
        <v>0</v>
      </c>
      <c r="I1798" s="3">
        <f t="shared" si="492"/>
        <v>0</v>
      </c>
      <c r="J1798" s="3" t="e">
        <f>IF(VLOOKUP(A1798,產品AR!A:B,2,0)&lt;65,"A",IF(VLOOKUP(A1798,產品AR!A:B,2,0)&lt;80,"B",IF(VLOOKUP(A1798,產品AR!A:B,2,0)&lt;100,"C","D")))</f>
        <v>#N/A</v>
      </c>
      <c r="K1798" s="5" t="e">
        <f t="shared" si="494"/>
        <v>#DIV/0!</v>
      </c>
      <c r="L1798" s="6">
        <f t="shared" si="495"/>
        <v>0</v>
      </c>
      <c r="M1798" s="5">
        <f t="shared" si="496"/>
        <v>0</v>
      </c>
      <c r="N1798" s="49" t="e">
        <f t="shared" si="497"/>
        <v>#DIV/0!</v>
      </c>
      <c r="O1798" s="49" t="e">
        <f t="shared" si="500"/>
        <v>#N/A</v>
      </c>
      <c r="P1798" s="49" t="e">
        <f t="shared" si="501"/>
        <v>#N/A</v>
      </c>
      <c r="Q1798" s="50" t="e">
        <f t="shared" si="498"/>
        <v>#N/A</v>
      </c>
      <c r="S1798" s="110" t="e">
        <f>VLOOKUP(V1798,'WSD 產品'!B:B,1,0)</f>
        <v>#N/A</v>
      </c>
      <c r="T1798" s="110" t="e">
        <f t="shared" si="499"/>
        <v>#DIV/0!</v>
      </c>
      <c r="AA1798" s="112"/>
      <c r="AB1798" s="112"/>
      <c r="AK1798" s="111"/>
      <c r="AL1798" s="111"/>
      <c r="AM1798" s="111"/>
    </row>
    <row r="1799" spans="1:39">
      <c r="A1799" s="3">
        <f t="shared" si="493"/>
        <v>0</v>
      </c>
      <c r="B1799" s="3">
        <f t="shared" si="493"/>
        <v>0</v>
      </c>
      <c r="C1799" s="3">
        <f t="shared" si="493"/>
        <v>0</v>
      </c>
      <c r="D1799" s="3">
        <f t="shared" si="492"/>
        <v>0</v>
      </c>
      <c r="E1799" s="3">
        <f t="shared" si="492"/>
        <v>0</v>
      </c>
      <c r="F1799" s="4">
        <f t="shared" si="492"/>
        <v>0</v>
      </c>
      <c r="G1799" s="4">
        <f t="shared" si="492"/>
        <v>0</v>
      </c>
      <c r="H1799" s="3">
        <f t="shared" si="492"/>
        <v>0</v>
      </c>
      <c r="I1799" s="3">
        <f t="shared" si="492"/>
        <v>0</v>
      </c>
      <c r="J1799" s="3" t="e">
        <f>IF(VLOOKUP(A1799,產品AR!A:B,2,0)&lt;65,"A",IF(VLOOKUP(A1799,產品AR!A:B,2,0)&lt;80,"B",IF(VLOOKUP(A1799,產品AR!A:B,2,0)&lt;100,"C","D")))</f>
        <v>#N/A</v>
      </c>
      <c r="K1799" s="5" t="e">
        <f t="shared" si="494"/>
        <v>#DIV/0!</v>
      </c>
      <c r="L1799" s="6">
        <f t="shared" si="495"/>
        <v>0</v>
      </c>
      <c r="M1799" s="5">
        <f t="shared" si="496"/>
        <v>0</v>
      </c>
      <c r="N1799" s="49" t="e">
        <f t="shared" si="497"/>
        <v>#DIV/0!</v>
      </c>
      <c r="O1799" s="49" t="e">
        <f t="shared" si="500"/>
        <v>#N/A</v>
      </c>
      <c r="P1799" s="49" t="e">
        <f t="shared" si="501"/>
        <v>#N/A</v>
      </c>
      <c r="Q1799" s="50" t="e">
        <f t="shared" si="498"/>
        <v>#N/A</v>
      </c>
      <c r="S1799" s="110" t="e">
        <f>VLOOKUP(V1799,'WSD 產品'!B:B,1,0)</f>
        <v>#N/A</v>
      </c>
      <c r="T1799" s="110" t="e">
        <f t="shared" si="499"/>
        <v>#DIV/0!</v>
      </c>
      <c r="AA1799" s="112"/>
      <c r="AB1799" s="112"/>
      <c r="AK1799" s="111"/>
      <c r="AL1799" s="111"/>
      <c r="AM1799" s="111"/>
    </row>
    <row r="1800" spans="1:39">
      <c r="A1800" s="3">
        <f t="shared" si="493"/>
        <v>0</v>
      </c>
      <c r="B1800" s="3">
        <f t="shared" si="493"/>
        <v>0</v>
      </c>
      <c r="C1800" s="3">
        <f t="shared" si="493"/>
        <v>0</v>
      </c>
      <c r="D1800" s="3">
        <f t="shared" si="492"/>
        <v>0</v>
      </c>
      <c r="E1800" s="3">
        <f t="shared" si="492"/>
        <v>0</v>
      </c>
      <c r="F1800" s="4">
        <f t="shared" si="492"/>
        <v>0</v>
      </c>
      <c r="G1800" s="4">
        <f t="shared" si="492"/>
        <v>0</v>
      </c>
      <c r="H1800" s="3">
        <f t="shared" si="492"/>
        <v>0</v>
      </c>
      <c r="I1800" s="3">
        <f t="shared" si="492"/>
        <v>0</v>
      </c>
      <c r="J1800" s="3" t="e">
        <f>IF(VLOOKUP(A1800,產品AR!A:B,2,0)&lt;65,"A",IF(VLOOKUP(A1800,產品AR!A:B,2,0)&lt;80,"B",IF(VLOOKUP(A1800,產品AR!A:B,2,0)&lt;100,"C","D")))</f>
        <v>#N/A</v>
      </c>
      <c r="K1800" s="5" t="e">
        <f t="shared" si="494"/>
        <v>#DIV/0!</v>
      </c>
      <c r="L1800" s="6">
        <f t="shared" si="495"/>
        <v>0</v>
      </c>
      <c r="M1800" s="5">
        <f t="shared" si="496"/>
        <v>0</v>
      </c>
      <c r="N1800" s="49" t="e">
        <f t="shared" si="497"/>
        <v>#DIV/0!</v>
      </c>
      <c r="O1800" s="49" t="e">
        <f t="shared" si="500"/>
        <v>#N/A</v>
      </c>
      <c r="P1800" s="49" t="e">
        <f t="shared" si="501"/>
        <v>#N/A</v>
      </c>
      <c r="Q1800" s="50" t="e">
        <f t="shared" si="498"/>
        <v>#N/A</v>
      </c>
      <c r="S1800" s="110" t="e">
        <f>VLOOKUP(V1800,'WSD 產品'!B:B,1,0)</f>
        <v>#N/A</v>
      </c>
      <c r="T1800" s="110" t="e">
        <f t="shared" si="499"/>
        <v>#DIV/0!</v>
      </c>
      <c r="AA1800" s="112"/>
      <c r="AB1800" s="112"/>
      <c r="AK1800" s="111"/>
      <c r="AL1800" s="111"/>
      <c r="AM1800" s="111"/>
    </row>
    <row r="1801" spans="1:39">
      <c r="A1801" s="3">
        <f t="shared" si="493"/>
        <v>0</v>
      </c>
      <c r="B1801" s="3">
        <f t="shared" si="493"/>
        <v>0</v>
      </c>
      <c r="C1801" s="3">
        <f t="shared" si="493"/>
        <v>0</v>
      </c>
      <c r="D1801" s="3">
        <f t="shared" si="492"/>
        <v>0</v>
      </c>
      <c r="E1801" s="3">
        <f t="shared" si="492"/>
        <v>0</v>
      </c>
      <c r="F1801" s="4">
        <f t="shared" si="492"/>
        <v>0</v>
      </c>
      <c r="G1801" s="4">
        <f t="shared" si="492"/>
        <v>0</v>
      </c>
      <c r="H1801" s="3">
        <f t="shared" si="492"/>
        <v>0</v>
      </c>
      <c r="I1801" s="3">
        <f t="shared" si="492"/>
        <v>0</v>
      </c>
      <c r="J1801" s="3" t="e">
        <f>IF(VLOOKUP(A1801,產品AR!A:B,2,0)&lt;65,"A",IF(VLOOKUP(A1801,產品AR!A:B,2,0)&lt;80,"B",IF(VLOOKUP(A1801,產品AR!A:B,2,0)&lt;100,"C","D")))</f>
        <v>#N/A</v>
      </c>
      <c r="K1801" s="5" t="e">
        <f t="shared" si="494"/>
        <v>#DIV/0!</v>
      </c>
      <c r="L1801" s="6">
        <f t="shared" si="495"/>
        <v>0</v>
      </c>
      <c r="M1801" s="5">
        <f t="shared" si="496"/>
        <v>0</v>
      </c>
      <c r="N1801" s="49" t="e">
        <f t="shared" si="497"/>
        <v>#DIV/0!</v>
      </c>
      <c r="O1801" s="49" t="e">
        <f t="shared" si="500"/>
        <v>#N/A</v>
      </c>
      <c r="P1801" s="49" t="e">
        <f t="shared" si="501"/>
        <v>#N/A</v>
      </c>
      <c r="Q1801" s="50" t="e">
        <f t="shared" si="498"/>
        <v>#N/A</v>
      </c>
      <c r="S1801" s="110" t="e">
        <f>VLOOKUP(V1801,'WSD 產品'!B:B,1,0)</f>
        <v>#N/A</v>
      </c>
      <c r="T1801" s="110" t="e">
        <f t="shared" si="499"/>
        <v>#DIV/0!</v>
      </c>
      <c r="AA1801" s="112"/>
      <c r="AB1801" s="112"/>
      <c r="AK1801" s="111"/>
      <c r="AL1801" s="111"/>
      <c r="AM1801" s="111"/>
    </row>
    <row r="1802" spans="1:39">
      <c r="A1802" s="3">
        <f t="shared" si="493"/>
        <v>0</v>
      </c>
      <c r="B1802" s="3">
        <f t="shared" si="493"/>
        <v>0</v>
      </c>
      <c r="C1802" s="3">
        <f t="shared" si="493"/>
        <v>0</v>
      </c>
      <c r="D1802" s="3">
        <f t="shared" si="492"/>
        <v>0</v>
      </c>
      <c r="E1802" s="3">
        <f t="shared" si="492"/>
        <v>0</v>
      </c>
      <c r="F1802" s="4">
        <f t="shared" si="492"/>
        <v>0</v>
      </c>
      <c r="G1802" s="4">
        <f t="shared" si="492"/>
        <v>0</v>
      </c>
      <c r="H1802" s="3">
        <f t="shared" si="492"/>
        <v>0</v>
      </c>
      <c r="I1802" s="3">
        <f t="shared" si="492"/>
        <v>0</v>
      </c>
      <c r="J1802" s="3" t="e">
        <f>IF(VLOOKUP(A1802,產品AR!A:B,2,0)&lt;65,"A",IF(VLOOKUP(A1802,產品AR!A:B,2,0)&lt;80,"B",IF(VLOOKUP(A1802,產品AR!A:B,2,0)&lt;100,"C","D")))</f>
        <v>#N/A</v>
      </c>
      <c r="K1802" s="5" t="e">
        <f t="shared" si="494"/>
        <v>#DIV/0!</v>
      </c>
      <c r="L1802" s="6">
        <f t="shared" si="495"/>
        <v>0</v>
      </c>
      <c r="M1802" s="5">
        <f t="shared" si="496"/>
        <v>0</v>
      </c>
      <c r="N1802" s="49" t="e">
        <f t="shared" si="497"/>
        <v>#DIV/0!</v>
      </c>
      <c r="O1802" s="49" t="e">
        <f t="shared" si="500"/>
        <v>#N/A</v>
      </c>
      <c r="P1802" s="49" t="e">
        <f t="shared" si="501"/>
        <v>#N/A</v>
      </c>
      <c r="Q1802" s="50" t="e">
        <f t="shared" si="498"/>
        <v>#N/A</v>
      </c>
      <c r="S1802" s="110" t="e">
        <f>VLOOKUP(V1802,'WSD 產品'!B:B,1,0)</f>
        <v>#N/A</v>
      </c>
      <c r="T1802" s="110" t="e">
        <f t="shared" si="499"/>
        <v>#DIV/0!</v>
      </c>
      <c r="AA1802" s="112"/>
      <c r="AB1802" s="112"/>
      <c r="AK1802" s="111"/>
      <c r="AL1802" s="111"/>
      <c r="AM1802" s="111"/>
    </row>
    <row r="1803" spans="1:39">
      <c r="A1803" s="3">
        <f t="shared" si="493"/>
        <v>0</v>
      </c>
      <c r="B1803" s="3">
        <f t="shared" si="493"/>
        <v>0</v>
      </c>
      <c r="C1803" s="3">
        <f t="shared" si="493"/>
        <v>0</v>
      </c>
      <c r="D1803" s="3">
        <f t="shared" si="492"/>
        <v>0</v>
      </c>
      <c r="E1803" s="3">
        <f t="shared" si="492"/>
        <v>0</v>
      </c>
      <c r="F1803" s="4">
        <f t="shared" si="492"/>
        <v>0</v>
      </c>
      <c r="G1803" s="4">
        <f t="shared" si="492"/>
        <v>0</v>
      </c>
      <c r="H1803" s="3">
        <f t="shared" si="492"/>
        <v>0</v>
      </c>
      <c r="I1803" s="3">
        <f t="shared" si="492"/>
        <v>0</v>
      </c>
      <c r="J1803" s="3" t="e">
        <f>IF(VLOOKUP(A1803,產品AR!A:B,2,0)&lt;65,"A",IF(VLOOKUP(A1803,產品AR!A:B,2,0)&lt;80,"B",IF(VLOOKUP(A1803,產品AR!A:B,2,0)&lt;100,"C","D")))</f>
        <v>#N/A</v>
      </c>
      <c r="K1803" s="5" t="e">
        <f t="shared" si="494"/>
        <v>#DIV/0!</v>
      </c>
      <c r="L1803" s="6">
        <f t="shared" si="495"/>
        <v>0</v>
      </c>
      <c r="M1803" s="5">
        <f t="shared" si="496"/>
        <v>0</v>
      </c>
      <c r="N1803" s="49" t="e">
        <f t="shared" si="497"/>
        <v>#DIV/0!</v>
      </c>
      <c r="O1803" s="49" t="e">
        <f t="shared" si="500"/>
        <v>#N/A</v>
      </c>
      <c r="P1803" s="49" t="e">
        <f t="shared" si="501"/>
        <v>#N/A</v>
      </c>
      <c r="Q1803" s="50" t="e">
        <f t="shared" si="498"/>
        <v>#N/A</v>
      </c>
      <c r="S1803" s="110" t="e">
        <f>VLOOKUP(V1803,'WSD 產品'!B:B,1,0)</f>
        <v>#N/A</v>
      </c>
      <c r="T1803" s="110" t="e">
        <f t="shared" si="499"/>
        <v>#DIV/0!</v>
      </c>
      <c r="AA1803" s="112"/>
      <c r="AB1803" s="112"/>
      <c r="AK1803" s="111"/>
      <c r="AL1803" s="111"/>
      <c r="AM1803" s="111"/>
    </row>
    <row r="1804" spans="1:39">
      <c r="A1804" s="3">
        <f t="shared" si="493"/>
        <v>0</v>
      </c>
      <c r="B1804" s="3">
        <f t="shared" si="493"/>
        <v>0</v>
      </c>
      <c r="C1804" s="3">
        <f t="shared" si="493"/>
        <v>0</v>
      </c>
      <c r="D1804" s="3">
        <f t="shared" si="492"/>
        <v>0</v>
      </c>
      <c r="E1804" s="3">
        <f t="shared" si="492"/>
        <v>0</v>
      </c>
      <c r="F1804" s="4">
        <f t="shared" si="492"/>
        <v>0</v>
      </c>
      <c r="G1804" s="4">
        <f t="shared" si="492"/>
        <v>0</v>
      </c>
      <c r="H1804" s="3">
        <f t="shared" si="492"/>
        <v>0</v>
      </c>
      <c r="I1804" s="3">
        <f t="shared" si="492"/>
        <v>0</v>
      </c>
      <c r="J1804" s="3" t="e">
        <f>IF(VLOOKUP(A1804,產品AR!A:B,2,0)&lt;65,"A",IF(VLOOKUP(A1804,產品AR!A:B,2,0)&lt;80,"B",IF(VLOOKUP(A1804,產品AR!A:B,2,0)&lt;100,"C","D")))</f>
        <v>#N/A</v>
      </c>
      <c r="K1804" s="5" t="e">
        <f t="shared" si="494"/>
        <v>#DIV/0!</v>
      </c>
      <c r="L1804" s="6">
        <f t="shared" si="495"/>
        <v>0</v>
      </c>
      <c r="M1804" s="5">
        <f t="shared" si="496"/>
        <v>0</v>
      </c>
      <c r="N1804" s="49" t="e">
        <f t="shared" si="497"/>
        <v>#DIV/0!</v>
      </c>
      <c r="O1804" s="49" t="e">
        <f t="shared" si="500"/>
        <v>#N/A</v>
      </c>
      <c r="P1804" s="49" t="e">
        <f t="shared" si="501"/>
        <v>#N/A</v>
      </c>
      <c r="Q1804" s="50" t="e">
        <f t="shared" si="498"/>
        <v>#N/A</v>
      </c>
      <c r="S1804" s="110" t="e">
        <f>VLOOKUP(V1804,'WSD 產品'!B:B,1,0)</f>
        <v>#N/A</v>
      </c>
      <c r="T1804" s="110" t="e">
        <f t="shared" si="499"/>
        <v>#DIV/0!</v>
      </c>
      <c r="AA1804" s="112"/>
      <c r="AB1804" s="112"/>
      <c r="AK1804" s="111"/>
      <c r="AL1804" s="111"/>
      <c r="AM1804" s="111"/>
    </row>
    <row r="1805" spans="1:39">
      <c r="A1805" s="3">
        <f t="shared" si="493"/>
        <v>0</v>
      </c>
      <c r="B1805" s="3">
        <f t="shared" si="493"/>
        <v>0</v>
      </c>
      <c r="C1805" s="3">
        <f t="shared" si="493"/>
        <v>0</v>
      </c>
      <c r="D1805" s="3">
        <f t="shared" si="492"/>
        <v>0</v>
      </c>
      <c r="E1805" s="3">
        <f t="shared" si="492"/>
        <v>0</v>
      </c>
      <c r="F1805" s="4">
        <f t="shared" si="492"/>
        <v>0</v>
      </c>
      <c r="G1805" s="4">
        <f t="shared" si="492"/>
        <v>0</v>
      </c>
      <c r="H1805" s="3">
        <f t="shared" si="492"/>
        <v>0</v>
      </c>
      <c r="I1805" s="3">
        <f t="shared" si="492"/>
        <v>0</v>
      </c>
      <c r="J1805" s="3" t="e">
        <f>IF(VLOOKUP(A1805,產品AR!A:B,2,0)&lt;65,"A",IF(VLOOKUP(A1805,產品AR!A:B,2,0)&lt;80,"B",IF(VLOOKUP(A1805,產品AR!A:B,2,0)&lt;100,"C","D")))</f>
        <v>#N/A</v>
      </c>
      <c r="K1805" s="5" t="e">
        <f t="shared" si="494"/>
        <v>#DIV/0!</v>
      </c>
      <c r="L1805" s="6">
        <f t="shared" si="495"/>
        <v>0</v>
      </c>
      <c r="M1805" s="5">
        <f t="shared" si="496"/>
        <v>0</v>
      </c>
      <c r="N1805" s="49" t="e">
        <f t="shared" si="497"/>
        <v>#DIV/0!</v>
      </c>
      <c r="O1805" s="49" t="e">
        <f t="shared" si="500"/>
        <v>#N/A</v>
      </c>
      <c r="P1805" s="49" t="e">
        <f t="shared" si="501"/>
        <v>#N/A</v>
      </c>
      <c r="Q1805" s="50" t="e">
        <f t="shared" si="498"/>
        <v>#N/A</v>
      </c>
      <c r="S1805" s="110" t="e">
        <f>VLOOKUP(V1805,'WSD 產品'!B:B,1,0)</f>
        <v>#N/A</v>
      </c>
      <c r="T1805" s="110" t="e">
        <f t="shared" si="499"/>
        <v>#DIV/0!</v>
      </c>
      <c r="AA1805" s="112"/>
      <c r="AB1805" s="112"/>
      <c r="AK1805" s="111"/>
      <c r="AL1805" s="111"/>
      <c r="AM1805" s="111"/>
    </row>
    <row r="1806" spans="1:39">
      <c r="A1806" s="3">
        <f t="shared" si="493"/>
        <v>0</v>
      </c>
      <c r="B1806" s="3">
        <f t="shared" si="493"/>
        <v>0</v>
      </c>
      <c r="C1806" s="3">
        <f t="shared" si="493"/>
        <v>0</v>
      </c>
      <c r="D1806" s="3">
        <f t="shared" si="492"/>
        <v>0</v>
      </c>
      <c r="E1806" s="3">
        <f t="shared" si="492"/>
        <v>0</v>
      </c>
      <c r="F1806" s="4">
        <f t="shared" si="492"/>
        <v>0</v>
      </c>
      <c r="G1806" s="4">
        <f t="shared" si="492"/>
        <v>0</v>
      </c>
      <c r="H1806" s="3">
        <f t="shared" si="492"/>
        <v>0</v>
      </c>
      <c r="I1806" s="3">
        <f t="shared" si="492"/>
        <v>0</v>
      </c>
      <c r="J1806" s="3" t="e">
        <f>IF(VLOOKUP(A1806,產品AR!A:B,2,0)&lt;65,"A",IF(VLOOKUP(A1806,產品AR!A:B,2,0)&lt;80,"B",IF(VLOOKUP(A1806,產品AR!A:B,2,0)&lt;100,"C","D")))</f>
        <v>#N/A</v>
      </c>
      <c r="K1806" s="5" t="e">
        <f t="shared" si="494"/>
        <v>#DIV/0!</v>
      </c>
      <c r="L1806" s="6">
        <f t="shared" si="495"/>
        <v>0</v>
      </c>
      <c r="M1806" s="5">
        <f t="shared" si="496"/>
        <v>0</v>
      </c>
      <c r="N1806" s="49" t="e">
        <f t="shared" si="497"/>
        <v>#DIV/0!</v>
      </c>
      <c r="O1806" s="49" t="e">
        <f t="shared" si="500"/>
        <v>#N/A</v>
      </c>
      <c r="P1806" s="49" t="e">
        <f t="shared" si="501"/>
        <v>#N/A</v>
      </c>
      <c r="Q1806" s="50" t="e">
        <f t="shared" si="498"/>
        <v>#N/A</v>
      </c>
      <c r="S1806" s="110" t="e">
        <f>VLOOKUP(V1806,'WSD 產品'!B:B,1,0)</f>
        <v>#N/A</v>
      </c>
      <c r="T1806" s="110" t="e">
        <f t="shared" si="499"/>
        <v>#DIV/0!</v>
      </c>
      <c r="AA1806" s="112"/>
      <c r="AB1806" s="112"/>
      <c r="AK1806" s="111"/>
      <c r="AL1806" s="111"/>
      <c r="AM1806" s="111"/>
    </row>
    <row r="1807" spans="1:39">
      <c r="A1807" s="3">
        <f t="shared" si="493"/>
        <v>0</v>
      </c>
      <c r="B1807" s="3">
        <f t="shared" si="493"/>
        <v>0</v>
      </c>
      <c r="C1807" s="3">
        <f t="shared" si="493"/>
        <v>0</v>
      </c>
      <c r="D1807" s="3">
        <f t="shared" si="492"/>
        <v>0</v>
      </c>
      <c r="E1807" s="3">
        <f t="shared" si="492"/>
        <v>0</v>
      </c>
      <c r="F1807" s="4">
        <f t="shared" si="492"/>
        <v>0</v>
      </c>
      <c r="G1807" s="4">
        <f t="shared" si="492"/>
        <v>0</v>
      </c>
      <c r="H1807" s="3">
        <f t="shared" si="492"/>
        <v>0</v>
      </c>
      <c r="I1807" s="3">
        <f t="shared" si="492"/>
        <v>0</v>
      </c>
      <c r="J1807" s="3" t="e">
        <f>IF(VLOOKUP(A1807,產品AR!A:B,2,0)&lt;65,"A",IF(VLOOKUP(A1807,產品AR!A:B,2,0)&lt;80,"B",IF(VLOOKUP(A1807,產品AR!A:B,2,0)&lt;100,"C","D")))</f>
        <v>#N/A</v>
      </c>
      <c r="K1807" s="5" t="e">
        <f t="shared" si="494"/>
        <v>#DIV/0!</v>
      </c>
      <c r="L1807" s="6">
        <f t="shared" si="495"/>
        <v>0</v>
      </c>
      <c r="M1807" s="5">
        <f t="shared" si="496"/>
        <v>0</v>
      </c>
      <c r="N1807" s="49" t="e">
        <f t="shared" si="497"/>
        <v>#DIV/0!</v>
      </c>
      <c r="O1807" s="49" t="e">
        <f t="shared" si="500"/>
        <v>#N/A</v>
      </c>
      <c r="P1807" s="49" t="e">
        <f t="shared" si="501"/>
        <v>#N/A</v>
      </c>
      <c r="Q1807" s="50" t="e">
        <f t="shared" si="498"/>
        <v>#N/A</v>
      </c>
      <c r="S1807" s="110" t="e">
        <f>VLOOKUP(V1807,'WSD 產品'!B:B,1,0)</f>
        <v>#N/A</v>
      </c>
      <c r="T1807" s="110" t="e">
        <f t="shared" si="499"/>
        <v>#DIV/0!</v>
      </c>
      <c r="AA1807" s="112"/>
      <c r="AB1807" s="112"/>
      <c r="AK1807" s="111"/>
      <c r="AL1807" s="111"/>
      <c r="AM1807" s="111"/>
    </row>
    <row r="1808" spans="1:39">
      <c r="A1808" s="3">
        <f t="shared" si="493"/>
        <v>0</v>
      </c>
      <c r="B1808" s="3">
        <f t="shared" si="493"/>
        <v>0</v>
      </c>
      <c r="C1808" s="3">
        <f t="shared" si="493"/>
        <v>0</v>
      </c>
      <c r="D1808" s="3">
        <f t="shared" si="492"/>
        <v>0</v>
      </c>
      <c r="E1808" s="3">
        <f t="shared" si="492"/>
        <v>0</v>
      </c>
      <c r="F1808" s="4">
        <f t="shared" si="492"/>
        <v>0</v>
      </c>
      <c r="G1808" s="4">
        <f t="shared" si="492"/>
        <v>0</v>
      </c>
      <c r="H1808" s="3">
        <f t="shared" si="492"/>
        <v>0</v>
      </c>
      <c r="I1808" s="3">
        <f t="shared" si="492"/>
        <v>0</v>
      </c>
      <c r="J1808" s="3" t="e">
        <f>IF(VLOOKUP(A1808,產品AR!A:B,2,0)&lt;65,"A",IF(VLOOKUP(A1808,產品AR!A:B,2,0)&lt;80,"B",IF(VLOOKUP(A1808,產品AR!A:B,2,0)&lt;100,"C","D")))</f>
        <v>#N/A</v>
      </c>
      <c r="K1808" s="5" t="e">
        <f t="shared" si="494"/>
        <v>#DIV/0!</v>
      </c>
      <c r="L1808" s="6">
        <f t="shared" si="495"/>
        <v>0</v>
      </c>
      <c r="M1808" s="5">
        <f t="shared" si="496"/>
        <v>0</v>
      </c>
      <c r="N1808" s="49" t="e">
        <f t="shared" si="497"/>
        <v>#DIV/0!</v>
      </c>
      <c r="O1808" s="49" t="e">
        <f t="shared" si="500"/>
        <v>#N/A</v>
      </c>
      <c r="P1808" s="49" t="e">
        <f t="shared" si="501"/>
        <v>#N/A</v>
      </c>
      <c r="Q1808" s="50" t="e">
        <f t="shared" si="498"/>
        <v>#N/A</v>
      </c>
      <c r="S1808" s="110" t="e">
        <f>VLOOKUP(V1808,'WSD 產品'!B:B,1,0)</f>
        <v>#N/A</v>
      </c>
      <c r="T1808" s="110" t="e">
        <f t="shared" si="499"/>
        <v>#DIV/0!</v>
      </c>
      <c r="AA1808" s="112"/>
      <c r="AB1808" s="112"/>
      <c r="AK1808" s="111"/>
      <c r="AL1808" s="111"/>
      <c r="AM1808" s="111"/>
    </row>
    <row r="1809" spans="1:39">
      <c r="A1809" s="3">
        <f t="shared" si="493"/>
        <v>0</v>
      </c>
      <c r="B1809" s="3">
        <f t="shared" si="493"/>
        <v>0</v>
      </c>
      <c r="C1809" s="3">
        <f t="shared" si="493"/>
        <v>0</v>
      </c>
      <c r="D1809" s="3">
        <f t="shared" si="492"/>
        <v>0</v>
      </c>
      <c r="E1809" s="3">
        <f t="shared" si="492"/>
        <v>0</v>
      </c>
      <c r="F1809" s="4">
        <f t="shared" si="492"/>
        <v>0</v>
      </c>
      <c r="G1809" s="4">
        <f t="shared" si="492"/>
        <v>0</v>
      </c>
      <c r="H1809" s="3">
        <f t="shared" si="492"/>
        <v>0</v>
      </c>
      <c r="I1809" s="3">
        <f t="shared" si="492"/>
        <v>0</v>
      </c>
      <c r="J1809" s="3" t="e">
        <f>IF(VLOOKUP(A1809,產品AR!A:B,2,0)&lt;65,"A",IF(VLOOKUP(A1809,產品AR!A:B,2,0)&lt;80,"B",IF(VLOOKUP(A1809,產品AR!A:B,2,0)&lt;100,"C","D")))</f>
        <v>#N/A</v>
      </c>
      <c r="K1809" s="5" t="e">
        <f t="shared" si="494"/>
        <v>#DIV/0!</v>
      </c>
      <c r="L1809" s="6">
        <f t="shared" si="495"/>
        <v>0</v>
      </c>
      <c r="M1809" s="5">
        <f t="shared" si="496"/>
        <v>0</v>
      </c>
      <c r="N1809" s="49" t="e">
        <f t="shared" si="497"/>
        <v>#DIV/0!</v>
      </c>
      <c r="O1809" s="49" t="e">
        <f t="shared" si="500"/>
        <v>#N/A</v>
      </c>
      <c r="P1809" s="49" t="e">
        <f t="shared" si="501"/>
        <v>#N/A</v>
      </c>
      <c r="Q1809" s="50" t="e">
        <f t="shared" si="498"/>
        <v>#N/A</v>
      </c>
      <c r="S1809" s="110" t="e">
        <f>VLOOKUP(V1809,'WSD 產品'!B:B,1,0)</f>
        <v>#N/A</v>
      </c>
      <c r="T1809" s="110" t="e">
        <f t="shared" si="499"/>
        <v>#DIV/0!</v>
      </c>
      <c r="AA1809" s="112"/>
      <c r="AB1809" s="112"/>
      <c r="AK1809" s="111"/>
      <c r="AL1809" s="111"/>
      <c r="AM1809" s="111"/>
    </row>
    <row r="1810" spans="1:39">
      <c r="A1810" s="3">
        <f t="shared" si="493"/>
        <v>0</v>
      </c>
      <c r="B1810" s="3">
        <f t="shared" si="493"/>
        <v>0</v>
      </c>
      <c r="C1810" s="3">
        <f t="shared" si="493"/>
        <v>0</v>
      </c>
      <c r="D1810" s="3">
        <f t="shared" si="492"/>
        <v>0</v>
      </c>
      <c r="E1810" s="3">
        <f t="shared" si="492"/>
        <v>0</v>
      </c>
      <c r="F1810" s="4">
        <f t="shared" si="492"/>
        <v>0</v>
      </c>
      <c r="G1810" s="4">
        <f t="shared" si="492"/>
        <v>0</v>
      </c>
      <c r="H1810" s="3">
        <f t="shared" si="492"/>
        <v>0</v>
      </c>
      <c r="I1810" s="3">
        <f t="shared" si="492"/>
        <v>0</v>
      </c>
      <c r="J1810" s="3" t="e">
        <f>IF(VLOOKUP(A1810,產品AR!A:B,2,0)&lt;65,"A",IF(VLOOKUP(A1810,產品AR!A:B,2,0)&lt;80,"B",IF(VLOOKUP(A1810,產品AR!A:B,2,0)&lt;100,"C","D")))</f>
        <v>#N/A</v>
      </c>
      <c r="K1810" s="5" t="e">
        <f t="shared" si="494"/>
        <v>#DIV/0!</v>
      </c>
      <c r="L1810" s="6">
        <f t="shared" si="495"/>
        <v>0</v>
      </c>
      <c r="M1810" s="5">
        <f t="shared" si="496"/>
        <v>0</v>
      </c>
      <c r="N1810" s="49" t="e">
        <f t="shared" si="497"/>
        <v>#DIV/0!</v>
      </c>
      <c r="O1810" s="49" t="e">
        <f t="shared" si="500"/>
        <v>#N/A</v>
      </c>
      <c r="P1810" s="49" t="e">
        <f t="shared" si="501"/>
        <v>#N/A</v>
      </c>
      <c r="Q1810" s="50" t="e">
        <f t="shared" si="498"/>
        <v>#N/A</v>
      </c>
      <c r="S1810" s="110" t="e">
        <f>VLOOKUP(V1810,'WSD 產品'!B:B,1,0)</f>
        <v>#N/A</v>
      </c>
      <c r="T1810" s="110" t="e">
        <f t="shared" si="499"/>
        <v>#DIV/0!</v>
      </c>
      <c r="AA1810" s="112"/>
      <c r="AB1810" s="112"/>
      <c r="AK1810" s="111"/>
      <c r="AL1810" s="111"/>
      <c r="AM1810" s="111"/>
    </row>
    <row r="1811" spans="1:39">
      <c r="A1811" s="3">
        <f t="shared" si="493"/>
        <v>0</v>
      </c>
      <c r="B1811" s="3">
        <f t="shared" si="493"/>
        <v>0</v>
      </c>
      <c r="C1811" s="3">
        <f t="shared" si="493"/>
        <v>0</v>
      </c>
      <c r="D1811" s="3">
        <f t="shared" si="492"/>
        <v>0</v>
      </c>
      <c r="E1811" s="3">
        <f t="shared" si="492"/>
        <v>0</v>
      </c>
      <c r="F1811" s="4">
        <f t="shared" si="492"/>
        <v>0</v>
      </c>
      <c r="G1811" s="4">
        <f t="shared" si="492"/>
        <v>0</v>
      </c>
      <c r="H1811" s="3">
        <f t="shared" si="492"/>
        <v>0</v>
      </c>
      <c r="I1811" s="3">
        <f t="shared" si="492"/>
        <v>0</v>
      </c>
      <c r="J1811" s="3" t="e">
        <f>IF(VLOOKUP(A1811,產品AR!A:B,2,0)&lt;65,"A",IF(VLOOKUP(A1811,產品AR!A:B,2,0)&lt;80,"B",IF(VLOOKUP(A1811,產品AR!A:B,2,0)&lt;100,"C","D")))</f>
        <v>#N/A</v>
      </c>
      <c r="K1811" s="5" t="e">
        <f t="shared" si="494"/>
        <v>#DIV/0!</v>
      </c>
      <c r="L1811" s="6">
        <f t="shared" si="495"/>
        <v>0</v>
      </c>
      <c r="M1811" s="5">
        <f t="shared" si="496"/>
        <v>0</v>
      </c>
      <c r="N1811" s="49" t="e">
        <f t="shared" si="497"/>
        <v>#DIV/0!</v>
      </c>
      <c r="O1811" s="49" t="e">
        <f t="shared" si="500"/>
        <v>#N/A</v>
      </c>
      <c r="P1811" s="49" t="e">
        <f t="shared" si="501"/>
        <v>#N/A</v>
      </c>
      <c r="Q1811" s="50" t="e">
        <f t="shared" si="498"/>
        <v>#N/A</v>
      </c>
      <c r="S1811" s="110" t="e">
        <f>VLOOKUP(V1811,'WSD 產品'!B:B,1,0)</f>
        <v>#N/A</v>
      </c>
      <c r="T1811" s="110" t="e">
        <f t="shared" si="499"/>
        <v>#DIV/0!</v>
      </c>
      <c r="AA1811" s="112"/>
      <c r="AB1811" s="112"/>
      <c r="AK1811" s="111"/>
      <c r="AL1811" s="111"/>
      <c r="AM1811" s="111"/>
    </row>
    <row r="1812" spans="1:39">
      <c r="A1812" s="3">
        <f t="shared" si="493"/>
        <v>0</v>
      </c>
      <c r="B1812" s="3">
        <f t="shared" si="493"/>
        <v>0</v>
      </c>
      <c r="C1812" s="3">
        <f t="shared" si="493"/>
        <v>0</v>
      </c>
      <c r="D1812" s="3">
        <f t="shared" si="492"/>
        <v>0</v>
      </c>
      <c r="E1812" s="3">
        <f t="shared" si="492"/>
        <v>0</v>
      </c>
      <c r="F1812" s="4">
        <f t="shared" si="492"/>
        <v>0</v>
      </c>
      <c r="G1812" s="4">
        <f t="shared" si="492"/>
        <v>0</v>
      </c>
      <c r="H1812" s="3">
        <f t="shared" si="492"/>
        <v>0</v>
      </c>
      <c r="I1812" s="3">
        <f t="shared" si="492"/>
        <v>0</v>
      </c>
      <c r="J1812" s="3" t="e">
        <f>IF(VLOOKUP(A1812,產品AR!A:B,2,0)&lt;65,"A",IF(VLOOKUP(A1812,產品AR!A:B,2,0)&lt;80,"B",IF(VLOOKUP(A1812,產品AR!A:B,2,0)&lt;100,"C","D")))</f>
        <v>#N/A</v>
      </c>
      <c r="K1812" s="5" t="e">
        <f t="shared" si="494"/>
        <v>#DIV/0!</v>
      </c>
      <c r="L1812" s="6">
        <f t="shared" si="495"/>
        <v>0</v>
      </c>
      <c r="M1812" s="5">
        <f t="shared" si="496"/>
        <v>0</v>
      </c>
      <c r="N1812" s="49" t="e">
        <f t="shared" si="497"/>
        <v>#DIV/0!</v>
      </c>
      <c r="O1812" s="49" t="e">
        <f t="shared" si="500"/>
        <v>#N/A</v>
      </c>
      <c r="P1812" s="49" t="e">
        <f t="shared" si="501"/>
        <v>#N/A</v>
      </c>
      <c r="Q1812" s="50" t="e">
        <f t="shared" si="498"/>
        <v>#N/A</v>
      </c>
      <c r="S1812" s="110" t="e">
        <f>VLOOKUP(V1812,'WSD 產品'!B:B,1,0)</f>
        <v>#N/A</v>
      </c>
      <c r="T1812" s="110" t="e">
        <f t="shared" si="499"/>
        <v>#DIV/0!</v>
      </c>
      <c r="AA1812" s="112"/>
      <c r="AB1812" s="112"/>
      <c r="AK1812" s="111"/>
      <c r="AL1812" s="111"/>
      <c r="AM1812" s="111"/>
    </row>
    <row r="1813" spans="1:39">
      <c r="A1813" s="3">
        <f t="shared" si="493"/>
        <v>0</v>
      </c>
      <c r="B1813" s="3">
        <f t="shared" si="493"/>
        <v>0</v>
      </c>
      <c r="C1813" s="3">
        <f t="shared" si="493"/>
        <v>0</v>
      </c>
      <c r="D1813" s="3">
        <f t="shared" si="492"/>
        <v>0</v>
      </c>
      <c r="E1813" s="3">
        <f t="shared" si="492"/>
        <v>0</v>
      </c>
      <c r="F1813" s="4">
        <f t="shared" si="492"/>
        <v>0</v>
      </c>
      <c r="G1813" s="4">
        <f t="shared" si="492"/>
        <v>0</v>
      </c>
      <c r="H1813" s="3">
        <f t="shared" si="492"/>
        <v>0</v>
      </c>
      <c r="I1813" s="3">
        <f t="shared" si="492"/>
        <v>0</v>
      </c>
      <c r="J1813" s="3" t="e">
        <f>IF(VLOOKUP(A1813,產品AR!A:B,2,0)&lt;65,"A",IF(VLOOKUP(A1813,產品AR!A:B,2,0)&lt;80,"B",IF(VLOOKUP(A1813,產品AR!A:B,2,0)&lt;100,"C","D")))</f>
        <v>#N/A</v>
      </c>
      <c r="K1813" s="5" t="e">
        <f t="shared" si="494"/>
        <v>#DIV/0!</v>
      </c>
      <c r="L1813" s="6">
        <f t="shared" si="495"/>
        <v>0</v>
      </c>
      <c r="M1813" s="5">
        <f t="shared" si="496"/>
        <v>0</v>
      </c>
      <c r="N1813" s="49" t="e">
        <f t="shared" si="497"/>
        <v>#DIV/0!</v>
      </c>
      <c r="O1813" s="49" t="e">
        <f t="shared" si="500"/>
        <v>#N/A</v>
      </c>
      <c r="P1813" s="49" t="e">
        <f t="shared" si="501"/>
        <v>#N/A</v>
      </c>
      <c r="Q1813" s="50" t="e">
        <f t="shared" si="498"/>
        <v>#N/A</v>
      </c>
      <c r="S1813" s="110" t="e">
        <f>VLOOKUP(V1813,'WSD 產品'!B:B,1,0)</f>
        <v>#N/A</v>
      </c>
      <c r="T1813" s="110" t="e">
        <f t="shared" si="499"/>
        <v>#DIV/0!</v>
      </c>
      <c r="AA1813" s="112"/>
      <c r="AB1813" s="112"/>
      <c r="AK1813" s="111"/>
      <c r="AL1813" s="111"/>
      <c r="AM1813" s="111"/>
    </row>
    <row r="1814" spans="1:39">
      <c r="A1814" s="3">
        <f t="shared" si="493"/>
        <v>0</v>
      </c>
      <c r="B1814" s="3">
        <f t="shared" si="493"/>
        <v>0</v>
      </c>
      <c r="C1814" s="3">
        <f t="shared" si="493"/>
        <v>0</v>
      </c>
      <c r="D1814" s="3">
        <f t="shared" si="492"/>
        <v>0</v>
      </c>
      <c r="E1814" s="3">
        <f t="shared" si="492"/>
        <v>0</v>
      </c>
      <c r="F1814" s="4">
        <f t="shared" si="492"/>
        <v>0</v>
      </c>
      <c r="G1814" s="4">
        <f t="shared" si="492"/>
        <v>0</v>
      </c>
      <c r="H1814" s="3">
        <f t="shared" si="492"/>
        <v>0</v>
      </c>
      <c r="I1814" s="3">
        <f t="shared" si="492"/>
        <v>0</v>
      </c>
      <c r="J1814" s="3" t="e">
        <f>IF(VLOOKUP(A1814,產品AR!A:B,2,0)&lt;65,"A",IF(VLOOKUP(A1814,產品AR!A:B,2,0)&lt;80,"B",IF(VLOOKUP(A1814,產品AR!A:B,2,0)&lt;100,"C","D")))</f>
        <v>#N/A</v>
      </c>
      <c r="K1814" s="5" t="e">
        <f t="shared" si="494"/>
        <v>#DIV/0!</v>
      </c>
      <c r="L1814" s="6">
        <f t="shared" si="495"/>
        <v>0</v>
      </c>
      <c r="M1814" s="5">
        <f t="shared" si="496"/>
        <v>0</v>
      </c>
      <c r="N1814" s="49" t="e">
        <f t="shared" si="497"/>
        <v>#DIV/0!</v>
      </c>
      <c r="O1814" s="49" t="e">
        <f t="shared" si="500"/>
        <v>#N/A</v>
      </c>
      <c r="P1814" s="49" t="e">
        <f t="shared" si="501"/>
        <v>#N/A</v>
      </c>
      <c r="Q1814" s="50" t="e">
        <f t="shared" si="498"/>
        <v>#N/A</v>
      </c>
      <c r="S1814" s="110" t="e">
        <f>VLOOKUP(V1814,'WSD 產品'!B:B,1,0)</f>
        <v>#N/A</v>
      </c>
      <c r="T1814" s="110" t="e">
        <f t="shared" si="499"/>
        <v>#DIV/0!</v>
      </c>
      <c r="AA1814" s="112"/>
      <c r="AB1814" s="112"/>
      <c r="AK1814" s="111"/>
      <c r="AL1814" s="111"/>
      <c r="AM1814" s="111"/>
    </row>
    <row r="1815" spans="1:39">
      <c r="A1815" s="3">
        <f t="shared" si="493"/>
        <v>0</v>
      </c>
      <c r="B1815" s="3">
        <f t="shared" si="493"/>
        <v>0</v>
      </c>
      <c r="C1815" s="3">
        <f t="shared" si="493"/>
        <v>0</v>
      </c>
      <c r="D1815" s="3">
        <f t="shared" si="492"/>
        <v>0</v>
      </c>
      <c r="E1815" s="3">
        <f t="shared" si="492"/>
        <v>0</v>
      </c>
      <c r="F1815" s="4">
        <f t="shared" si="492"/>
        <v>0</v>
      </c>
      <c r="G1815" s="4">
        <f t="shared" si="492"/>
        <v>0</v>
      </c>
      <c r="H1815" s="3">
        <f t="shared" si="492"/>
        <v>0</v>
      </c>
      <c r="I1815" s="3">
        <f t="shared" si="492"/>
        <v>0</v>
      </c>
      <c r="J1815" s="3" t="e">
        <f>IF(VLOOKUP(A1815,產品AR!A:B,2,0)&lt;65,"A",IF(VLOOKUP(A1815,產品AR!A:B,2,0)&lt;80,"B",IF(VLOOKUP(A1815,產品AR!A:B,2,0)&lt;100,"C","D")))</f>
        <v>#N/A</v>
      </c>
      <c r="K1815" s="5" t="e">
        <f t="shared" si="494"/>
        <v>#DIV/0!</v>
      </c>
      <c r="L1815" s="6">
        <f t="shared" si="495"/>
        <v>0</v>
      </c>
      <c r="M1815" s="5">
        <f t="shared" si="496"/>
        <v>0</v>
      </c>
      <c r="N1815" s="49" t="e">
        <f t="shared" si="497"/>
        <v>#DIV/0!</v>
      </c>
      <c r="O1815" s="49" t="e">
        <f t="shared" si="500"/>
        <v>#N/A</v>
      </c>
      <c r="P1815" s="49" t="e">
        <f t="shared" si="501"/>
        <v>#N/A</v>
      </c>
      <c r="Q1815" s="50" t="e">
        <f t="shared" si="498"/>
        <v>#N/A</v>
      </c>
      <c r="S1815" s="110" t="e">
        <f>VLOOKUP(V1815,'WSD 產品'!B:B,1,0)</f>
        <v>#N/A</v>
      </c>
      <c r="T1815" s="110" t="e">
        <f t="shared" si="499"/>
        <v>#DIV/0!</v>
      </c>
      <c r="AA1815" s="112"/>
      <c r="AB1815" s="112"/>
      <c r="AK1815" s="111"/>
      <c r="AL1815" s="111"/>
      <c r="AM1815" s="111"/>
    </row>
    <row r="1816" spans="1:39">
      <c r="A1816" s="3">
        <f t="shared" si="493"/>
        <v>0</v>
      </c>
      <c r="B1816" s="3">
        <f t="shared" si="493"/>
        <v>0</v>
      </c>
      <c r="C1816" s="3">
        <f t="shared" si="493"/>
        <v>0</v>
      </c>
      <c r="D1816" s="3">
        <f t="shared" si="492"/>
        <v>0</v>
      </c>
      <c r="E1816" s="3">
        <f t="shared" si="492"/>
        <v>0</v>
      </c>
      <c r="F1816" s="4">
        <f t="shared" si="492"/>
        <v>0</v>
      </c>
      <c r="G1816" s="4">
        <f t="shared" si="492"/>
        <v>0</v>
      </c>
      <c r="H1816" s="3">
        <f t="shared" si="492"/>
        <v>0</v>
      </c>
      <c r="I1816" s="3">
        <f t="shared" si="492"/>
        <v>0</v>
      </c>
      <c r="J1816" s="3" t="e">
        <f>IF(VLOOKUP(A1816,產品AR!A:B,2,0)&lt;65,"A",IF(VLOOKUP(A1816,產品AR!A:B,2,0)&lt;80,"B",IF(VLOOKUP(A1816,產品AR!A:B,2,0)&lt;100,"C","D")))</f>
        <v>#N/A</v>
      </c>
      <c r="K1816" s="5" t="e">
        <f t="shared" si="494"/>
        <v>#DIV/0!</v>
      </c>
      <c r="L1816" s="6">
        <f t="shared" si="495"/>
        <v>0</v>
      </c>
      <c r="M1816" s="5">
        <f t="shared" si="496"/>
        <v>0</v>
      </c>
      <c r="N1816" s="49" t="e">
        <f t="shared" si="497"/>
        <v>#DIV/0!</v>
      </c>
      <c r="O1816" s="49" t="e">
        <f t="shared" si="500"/>
        <v>#N/A</v>
      </c>
      <c r="P1816" s="49" t="e">
        <f t="shared" si="501"/>
        <v>#N/A</v>
      </c>
      <c r="Q1816" s="50" t="e">
        <f t="shared" si="498"/>
        <v>#N/A</v>
      </c>
      <c r="S1816" s="110" t="e">
        <f>VLOOKUP(V1816,'WSD 產品'!B:B,1,0)</f>
        <v>#N/A</v>
      </c>
      <c r="T1816" s="110" t="e">
        <f t="shared" si="499"/>
        <v>#DIV/0!</v>
      </c>
      <c r="AA1816" s="112"/>
      <c r="AB1816" s="112"/>
      <c r="AK1816" s="111"/>
      <c r="AL1816" s="111"/>
      <c r="AM1816" s="111"/>
    </row>
    <row r="1817" spans="1:39">
      <c r="A1817" s="3">
        <f t="shared" si="493"/>
        <v>0</v>
      </c>
      <c r="B1817" s="3">
        <f t="shared" si="493"/>
        <v>0</v>
      </c>
      <c r="C1817" s="3">
        <f t="shared" si="493"/>
        <v>0</v>
      </c>
      <c r="D1817" s="3">
        <f t="shared" si="492"/>
        <v>0</v>
      </c>
      <c r="E1817" s="3">
        <f t="shared" si="492"/>
        <v>0</v>
      </c>
      <c r="F1817" s="4">
        <f t="shared" si="492"/>
        <v>0</v>
      </c>
      <c r="G1817" s="4">
        <f t="shared" si="492"/>
        <v>0</v>
      </c>
      <c r="H1817" s="3">
        <f t="shared" si="492"/>
        <v>0</v>
      </c>
      <c r="I1817" s="3">
        <f t="shared" si="492"/>
        <v>0</v>
      </c>
      <c r="J1817" s="3" t="e">
        <f>IF(VLOOKUP(A1817,產品AR!A:B,2,0)&lt;65,"A",IF(VLOOKUP(A1817,產品AR!A:B,2,0)&lt;80,"B",IF(VLOOKUP(A1817,產品AR!A:B,2,0)&lt;100,"C","D")))</f>
        <v>#N/A</v>
      </c>
      <c r="K1817" s="5" t="e">
        <f t="shared" si="494"/>
        <v>#DIV/0!</v>
      </c>
      <c r="L1817" s="6">
        <f t="shared" si="495"/>
        <v>0</v>
      </c>
      <c r="M1817" s="5">
        <f t="shared" si="496"/>
        <v>0</v>
      </c>
      <c r="N1817" s="49" t="e">
        <f t="shared" si="497"/>
        <v>#DIV/0!</v>
      </c>
      <c r="O1817" s="49" t="e">
        <f t="shared" si="500"/>
        <v>#N/A</v>
      </c>
      <c r="P1817" s="49" t="e">
        <f t="shared" si="501"/>
        <v>#N/A</v>
      </c>
      <c r="Q1817" s="50" t="e">
        <f t="shared" si="498"/>
        <v>#N/A</v>
      </c>
      <c r="S1817" s="110" t="e">
        <f>VLOOKUP(V1817,'WSD 產品'!B:B,1,0)</f>
        <v>#N/A</v>
      </c>
      <c r="T1817" s="110" t="e">
        <f t="shared" si="499"/>
        <v>#DIV/0!</v>
      </c>
      <c r="AA1817" s="112"/>
      <c r="AB1817" s="112"/>
      <c r="AK1817" s="111"/>
      <c r="AL1817" s="111"/>
      <c r="AM1817" s="111"/>
    </row>
    <row r="1818" spans="1:39">
      <c r="A1818" s="3">
        <f t="shared" si="493"/>
        <v>0</v>
      </c>
      <c r="B1818" s="3">
        <f t="shared" si="493"/>
        <v>0</v>
      </c>
      <c r="C1818" s="3">
        <f t="shared" si="493"/>
        <v>0</v>
      </c>
      <c r="D1818" s="3">
        <f t="shared" si="492"/>
        <v>0</v>
      </c>
      <c r="E1818" s="3">
        <f t="shared" si="492"/>
        <v>0</v>
      </c>
      <c r="F1818" s="4">
        <f t="shared" si="492"/>
        <v>0</v>
      </c>
      <c r="G1818" s="4">
        <f t="shared" si="492"/>
        <v>0</v>
      </c>
      <c r="H1818" s="3">
        <f t="shared" si="492"/>
        <v>0</v>
      </c>
      <c r="I1818" s="3">
        <f t="shared" si="492"/>
        <v>0</v>
      </c>
      <c r="J1818" s="3" t="e">
        <f>IF(VLOOKUP(A1818,產品AR!A:B,2,0)&lt;65,"A",IF(VLOOKUP(A1818,產品AR!A:B,2,0)&lt;80,"B",IF(VLOOKUP(A1818,產品AR!A:B,2,0)&lt;100,"C","D")))</f>
        <v>#N/A</v>
      </c>
      <c r="K1818" s="5" t="e">
        <f t="shared" si="494"/>
        <v>#DIV/0!</v>
      </c>
      <c r="L1818" s="6">
        <f t="shared" si="495"/>
        <v>0</v>
      </c>
      <c r="M1818" s="5">
        <f t="shared" si="496"/>
        <v>0</v>
      </c>
      <c r="N1818" s="49" t="e">
        <f t="shared" si="497"/>
        <v>#DIV/0!</v>
      </c>
      <c r="O1818" s="49" t="e">
        <f t="shared" si="500"/>
        <v>#N/A</v>
      </c>
      <c r="P1818" s="49" t="e">
        <f t="shared" si="501"/>
        <v>#N/A</v>
      </c>
      <c r="Q1818" s="50" t="e">
        <f t="shared" si="498"/>
        <v>#N/A</v>
      </c>
      <c r="S1818" s="110" t="e">
        <f>VLOOKUP(V1818,'WSD 產品'!B:B,1,0)</f>
        <v>#N/A</v>
      </c>
      <c r="T1818" s="110" t="e">
        <f t="shared" si="499"/>
        <v>#DIV/0!</v>
      </c>
      <c r="AA1818" s="112"/>
      <c r="AB1818" s="112"/>
      <c r="AK1818" s="111"/>
      <c r="AL1818" s="111"/>
      <c r="AM1818" s="111"/>
    </row>
    <row r="1819" spans="1:39">
      <c r="A1819" s="3">
        <f t="shared" si="493"/>
        <v>0</v>
      </c>
      <c r="B1819" s="3">
        <f t="shared" si="493"/>
        <v>0</v>
      </c>
      <c r="C1819" s="3">
        <f t="shared" si="493"/>
        <v>0</v>
      </c>
      <c r="D1819" s="3">
        <f t="shared" si="493"/>
        <v>0</v>
      </c>
      <c r="E1819" s="3">
        <f t="shared" si="493"/>
        <v>0</v>
      </c>
      <c r="F1819" s="4">
        <f t="shared" si="493"/>
        <v>0</v>
      </c>
      <c r="G1819" s="4">
        <f t="shared" si="493"/>
        <v>0</v>
      </c>
      <c r="H1819" s="3">
        <f t="shared" si="493"/>
        <v>0</v>
      </c>
      <c r="I1819" s="3">
        <f t="shared" si="493"/>
        <v>0</v>
      </c>
      <c r="J1819" s="3" t="e">
        <f>IF(VLOOKUP(A1819,產品AR!A:B,2,0)&lt;65,"A",IF(VLOOKUP(A1819,產品AR!A:B,2,0)&lt;80,"B",IF(VLOOKUP(A1819,產品AR!A:B,2,0)&lt;100,"C","D")))</f>
        <v>#N/A</v>
      </c>
      <c r="K1819" s="5" t="e">
        <f t="shared" si="494"/>
        <v>#DIV/0!</v>
      </c>
      <c r="L1819" s="6">
        <f t="shared" si="495"/>
        <v>0</v>
      </c>
      <c r="M1819" s="5">
        <f t="shared" si="496"/>
        <v>0</v>
      </c>
      <c r="N1819" s="49" t="e">
        <f t="shared" si="497"/>
        <v>#DIV/0!</v>
      </c>
      <c r="O1819" s="49" t="e">
        <f t="shared" si="500"/>
        <v>#N/A</v>
      </c>
      <c r="P1819" s="49" t="e">
        <f t="shared" si="501"/>
        <v>#N/A</v>
      </c>
      <c r="Q1819" s="50" t="e">
        <f t="shared" si="498"/>
        <v>#N/A</v>
      </c>
      <c r="S1819" s="110" t="e">
        <f>VLOOKUP(V1819,'WSD 產品'!B:B,1,0)</f>
        <v>#N/A</v>
      </c>
      <c r="T1819" s="110" t="e">
        <f t="shared" si="499"/>
        <v>#DIV/0!</v>
      </c>
      <c r="AA1819" s="112"/>
      <c r="AB1819" s="112"/>
      <c r="AK1819" s="111"/>
      <c r="AL1819" s="111"/>
      <c r="AM1819" s="111"/>
    </row>
    <row r="1820" spans="1:39">
      <c r="A1820" s="3">
        <f t="shared" si="493"/>
        <v>0</v>
      </c>
      <c r="B1820" s="3">
        <f t="shared" si="493"/>
        <v>0</v>
      </c>
      <c r="C1820" s="3">
        <f t="shared" si="493"/>
        <v>0</v>
      </c>
      <c r="D1820" s="3">
        <f t="shared" si="493"/>
        <v>0</v>
      </c>
      <c r="E1820" s="3">
        <f t="shared" si="493"/>
        <v>0</v>
      </c>
      <c r="F1820" s="4">
        <f t="shared" si="493"/>
        <v>0</v>
      </c>
      <c r="G1820" s="4">
        <f t="shared" si="493"/>
        <v>0</v>
      </c>
      <c r="H1820" s="3">
        <f t="shared" si="493"/>
        <v>0</v>
      </c>
      <c r="I1820" s="3">
        <f t="shared" si="493"/>
        <v>0</v>
      </c>
      <c r="J1820" s="3" t="e">
        <f>IF(VLOOKUP(A1820,產品AR!A:B,2,0)&lt;65,"A",IF(VLOOKUP(A1820,產品AR!A:B,2,0)&lt;80,"B",IF(VLOOKUP(A1820,產品AR!A:B,2,0)&lt;100,"C","D")))</f>
        <v>#N/A</v>
      </c>
      <c r="K1820" s="5" t="e">
        <f t="shared" si="494"/>
        <v>#DIV/0!</v>
      </c>
      <c r="L1820" s="6">
        <f t="shared" si="495"/>
        <v>0</v>
      </c>
      <c r="M1820" s="5">
        <f t="shared" si="496"/>
        <v>0</v>
      </c>
      <c r="N1820" s="49" t="e">
        <f t="shared" si="497"/>
        <v>#DIV/0!</v>
      </c>
      <c r="O1820" s="49" t="e">
        <f t="shared" si="500"/>
        <v>#N/A</v>
      </c>
      <c r="P1820" s="49" t="e">
        <f t="shared" si="501"/>
        <v>#N/A</v>
      </c>
      <c r="Q1820" s="50" t="e">
        <f t="shared" si="498"/>
        <v>#N/A</v>
      </c>
      <c r="S1820" s="110" t="e">
        <f>VLOOKUP(V1820,'WSD 產品'!B:B,1,0)</f>
        <v>#N/A</v>
      </c>
      <c r="T1820" s="110" t="e">
        <f t="shared" si="499"/>
        <v>#DIV/0!</v>
      </c>
      <c r="AA1820" s="112"/>
      <c r="AB1820" s="112"/>
      <c r="AK1820" s="111"/>
      <c r="AL1820" s="111"/>
      <c r="AM1820" s="111"/>
    </row>
    <row r="1821" spans="1:39">
      <c r="A1821" s="3">
        <f t="shared" si="493"/>
        <v>0</v>
      </c>
      <c r="B1821" s="3">
        <f t="shared" si="493"/>
        <v>0</v>
      </c>
      <c r="C1821" s="3">
        <f t="shared" si="493"/>
        <v>0</v>
      </c>
      <c r="D1821" s="3">
        <f t="shared" si="493"/>
        <v>0</v>
      </c>
      <c r="E1821" s="3">
        <f t="shared" si="493"/>
        <v>0</v>
      </c>
      <c r="F1821" s="4">
        <f t="shared" si="493"/>
        <v>0</v>
      </c>
      <c r="G1821" s="4">
        <f t="shared" si="493"/>
        <v>0</v>
      </c>
      <c r="H1821" s="3">
        <f t="shared" si="493"/>
        <v>0</v>
      </c>
      <c r="I1821" s="3">
        <f t="shared" si="493"/>
        <v>0</v>
      </c>
      <c r="J1821" s="3" t="e">
        <f>IF(VLOOKUP(A1821,產品AR!A:B,2,0)&lt;65,"A",IF(VLOOKUP(A1821,產品AR!A:B,2,0)&lt;80,"B",IF(VLOOKUP(A1821,產品AR!A:B,2,0)&lt;100,"C","D")))</f>
        <v>#N/A</v>
      </c>
      <c r="K1821" s="5" t="e">
        <f t="shared" si="494"/>
        <v>#DIV/0!</v>
      </c>
      <c r="L1821" s="6">
        <f t="shared" si="495"/>
        <v>0</v>
      </c>
      <c r="M1821" s="5">
        <f t="shared" si="496"/>
        <v>0</v>
      </c>
      <c r="N1821" s="49" t="e">
        <f t="shared" si="497"/>
        <v>#DIV/0!</v>
      </c>
      <c r="O1821" s="49" t="e">
        <f t="shared" si="500"/>
        <v>#N/A</v>
      </c>
      <c r="P1821" s="49" t="e">
        <f t="shared" si="501"/>
        <v>#N/A</v>
      </c>
      <c r="Q1821" s="50" t="e">
        <f t="shared" si="498"/>
        <v>#N/A</v>
      </c>
      <c r="S1821" s="110" t="e">
        <f>VLOOKUP(V1821,'WSD 產品'!B:B,1,0)</f>
        <v>#N/A</v>
      </c>
      <c r="T1821" s="110" t="e">
        <f t="shared" si="499"/>
        <v>#DIV/0!</v>
      </c>
      <c r="AA1821" s="112"/>
      <c r="AB1821" s="112"/>
      <c r="AK1821" s="111"/>
      <c r="AL1821" s="111"/>
      <c r="AM1821" s="111"/>
    </row>
    <row r="1822" spans="1:39">
      <c r="A1822" s="3">
        <f t="shared" si="493"/>
        <v>0</v>
      </c>
      <c r="B1822" s="3">
        <f t="shared" si="493"/>
        <v>0</v>
      </c>
      <c r="C1822" s="3">
        <f t="shared" si="493"/>
        <v>0</v>
      </c>
      <c r="D1822" s="3">
        <f t="shared" si="493"/>
        <v>0</v>
      </c>
      <c r="E1822" s="3">
        <f t="shared" si="493"/>
        <v>0</v>
      </c>
      <c r="F1822" s="4">
        <f t="shared" si="493"/>
        <v>0</v>
      </c>
      <c r="G1822" s="4">
        <f t="shared" si="493"/>
        <v>0</v>
      </c>
      <c r="H1822" s="3">
        <f t="shared" si="493"/>
        <v>0</v>
      </c>
      <c r="I1822" s="3">
        <f t="shared" si="493"/>
        <v>0</v>
      </c>
      <c r="J1822" s="3" t="e">
        <f>IF(VLOOKUP(A1822,產品AR!A:B,2,0)&lt;65,"A",IF(VLOOKUP(A1822,產品AR!A:B,2,0)&lt;80,"B",IF(VLOOKUP(A1822,產品AR!A:B,2,0)&lt;100,"C","D")))</f>
        <v>#N/A</v>
      </c>
      <c r="K1822" s="5" t="e">
        <f t="shared" si="494"/>
        <v>#DIV/0!</v>
      </c>
      <c r="L1822" s="6">
        <f t="shared" si="495"/>
        <v>0</v>
      </c>
      <c r="M1822" s="5">
        <f t="shared" si="496"/>
        <v>0</v>
      </c>
      <c r="N1822" s="49" t="e">
        <f t="shared" si="497"/>
        <v>#DIV/0!</v>
      </c>
      <c r="O1822" s="49" t="e">
        <f t="shared" si="500"/>
        <v>#N/A</v>
      </c>
      <c r="P1822" s="49" t="e">
        <f t="shared" si="501"/>
        <v>#N/A</v>
      </c>
      <c r="Q1822" s="50" t="e">
        <f t="shared" si="498"/>
        <v>#N/A</v>
      </c>
      <c r="S1822" s="110" t="e">
        <f>VLOOKUP(V1822,'WSD 產品'!B:B,1,0)</f>
        <v>#N/A</v>
      </c>
      <c r="T1822" s="110" t="e">
        <f t="shared" si="499"/>
        <v>#DIV/0!</v>
      </c>
      <c r="AA1822" s="112"/>
      <c r="AB1822" s="112"/>
      <c r="AK1822" s="111"/>
      <c r="AL1822" s="111"/>
      <c r="AM1822" s="111"/>
    </row>
    <row r="1823" spans="1:39">
      <c r="A1823" s="3">
        <f t="shared" si="493"/>
        <v>0</v>
      </c>
      <c r="B1823" s="3">
        <f t="shared" si="493"/>
        <v>0</v>
      </c>
      <c r="C1823" s="3">
        <f t="shared" si="493"/>
        <v>0</v>
      </c>
      <c r="D1823" s="3">
        <f t="shared" si="493"/>
        <v>0</v>
      </c>
      <c r="E1823" s="3">
        <f t="shared" si="493"/>
        <v>0</v>
      </c>
      <c r="F1823" s="4">
        <f t="shared" si="493"/>
        <v>0</v>
      </c>
      <c r="G1823" s="4">
        <f t="shared" si="493"/>
        <v>0</v>
      </c>
      <c r="H1823" s="3">
        <f t="shared" si="493"/>
        <v>0</v>
      </c>
      <c r="I1823" s="3">
        <f t="shared" si="493"/>
        <v>0</v>
      </c>
      <c r="J1823" s="3" t="e">
        <f>IF(VLOOKUP(A1823,產品AR!A:B,2,0)&lt;65,"A",IF(VLOOKUP(A1823,產品AR!A:B,2,0)&lt;80,"B",IF(VLOOKUP(A1823,產品AR!A:B,2,0)&lt;100,"C","D")))</f>
        <v>#N/A</v>
      </c>
      <c r="K1823" s="5" t="e">
        <f t="shared" si="494"/>
        <v>#DIV/0!</v>
      </c>
      <c r="L1823" s="6">
        <f t="shared" si="495"/>
        <v>0</v>
      </c>
      <c r="M1823" s="5">
        <f t="shared" si="496"/>
        <v>0</v>
      </c>
      <c r="N1823" s="49" t="e">
        <f t="shared" si="497"/>
        <v>#DIV/0!</v>
      </c>
      <c r="O1823" s="49" t="e">
        <f t="shared" si="500"/>
        <v>#N/A</v>
      </c>
      <c r="P1823" s="49" t="e">
        <f t="shared" si="501"/>
        <v>#N/A</v>
      </c>
      <c r="Q1823" s="50" t="e">
        <f t="shared" si="498"/>
        <v>#N/A</v>
      </c>
      <c r="S1823" s="110" t="e">
        <f>VLOOKUP(V1823,'WSD 產品'!B:B,1,0)</f>
        <v>#N/A</v>
      </c>
      <c r="T1823" s="110" t="e">
        <f t="shared" si="499"/>
        <v>#DIV/0!</v>
      </c>
      <c r="AA1823" s="112"/>
      <c r="AB1823" s="112"/>
      <c r="AK1823" s="111"/>
      <c r="AL1823" s="111"/>
      <c r="AM1823" s="111"/>
    </row>
    <row r="1824" spans="1:39">
      <c r="A1824" s="3">
        <f t="shared" si="493"/>
        <v>0</v>
      </c>
      <c r="B1824" s="3">
        <f t="shared" si="493"/>
        <v>0</v>
      </c>
      <c r="C1824" s="3">
        <f t="shared" si="493"/>
        <v>0</v>
      </c>
      <c r="D1824" s="3">
        <f t="shared" si="493"/>
        <v>0</v>
      </c>
      <c r="E1824" s="3">
        <f t="shared" si="493"/>
        <v>0</v>
      </c>
      <c r="F1824" s="4">
        <f t="shared" si="493"/>
        <v>0</v>
      </c>
      <c r="G1824" s="4">
        <f t="shared" si="493"/>
        <v>0</v>
      </c>
      <c r="H1824" s="3">
        <f t="shared" si="493"/>
        <v>0</v>
      </c>
      <c r="I1824" s="3">
        <f t="shared" si="493"/>
        <v>0</v>
      </c>
      <c r="J1824" s="3" t="e">
        <f>IF(VLOOKUP(A1824,產品AR!A:B,2,0)&lt;65,"A",IF(VLOOKUP(A1824,產品AR!A:B,2,0)&lt;80,"B",IF(VLOOKUP(A1824,產品AR!A:B,2,0)&lt;100,"C","D")))</f>
        <v>#N/A</v>
      </c>
      <c r="K1824" s="5" t="e">
        <f t="shared" si="494"/>
        <v>#DIV/0!</v>
      </c>
      <c r="L1824" s="6">
        <f t="shared" si="495"/>
        <v>0</v>
      </c>
      <c r="M1824" s="5">
        <f t="shared" si="496"/>
        <v>0</v>
      </c>
      <c r="N1824" s="49" t="e">
        <f t="shared" si="497"/>
        <v>#DIV/0!</v>
      </c>
      <c r="O1824" s="49" t="e">
        <f t="shared" si="500"/>
        <v>#N/A</v>
      </c>
      <c r="P1824" s="49" t="e">
        <f t="shared" si="501"/>
        <v>#N/A</v>
      </c>
      <c r="Q1824" s="50" t="e">
        <f t="shared" si="498"/>
        <v>#N/A</v>
      </c>
      <c r="S1824" s="110" t="e">
        <f>VLOOKUP(V1824,'WSD 產品'!B:B,1,0)</f>
        <v>#N/A</v>
      </c>
      <c r="T1824" s="110" t="e">
        <f t="shared" si="499"/>
        <v>#DIV/0!</v>
      </c>
      <c r="AA1824" s="112"/>
      <c r="AB1824" s="112"/>
      <c r="AK1824" s="111"/>
      <c r="AL1824" s="111"/>
      <c r="AM1824" s="111"/>
    </row>
    <row r="1825" spans="1:39">
      <c r="A1825" s="3">
        <f t="shared" si="493"/>
        <v>0</v>
      </c>
      <c r="B1825" s="3">
        <f t="shared" si="493"/>
        <v>0</v>
      </c>
      <c r="C1825" s="3">
        <f t="shared" si="493"/>
        <v>0</v>
      </c>
      <c r="D1825" s="3">
        <f t="shared" si="493"/>
        <v>0</v>
      </c>
      <c r="E1825" s="3">
        <f t="shared" si="493"/>
        <v>0</v>
      </c>
      <c r="F1825" s="4">
        <f t="shared" si="493"/>
        <v>0</v>
      </c>
      <c r="G1825" s="4">
        <f t="shared" si="493"/>
        <v>0</v>
      </c>
      <c r="H1825" s="3">
        <f t="shared" si="493"/>
        <v>0</v>
      </c>
      <c r="I1825" s="3">
        <f t="shared" si="493"/>
        <v>0</v>
      </c>
      <c r="J1825" s="3" t="e">
        <f>IF(VLOOKUP(A1825,產品AR!A:B,2,0)&lt;65,"A",IF(VLOOKUP(A1825,產品AR!A:B,2,0)&lt;80,"B",IF(VLOOKUP(A1825,產品AR!A:B,2,0)&lt;100,"C","D")))</f>
        <v>#N/A</v>
      </c>
      <c r="K1825" s="5" t="e">
        <f t="shared" si="494"/>
        <v>#DIV/0!</v>
      </c>
      <c r="L1825" s="6">
        <f t="shared" si="495"/>
        <v>0</v>
      </c>
      <c r="M1825" s="5">
        <f t="shared" si="496"/>
        <v>0</v>
      </c>
      <c r="N1825" s="49" t="e">
        <f t="shared" si="497"/>
        <v>#DIV/0!</v>
      </c>
      <c r="O1825" s="49" t="e">
        <f t="shared" si="500"/>
        <v>#N/A</v>
      </c>
      <c r="P1825" s="49" t="e">
        <f t="shared" si="501"/>
        <v>#N/A</v>
      </c>
      <c r="Q1825" s="50" t="e">
        <f t="shared" si="498"/>
        <v>#N/A</v>
      </c>
      <c r="S1825" s="110" t="e">
        <f>VLOOKUP(V1825,'WSD 產品'!B:B,1,0)</f>
        <v>#N/A</v>
      </c>
      <c r="T1825" s="110" t="e">
        <f t="shared" si="499"/>
        <v>#DIV/0!</v>
      </c>
      <c r="AA1825" s="112"/>
      <c r="AB1825" s="112"/>
      <c r="AK1825" s="111"/>
      <c r="AL1825" s="111"/>
      <c r="AM1825" s="111"/>
    </row>
    <row r="1826" spans="1:39">
      <c r="A1826" s="3">
        <f t="shared" si="493"/>
        <v>0</v>
      </c>
      <c r="B1826" s="3">
        <f t="shared" si="493"/>
        <v>0</v>
      </c>
      <c r="C1826" s="3">
        <f t="shared" si="493"/>
        <v>0</v>
      </c>
      <c r="D1826" s="3">
        <f t="shared" si="493"/>
        <v>0</v>
      </c>
      <c r="E1826" s="3">
        <f t="shared" si="493"/>
        <v>0</v>
      </c>
      <c r="F1826" s="4">
        <f t="shared" si="493"/>
        <v>0</v>
      </c>
      <c r="G1826" s="4">
        <f t="shared" si="493"/>
        <v>0</v>
      </c>
      <c r="H1826" s="3">
        <f t="shared" si="493"/>
        <v>0</v>
      </c>
      <c r="I1826" s="3">
        <f t="shared" si="493"/>
        <v>0</v>
      </c>
      <c r="J1826" s="3" t="e">
        <f>IF(VLOOKUP(A1826,產品AR!A:B,2,0)&lt;65,"A",IF(VLOOKUP(A1826,產品AR!A:B,2,0)&lt;80,"B",IF(VLOOKUP(A1826,產品AR!A:B,2,0)&lt;100,"C","D")))</f>
        <v>#N/A</v>
      </c>
      <c r="K1826" s="5" t="e">
        <f t="shared" si="494"/>
        <v>#DIV/0!</v>
      </c>
      <c r="L1826" s="6">
        <f t="shared" si="495"/>
        <v>0</v>
      </c>
      <c r="M1826" s="5">
        <f t="shared" si="496"/>
        <v>0</v>
      </c>
      <c r="N1826" s="49" t="e">
        <f t="shared" si="497"/>
        <v>#DIV/0!</v>
      </c>
      <c r="O1826" s="49" t="e">
        <f t="shared" si="500"/>
        <v>#N/A</v>
      </c>
      <c r="P1826" s="49" t="e">
        <f t="shared" si="501"/>
        <v>#N/A</v>
      </c>
      <c r="Q1826" s="50" t="e">
        <f t="shared" si="498"/>
        <v>#N/A</v>
      </c>
      <c r="S1826" s="110" t="e">
        <f>VLOOKUP(V1826,'WSD 產品'!B:B,1,0)</f>
        <v>#N/A</v>
      </c>
      <c r="T1826" s="110" t="e">
        <f t="shared" si="499"/>
        <v>#DIV/0!</v>
      </c>
      <c r="AA1826" s="112"/>
      <c r="AB1826" s="112"/>
      <c r="AK1826" s="111"/>
      <c r="AL1826" s="111"/>
      <c r="AM1826" s="111"/>
    </row>
    <row r="1827" spans="1:39">
      <c r="A1827" s="3">
        <f t="shared" si="493"/>
        <v>0</v>
      </c>
      <c r="B1827" s="3">
        <f t="shared" si="493"/>
        <v>0</v>
      </c>
      <c r="C1827" s="3">
        <f t="shared" si="493"/>
        <v>0</v>
      </c>
      <c r="D1827" s="3">
        <f t="shared" si="493"/>
        <v>0</v>
      </c>
      <c r="E1827" s="3">
        <f t="shared" si="493"/>
        <v>0</v>
      </c>
      <c r="F1827" s="4">
        <f t="shared" si="493"/>
        <v>0</v>
      </c>
      <c r="G1827" s="4">
        <f t="shared" si="493"/>
        <v>0</v>
      </c>
      <c r="H1827" s="3">
        <f t="shared" si="493"/>
        <v>0</v>
      </c>
      <c r="I1827" s="3">
        <f t="shared" si="493"/>
        <v>0</v>
      </c>
      <c r="J1827" s="3" t="e">
        <f>IF(VLOOKUP(A1827,產品AR!A:B,2,0)&lt;65,"A",IF(VLOOKUP(A1827,產品AR!A:B,2,0)&lt;80,"B",IF(VLOOKUP(A1827,產品AR!A:B,2,0)&lt;100,"C","D")))</f>
        <v>#N/A</v>
      </c>
      <c r="K1827" s="5" t="e">
        <f t="shared" si="494"/>
        <v>#DIV/0!</v>
      </c>
      <c r="L1827" s="6">
        <f t="shared" si="495"/>
        <v>0</v>
      </c>
      <c r="M1827" s="5">
        <f t="shared" si="496"/>
        <v>0</v>
      </c>
      <c r="N1827" s="49" t="e">
        <f t="shared" si="497"/>
        <v>#DIV/0!</v>
      </c>
      <c r="O1827" s="49" t="e">
        <f t="shared" si="500"/>
        <v>#N/A</v>
      </c>
      <c r="P1827" s="49" t="e">
        <f t="shared" si="501"/>
        <v>#N/A</v>
      </c>
      <c r="Q1827" s="50" t="e">
        <f t="shared" si="498"/>
        <v>#N/A</v>
      </c>
      <c r="S1827" s="110" t="e">
        <f>VLOOKUP(V1827,'WSD 產品'!B:B,1,0)</f>
        <v>#N/A</v>
      </c>
      <c r="T1827" s="110" t="e">
        <f t="shared" si="499"/>
        <v>#DIV/0!</v>
      </c>
      <c r="AA1827" s="112"/>
      <c r="AB1827" s="112"/>
      <c r="AK1827" s="111"/>
      <c r="AL1827" s="111"/>
      <c r="AM1827" s="111"/>
    </row>
    <row r="1828" spans="1:39">
      <c r="A1828" s="3">
        <f t="shared" si="493"/>
        <v>0</v>
      </c>
      <c r="B1828" s="3">
        <f t="shared" si="493"/>
        <v>0</v>
      </c>
      <c r="C1828" s="3">
        <f t="shared" si="493"/>
        <v>0</v>
      </c>
      <c r="D1828" s="3">
        <f t="shared" si="493"/>
        <v>0</v>
      </c>
      <c r="E1828" s="3">
        <f t="shared" si="493"/>
        <v>0</v>
      </c>
      <c r="F1828" s="4">
        <f t="shared" si="493"/>
        <v>0</v>
      </c>
      <c r="G1828" s="4">
        <f t="shared" si="493"/>
        <v>0</v>
      </c>
      <c r="H1828" s="3">
        <f t="shared" si="493"/>
        <v>0</v>
      </c>
      <c r="I1828" s="3">
        <f t="shared" si="493"/>
        <v>0</v>
      </c>
      <c r="J1828" s="3" t="e">
        <f>IF(VLOOKUP(A1828,產品AR!A:B,2,0)&lt;65,"A",IF(VLOOKUP(A1828,產品AR!A:B,2,0)&lt;80,"B",IF(VLOOKUP(A1828,產品AR!A:B,2,0)&lt;100,"C","D")))</f>
        <v>#N/A</v>
      </c>
      <c r="K1828" s="5" t="e">
        <f t="shared" si="494"/>
        <v>#DIV/0!</v>
      </c>
      <c r="L1828" s="6">
        <f t="shared" si="495"/>
        <v>0</v>
      </c>
      <c r="M1828" s="5">
        <f t="shared" si="496"/>
        <v>0</v>
      </c>
      <c r="N1828" s="49" t="e">
        <f t="shared" si="497"/>
        <v>#DIV/0!</v>
      </c>
      <c r="O1828" s="49" t="e">
        <f t="shared" si="500"/>
        <v>#N/A</v>
      </c>
      <c r="P1828" s="49" t="e">
        <f t="shared" si="501"/>
        <v>#N/A</v>
      </c>
      <c r="Q1828" s="50" t="e">
        <f t="shared" si="498"/>
        <v>#N/A</v>
      </c>
      <c r="S1828" s="110" t="e">
        <f>VLOOKUP(V1828,'WSD 產品'!B:B,1,0)</f>
        <v>#N/A</v>
      </c>
      <c r="T1828" s="110" t="e">
        <f t="shared" si="499"/>
        <v>#DIV/0!</v>
      </c>
      <c r="AA1828" s="112"/>
      <c r="AB1828" s="112"/>
      <c r="AK1828" s="111"/>
      <c r="AL1828" s="111"/>
      <c r="AM1828" s="111"/>
    </row>
    <row r="1829" spans="1:39">
      <c r="A1829" s="3">
        <f t="shared" si="493"/>
        <v>0</v>
      </c>
      <c r="B1829" s="3">
        <f t="shared" si="493"/>
        <v>0</v>
      </c>
      <c r="C1829" s="3">
        <f t="shared" si="493"/>
        <v>0</v>
      </c>
      <c r="D1829" s="3">
        <f t="shared" si="493"/>
        <v>0</v>
      </c>
      <c r="E1829" s="3">
        <f t="shared" si="493"/>
        <v>0</v>
      </c>
      <c r="F1829" s="4">
        <f t="shared" si="493"/>
        <v>0</v>
      </c>
      <c r="G1829" s="4">
        <f t="shared" si="493"/>
        <v>0</v>
      </c>
      <c r="H1829" s="3">
        <f t="shared" si="493"/>
        <v>0</v>
      </c>
      <c r="I1829" s="3">
        <f t="shared" si="493"/>
        <v>0</v>
      </c>
      <c r="J1829" s="3" t="e">
        <f>IF(VLOOKUP(A1829,產品AR!A:B,2,0)&lt;65,"A",IF(VLOOKUP(A1829,產品AR!A:B,2,0)&lt;80,"B",IF(VLOOKUP(A1829,產品AR!A:B,2,0)&lt;100,"C","D")))</f>
        <v>#N/A</v>
      </c>
      <c r="K1829" s="5" t="e">
        <f t="shared" si="494"/>
        <v>#DIV/0!</v>
      </c>
      <c r="L1829" s="6">
        <f t="shared" si="495"/>
        <v>0</v>
      </c>
      <c r="M1829" s="5">
        <f t="shared" si="496"/>
        <v>0</v>
      </c>
      <c r="N1829" s="49" t="e">
        <f t="shared" si="497"/>
        <v>#DIV/0!</v>
      </c>
      <c r="O1829" s="49" t="e">
        <f t="shared" si="500"/>
        <v>#N/A</v>
      </c>
      <c r="P1829" s="49" t="e">
        <f t="shared" si="501"/>
        <v>#N/A</v>
      </c>
      <c r="Q1829" s="50" t="e">
        <f t="shared" si="498"/>
        <v>#N/A</v>
      </c>
      <c r="S1829" s="110" t="e">
        <f>VLOOKUP(V1829,'WSD 產品'!B:B,1,0)</f>
        <v>#N/A</v>
      </c>
      <c r="T1829" s="110" t="e">
        <f t="shared" si="499"/>
        <v>#DIV/0!</v>
      </c>
      <c r="AA1829" s="112"/>
      <c r="AB1829" s="112"/>
      <c r="AK1829" s="111"/>
      <c r="AL1829" s="111"/>
      <c r="AM1829" s="111"/>
    </row>
    <row r="1830" spans="1:39">
      <c r="A1830" s="3">
        <f t="shared" si="493"/>
        <v>0</v>
      </c>
      <c r="B1830" s="3">
        <f t="shared" si="493"/>
        <v>0</v>
      </c>
      <c r="C1830" s="3">
        <f t="shared" si="493"/>
        <v>0</v>
      </c>
      <c r="D1830" s="3">
        <f t="shared" si="493"/>
        <v>0</v>
      </c>
      <c r="E1830" s="3">
        <f t="shared" si="493"/>
        <v>0</v>
      </c>
      <c r="F1830" s="4">
        <f t="shared" si="493"/>
        <v>0</v>
      </c>
      <c r="G1830" s="4">
        <f t="shared" si="493"/>
        <v>0</v>
      </c>
      <c r="H1830" s="3">
        <f t="shared" si="493"/>
        <v>0</v>
      </c>
      <c r="I1830" s="3">
        <f t="shared" si="493"/>
        <v>0</v>
      </c>
      <c r="J1830" s="3" t="e">
        <f>IF(VLOOKUP(A1830,產品AR!A:B,2,0)&lt;65,"A",IF(VLOOKUP(A1830,產品AR!A:B,2,0)&lt;80,"B",IF(VLOOKUP(A1830,產品AR!A:B,2,0)&lt;100,"C","D")))</f>
        <v>#N/A</v>
      </c>
      <c r="K1830" s="5" t="e">
        <f t="shared" si="494"/>
        <v>#DIV/0!</v>
      </c>
      <c r="L1830" s="6">
        <f t="shared" si="495"/>
        <v>0</v>
      </c>
      <c r="M1830" s="5">
        <f t="shared" si="496"/>
        <v>0</v>
      </c>
      <c r="N1830" s="49" t="e">
        <f t="shared" si="497"/>
        <v>#DIV/0!</v>
      </c>
      <c r="O1830" s="49" t="e">
        <f t="shared" si="500"/>
        <v>#N/A</v>
      </c>
      <c r="P1830" s="49" t="e">
        <f t="shared" si="501"/>
        <v>#N/A</v>
      </c>
      <c r="Q1830" s="50" t="e">
        <f t="shared" si="498"/>
        <v>#N/A</v>
      </c>
      <c r="S1830" s="110" t="e">
        <f>VLOOKUP(V1830,'WSD 產品'!B:B,1,0)</f>
        <v>#N/A</v>
      </c>
      <c r="T1830" s="110" t="e">
        <f t="shared" si="499"/>
        <v>#DIV/0!</v>
      </c>
      <c r="AA1830" s="112"/>
      <c r="AB1830" s="112"/>
      <c r="AK1830" s="111"/>
      <c r="AL1830" s="111"/>
      <c r="AM1830" s="111"/>
    </row>
    <row r="1831" spans="1:39">
      <c r="A1831" s="3">
        <f t="shared" si="493"/>
        <v>0</v>
      </c>
      <c r="B1831" s="3">
        <f t="shared" si="493"/>
        <v>0</v>
      </c>
      <c r="C1831" s="3">
        <f t="shared" si="493"/>
        <v>0</v>
      </c>
      <c r="D1831" s="3">
        <f t="shared" si="493"/>
        <v>0</v>
      </c>
      <c r="E1831" s="3">
        <f t="shared" si="493"/>
        <v>0</v>
      </c>
      <c r="F1831" s="4">
        <f t="shared" si="493"/>
        <v>0</v>
      </c>
      <c r="G1831" s="4">
        <f t="shared" si="493"/>
        <v>0</v>
      </c>
      <c r="H1831" s="3">
        <f t="shared" si="493"/>
        <v>0</v>
      </c>
      <c r="I1831" s="3">
        <f t="shared" si="493"/>
        <v>0</v>
      </c>
      <c r="J1831" s="3" t="e">
        <f>IF(VLOOKUP(A1831,產品AR!A:B,2,0)&lt;65,"A",IF(VLOOKUP(A1831,產品AR!A:B,2,0)&lt;80,"B",IF(VLOOKUP(A1831,產品AR!A:B,2,0)&lt;100,"C","D")))</f>
        <v>#N/A</v>
      </c>
      <c r="K1831" s="5" t="e">
        <f t="shared" si="494"/>
        <v>#DIV/0!</v>
      </c>
      <c r="L1831" s="6">
        <f t="shared" si="495"/>
        <v>0</v>
      </c>
      <c r="M1831" s="5">
        <f t="shared" si="496"/>
        <v>0</v>
      </c>
      <c r="N1831" s="49" t="e">
        <f t="shared" si="497"/>
        <v>#DIV/0!</v>
      </c>
      <c r="O1831" s="49" t="e">
        <f t="shared" si="500"/>
        <v>#N/A</v>
      </c>
      <c r="P1831" s="49" t="e">
        <f t="shared" si="501"/>
        <v>#N/A</v>
      </c>
      <c r="Q1831" s="50" t="e">
        <f t="shared" si="498"/>
        <v>#N/A</v>
      </c>
      <c r="S1831" s="110" t="e">
        <f>VLOOKUP(V1831,'WSD 產品'!B:B,1,0)</f>
        <v>#N/A</v>
      </c>
      <c r="T1831" s="110" t="e">
        <f t="shared" si="499"/>
        <v>#DIV/0!</v>
      </c>
      <c r="AA1831" s="112"/>
      <c r="AB1831" s="112"/>
      <c r="AK1831" s="111"/>
      <c r="AL1831" s="111"/>
      <c r="AM1831" s="111"/>
    </row>
    <row r="1832" spans="1:39">
      <c r="A1832" s="3">
        <f t="shared" ref="A1832:I1860" si="502">V1832</f>
        <v>0</v>
      </c>
      <c r="B1832" s="3">
        <f t="shared" si="502"/>
        <v>0</v>
      </c>
      <c r="C1832" s="3">
        <f t="shared" si="502"/>
        <v>0</v>
      </c>
      <c r="D1832" s="3">
        <f t="shared" si="502"/>
        <v>0</v>
      </c>
      <c r="E1832" s="3">
        <f t="shared" si="502"/>
        <v>0</v>
      </c>
      <c r="F1832" s="4">
        <f t="shared" si="502"/>
        <v>0</v>
      </c>
      <c r="G1832" s="4">
        <f t="shared" si="502"/>
        <v>0</v>
      </c>
      <c r="H1832" s="3">
        <f t="shared" si="502"/>
        <v>0</v>
      </c>
      <c r="I1832" s="3">
        <f t="shared" si="502"/>
        <v>0</v>
      </c>
      <c r="J1832" s="3" t="e">
        <f>IF(VLOOKUP(A1832,產品AR!A:B,2,0)&lt;65,"A",IF(VLOOKUP(A1832,產品AR!A:B,2,0)&lt;80,"B",IF(VLOOKUP(A1832,產品AR!A:B,2,0)&lt;100,"C","D")))</f>
        <v>#N/A</v>
      </c>
      <c r="K1832" s="5" t="e">
        <f t="shared" si="494"/>
        <v>#DIV/0!</v>
      </c>
      <c r="L1832" s="6">
        <f t="shared" si="495"/>
        <v>0</v>
      </c>
      <c r="M1832" s="5">
        <f t="shared" si="496"/>
        <v>0</v>
      </c>
      <c r="N1832" s="49" t="e">
        <f t="shared" si="497"/>
        <v>#DIV/0!</v>
      </c>
      <c r="O1832" s="49" t="e">
        <f t="shared" si="500"/>
        <v>#N/A</v>
      </c>
      <c r="P1832" s="49" t="e">
        <f t="shared" si="501"/>
        <v>#N/A</v>
      </c>
      <c r="Q1832" s="50" t="e">
        <f t="shared" si="498"/>
        <v>#N/A</v>
      </c>
      <c r="S1832" s="110" t="e">
        <f>VLOOKUP(V1832,'WSD 產品'!B:B,1,0)</f>
        <v>#N/A</v>
      </c>
      <c r="T1832" s="110" t="e">
        <f t="shared" si="499"/>
        <v>#DIV/0!</v>
      </c>
      <c r="AA1832" s="112"/>
      <c r="AB1832" s="112"/>
      <c r="AK1832" s="111"/>
      <c r="AL1832" s="111"/>
      <c r="AM1832" s="111"/>
    </row>
    <row r="1833" spans="1:39">
      <c r="A1833" s="3">
        <f t="shared" si="502"/>
        <v>0</v>
      </c>
      <c r="B1833" s="3">
        <f t="shared" si="502"/>
        <v>0</v>
      </c>
      <c r="C1833" s="3">
        <f t="shared" si="502"/>
        <v>0</v>
      </c>
      <c r="D1833" s="3">
        <f t="shared" si="502"/>
        <v>0</v>
      </c>
      <c r="E1833" s="3">
        <f t="shared" si="502"/>
        <v>0</v>
      </c>
      <c r="F1833" s="4">
        <f t="shared" si="502"/>
        <v>0</v>
      </c>
      <c r="G1833" s="4">
        <f t="shared" si="502"/>
        <v>0</v>
      </c>
      <c r="H1833" s="3">
        <f t="shared" si="502"/>
        <v>0</v>
      </c>
      <c r="I1833" s="3">
        <f t="shared" si="502"/>
        <v>0</v>
      </c>
      <c r="J1833" s="3" t="e">
        <f>IF(VLOOKUP(A1833,產品AR!A:B,2,0)&lt;65,"A",IF(VLOOKUP(A1833,產品AR!A:B,2,0)&lt;80,"B",IF(VLOOKUP(A1833,產品AR!A:B,2,0)&lt;100,"C","D")))</f>
        <v>#N/A</v>
      </c>
      <c r="K1833" s="5" t="e">
        <f t="shared" si="494"/>
        <v>#DIV/0!</v>
      </c>
      <c r="L1833" s="6">
        <f t="shared" si="495"/>
        <v>0</v>
      </c>
      <c r="M1833" s="5">
        <f t="shared" si="496"/>
        <v>0</v>
      </c>
      <c r="N1833" s="49" t="e">
        <f t="shared" si="497"/>
        <v>#DIV/0!</v>
      </c>
      <c r="O1833" s="49" t="e">
        <f t="shared" si="500"/>
        <v>#N/A</v>
      </c>
      <c r="P1833" s="49" t="e">
        <f t="shared" si="501"/>
        <v>#N/A</v>
      </c>
      <c r="Q1833" s="50" t="e">
        <f t="shared" si="498"/>
        <v>#N/A</v>
      </c>
      <c r="S1833" s="110" t="e">
        <f>VLOOKUP(V1833,'WSD 產品'!B:B,1,0)</f>
        <v>#N/A</v>
      </c>
      <c r="T1833" s="110" t="e">
        <f t="shared" si="499"/>
        <v>#DIV/0!</v>
      </c>
      <c r="AA1833" s="112"/>
      <c r="AB1833" s="112"/>
      <c r="AK1833" s="111"/>
      <c r="AL1833" s="111"/>
      <c r="AM1833" s="111"/>
    </row>
    <row r="1834" spans="1:39">
      <c r="A1834" s="3">
        <f t="shared" si="502"/>
        <v>0</v>
      </c>
      <c r="B1834" s="3">
        <f t="shared" si="502"/>
        <v>0</v>
      </c>
      <c r="C1834" s="3">
        <f t="shared" si="502"/>
        <v>0</v>
      </c>
      <c r="D1834" s="3">
        <f t="shared" si="502"/>
        <v>0</v>
      </c>
      <c r="E1834" s="3">
        <f t="shared" si="502"/>
        <v>0</v>
      </c>
      <c r="F1834" s="4">
        <f t="shared" si="502"/>
        <v>0</v>
      </c>
      <c r="G1834" s="4">
        <f t="shared" si="502"/>
        <v>0</v>
      </c>
      <c r="H1834" s="3">
        <f t="shared" si="502"/>
        <v>0</v>
      </c>
      <c r="I1834" s="3">
        <f t="shared" si="502"/>
        <v>0</v>
      </c>
      <c r="J1834" s="3" t="e">
        <f>IF(VLOOKUP(A1834,產品AR!A:B,2,0)&lt;65,"A",IF(VLOOKUP(A1834,產品AR!A:B,2,0)&lt;80,"B",IF(VLOOKUP(A1834,產品AR!A:B,2,0)&lt;100,"C","D")))</f>
        <v>#N/A</v>
      </c>
      <c r="K1834" s="5" t="e">
        <f t="shared" si="494"/>
        <v>#DIV/0!</v>
      </c>
      <c r="L1834" s="6">
        <f t="shared" si="495"/>
        <v>0</v>
      </c>
      <c r="M1834" s="5">
        <f t="shared" si="496"/>
        <v>0</v>
      </c>
      <c r="N1834" s="49" t="e">
        <f t="shared" si="497"/>
        <v>#DIV/0!</v>
      </c>
      <c r="O1834" s="49" t="e">
        <f t="shared" si="500"/>
        <v>#N/A</v>
      </c>
      <c r="P1834" s="49" t="e">
        <f t="shared" si="501"/>
        <v>#N/A</v>
      </c>
      <c r="Q1834" s="50" t="e">
        <f t="shared" si="498"/>
        <v>#N/A</v>
      </c>
      <c r="S1834" s="110" t="e">
        <f>VLOOKUP(V1834,'WSD 產品'!B:B,1,0)</f>
        <v>#N/A</v>
      </c>
      <c r="T1834" s="110" t="e">
        <f t="shared" si="499"/>
        <v>#DIV/0!</v>
      </c>
      <c r="AA1834" s="112"/>
      <c r="AB1834" s="112"/>
      <c r="AK1834" s="111"/>
      <c r="AL1834" s="111"/>
      <c r="AM1834" s="111"/>
    </row>
    <row r="1835" spans="1:39">
      <c r="A1835" s="3">
        <f t="shared" si="502"/>
        <v>0</v>
      </c>
      <c r="B1835" s="3">
        <f t="shared" si="502"/>
        <v>0</v>
      </c>
      <c r="C1835" s="3">
        <f t="shared" si="502"/>
        <v>0</v>
      </c>
      <c r="D1835" s="3">
        <f t="shared" si="502"/>
        <v>0</v>
      </c>
      <c r="E1835" s="3">
        <f t="shared" si="502"/>
        <v>0</v>
      </c>
      <c r="F1835" s="4">
        <f t="shared" si="502"/>
        <v>0</v>
      </c>
      <c r="G1835" s="4">
        <f t="shared" si="502"/>
        <v>0</v>
      </c>
      <c r="H1835" s="3">
        <f t="shared" si="502"/>
        <v>0</v>
      </c>
      <c r="I1835" s="3">
        <f t="shared" si="502"/>
        <v>0</v>
      </c>
      <c r="J1835" s="3" t="e">
        <f>IF(VLOOKUP(A1835,產品AR!A:B,2,0)&lt;65,"A",IF(VLOOKUP(A1835,產品AR!A:B,2,0)&lt;80,"B",IF(VLOOKUP(A1835,產品AR!A:B,2,0)&lt;100,"C","D")))</f>
        <v>#N/A</v>
      </c>
      <c r="K1835" s="5" t="e">
        <f t="shared" si="494"/>
        <v>#DIV/0!</v>
      </c>
      <c r="L1835" s="6">
        <f t="shared" si="495"/>
        <v>0</v>
      </c>
      <c r="M1835" s="5">
        <f t="shared" si="496"/>
        <v>0</v>
      </c>
      <c r="N1835" s="49" t="e">
        <f t="shared" si="497"/>
        <v>#DIV/0!</v>
      </c>
      <c r="O1835" s="49" t="e">
        <f t="shared" si="500"/>
        <v>#N/A</v>
      </c>
      <c r="P1835" s="49" t="e">
        <f t="shared" si="501"/>
        <v>#N/A</v>
      </c>
      <c r="Q1835" s="50" t="e">
        <f t="shared" si="498"/>
        <v>#N/A</v>
      </c>
      <c r="S1835" s="110" t="e">
        <f>VLOOKUP(V1835,'WSD 產品'!B:B,1,0)</f>
        <v>#N/A</v>
      </c>
      <c r="T1835" s="110" t="e">
        <f t="shared" si="499"/>
        <v>#DIV/0!</v>
      </c>
      <c r="AA1835" s="112"/>
      <c r="AB1835" s="112"/>
      <c r="AK1835" s="111"/>
      <c r="AL1835" s="111"/>
      <c r="AM1835" s="111"/>
    </row>
    <row r="1836" spans="1:39">
      <c r="A1836" s="3">
        <f t="shared" si="502"/>
        <v>0</v>
      </c>
      <c r="B1836" s="3">
        <f t="shared" si="502"/>
        <v>0</v>
      </c>
      <c r="C1836" s="3">
        <f t="shared" si="502"/>
        <v>0</v>
      </c>
      <c r="D1836" s="3">
        <f t="shared" si="502"/>
        <v>0</v>
      </c>
      <c r="E1836" s="3">
        <f t="shared" si="502"/>
        <v>0</v>
      </c>
      <c r="F1836" s="4">
        <f t="shared" si="502"/>
        <v>0</v>
      </c>
      <c r="G1836" s="4">
        <f t="shared" si="502"/>
        <v>0</v>
      </c>
      <c r="H1836" s="3">
        <f t="shared" si="502"/>
        <v>0</v>
      </c>
      <c r="I1836" s="3">
        <f t="shared" si="502"/>
        <v>0</v>
      </c>
      <c r="J1836" s="3" t="e">
        <f>IF(VLOOKUP(A1836,產品AR!A:B,2,0)&lt;65,"A",IF(VLOOKUP(A1836,產品AR!A:B,2,0)&lt;80,"B",IF(VLOOKUP(A1836,產品AR!A:B,2,0)&lt;100,"C","D")))</f>
        <v>#N/A</v>
      </c>
      <c r="K1836" s="5" t="e">
        <f t="shared" si="494"/>
        <v>#DIV/0!</v>
      </c>
      <c r="L1836" s="6">
        <f t="shared" si="495"/>
        <v>0</v>
      </c>
      <c r="M1836" s="5">
        <f t="shared" si="496"/>
        <v>0</v>
      </c>
      <c r="N1836" s="49" t="e">
        <f t="shared" si="497"/>
        <v>#DIV/0!</v>
      </c>
      <c r="O1836" s="49" t="e">
        <f t="shared" si="500"/>
        <v>#N/A</v>
      </c>
      <c r="P1836" s="49" t="e">
        <f t="shared" si="501"/>
        <v>#N/A</v>
      </c>
      <c r="Q1836" s="50" t="e">
        <f t="shared" si="498"/>
        <v>#N/A</v>
      </c>
      <c r="S1836" s="110" t="e">
        <f>VLOOKUP(V1836,'WSD 產品'!B:B,1,0)</f>
        <v>#N/A</v>
      </c>
      <c r="T1836" s="110" t="e">
        <f t="shared" si="499"/>
        <v>#DIV/0!</v>
      </c>
      <c r="AA1836" s="112"/>
      <c r="AB1836" s="112"/>
      <c r="AK1836" s="111"/>
      <c r="AL1836" s="111"/>
      <c r="AM1836" s="111"/>
    </row>
    <row r="1837" spans="1:39">
      <c r="A1837" s="3">
        <f t="shared" si="502"/>
        <v>0</v>
      </c>
      <c r="B1837" s="3">
        <f t="shared" si="502"/>
        <v>0</v>
      </c>
      <c r="C1837" s="3">
        <f t="shared" si="502"/>
        <v>0</v>
      </c>
      <c r="D1837" s="3">
        <f t="shared" si="502"/>
        <v>0</v>
      </c>
      <c r="E1837" s="3">
        <f t="shared" si="502"/>
        <v>0</v>
      </c>
      <c r="F1837" s="4">
        <f t="shared" si="502"/>
        <v>0</v>
      </c>
      <c r="G1837" s="4">
        <f t="shared" si="502"/>
        <v>0</v>
      </c>
      <c r="H1837" s="3">
        <f t="shared" si="502"/>
        <v>0</v>
      </c>
      <c r="I1837" s="3">
        <f t="shared" si="502"/>
        <v>0</v>
      </c>
      <c r="J1837" s="3" t="e">
        <f>IF(VLOOKUP(A1837,產品AR!A:B,2,0)&lt;65,"A",IF(VLOOKUP(A1837,產品AR!A:B,2,0)&lt;80,"B",IF(VLOOKUP(A1837,產品AR!A:B,2,0)&lt;100,"C","D")))</f>
        <v>#N/A</v>
      </c>
      <c r="K1837" s="5" t="e">
        <f t="shared" si="494"/>
        <v>#DIV/0!</v>
      </c>
      <c r="L1837" s="6">
        <f t="shared" si="495"/>
        <v>0</v>
      </c>
      <c r="M1837" s="5">
        <f t="shared" si="496"/>
        <v>0</v>
      </c>
      <c r="N1837" s="49" t="e">
        <f t="shared" si="497"/>
        <v>#DIV/0!</v>
      </c>
      <c r="O1837" s="49" t="e">
        <f t="shared" si="500"/>
        <v>#N/A</v>
      </c>
      <c r="P1837" s="49" t="e">
        <f t="shared" si="501"/>
        <v>#N/A</v>
      </c>
      <c r="Q1837" s="50" t="e">
        <f t="shared" si="498"/>
        <v>#N/A</v>
      </c>
      <c r="S1837" s="110" t="e">
        <f>VLOOKUP(V1837,'WSD 產品'!B:B,1,0)</f>
        <v>#N/A</v>
      </c>
      <c r="T1837" s="110" t="e">
        <f t="shared" si="499"/>
        <v>#DIV/0!</v>
      </c>
      <c r="AA1837" s="112"/>
      <c r="AB1837" s="112"/>
      <c r="AK1837" s="111"/>
      <c r="AL1837" s="111"/>
      <c r="AM1837" s="111"/>
    </row>
    <row r="1838" spans="1:39">
      <c r="A1838" s="3">
        <f t="shared" si="502"/>
        <v>0</v>
      </c>
      <c r="B1838" s="3">
        <f t="shared" si="502"/>
        <v>0</v>
      </c>
      <c r="C1838" s="3">
        <f t="shared" si="502"/>
        <v>0</v>
      </c>
      <c r="D1838" s="3">
        <f t="shared" si="502"/>
        <v>0</v>
      </c>
      <c r="E1838" s="3">
        <f t="shared" si="502"/>
        <v>0</v>
      </c>
      <c r="F1838" s="4">
        <f t="shared" si="502"/>
        <v>0</v>
      </c>
      <c r="G1838" s="4">
        <f t="shared" si="502"/>
        <v>0</v>
      </c>
      <c r="H1838" s="3">
        <f t="shared" si="502"/>
        <v>0</v>
      </c>
      <c r="I1838" s="3">
        <f t="shared" si="502"/>
        <v>0</v>
      </c>
      <c r="J1838" s="3" t="e">
        <f>IF(VLOOKUP(A1838,產品AR!A:B,2,0)&lt;65,"A",IF(VLOOKUP(A1838,產品AR!A:B,2,0)&lt;80,"B",IF(VLOOKUP(A1838,產品AR!A:B,2,0)&lt;100,"C","D")))</f>
        <v>#N/A</v>
      </c>
      <c r="K1838" s="5" t="e">
        <f t="shared" si="494"/>
        <v>#DIV/0!</v>
      </c>
      <c r="L1838" s="6">
        <f t="shared" si="495"/>
        <v>0</v>
      </c>
      <c r="M1838" s="5">
        <f t="shared" si="496"/>
        <v>0</v>
      </c>
      <c r="N1838" s="49" t="e">
        <f t="shared" si="497"/>
        <v>#DIV/0!</v>
      </c>
      <c r="O1838" s="49" t="e">
        <f t="shared" si="500"/>
        <v>#N/A</v>
      </c>
      <c r="P1838" s="49" t="e">
        <f t="shared" si="501"/>
        <v>#N/A</v>
      </c>
      <c r="Q1838" s="50" t="e">
        <f t="shared" si="498"/>
        <v>#N/A</v>
      </c>
      <c r="S1838" s="110" t="e">
        <f>VLOOKUP(V1838,'WSD 產品'!B:B,1,0)</f>
        <v>#N/A</v>
      </c>
      <c r="T1838" s="110" t="e">
        <f t="shared" si="499"/>
        <v>#DIV/0!</v>
      </c>
      <c r="AA1838" s="112"/>
      <c r="AB1838" s="112"/>
      <c r="AK1838" s="111"/>
      <c r="AL1838" s="111"/>
      <c r="AM1838" s="111"/>
    </row>
    <row r="1839" spans="1:39">
      <c r="A1839" s="3">
        <f t="shared" si="502"/>
        <v>0</v>
      </c>
      <c r="B1839" s="3">
        <f t="shared" si="502"/>
        <v>0</v>
      </c>
      <c r="C1839" s="3">
        <f t="shared" si="502"/>
        <v>0</v>
      </c>
      <c r="D1839" s="3">
        <f t="shared" si="502"/>
        <v>0</v>
      </c>
      <c r="E1839" s="3">
        <f t="shared" si="502"/>
        <v>0</v>
      </c>
      <c r="F1839" s="4">
        <f t="shared" si="502"/>
        <v>0</v>
      </c>
      <c r="G1839" s="4">
        <f t="shared" si="502"/>
        <v>0</v>
      </c>
      <c r="H1839" s="3">
        <f t="shared" si="502"/>
        <v>0</v>
      </c>
      <c r="I1839" s="3">
        <f t="shared" si="502"/>
        <v>0</v>
      </c>
      <c r="J1839" s="3" t="e">
        <f>IF(VLOOKUP(A1839,產品AR!A:B,2,0)&lt;65,"A",IF(VLOOKUP(A1839,產品AR!A:B,2,0)&lt;80,"B",IF(VLOOKUP(A1839,產品AR!A:B,2,0)&lt;100,"C","D")))</f>
        <v>#N/A</v>
      </c>
      <c r="K1839" s="5" t="e">
        <f t="shared" si="494"/>
        <v>#DIV/0!</v>
      </c>
      <c r="L1839" s="6">
        <f t="shared" si="495"/>
        <v>0</v>
      </c>
      <c r="M1839" s="5">
        <f t="shared" si="496"/>
        <v>0</v>
      </c>
      <c r="N1839" s="49" t="e">
        <f t="shared" si="497"/>
        <v>#DIV/0!</v>
      </c>
      <c r="O1839" s="49" t="e">
        <f t="shared" si="500"/>
        <v>#N/A</v>
      </c>
      <c r="P1839" s="49" t="e">
        <f t="shared" si="501"/>
        <v>#N/A</v>
      </c>
      <c r="Q1839" s="50" t="e">
        <f t="shared" si="498"/>
        <v>#N/A</v>
      </c>
      <c r="S1839" s="110" t="e">
        <f>VLOOKUP(V1839,'WSD 產品'!B:B,1,0)</f>
        <v>#N/A</v>
      </c>
      <c r="T1839" s="110" t="e">
        <f t="shared" si="499"/>
        <v>#DIV/0!</v>
      </c>
      <c r="AA1839" s="112"/>
      <c r="AB1839" s="112"/>
      <c r="AK1839" s="111"/>
      <c r="AL1839" s="111"/>
      <c r="AM1839" s="111"/>
    </row>
    <row r="1840" spans="1:39">
      <c r="A1840" s="3">
        <f t="shared" si="502"/>
        <v>0</v>
      </c>
      <c r="B1840" s="3">
        <f t="shared" si="502"/>
        <v>0</v>
      </c>
      <c r="C1840" s="3">
        <f t="shared" si="502"/>
        <v>0</v>
      </c>
      <c r="D1840" s="3">
        <f t="shared" si="502"/>
        <v>0</v>
      </c>
      <c r="E1840" s="3">
        <f t="shared" si="502"/>
        <v>0</v>
      </c>
      <c r="F1840" s="4">
        <f t="shared" si="502"/>
        <v>0</v>
      </c>
      <c r="G1840" s="4">
        <f t="shared" si="502"/>
        <v>0</v>
      </c>
      <c r="H1840" s="3">
        <f t="shared" si="502"/>
        <v>0</v>
      </c>
      <c r="I1840" s="3">
        <f t="shared" si="502"/>
        <v>0</v>
      </c>
      <c r="J1840" s="3" t="e">
        <f>IF(VLOOKUP(A1840,產品AR!A:B,2,0)&lt;65,"A",IF(VLOOKUP(A1840,產品AR!A:B,2,0)&lt;80,"B",IF(VLOOKUP(A1840,產品AR!A:B,2,0)&lt;100,"C","D")))</f>
        <v>#N/A</v>
      </c>
      <c r="K1840" s="5" t="e">
        <f t="shared" si="494"/>
        <v>#DIV/0!</v>
      </c>
      <c r="L1840" s="6">
        <f t="shared" si="495"/>
        <v>0</v>
      </c>
      <c r="M1840" s="5">
        <f t="shared" si="496"/>
        <v>0</v>
      </c>
      <c r="N1840" s="49" t="e">
        <f t="shared" si="497"/>
        <v>#DIV/0!</v>
      </c>
      <c r="O1840" s="49" t="e">
        <f t="shared" si="500"/>
        <v>#N/A</v>
      </c>
      <c r="P1840" s="49" t="e">
        <f t="shared" si="501"/>
        <v>#N/A</v>
      </c>
      <c r="Q1840" s="50" t="e">
        <f t="shared" si="498"/>
        <v>#N/A</v>
      </c>
      <c r="S1840" s="110" t="e">
        <f>VLOOKUP(V1840,'WSD 產品'!B:B,1,0)</f>
        <v>#N/A</v>
      </c>
      <c r="T1840" s="110" t="e">
        <f t="shared" si="499"/>
        <v>#DIV/0!</v>
      </c>
      <c r="AA1840" s="112"/>
      <c r="AB1840" s="112"/>
      <c r="AK1840" s="111"/>
      <c r="AL1840" s="111"/>
      <c r="AM1840" s="111"/>
    </row>
    <row r="1841" spans="1:39">
      <c r="A1841" s="3">
        <f t="shared" si="502"/>
        <v>0</v>
      </c>
      <c r="B1841" s="3">
        <f t="shared" si="502"/>
        <v>0</v>
      </c>
      <c r="C1841" s="3">
        <f t="shared" si="502"/>
        <v>0</v>
      </c>
      <c r="D1841" s="3">
        <f t="shared" si="502"/>
        <v>0</v>
      </c>
      <c r="E1841" s="3">
        <f t="shared" si="502"/>
        <v>0</v>
      </c>
      <c r="F1841" s="4">
        <f t="shared" si="502"/>
        <v>0</v>
      </c>
      <c r="G1841" s="4">
        <f t="shared" si="502"/>
        <v>0</v>
      </c>
      <c r="H1841" s="3">
        <f t="shared" si="502"/>
        <v>0</v>
      </c>
      <c r="I1841" s="3">
        <f t="shared" si="502"/>
        <v>0</v>
      </c>
      <c r="J1841" s="3" t="e">
        <f>IF(VLOOKUP(A1841,產品AR!A:B,2,0)&lt;65,"A",IF(VLOOKUP(A1841,產品AR!A:B,2,0)&lt;80,"B",IF(VLOOKUP(A1841,產品AR!A:B,2,0)&lt;100,"C","D")))</f>
        <v>#N/A</v>
      </c>
      <c r="K1841" s="5" t="e">
        <f t="shared" si="494"/>
        <v>#DIV/0!</v>
      </c>
      <c r="L1841" s="6">
        <f t="shared" si="495"/>
        <v>0</v>
      </c>
      <c r="M1841" s="5">
        <f t="shared" si="496"/>
        <v>0</v>
      </c>
      <c r="N1841" s="49" t="e">
        <f t="shared" si="497"/>
        <v>#DIV/0!</v>
      </c>
      <c r="O1841" s="49" t="e">
        <f t="shared" si="500"/>
        <v>#N/A</v>
      </c>
      <c r="P1841" s="49" t="e">
        <f t="shared" si="501"/>
        <v>#N/A</v>
      </c>
      <c r="Q1841" s="50" t="e">
        <f t="shared" si="498"/>
        <v>#N/A</v>
      </c>
      <c r="S1841" s="110" t="e">
        <f>VLOOKUP(V1841,'WSD 產品'!B:B,1,0)</f>
        <v>#N/A</v>
      </c>
      <c r="T1841" s="110" t="e">
        <f t="shared" si="499"/>
        <v>#DIV/0!</v>
      </c>
      <c r="AA1841" s="112"/>
      <c r="AB1841" s="112"/>
      <c r="AK1841" s="111"/>
      <c r="AL1841" s="111"/>
      <c r="AM1841" s="111"/>
    </row>
    <row r="1842" spans="1:39">
      <c r="A1842" s="3">
        <f t="shared" si="502"/>
        <v>0</v>
      </c>
      <c r="B1842" s="3">
        <f t="shared" si="502"/>
        <v>0</v>
      </c>
      <c r="C1842" s="3">
        <f t="shared" si="502"/>
        <v>0</v>
      </c>
      <c r="D1842" s="3">
        <f t="shared" si="502"/>
        <v>0</v>
      </c>
      <c r="E1842" s="3">
        <f t="shared" si="502"/>
        <v>0</v>
      </c>
      <c r="F1842" s="4">
        <f t="shared" si="502"/>
        <v>0</v>
      </c>
      <c r="G1842" s="4">
        <f t="shared" si="502"/>
        <v>0</v>
      </c>
      <c r="H1842" s="3">
        <f t="shared" si="502"/>
        <v>0</v>
      </c>
      <c r="I1842" s="3">
        <f t="shared" si="502"/>
        <v>0</v>
      </c>
      <c r="J1842" s="3" t="e">
        <f>IF(VLOOKUP(A1842,產品AR!A:B,2,0)&lt;65,"A",IF(VLOOKUP(A1842,產品AR!A:B,2,0)&lt;80,"B",IF(VLOOKUP(A1842,產品AR!A:B,2,0)&lt;100,"C","D")))</f>
        <v>#N/A</v>
      </c>
      <c r="K1842" s="5" t="e">
        <f t="shared" si="494"/>
        <v>#DIV/0!</v>
      </c>
      <c r="L1842" s="6">
        <f t="shared" si="495"/>
        <v>0</v>
      </c>
      <c r="M1842" s="5">
        <f t="shared" si="496"/>
        <v>0</v>
      </c>
      <c r="N1842" s="49" t="e">
        <f t="shared" si="497"/>
        <v>#DIV/0!</v>
      </c>
      <c r="O1842" s="49" t="e">
        <f t="shared" si="500"/>
        <v>#N/A</v>
      </c>
      <c r="P1842" s="49" t="e">
        <f t="shared" si="501"/>
        <v>#N/A</v>
      </c>
      <c r="Q1842" s="50" t="e">
        <f t="shared" si="498"/>
        <v>#N/A</v>
      </c>
      <c r="S1842" s="110" t="e">
        <f>VLOOKUP(V1842,'WSD 產品'!B:B,1,0)</f>
        <v>#N/A</v>
      </c>
      <c r="T1842" s="110" t="e">
        <f t="shared" si="499"/>
        <v>#DIV/0!</v>
      </c>
      <c r="AA1842" s="112"/>
      <c r="AB1842" s="112"/>
      <c r="AK1842" s="111"/>
      <c r="AL1842" s="111"/>
      <c r="AM1842" s="111"/>
    </row>
    <row r="1843" spans="1:39">
      <c r="A1843" s="3">
        <f t="shared" si="502"/>
        <v>0</v>
      </c>
      <c r="B1843" s="3">
        <f t="shared" si="502"/>
        <v>0</v>
      </c>
      <c r="C1843" s="3">
        <f t="shared" si="502"/>
        <v>0</v>
      </c>
      <c r="D1843" s="3">
        <f t="shared" si="502"/>
        <v>0</v>
      </c>
      <c r="E1843" s="3">
        <f t="shared" si="502"/>
        <v>0</v>
      </c>
      <c r="F1843" s="4">
        <f t="shared" si="502"/>
        <v>0</v>
      </c>
      <c r="G1843" s="4">
        <f t="shared" si="502"/>
        <v>0</v>
      </c>
      <c r="H1843" s="3">
        <f t="shared" si="502"/>
        <v>0</v>
      </c>
      <c r="I1843" s="3">
        <f t="shared" si="502"/>
        <v>0</v>
      </c>
      <c r="J1843" s="3" t="e">
        <f>IF(VLOOKUP(A1843,產品AR!A:B,2,0)&lt;65,"A",IF(VLOOKUP(A1843,產品AR!A:B,2,0)&lt;80,"B",IF(VLOOKUP(A1843,產品AR!A:B,2,0)&lt;100,"C","D")))</f>
        <v>#N/A</v>
      </c>
      <c r="K1843" s="5" t="e">
        <f t="shared" si="494"/>
        <v>#DIV/0!</v>
      </c>
      <c r="L1843" s="6">
        <f t="shared" si="495"/>
        <v>0</v>
      </c>
      <c r="M1843" s="5">
        <f t="shared" si="496"/>
        <v>0</v>
      </c>
      <c r="N1843" s="49" t="e">
        <f t="shared" si="497"/>
        <v>#DIV/0!</v>
      </c>
      <c r="O1843" s="49" t="e">
        <f t="shared" si="500"/>
        <v>#N/A</v>
      </c>
      <c r="P1843" s="49" t="e">
        <f t="shared" si="501"/>
        <v>#N/A</v>
      </c>
      <c r="Q1843" s="50" t="e">
        <f t="shared" si="498"/>
        <v>#N/A</v>
      </c>
      <c r="S1843" s="110" t="e">
        <f>VLOOKUP(V1843,'WSD 產品'!B:B,1,0)</f>
        <v>#N/A</v>
      </c>
      <c r="T1843" s="110" t="e">
        <f t="shared" si="499"/>
        <v>#DIV/0!</v>
      </c>
      <c r="AA1843" s="112"/>
      <c r="AB1843" s="112"/>
      <c r="AK1843" s="111"/>
      <c r="AL1843" s="111"/>
      <c r="AM1843" s="111"/>
    </row>
    <row r="1844" spans="1:39">
      <c r="A1844" s="3">
        <f t="shared" si="502"/>
        <v>0</v>
      </c>
      <c r="B1844" s="3">
        <f t="shared" si="502"/>
        <v>0</v>
      </c>
      <c r="C1844" s="3">
        <f t="shared" si="502"/>
        <v>0</v>
      </c>
      <c r="D1844" s="3">
        <f t="shared" si="502"/>
        <v>0</v>
      </c>
      <c r="E1844" s="3">
        <f t="shared" si="502"/>
        <v>0</v>
      </c>
      <c r="F1844" s="4">
        <f t="shared" si="502"/>
        <v>0</v>
      </c>
      <c r="G1844" s="4">
        <f t="shared" si="502"/>
        <v>0</v>
      </c>
      <c r="H1844" s="3">
        <f t="shared" si="502"/>
        <v>0</v>
      </c>
      <c r="I1844" s="3">
        <f t="shared" si="502"/>
        <v>0</v>
      </c>
      <c r="J1844" s="3" t="e">
        <f>IF(VLOOKUP(A1844,產品AR!A:B,2,0)&lt;65,"A",IF(VLOOKUP(A1844,產品AR!A:B,2,0)&lt;80,"B",IF(VLOOKUP(A1844,產品AR!A:B,2,0)&lt;100,"C","D")))</f>
        <v>#N/A</v>
      </c>
      <c r="K1844" s="5" t="e">
        <f t="shared" si="494"/>
        <v>#DIV/0!</v>
      </c>
      <c r="L1844" s="6">
        <f t="shared" si="495"/>
        <v>0</v>
      </c>
      <c r="M1844" s="5">
        <f t="shared" si="496"/>
        <v>0</v>
      </c>
      <c r="N1844" s="49" t="e">
        <f t="shared" si="497"/>
        <v>#DIV/0!</v>
      </c>
      <c r="O1844" s="49" t="e">
        <f t="shared" si="500"/>
        <v>#N/A</v>
      </c>
      <c r="P1844" s="49" t="e">
        <f t="shared" si="501"/>
        <v>#N/A</v>
      </c>
      <c r="Q1844" s="50" t="e">
        <f t="shared" si="498"/>
        <v>#N/A</v>
      </c>
      <c r="S1844" s="110" t="e">
        <f>VLOOKUP(V1844,'WSD 產品'!B:B,1,0)</f>
        <v>#N/A</v>
      </c>
      <c r="T1844" s="110" t="e">
        <f t="shared" si="499"/>
        <v>#DIV/0!</v>
      </c>
      <c r="AA1844" s="112"/>
      <c r="AB1844" s="112"/>
      <c r="AK1844" s="111"/>
      <c r="AL1844" s="111"/>
      <c r="AM1844" s="111"/>
    </row>
    <row r="1845" spans="1:39">
      <c r="A1845" s="3">
        <f t="shared" si="502"/>
        <v>0</v>
      </c>
      <c r="B1845" s="3">
        <f t="shared" si="502"/>
        <v>0</v>
      </c>
      <c r="C1845" s="3">
        <f t="shared" si="502"/>
        <v>0</v>
      </c>
      <c r="D1845" s="3">
        <f t="shared" si="502"/>
        <v>0</v>
      </c>
      <c r="E1845" s="3">
        <f t="shared" si="502"/>
        <v>0</v>
      </c>
      <c r="F1845" s="4">
        <f t="shared" si="502"/>
        <v>0</v>
      </c>
      <c r="G1845" s="4">
        <f t="shared" si="502"/>
        <v>0</v>
      </c>
      <c r="H1845" s="3">
        <f t="shared" si="502"/>
        <v>0</v>
      </c>
      <c r="I1845" s="3">
        <f t="shared" si="502"/>
        <v>0</v>
      </c>
      <c r="J1845" s="3" t="e">
        <f>IF(VLOOKUP(A1845,產品AR!A:B,2,0)&lt;65,"A",IF(VLOOKUP(A1845,產品AR!A:B,2,0)&lt;80,"B",IF(VLOOKUP(A1845,產品AR!A:B,2,0)&lt;100,"C","D")))</f>
        <v>#N/A</v>
      </c>
      <c r="K1845" s="5" t="e">
        <f t="shared" si="494"/>
        <v>#DIV/0!</v>
      </c>
      <c r="L1845" s="6">
        <f t="shared" si="495"/>
        <v>0</v>
      </c>
      <c r="M1845" s="5">
        <f t="shared" si="496"/>
        <v>0</v>
      </c>
      <c r="N1845" s="49" t="e">
        <f t="shared" si="497"/>
        <v>#DIV/0!</v>
      </c>
      <c r="O1845" s="49" t="e">
        <f t="shared" si="500"/>
        <v>#N/A</v>
      </c>
      <c r="P1845" s="49" t="e">
        <f t="shared" si="501"/>
        <v>#N/A</v>
      </c>
      <c r="Q1845" s="50" t="e">
        <f t="shared" si="498"/>
        <v>#N/A</v>
      </c>
      <c r="S1845" s="110" t="e">
        <f>VLOOKUP(V1845,'WSD 產品'!B:B,1,0)</f>
        <v>#N/A</v>
      </c>
      <c r="T1845" s="110" t="e">
        <f t="shared" si="499"/>
        <v>#DIV/0!</v>
      </c>
      <c r="AA1845" s="112"/>
      <c r="AB1845" s="112"/>
      <c r="AK1845" s="111"/>
      <c r="AL1845" s="111"/>
      <c r="AM1845" s="111"/>
    </row>
    <row r="1846" spans="1:39">
      <c r="A1846" s="3">
        <f t="shared" si="502"/>
        <v>0</v>
      </c>
      <c r="B1846" s="3">
        <f t="shared" si="502"/>
        <v>0</v>
      </c>
      <c r="C1846" s="3">
        <f t="shared" si="502"/>
        <v>0</v>
      </c>
      <c r="D1846" s="3">
        <f t="shared" si="502"/>
        <v>0</v>
      </c>
      <c r="E1846" s="3">
        <f t="shared" si="502"/>
        <v>0</v>
      </c>
      <c r="F1846" s="4">
        <f t="shared" si="502"/>
        <v>0</v>
      </c>
      <c r="G1846" s="4">
        <f t="shared" si="502"/>
        <v>0</v>
      </c>
      <c r="H1846" s="3">
        <f t="shared" si="502"/>
        <v>0</v>
      </c>
      <c r="I1846" s="3">
        <f t="shared" si="502"/>
        <v>0</v>
      </c>
      <c r="J1846" s="3" t="e">
        <f>IF(VLOOKUP(A1846,產品AR!A:B,2,0)&lt;65,"A",IF(VLOOKUP(A1846,產品AR!A:B,2,0)&lt;80,"B",IF(VLOOKUP(A1846,產品AR!A:B,2,0)&lt;100,"C","D")))</f>
        <v>#N/A</v>
      </c>
      <c r="K1846" s="5" t="e">
        <f t="shared" si="494"/>
        <v>#DIV/0!</v>
      </c>
      <c r="L1846" s="6">
        <f t="shared" si="495"/>
        <v>0</v>
      </c>
      <c r="M1846" s="5">
        <f t="shared" si="496"/>
        <v>0</v>
      </c>
      <c r="N1846" s="49" t="e">
        <f t="shared" si="497"/>
        <v>#DIV/0!</v>
      </c>
      <c r="O1846" s="49" t="e">
        <f t="shared" si="500"/>
        <v>#N/A</v>
      </c>
      <c r="P1846" s="49" t="e">
        <f t="shared" si="501"/>
        <v>#N/A</v>
      </c>
      <c r="Q1846" s="50" t="e">
        <f t="shared" si="498"/>
        <v>#N/A</v>
      </c>
      <c r="S1846" s="110" t="e">
        <f>VLOOKUP(V1846,'WSD 產品'!B:B,1,0)</f>
        <v>#N/A</v>
      </c>
      <c r="T1846" s="110" t="e">
        <f t="shared" si="499"/>
        <v>#DIV/0!</v>
      </c>
      <c r="AA1846" s="112"/>
      <c r="AB1846" s="112"/>
      <c r="AK1846" s="111"/>
      <c r="AL1846" s="111"/>
      <c r="AM1846" s="111"/>
    </row>
    <row r="1847" spans="1:39">
      <c r="A1847" s="3">
        <f t="shared" si="502"/>
        <v>0</v>
      </c>
      <c r="B1847" s="3">
        <f t="shared" si="502"/>
        <v>0</v>
      </c>
      <c r="C1847" s="3">
        <f t="shared" si="502"/>
        <v>0</v>
      </c>
      <c r="D1847" s="3">
        <f t="shared" si="502"/>
        <v>0</v>
      </c>
      <c r="E1847" s="3">
        <f t="shared" si="502"/>
        <v>0</v>
      </c>
      <c r="F1847" s="4">
        <f t="shared" si="502"/>
        <v>0</v>
      </c>
      <c r="G1847" s="4">
        <f t="shared" si="502"/>
        <v>0</v>
      </c>
      <c r="H1847" s="3">
        <f t="shared" si="502"/>
        <v>0</v>
      </c>
      <c r="I1847" s="3">
        <f t="shared" si="502"/>
        <v>0</v>
      </c>
      <c r="J1847" s="3" t="e">
        <f>IF(VLOOKUP(A1847,產品AR!A:B,2,0)&lt;65,"A",IF(VLOOKUP(A1847,產品AR!A:B,2,0)&lt;80,"B",IF(VLOOKUP(A1847,產品AR!A:B,2,0)&lt;100,"C","D")))</f>
        <v>#N/A</v>
      </c>
      <c r="K1847" s="5" t="e">
        <f t="shared" si="494"/>
        <v>#DIV/0!</v>
      </c>
      <c r="L1847" s="6">
        <f t="shared" si="495"/>
        <v>0</v>
      </c>
      <c r="M1847" s="5">
        <f t="shared" si="496"/>
        <v>0</v>
      </c>
      <c r="N1847" s="49" t="e">
        <f t="shared" si="497"/>
        <v>#DIV/0!</v>
      </c>
      <c r="O1847" s="49" t="e">
        <f t="shared" si="500"/>
        <v>#N/A</v>
      </c>
      <c r="P1847" s="49" t="e">
        <f t="shared" si="501"/>
        <v>#N/A</v>
      </c>
      <c r="Q1847" s="50" t="e">
        <f t="shared" si="498"/>
        <v>#N/A</v>
      </c>
      <c r="S1847" s="110" t="e">
        <f>VLOOKUP(V1847,'WSD 產品'!B:B,1,0)</f>
        <v>#N/A</v>
      </c>
      <c r="T1847" s="110" t="e">
        <f t="shared" si="499"/>
        <v>#DIV/0!</v>
      </c>
      <c r="AA1847" s="112"/>
      <c r="AB1847" s="112"/>
      <c r="AK1847" s="111"/>
      <c r="AL1847" s="111"/>
      <c r="AM1847" s="111"/>
    </row>
    <row r="1848" spans="1:39">
      <c r="A1848" s="3">
        <f t="shared" si="502"/>
        <v>0</v>
      </c>
      <c r="B1848" s="3">
        <f t="shared" si="502"/>
        <v>0</v>
      </c>
      <c r="C1848" s="3">
        <f t="shared" si="502"/>
        <v>0</v>
      </c>
      <c r="D1848" s="3">
        <f t="shared" si="502"/>
        <v>0</v>
      </c>
      <c r="E1848" s="3">
        <f t="shared" si="502"/>
        <v>0</v>
      </c>
      <c r="F1848" s="4">
        <f t="shared" si="502"/>
        <v>0</v>
      </c>
      <c r="G1848" s="4">
        <f t="shared" si="502"/>
        <v>0</v>
      </c>
      <c r="H1848" s="3">
        <f t="shared" si="502"/>
        <v>0</v>
      </c>
      <c r="I1848" s="3">
        <f t="shared" si="502"/>
        <v>0</v>
      </c>
      <c r="J1848" s="3" t="e">
        <f>IF(VLOOKUP(A1848,產品AR!A:B,2,0)&lt;65,"A",IF(VLOOKUP(A1848,產品AR!A:B,2,0)&lt;80,"B",IF(VLOOKUP(A1848,產品AR!A:B,2,0)&lt;100,"C","D")))</f>
        <v>#N/A</v>
      </c>
      <c r="K1848" s="5" t="e">
        <f t="shared" si="494"/>
        <v>#DIV/0!</v>
      </c>
      <c r="L1848" s="6">
        <f t="shared" si="495"/>
        <v>0</v>
      </c>
      <c r="M1848" s="5">
        <f t="shared" si="496"/>
        <v>0</v>
      </c>
      <c r="N1848" s="49" t="e">
        <f t="shared" si="497"/>
        <v>#DIV/0!</v>
      </c>
      <c r="O1848" s="49" t="e">
        <f t="shared" si="500"/>
        <v>#N/A</v>
      </c>
      <c r="P1848" s="49" t="e">
        <f t="shared" si="501"/>
        <v>#N/A</v>
      </c>
      <c r="Q1848" s="50" t="e">
        <f t="shared" si="498"/>
        <v>#N/A</v>
      </c>
      <c r="S1848" s="110" t="e">
        <f>VLOOKUP(V1848,'WSD 產品'!B:B,1,0)</f>
        <v>#N/A</v>
      </c>
      <c r="T1848" s="110" t="e">
        <f t="shared" si="499"/>
        <v>#DIV/0!</v>
      </c>
      <c r="AA1848" s="112"/>
      <c r="AB1848" s="112"/>
      <c r="AK1848" s="111"/>
      <c r="AL1848" s="111"/>
      <c r="AM1848" s="111"/>
    </row>
    <row r="1849" spans="1:39">
      <c r="A1849" s="3">
        <f t="shared" si="502"/>
        <v>0</v>
      </c>
      <c r="B1849" s="3">
        <f t="shared" si="502"/>
        <v>0</v>
      </c>
      <c r="C1849" s="3">
        <f t="shared" si="502"/>
        <v>0</v>
      </c>
      <c r="D1849" s="3">
        <f t="shared" si="502"/>
        <v>0</v>
      </c>
      <c r="E1849" s="3">
        <f t="shared" si="502"/>
        <v>0</v>
      </c>
      <c r="F1849" s="4">
        <f t="shared" si="502"/>
        <v>0</v>
      </c>
      <c r="G1849" s="4">
        <f t="shared" si="502"/>
        <v>0</v>
      </c>
      <c r="H1849" s="3">
        <f t="shared" si="502"/>
        <v>0</v>
      </c>
      <c r="I1849" s="3">
        <f t="shared" si="502"/>
        <v>0</v>
      </c>
      <c r="J1849" s="3" t="e">
        <f>IF(VLOOKUP(A1849,產品AR!A:B,2,0)&lt;65,"A",IF(VLOOKUP(A1849,產品AR!A:B,2,0)&lt;80,"B",IF(VLOOKUP(A1849,產品AR!A:B,2,0)&lt;100,"C","D")))</f>
        <v>#N/A</v>
      </c>
      <c r="K1849" s="5" t="e">
        <f t="shared" si="494"/>
        <v>#DIV/0!</v>
      </c>
      <c r="L1849" s="6">
        <f t="shared" si="495"/>
        <v>0</v>
      </c>
      <c r="M1849" s="5">
        <f t="shared" si="496"/>
        <v>0</v>
      </c>
      <c r="N1849" s="49" t="e">
        <f t="shared" si="497"/>
        <v>#DIV/0!</v>
      </c>
      <c r="O1849" s="49" t="e">
        <f t="shared" si="500"/>
        <v>#N/A</v>
      </c>
      <c r="P1849" s="49" t="e">
        <f t="shared" si="501"/>
        <v>#N/A</v>
      </c>
      <c r="Q1849" s="50" t="e">
        <f t="shared" si="498"/>
        <v>#N/A</v>
      </c>
      <c r="S1849" s="110" t="e">
        <f>VLOOKUP(V1849,'WSD 產品'!B:B,1,0)</f>
        <v>#N/A</v>
      </c>
      <c r="T1849" s="110" t="e">
        <f t="shared" si="499"/>
        <v>#DIV/0!</v>
      </c>
      <c r="AA1849" s="112"/>
      <c r="AB1849" s="112"/>
      <c r="AK1849" s="111"/>
      <c r="AL1849" s="111"/>
      <c r="AM1849" s="111"/>
    </row>
    <row r="1850" spans="1:39">
      <c r="A1850" s="3">
        <f t="shared" si="502"/>
        <v>0</v>
      </c>
      <c r="B1850" s="3">
        <f t="shared" si="502"/>
        <v>0</v>
      </c>
      <c r="C1850" s="3">
        <f t="shared" si="502"/>
        <v>0</v>
      </c>
      <c r="D1850" s="3">
        <f t="shared" si="502"/>
        <v>0</v>
      </c>
      <c r="E1850" s="3">
        <f t="shared" si="502"/>
        <v>0</v>
      </c>
      <c r="F1850" s="4">
        <f t="shared" si="502"/>
        <v>0</v>
      </c>
      <c r="G1850" s="4">
        <f t="shared" si="502"/>
        <v>0</v>
      </c>
      <c r="H1850" s="3">
        <f t="shared" si="502"/>
        <v>0</v>
      </c>
      <c r="I1850" s="3">
        <f t="shared" si="502"/>
        <v>0</v>
      </c>
      <c r="J1850" s="3" t="e">
        <f>IF(VLOOKUP(A1850,產品AR!A:B,2,0)&lt;65,"A",IF(VLOOKUP(A1850,產品AR!A:B,2,0)&lt;80,"B",IF(VLOOKUP(A1850,產品AR!A:B,2,0)&lt;100,"C","D")))</f>
        <v>#N/A</v>
      </c>
      <c r="K1850" s="5" t="e">
        <f t="shared" si="494"/>
        <v>#DIV/0!</v>
      </c>
      <c r="L1850" s="6">
        <f t="shared" si="495"/>
        <v>0</v>
      </c>
      <c r="M1850" s="5">
        <f t="shared" si="496"/>
        <v>0</v>
      </c>
      <c r="N1850" s="49" t="e">
        <f t="shared" si="497"/>
        <v>#DIV/0!</v>
      </c>
      <c r="O1850" s="49" t="e">
        <f t="shared" si="500"/>
        <v>#N/A</v>
      </c>
      <c r="P1850" s="49" t="e">
        <f t="shared" si="501"/>
        <v>#N/A</v>
      </c>
      <c r="Q1850" s="50" t="e">
        <f t="shared" si="498"/>
        <v>#N/A</v>
      </c>
      <c r="S1850" s="110" t="e">
        <f>VLOOKUP(V1850,'WSD 產品'!B:B,1,0)</f>
        <v>#N/A</v>
      </c>
      <c r="T1850" s="110" t="e">
        <f t="shared" si="499"/>
        <v>#DIV/0!</v>
      </c>
      <c r="AA1850" s="112"/>
      <c r="AB1850" s="112"/>
      <c r="AK1850" s="111"/>
      <c r="AL1850" s="111"/>
      <c r="AM1850" s="111"/>
    </row>
    <row r="1851" spans="1:39">
      <c r="A1851" s="3">
        <f t="shared" si="502"/>
        <v>0</v>
      </c>
      <c r="B1851" s="3">
        <f t="shared" si="502"/>
        <v>0</v>
      </c>
      <c r="C1851" s="3">
        <f t="shared" si="502"/>
        <v>0</v>
      </c>
      <c r="D1851" s="3">
        <f t="shared" si="502"/>
        <v>0</v>
      </c>
      <c r="E1851" s="3">
        <f t="shared" si="502"/>
        <v>0</v>
      </c>
      <c r="F1851" s="4">
        <f t="shared" si="502"/>
        <v>0</v>
      </c>
      <c r="G1851" s="4">
        <f t="shared" si="502"/>
        <v>0</v>
      </c>
      <c r="H1851" s="3">
        <f t="shared" si="502"/>
        <v>0</v>
      </c>
      <c r="I1851" s="3">
        <f t="shared" si="502"/>
        <v>0</v>
      </c>
      <c r="J1851" s="3" t="e">
        <f>IF(VLOOKUP(A1851,產品AR!A:B,2,0)&lt;65,"A",IF(VLOOKUP(A1851,產品AR!A:B,2,0)&lt;80,"B",IF(VLOOKUP(A1851,產品AR!A:B,2,0)&lt;100,"C","D")))</f>
        <v>#N/A</v>
      </c>
      <c r="K1851" s="5" t="e">
        <f t="shared" si="494"/>
        <v>#DIV/0!</v>
      </c>
      <c r="L1851" s="6">
        <f t="shared" si="495"/>
        <v>0</v>
      </c>
      <c r="M1851" s="5">
        <f t="shared" si="496"/>
        <v>0</v>
      </c>
      <c r="N1851" s="49" t="e">
        <f t="shared" si="497"/>
        <v>#DIV/0!</v>
      </c>
      <c r="O1851" s="49" t="e">
        <f t="shared" si="500"/>
        <v>#N/A</v>
      </c>
      <c r="P1851" s="49" t="e">
        <f t="shared" si="501"/>
        <v>#N/A</v>
      </c>
      <c r="Q1851" s="50" t="e">
        <f t="shared" si="498"/>
        <v>#N/A</v>
      </c>
      <c r="S1851" s="110" t="e">
        <f>VLOOKUP(V1851,'WSD 產品'!B:B,1,0)</f>
        <v>#N/A</v>
      </c>
      <c r="T1851" s="110" t="e">
        <f t="shared" si="499"/>
        <v>#DIV/0!</v>
      </c>
      <c r="AA1851" s="112"/>
      <c r="AB1851" s="112"/>
      <c r="AK1851" s="111"/>
      <c r="AL1851" s="111"/>
      <c r="AM1851" s="111"/>
    </row>
    <row r="1852" spans="1:39">
      <c r="A1852" s="3">
        <f t="shared" si="502"/>
        <v>0</v>
      </c>
      <c r="B1852" s="3">
        <f t="shared" si="502"/>
        <v>0</v>
      </c>
      <c r="C1852" s="3">
        <f t="shared" si="502"/>
        <v>0</v>
      </c>
      <c r="D1852" s="3">
        <f t="shared" si="502"/>
        <v>0</v>
      </c>
      <c r="E1852" s="3">
        <f t="shared" si="502"/>
        <v>0</v>
      </c>
      <c r="F1852" s="4">
        <f t="shared" si="502"/>
        <v>0</v>
      </c>
      <c r="G1852" s="4">
        <f t="shared" si="502"/>
        <v>0</v>
      </c>
      <c r="H1852" s="3">
        <f t="shared" si="502"/>
        <v>0</v>
      </c>
      <c r="I1852" s="3">
        <f t="shared" si="502"/>
        <v>0</v>
      </c>
      <c r="J1852" s="3" t="e">
        <f>IF(VLOOKUP(A1852,產品AR!A:B,2,0)&lt;65,"A",IF(VLOOKUP(A1852,產品AR!A:B,2,0)&lt;80,"B",IF(VLOOKUP(A1852,產品AR!A:B,2,0)&lt;100,"C","D")))</f>
        <v>#N/A</v>
      </c>
      <c r="K1852" s="5" t="e">
        <f t="shared" si="494"/>
        <v>#DIV/0!</v>
      </c>
      <c r="L1852" s="6">
        <f t="shared" si="495"/>
        <v>0</v>
      </c>
      <c r="M1852" s="5">
        <f t="shared" si="496"/>
        <v>0</v>
      </c>
      <c r="N1852" s="49" t="e">
        <f t="shared" si="497"/>
        <v>#DIV/0!</v>
      </c>
      <c r="O1852" s="49" t="e">
        <f t="shared" si="500"/>
        <v>#N/A</v>
      </c>
      <c r="P1852" s="49" t="e">
        <f t="shared" si="501"/>
        <v>#N/A</v>
      </c>
      <c r="Q1852" s="50" t="e">
        <f t="shared" si="498"/>
        <v>#N/A</v>
      </c>
      <c r="S1852" s="110" t="e">
        <f>VLOOKUP(V1852,'WSD 產品'!B:B,1,0)</f>
        <v>#N/A</v>
      </c>
      <c r="T1852" s="110" t="e">
        <f t="shared" si="499"/>
        <v>#DIV/0!</v>
      </c>
      <c r="AA1852" s="112"/>
      <c r="AB1852" s="112"/>
      <c r="AK1852" s="111"/>
      <c r="AL1852" s="111"/>
      <c r="AM1852" s="111"/>
    </row>
    <row r="1853" spans="1:39">
      <c r="A1853" s="3">
        <f t="shared" si="502"/>
        <v>0</v>
      </c>
      <c r="B1853" s="3">
        <f t="shared" si="502"/>
        <v>0</v>
      </c>
      <c r="C1853" s="3">
        <f t="shared" si="502"/>
        <v>0</v>
      </c>
      <c r="D1853" s="3">
        <f t="shared" si="502"/>
        <v>0</v>
      </c>
      <c r="E1853" s="3">
        <f t="shared" si="502"/>
        <v>0</v>
      </c>
      <c r="F1853" s="4">
        <f t="shared" si="502"/>
        <v>0</v>
      </c>
      <c r="G1853" s="4">
        <f t="shared" si="502"/>
        <v>0</v>
      </c>
      <c r="H1853" s="3">
        <f t="shared" si="502"/>
        <v>0</v>
      </c>
      <c r="I1853" s="3">
        <f t="shared" si="502"/>
        <v>0</v>
      </c>
      <c r="J1853" s="3" t="e">
        <f>IF(VLOOKUP(A1853,產品AR!A:B,2,0)&lt;65,"A",IF(VLOOKUP(A1853,產品AR!A:B,2,0)&lt;80,"B",IF(VLOOKUP(A1853,產品AR!A:B,2,0)&lt;100,"C","D")))</f>
        <v>#N/A</v>
      </c>
      <c r="K1853" s="5" t="e">
        <f t="shared" si="494"/>
        <v>#DIV/0!</v>
      </c>
      <c r="L1853" s="6">
        <f t="shared" si="495"/>
        <v>0</v>
      </c>
      <c r="M1853" s="5">
        <f t="shared" si="496"/>
        <v>0</v>
      </c>
      <c r="N1853" s="49" t="e">
        <f t="shared" si="497"/>
        <v>#DIV/0!</v>
      </c>
      <c r="O1853" s="49" t="e">
        <f t="shared" si="500"/>
        <v>#N/A</v>
      </c>
      <c r="P1853" s="49" t="e">
        <f t="shared" si="501"/>
        <v>#N/A</v>
      </c>
      <c r="Q1853" s="50" t="e">
        <f t="shared" si="498"/>
        <v>#N/A</v>
      </c>
      <c r="S1853" s="110" t="e">
        <f>VLOOKUP(V1853,'WSD 產品'!B:B,1,0)</f>
        <v>#N/A</v>
      </c>
      <c r="T1853" s="110" t="e">
        <f t="shared" si="499"/>
        <v>#DIV/0!</v>
      </c>
      <c r="AA1853" s="112"/>
      <c r="AB1853" s="112"/>
      <c r="AK1853" s="111"/>
      <c r="AL1853" s="111"/>
      <c r="AM1853" s="111"/>
    </row>
    <row r="1854" spans="1:39">
      <c r="A1854" s="3">
        <f t="shared" si="502"/>
        <v>0</v>
      </c>
      <c r="B1854" s="3">
        <f t="shared" si="502"/>
        <v>0</v>
      </c>
      <c r="C1854" s="3">
        <f t="shared" si="502"/>
        <v>0</v>
      </c>
      <c r="D1854" s="3">
        <f t="shared" si="502"/>
        <v>0</v>
      </c>
      <c r="E1854" s="3">
        <f t="shared" si="502"/>
        <v>0</v>
      </c>
      <c r="F1854" s="4">
        <f t="shared" si="502"/>
        <v>0</v>
      </c>
      <c r="G1854" s="4">
        <f t="shared" si="502"/>
        <v>0</v>
      </c>
      <c r="H1854" s="3">
        <f t="shared" si="502"/>
        <v>0</v>
      </c>
      <c r="I1854" s="3">
        <f t="shared" si="502"/>
        <v>0</v>
      </c>
      <c r="J1854" s="3" t="e">
        <f>IF(VLOOKUP(A1854,產品AR!A:B,2,0)&lt;65,"A",IF(VLOOKUP(A1854,產品AR!A:B,2,0)&lt;80,"B",IF(VLOOKUP(A1854,產品AR!A:B,2,0)&lt;100,"C","D")))</f>
        <v>#N/A</v>
      </c>
      <c r="K1854" s="5" t="e">
        <f t="shared" si="494"/>
        <v>#DIV/0!</v>
      </c>
      <c r="L1854" s="6">
        <f t="shared" si="495"/>
        <v>0</v>
      </c>
      <c r="M1854" s="5">
        <f t="shared" si="496"/>
        <v>0</v>
      </c>
      <c r="N1854" s="49" t="e">
        <f t="shared" si="497"/>
        <v>#DIV/0!</v>
      </c>
      <c r="O1854" s="49" t="e">
        <f t="shared" si="500"/>
        <v>#N/A</v>
      </c>
      <c r="P1854" s="49" t="e">
        <f t="shared" si="501"/>
        <v>#N/A</v>
      </c>
      <c r="Q1854" s="50" t="e">
        <f t="shared" si="498"/>
        <v>#N/A</v>
      </c>
      <c r="S1854" s="110" t="e">
        <f>VLOOKUP(V1854,'WSD 產品'!B:B,1,0)</f>
        <v>#N/A</v>
      </c>
      <c r="T1854" s="110" t="e">
        <f t="shared" si="499"/>
        <v>#DIV/0!</v>
      </c>
      <c r="AA1854" s="112"/>
      <c r="AB1854" s="112"/>
      <c r="AK1854" s="111"/>
      <c r="AL1854" s="111"/>
      <c r="AM1854" s="111"/>
    </row>
    <row r="1855" spans="1:39">
      <c r="A1855" s="3">
        <f t="shared" si="502"/>
        <v>0</v>
      </c>
      <c r="B1855" s="3">
        <f t="shared" si="502"/>
        <v>0</v>
      </c>
      <c r="C1855" s="3">
        <f t="shared" si="502"/>
        <v>0</v>
      </c>
      <c r="D1855" s="3">
        <f t="shared" si="502"/>
        <v>0</v>
      </c>
      <c r="E1855" s="3">
        <f t="shared" si="502"/>
        <v>0</v>
      </c>
      <c r="F1855" s="4">
        <f t="shared" si="502"/>
        <v>0</v>
      </c>
      <c r="G1855" s="4">
        <f t="shared" si="502"/>
        <v>0</v>
      </c>
      <c r="H1855" s="3">
        <f t="shared" si="502"/>
        <v>0</v>
      </c>
      <c r="I1855" s="3">
        <f t="shared" si="502"/>
        <v>0</v>
      </c>
      <c r="J1855" s="3" t="e">
        <f>IF(VLOOKUP(A1855,產品AR!A:B,2,0)&lt;65,"A",IF(VLOOKUP(A1855,產品AR!A:B,2,0)&lt;80,"B",IF(VLOOKUP(A1855,產品AR!A:B,2,0)&lt;100,"C","D")))</f>
        <v>#N/A</v>
      </c>
      <c r="K1855" s="5" t="e">
        <f t="shared" si="494"/>
        <v>#DIV/0!</v>
      </c>
      <c r="L1855" s="6">
        <f t="shared" si="495"/>
        <v>0</v>
      </c>
      <c r="M1855" s="5">
        <f t="shared" si="496"/>
        <v>0</v>
      </c>
      <c r="N1855" s="49" t="e">
        <f t="shared" si="497"/>
        <v>#DIV/0!</v>
      </c>
      <c r="O1855" s="49" t="e">
        <f t="shared" si="500"/>
        <v>#N/A</v>
      </c>
      <c r="P1855" s="49" t="e">
        <f t="shared" si="501"/>
        <v>#N/A</v>
      </c>
      <c r="Q1855" s="50" t="e">
        <f t="shared" si="498"/>
        <v>#N/A</v>
      </c>
      <c r="S1855" s="110" t="e">
        <f>VLOOKUP(V1855,'WSD 產品'!B:B,1,0)</f>
        <v>#N/A</v>
      </c>
      <c r="T1855" s="110" t="e">
        <f t="shared" si="499"/>
        <v>#DIV/0!</v>
      </c>
      <c r="AA1855" s="112"/>
      <c r="AB1855" s="112"/>
      <c r="AK1855" s="111"/>
      <c r="AL1855" s="111"/>
      <c r="AM1855" s="111"/>
    </row>
    <row r="1856" spans="1:39">
      <c r="A1856" s="3">
        <f t="shared" si="502"/>
        <v>0</v>
      </c>
      <c r="B1856" s="3">
        <f t="shared" si="502"/>
        <v>0</v>
      </c>
      <c r="C1856" s="3">
        <f t="shared" si="502"/>
        <v>0</v>
      </c>
      <c r="D1856" s="3">
        <f t="shared" si="502"/>
        <v>0</v>
      </c>
      <c r="E1856" s="3">
        <f t="shared" si="502"/>
        <v>0</v>
      </c>
      <c r="F1856" s="4">
        <f t="shared" si="502"/>
        <v>0</v>
      </c>
      <c r="G1856" s="4">
        <f t="shared" si="502"/>
        <v>0</v>
      </c>
      <c r="H1856" s="3">
        <f t="shared" si="502"/>
        <v>0</v>
      </c>
      <c r="I1856" s="3">
        <f t="shared" si="502"/>
        <v>0</v>
      </c>
      <c r="J1856" s="3" t="e">
        <f>IF(VLOOKUP(A1856,產品AR!A:B,2,0)&lt;65,"A",IF(VLOOKUP(A1856,產品AR!A:B,2,0)&lt;80,"B",IF(VLOOKUP(A1856,產品AR!A:B,2,0)&lt;100,"C","D")))</f>
        <v>#N/A</v>
      </c>
      <c r="K1856" s="5" t="e">
        <f t="shared" si="494"/>
        <v>#DIV/0!</v>
      </c>
      <c r="L1856" s="6">
        <f t="shared" si="495"/>
        <v>0</v>
      </c>
      <c r="M1856" s="5">
        <f t="shared" si="496"/>
        <v>0</v>
      </c>
      <c r="N1856" s="49" t="e">
        <f t="shared" si="497"/>
        <v>#DIV/0!</v>
      </c>
      <c r="O1856" s="49" t="e">
        <f t="shared" si="500"/>
        <v>#N/A</v>
      </c>
      <c r="P1856" s="49" t="e">
        <f t="shared" si="501"/>
        <v>#N/A</v>
      </c>
      <c r="Q1856" s="50" t="e">
        <f t="shared" si="498"/>
        <v>#N/A</v>
      </c>
      <c r="S1856" s="110" t="e">
        <f>VLOOKUP(V1856,'WSD 產品'!B:B,1,0)</f>
        <v>#N/A</v>
      </c>
      <c r="T1856" s="110" t="e">
        <f t="shared" si="499"/>
        <v>#DIV/0!</v>
      </c>
      <c r="AA1856" s="112"/>
      <c r="AB1856" s="112"/>
      <c r="AK1856" s="111"/>
      <c r="AL1856" s="111"/>
      <c r="AM1856" s="111"/>
    </row>
    <row r="1857" spans="1:39">
      <c r="A1857" s="3">
        <f t="shared" si="502"/>
        <v>0</v>
      </c>
      <c r="B1857" s="3">
        <f t="shared" si="502"/>
        <v>0</v>
      </c>
      <c r="C1857" s="3">
        <f t="shared" si="502"/>
        <v>0</v>
      </c>
      <c r="D1857" s="3">
        <f t="shared" si="502"/>
        <v>0</v>
      </c>
      <c r="E1857" s="3">
        <f t="shared" si="502"/>
        <v>0</v>
      </c>
      <c r="F1857" s="4">
        <f t="shared" si="502"/>
        <v>0</v>
      </c>
      <c r="G1857" s="4">
        <f t="shared" si="502"/>
        <v>0</v>
      </c>
      <c r="H1857" s="3">
        <f t="shared" si="502"/>
        <v>0</v>
      </c>
      <c r="I1857" s="3">
        <f t="shared" si="502"/>
        <v>0</v>
      </c>
      <c r="J1857" s="3" t="e">
        <f>IF(VLOOKUP(A1857,產品AR!A:B,2,0)&lt;65,"A",IF(VLOOKUP(A1857,產品AR!A:B,2,0)&lt;80,"B",IF(VLOOKUP(A1857,產品AR!A:B,2,0)&lt;100,"C","D")))</f>
        <v>#N/A</v>
      </c>
      <c r="K1857" s="5" t="e">
        <f t="shared" si="494"/>
        <v>#DIV/0!</v>
      </c>
      <c r="L1857" s="6">
        <f t="shared" si="495"/>
        <v>0</v>
      </c>
      <c r="M1857" s="5">
        <f t="shared" si="496"/>
        <v>0</v>
      </c>
      <c r="N1857" s="49" t="e">
        <f t="shared" si="497"/>
        <v>#DIV/0!</v>
      </c>
      <c r="O1857" s="49" t="e">
        <f t="shared" si="500"/>
        <v>#N/A</v>
      </c>
      <c r="P1857" s="49" t="e">
        <f t="shared" si="501"/>
        <v>#N/A</v>
      </c>
      <c r="Q1857" s="50" t="e">
        <f t="shared" si="498"/>
        <v>#N/A</v>
      </c>
      <c r="S1857" s="110" t="e">
        <f>VLOOKUP(V1857,'WSD 產品'!B:B,1,0)</f>
        <v>#N/A</v>
      </c>
      <c r="T1857" s="110" t="e">
        <f t="shared" si="499"/>
        <v>#DIV/0!</v>
      </c>
      <c r="AA1857" s="112"/>
      <c r="AB1857" s="112"/>
      <c r="AK1857" s="111"/>
      <c r="AL1857" s="111"/>
      <c r="AM1857" s="111"/>
    </row>
    <row r="1858" spans="1:39">
      <c r="A1858" s="3">
        <f t="shared" si="502"/>
        <v>0</v>
      </c>
      <c r="B1858" s="3">
        <f t="shared" si="502"/>
        <v>0</v>
      </c>
      <c r="C1858" s="3">
        <f t="shared" si="502"/>
        <v>0</v>
      </c>
      <c r="D1858" s="3">
        <f t="shared" si="502"/>
        <v>0</v>
      </c>
      <c r="E1858" s="3">
        <f t="shared" si="502"/>
        <v>0</v>
      </c>
      <c r="F1858" s="4">
        <f t="shared" si="502"/>
        <v>0</v>
      </c>
      <c r="G1858" s="4">
        <f t="shared" si="502"/>
        <v>0</v>
      </c>
      <c r="H1858" s="3">
        <f t="shared" si="502"/>
        <v>0</v>
      </c>
      <c r="I1858" s="3">
        <f t="shared" si="502"/>
        <v>0</v>
      </c>
      <c r="J1858" s="3" t="e">
        <f>IF(VLOOKUP(A1858,產品AR!A:B,2,0)&lt;65,"A",IF(VLOOKUP(A1858,產品AR!A:B,2,0)&lt;80,"B",IF(VLOOKUP(A1858,產品AR!A:B,2,0)&lt;100,"C","D")))</f>
        <v>#N/A</v>
      </c>
      <c r="K1858" s="5" t="e">
        <f t="shared" ref="K1858:K1921" si="503">T1858</f>
        <v>#DIV/0!</v>
      </c>
      <c r="L1858" s="6">
        <f t="shared" ref="L1858:L1921" si="504">AM1858</f>
        <v>0</v>
      </c>
      <c r="M1858" s="5">
        <f t="shared" ref="M1858:M1921" si="505">AP1858</f>
        <v>0</v>
      </c>
      <c r="N1858" s="49" t="e">
        <f t="shared" ref="N1858:N1921" si="506">IF(K1858&gt;=1.67,"A",IF(K1858&gt;=1.33,"B",IF(K1858&gt;=1,"C",IF(K1858&gt;=0.67,"D","F"))))</f>
        <v>#DIV/0!</v>
      </c>
      <c r="O1858" s="49" t="e">
        <f t="shared" si="500"/>
        <v>#N/A</v>
      </c>
      <c r="P1858" s="49" t="e">
        <f t="shared" si="501"/>
        <v>#N/A</v>
      </c>
      <c r="Q1858" s="50" t="e">
        <f t="shared" ref="Q1858:Q1921" si="507">IF(CONCATENATE(J1858,N1858)="AA","A",IF(CONCATENATE(J1858,N1858)="AB","W",IF(CONCATENATE(J1858,N1858)="AC","W",IF(CONCATENATE(J1858,N1858)="AD","W",IF(CONCATENATE(J1858,N1858)="AF","W",IF(CONCATENATE(J1858,N1858)="BB","B",IF(CONCATENATE(J1858,N1858)="BA","B",IF(CONCATENATE(J1858,N1858)="BC","X",IF(CONCATENATE(J1858,N1858)="BD","X",IF(CONCATENATE(J1858,N1858)="BF","X",IF(CONCATENATE(J1858,N1858)="CA","C",IF(CONCATENATE(J1858,N1858)="CB","C",IF(CONCATENATE(J1858,N1858)="CC","C",IF(CONCATENATE(J1858,N1858)="CD","Y",IF(CONCATENATE(J1858,N1858)="CF","Y",IF(CONCATENATE(J1858,N1858)="DA","D",IF(CONCATENATE(J1858,N1858)="DB","D",IF(CONCATENATE(J1858,N1858)="DC","D",IF(CONCATENATE(J1858,N1858)="DD","D",IF(CONCATENATE(J1858,N1858)="DF","Z"))))))))))))))))))))</f>
        <v>#N/A</v>
      </c>
      <c r="S1858" s="110" t="e">
        <f>VLOOKUP(V1858,'WSD 產品'!B:B,1,0)</f>
        <v>#N/A</v>
      </c>
      <c r="T1858" s="110" t="e">
        <f t="shared" ref="T1858:T1921" si="508">((35-(AE1858^2+AF1858^2)^0.5))/AV1858</f>
        <v>#DIV/0!</v>
      </c>
      <c r="AA1858" s="112"/>
      <c r="AB1858" s="112"/>
      <c r="AK1858" s="111"/>
      <c r="AL1858" s="111"/>
      <c r="AM1858" s="111"/>
    </row>
    <row r="1859" spans="1:39">
      <c r="A1859" s="3">
        <f t="shared" si="502"/>
        <v>0</v>
      </c>
      <c r="B1859" s="3">
        <f t="shared" si="502"/>
        <v>0</v>
      </c>
      <c r="C1859" s="3">
        <f t="shared" si="502"/>
        <v>0</v>
      </c>
      <c r="D1859" s="3">
        <f t="shared" si="502"/>
        <v>0</v>
      </c>
      <c r="E1859" s="3">
        <f t="shared" si="502"/>
        <v>0</v>
      </c>
      <c r="F1859" s="4">
        <f t="shared" si="502"/>
        <v>0</v>
      </c>
      <c r="G1859" s="4">
        <f t="shared" si="502"/>
        <v>0</v>
      </c>
      <c r="H1859" s="3">
        <f t="shared" si="502"/>
        <v>0</v>
      </c>
      <c r="I1859" s="3">
        <f t="shared" si="502"/>
        <v>0</v>
      </c>
      <c r="J1859" s="3" t="e">
        <f>IF(VLOOKUP(A1859,產品AR!A:B,2,0)&lt;65,"A",IF(VLOOKUP(A1859,產品AR!A:B,2,0)&lt;80,"B",IF(VLOOKUP(A1859,產品AR!A:B,2,0)&lt;100,"C","D")))</f>
        <v>#N/A</v>
      </c>
      <c r="K1859" s="5" t="e">
        <f t="shared" si="503"/>
        <v>#DIV/0!</v>
      </c>
      <c r="L1859" s="6">
        <f t="shared" si="504"/>
        <v>0</v>
      </c>
      <c r="M1859" s="5">
        <f t="shared" si="505"/>
        <v>0</v>
      </c>
      <c r="N1859" s="49" t="e">
        <f t="shared" si="506"/>
        <v>#DIV/0!</v>
      </c>
      <c r="O1859" s="49" t="e">
        <f t="shared" ref="O1859:O1922" si="509">J1859&amp;N1859</f>
        <v>#N/A</v>
      </c>
      <c r="P1859" s="49" t="e">
        <f t="shared" ref="P1859:P1922" si="510">IF(O1859="AB","A")</f>
        <v>#N/A</v>
      </c>
      <c r="Q1859" s="50" t="e">
        <f t="shared" si="507"/>
        <v>#N/A</v>
      </c>
      <c r="S1859" s="110" t="e">
        <f>VLOOKUP(V1859,'WSD 產品'!B:B,1,0)</f>
        <v>#N/A</v>
      </c>
      <c r="T1859" s="110" t="e">
        <f t="shared" si="508"/>
        <v>#DIV/0!</v>
      </c>
      <c r="AA1859" s="112"/>
      <c r="AB1859" s="112"/>
      <c r="AK1859" s="111"/>
      <c r="AL1859" s="111"/>
      <c r="AM1859" s="111"/>
    </row>
    <row r="1860" spans="1:39">
      <c r="A1860" s="3">
        <f t="shared" si="502"/>
        <v>0</v>
      </c>
      <c r="B1860" s="3">
        <f t="shared" si="502"/>
        <v>0</v>
      </c>
      <c r="C1860" s="3">
        <f t="shared" si="502"/>
        <v>0</v>
      </c>
      <c r="D1860" s="3">
        <f t="shared" ref="D1860:I1902" si="511">Y1860</f>
        <v>0</v>
      </c>
      <c r="E1860" s="3">
        <f t="shared" si="511"/>
        <v>0</v>
      </c>
      <c r="F1860" s="4">
        <f t="shared" si="511"/>
        <v>0</v>
      </c>
      <c r="G1860" s="4">
        <f t="shared" si="511"/>
        <v>0</v>
      </c>
      <c r="H1860" s="3">
        <f t="shared" si="511"/>
        <v>0</v>
      </c>
      <c r="I1860" s="3">
        <f t="shared" si="511"/>
        <v>0</v>
      </c>
      <c r="J1860" s="3" t="e">
        <f>IF(VLOOKUP(A1860,產品AR!A:B,2,0)&lt;65,"A",IF(VLOOKUP(A1860,產品AR!A:B,2,0)&lt;80,"B",IF(VLOOKUP(A1860,產品AR!A:B,2,0)&lt;100,"C","D")))</f>
        <v>#N/A</v>
      </c>
      <c r="K1860" s="5" t="e">
        <f t="shared" si="503"/>
        <v>#DIV/0!</v>
      </c>
      <c r="L1860" s="6">
        <f t="shared" si="504"/>
        <v>0</v>
      </c>
      <c r="M1860" s="5">
        <f t="shared" si="505"/>
        <v>0</v>
      </c>
      <c r="N1860" s="49" t="e">
        <f t="shared" si="506"/>
        <v>#DIV/0!</v>
      </c>
      <c r="O1860" s="49" t="e">
        <f t="shared" si="509"/>
        <v>#N/A</v>
      </c>
      <c r="P1860" s="49" t="e">
        <f t="shared" si="510"/>
        <v>#N/A</v>
      </c>
      <c r="Q1860" s="50" t="e">
        <f t="shared" si="507"/>
        <v>#N/A</v>
      </c>
      <c r="S1860" s="110" t="e">
        <f>VLOOKUP(V1860,'WSD 產品'!B:B,1,0)</f>
        <v>#N/A</v>
      </c>
      <c r="T1860" s="110" t="e">
        <f t="shared" si="508"/>
        <v>#DIV/0!</v>
      </c>
      <c r="AA1860" s="112"/>
      <c r="AB1860" s="112"/>
      <c r="AK1860" s="111"/>
      <c r="AL1860" s="111"/>
      <c r="AM1860" s="111"/>
    </row>
    <row r="1861" spans="1:39">
      <c r="A1861" s="3">
        <f t="shared" ref="A1861:F1924" si="512">V1861</f>
        <v>0</v>
      </c>
      <c r="B1861" s="3">
        <f t="shared" si="512"/>
        <v>0</v>
      </c>
      <c r="C1861" s="3">
        <f t="shared" si="512"/>
        <v>0</v>
      </c>
      <c r="D1861" s="3">
        <f t="shared" si="511"/>
        <v>0</v>
      </c>
      <c r="E1861" s="3">
        <f t="shared" si="511"/>
        <v>0</v>
      </c>
      <c r="F1861" s="4">
        <f t="shared" si="511"/>
        <v>0</v>
      </c>
      <c r="G1861" s="4">
        <f t="shared" si="511"/>
        <v>0</v>
      </c>
      <c r="H1861" s="3">
        <f t="shared" si="511"/>
        <v>0</v>
      </c>
      <c r="I1861" s="3">
        <f t="shared" si="511"/>
        <v>0</v>
      </c>
      <c r="J1861" s="3" t="e">
        <f>IF(VLOOKUP(A1861,產品AR!A:B,2,0)&lt;65,"A",IF(VLOOKUP(A1861,產品AR!A:B,2,0)&lt;80,"B",IF(VLOOKUP(A1861,產品AR!A:B,2,0)&lt;100,"C","D")))</f>
        <v>#N/A</v>
      </c>
      <c r="K1861" s="5" t="e">
        <f t="shared" si="503"/>
        <v>#DIV/0!</v>
      </c>
      <c r="L1861" s="6">
        <f t="shared" si="504"/>
        <v>0</v>
      </c>
      <c r="M1861" s="5">
        <f t="shared" si="505"/>
        <v>0</v>
      </c>
      <c r="N1861" s="49" t="e">
        <f t="shared" si="506"/>
        <v>#DIV/0!</v>
      </c>
      <c r="O1861" s="49" t="e">
        <f t="shared" si="509"/>
        <v>#N/A</v>
      </c>
      <c r="P1861" s="49" t="e">
        <f t="shared" si="510"/>
        <v>#N/A</v>
      </c>
      <c r="Q1861" s="50" t="e">
        <f t="shared" si="507"/>
        <v>#N/A</v>
      </c>
      <c r="S1861" s="110" t="e">
        <f>VLOOKUP(V1861,'WSD 產品'!B:B,1,0)</f>
        <v>#N/A</v>
      </c>
      <c r="T1861" s="110" t="e">
        <f t="shared" si="508"/>
        <v>#DIV/0!</v>
      </c>
      <c r="AA1861" s="112"/>
      <c r="AB1861" s="112"/>
      <c r="AK1861" s="111"/>
      <c r="AL1861" s="111"/>
      <c r="AM1861" s="111"/>
    </row>
    <row r="1862" spans="1:39">
      <c r="A1862" s="3">
        <f t="shared" si="512"/>
        <v>0</v>
      </c>
      <c r="B1862" s="3">
        <f t="shared" si="512"/>
        <v>0</v>
      </c>
      <c r="C1862" s="3">
        <f t="shared" si="512"/>
        <v>0</v>
      </c>
      <c r="D1862" s="3">
        <f t="shared" si="511"/>
        <v>0</v>
      </c>
      <c r="E1862" s="3">
        <f t="shared" si="511"/>
        <v>0</v>
      </c>
      <c r="F1862" s="4">
        <f t="shared" si="511"/>
        <v>0</v>
      </c>
      <c r="G1862" s="4">
        <f t="shared" si="511"/>
        <v>0</v>
      </c>
      <c r="H1862" s="3">
        <f t="shared" si="511"/>
        <v>0</v>
      </c>
      <c r="I1862" s="3">
        <f t="shared" si="511"/>
        <v>0</v>
      </c>
      <c r="J1862" s="3" t="e">
        <f>IF(VLOOKUP(A1862,產品AR!A:B,2,0)&lt;65,"A",IF(VLOOKUP(A1862,產品AR!A:B,2,0)&lt;80,"B",IF(VLOOKUP(A1862,產品AR!A:B,2,0)&lt;100,"C","D")))</f>
        <v>#N/A</v>
      </c>
      <c r="K1862" s="5" t="e">
        <f t="shared" si="503"/>
        <v>#DIV/0!</v>
      </c>
      <c r="L1862" s="6">
        <f t="shared" si="504"/>
        <v>0</v>
      </c>
      <c r="M1862" s="5">
        <f t="shared" si="505"/>
        <v>0</v>
      </c>
      <c r="N1862" s="49" t="e">
        <f t="shared" si="506"/>
        <v>#DIV/0!</v>
      </c>
      <c r="O1862" s="49" t="e">
        <f t="shared" si="509"/>
        <v>#N/A</v>
      </c>
      <c r="P1862" s="49" t="e">
        <f t="shared" si="510"/>
        <v>#N/A</v>
      </c>
      <c r="Q1862" s="50" t="e">
        <f t="shared" si="507"/>
        <v>#N/A</v>
      </c>
      <c r="S1862" s="110" t="e">
        <f>VLOOKUP(V1862,'WSD 產品'!B:B,1,0)</f>
        <v>#N/A</v>
      </c>
      <c r="T1862" s="110" t="e">
        <f t="shared" si="508"/>
        <v>#DIV/0!</v>
      </c>
      <c r="AA1862" s="112"/>
      <c r="AB1862" s="112"/>
      <c r="AK1862" s="111"/>
      <c r="AL1862" s="111"/>
      <c r="AM1862" s="111"/>
    </row>
    <row r="1863" spans="1:39">
      <c r="A1863" s="3">
        <f t="shared" si="512"/>
        <v>0</v>
      </c>
      <c r="B1863" s="3">
        <f t="shared" si="512"/>
        <v>0</v>
      </c>
      <c r="C1863" s="3">
        <f t="shared" si="512"/>
        <v>0</v>
      </c>
      <c r="D1863" s="3">
        <f t="shared" si="511"/>
        <v>0</v>
      </c>
      <c r="E1863" s="3">
        <f t="shared" si="511"/>
        <v>0</v>
      </c>
      <c r="F1863" s="4">
        <f t="shared" si="511"/>
        <v>0</v>
      </c>
      <c r="G1863" s="4">
        <f t="shared" si="511"/>
        <v>0</v>
      </c>
      <c r="H1863" s="3">
        <f t="shared" si="511"/>
        <v>0</v>
      </c>
      <c r="I1863" s="3">
        <f t="shared" si="511"/>
        <v>0</v>
      </c>
      <c r="J1863" s="3" t="e">
        <f>IF(VLOOKUP(A1863,產品AR!A:B,2,0)&lt;65,"A",IF(VLOOKUP(A1863,產品AR!A:B,2,0)&lt;80,"B",IF(VLOOKUP(A1863,產品AR!A:B,2,0)&lt;100,"C","D")))</f>
        <v>#N/A</v>
      </c>
      <c r="K1863" s="5" t="e">
        <f t="shared" si="503"/>
        <v>#DIV/0!</v>
      </c>
      <c r="L1863" s="6">
        <f t="shared" si="504"/>
        <v>0</v>
      </c>
      <c r="M1863" s="5">
        <f t="shared" si="505"/>
        <v>0</v>
      </c>
      <c r="N1863" s="49" t="e">
        <f t="shared" si="506"/>
        <v>#DIV/0!</v>
      </c>
      <c r="O1863" s="49" t="e">
        <f t="shared" si="509"/>
        <v>#N/A</v>
      </c>
      <c r="P1863" s="49" t="e">
        <f t="shared" si="510"/>
        <v>#N/A</v>
      </c>
      <c r="Q1863" s="50" t="e">
        <f t="shared" si="507"/>
        <v>#N/A</v>
      </c>
      <c r="S1863" s="110" t="e">
        <f>VLOOKUP(V1863,'WSD 產品'!B:B,1,0)</f>
        <v>#N/A</v>
      </c>
      <c r="T1863" s="110" t="e">
        <f t="shared" si="508"/>
        <v>#DIV/0!</v>
      </c>
      <c r="AA1863" s="112"/>
      <c r="AB1863" s="112"/>
      <c r="AK1863" s="111"/>
      <c r="AL1863" s="111"/>
      <c r="AM1863" s="111"/>
    </row>
    <row r="1864" spans="1:39">
      <c r="A1864" s="3">
        <f t="shared" si="512"/>
        <v>0</v>
      </c>
      <c r="B1864" s="3">
        <f t="shared" si="512"/>
        <v>0</v>
      </c>
      <c r="C1864" s="3">
        <f t="shared" si="512"/>
        <v>0</v>
      </c>
      <c r="D1864" s="3">
        <f t="shared" si="511"/>
        <v>0</v>
      </c>
      <c r="E1864" s="3">
        <f t="shared" si="511"/>
        <v>0</v>
      </c>
      <c r="F1864" s="4">
        <f t="shared" si="511"/>
        <v>0</v>
      </c>
      <c r="G1864" s="4">
        <f t="shared" si="511"/>
        <v>0</v>
      </c>
      <c r="H1864" s="3">
        <f t="shared" si="511"/>
        <v>0</v>
      </c>
      <c r="I1864" s="3">
        <f t="shared" si="511"/>
        <v>0</v>
      </c>
      <c r="J1864" s="3" t="e">
        <f>IF(VLOOKUP(A1864,產品AR!A:B,2,0)&lt;65,"A",IF(VLOOKUP(A1864,產品AR!A:B,2,0)&lt;80,"B",IF(VLOOKUP(A1864,產品AR!A:B,2,0)&lt;100,"C","D")))</f>
        <v>#N/A</v>
      </c>
      <c r="K1864" s="5" t="e">
        <f t="shared" si="503"/>
        <v>#DIV/0!</v>
      </c>
      <c r="L1864" s="6">
        <f t="shared" si="504"/>
        <v>0</v>
      </c>
      <c r="M1864" s="5">
        <f t="shared" si="505"/>
        <v>0</v>
      </c>
      <c r="N1864" s="49" t="e">
        <f t="shared" si="506"/>
        <v>#DIV/0!</v>
      </c>
      <c r="O1864" s="49" t="e">
        <f t="shared" si="509"/>
        <v>#N/A</v>
      </c>
      <c r="P1864" s="49" t="e">
        <f t="shared" si="510"/>
        <v>#N/A</v>
      </c>
      <c r="Q1864" s="50" t="e">
        <f t="shared" si="507"/>
        <v>#N/A</v>
      </c>
      <c r="S1864" s="110" t="e">
        <f>VLOOKUP(V1864,'WSD 產品'!B:B,1,0)</f>
        <v>#N/A</v>
      </c>
      <c r="T1864" s="110" t="e">
        <f t="shared" si="508"/>
        <v>#DIV/0!</v>
      </c>
      <c r="AA1864" s="112"/>
      <c r="AB1864" s="112"/>
      <c r="AK1864" s="111"/>
      <c r="AL1864" s="111"/>
      <c r="AM1864" s="111"/>
    </row>
    <row r="1865" spans="1:39">
      <c r="A1865" s="3">
        <f t="shared" si="512"/>
        <v>0</v>
      </c>
      <c r="B1865" s="3">
        <f t="shared" si="512"/>
        <v>0</v>
      </c>
      <c r="C1865" s="3">
        <f t="shared" si="512"/>
        <v>0</v>
      </c>
      <c r="D1865" s="3">
        <f t="shared" si="511"/>
        <v>0</v>
      </c>
      <c r="E1865" s="3">
        <f t="shared" si="511"/>
        <v>0</v>
      </c>
      <c r="F1865" s="4">
        <f t="shared" si="511"/>
        <v>0</v>
      </c>
      <c r="G1865" s="4">
        <f t="shared" si="511"/>
        <v>0</v>
      </c>
      <c r="H1865" s="3">
        <f t="shared" si="511"/>
        <v>0</v>
      </c>
      <c r="I1865" s="3">
        <f t="shared" si="511"/>
        <v>0</v>
      </c>
      <c r="J1865" s="3" t="e">
        <f>IF(VLOOKUP(A1865,產品AR!A:B,2,0)&lt;65,"A",IF(VLOOKUP(A1865,產品AR!A:B,2,0)&lt;80,"B",IF(VLOOKUP(A1865,產品AR!A:B,2,0)&lt;100,"C","D")))</f>
        <v>#N/A</v>
      </c>
      <c r="K1865" s="5" t="e">
        <f t="shared" si="503"/>
        <v>#DIV/0!</v>
      </c>
      <c r="L1865" s="6">
        <f t="shared" si="504"/>
        <v>0</v>
      </c>
      <c r="M1865" s="5">
        <f t="shared" si="505"/>
        <v>0</v>
      </c>
      <c r="N1865" s="49" t="e">
        <f t="shared" si="506"/>
        <v>#DIV/0!</v>
      </c>
      <c r="O1865" s="49" t="e">
        <f t="shared" si="509"/>
        <v>#N/A</v>
      </c>
      <c r="P1865" s="49" t="e">
        <f t="shared" si="510"/>
        <v>#N/A</v>
      </c>
      <c r="Q1865" s="50" t="e">
        <f t="shared" si="507"/>
        <v>#N/A</v>
      </c>
      <c r="S1865" s="110" t="e">
        <f>VLOOKUP(V1865,'WSD 產品'!B:B,1,0)</f>
        <v>#N/A</v>
      </c>
      <c r="T1865" s="110" t="e">
        <f t="shared" si="508"/>
        <v>#DIV/0!</v>
      </c>
      <c r="AA1865" s="112"/>
      <c r="AB1865" s="112"/>
      <c r="AK1865" s="111"/>
      <c r="AL1865" s="111"/>
      <c r="AM1865" s="111"/>
    </row>
    <row r="1866" spans="1:39">
      <c r="A1866" s="3">
        <f t="shared" si="512"/>
        <v>0</v>
      </c>
      <c r="B1866" s="3">
        <f t="shared" si="512"/>
        <v>0</v>
      </c>
      <c r="C1866" s="3">
        <f t="shared" si="512"/>
        <v>0</v>
      </c>
      <c r="D1866" s="3">
        <f t="shared" si="511"/>
        <v>0</v>
      </c>
      <c r="E1866" s="3">
        <f t="shared" si="511"/>
        <v>0</v>
      </c>
      <c r="F1866" s="4">
        <f t="shared" si="511"/>
        <v>0</v>
      </c>
      <c r="G1866" s="4">
        <f t="shared" si="511"/>
        <v>0</v>
      </c>
      <c r="H1866" s="3">
        <f t="shared" si="511"/>
        <v>0</v>
      </c>
      <c r="I1866" s="3">
        <f t="shared" si="511"/>
        <v>0</v>
      </c>
      <c r="J1866" s="3" t="e">
        <f>IF(VLOOKUP(A1866,產品AR!A:B,2,0)&lt;65,"A",IF(VLOOKUP(A1866,產品AR!A:B,2,0)&lt;80,"B",IF(VLOOKUP(A1866,產品AR!A:B,2,0)&lt;100,"C","D")))</f>
        <v>#N/A</v>
      </c>
      <c r="K1866" s="5" t="e">
        <f t="shared" si="503"/>
        <v>#DIV/0!</v>
      </c>
      <c r="L1866" s="6">
        <f t="shared" si="504"/>
        <v>0</v>
      </c>
      <c r="M1866" s="5">
        <f t="shared" si="505"/>
        <v>0</v>
      </c>
      <c r="N1866" s="49" t="e">
        <f t="shared" si="506"/>
        <v>#DIV/0!</v>
      </c>
      <c r="O1866" s="49" t="e">
        <f t="shared" si="509"/>
        <v>#N/A</v>
      </c>
      <c r="P1866" s="49" t="e">
        <f t="shared" si="510"/>
        <v>#N/A</v>
      </c>
      <c r="Q1866" s="50" t="e">
        <f t="shared" si="507"/>
        <v>#N/A</v>
      </c>
      <c r="S1866" s="110" t="e">
        <f>VLOOKUP(V1866,'WSD 產品'!B:B,1,0)</f>
        <v>#N/A</v>
      </c>
      <c r="T1866" s="110" t="e">
        <f t="shared" si="508"/>
        <v>#DIV/0!</v>
      </c>
      <c r="AA1866" s="112"/>
      <c r="AB1866" s="112"/>
      <c r="AK1866" s="111"/>
      <c r="AL1866" s="111"/>
      <c r="AM1866" s="111"/>
    </row>
    <row r="1867" spans="1:39">
      <c r="A1867" s="3">
        <f t="shared" si="512"/>
        <v>0</v>
      </c>
      <c r="B1867" s="3">
        <f t="shared" si="512"/>
        <v>0</v>
      </c>
      <c r="C1867" s="3">
        <f t="shared" si="512"/>
        <v>0</v>
      </c>
      <c r="D1867" s="3">
        <f t="shared" si="511"/>
        <v>0</v>
      </c>
      <c r="E1867" s="3">
        <f t="shared" si="511"/>
        <v>0</v>
      </c>
      <c r="F1867" s="4">
        <f t="shared" si="511"/>
        <v>0</v>
      </c>
      <c r="G1867" s="4">
        <f t="shared" si="511"/>
        <v>0</v>
      </c>
      <c r="H1867" s="3">
        <f t="shared" si="511"/>
        <v>0</v>
      </c>
      <c r="I1867" s="3">
        <f t="shared" si="511"/>
        <v>0</v>
      </c>
      <c r="J1867" s="3" t="e">
        <f>IF(VLOOKUP(A1867,產品AR!A:B,2,0)&lt;65,"A",IF(VLOOKUP(A1867,產品AR!A:B,2,0)&lt;80,"B",IF(VLOOKUP(A1867,產品AR!A:B,2,0)&lt;100,"C","D")))</f>
        <v>#N/A</v>
      </c>
      <c r="K1867" s="5" t="e">
        <f t="shared" si="503"/>
        <v>#DIV/0!</v>
      </c>
      <c r="L1867" s="6">
        <f t="shared" si="504"/>
        <v>0</v>
      </c>
      <c r="M1867" s="5">
        <f t="shared" si="505"/>
        <v>0</v>
      </c>
      <c r="N1867" s="49" t="e">
        <f t="shared" si="506"/>
        <v>#DIV/0!</v>
      </c>
      <c r="O1867" s="49" t="e">
        <f t="shared" si="509"/>
        <v>#N/A</v>
      </c>
      <c r="P1867" s="49" t="e">
        <f t="shared" si="510"/>
        <v>#N/A</v>
      </c>
      <c r="Q1867" s="50" t="e">
        <f t="shared" si="507"/>
        <v>#N/A</v>
      </c>
      <c r="S1867" s="110" t="e">
        <f>VLOOKUP(V1867,'WSD 產品'!B:B,1,0)</f>
        <v>#N/A</v>
      </c>
      <c r="T1867" s="110" t="e">
        <f t="shared" si="508"/>
        <v>#DIV/0!</v>
      </c>
      <c r="AA1867" s="112"/>
      <c r="AB1867" s="112"/>
      <c r="AK1867" s="111"/>
      <c r="AL1867" s="111"/>
      <c r="AM1867" s="111"/>
    </row>
    <row r="1868" spans="1:39">
      <c r="A1868" s="3">
        <f t="shared" si="512"/>
        <v>0</v>
      </c>
      <c r="B1868" s="3">
        <f t="shared" si="512"/>
        <v>0</v>
      </c>
      <c r="C1868" s="3">
        <f t="shared" si="512"/>
        <v>0</v>
      </c>
      <c r="D1868" s="3">
        <f t="shared" si="511"/>
        <v>0</v>
      </c>
      <c r="E1868" s="3">
        <f t="shared" si="511"/>
        <v>0</v>
      </c>
      <c r="F1868" s="4">
        <f t="shared" si="511"/>
        <v>0</v>
      </c>
      <c r="G1868" s="4">
        <f t="shared" si="511"/>
        <v>0</v>
      </c>
      <c r="H1868" s="3">
        <f t="shared" si="511"/>
        <v>0</v>
      </c>
      <c r="I1868" s="3">
        <f t="shared" si="511"/>
        <v>0</v>
      </c>
      <c r="J1868" s="3" t="e">
        <f>IF(VLOOKUP(A1868,產品AR!A:B,2,0)&lt;65,"A",IF(VLOOKUP(A1868,產品AR!A:B,2,0)&lt;80,"B",IF(VLOOKUP(A1868,產品AR!A:B,2,0)&lt;100,"C","D")))</f>
        <v>#N/A</v>
      </c>
      <c r="K1868" s="5" t="e">
        <f t="shared" si="503"/>
        <v>#DIV/0!</v>
      </c>
      <c r="L1868" s="6">
        <f t="shared" si="504"/>
        <v>0</v>
      </c>
      <c r="M1868" s="5">
        <f t="shared" si="505"/>
        <v>0</v>
      </c>
      <c r="N1868" s="49" t="e">
        <f t="shared" si="506"/>
        <v>#DIV/0!</v>
      </c>
      <c r="O1868" s="49" t="e">
        <f t="shared" si="509"/>
        <v>#N/A</v>
      </c>
      <c r="P1868" s="49" t="e">
        <f t="shared" si="510"/>
        <v>#N/A</v>
      </c>
      <c r="Q1868" s="50" t="e">
        <f t="shared" si="507"/>
        <v>#N/A</v>
      </c>
      <c r="S1868" s="110" t="e">
        <f>VLOOKUP(V1868,'WSD 產品'!B:B,1,0)</f>
        <v>#N/A</v>
      </c>
      <c r="T1868" s="110" t="e">
        <f t="shared" si="508"/>
        <v>#DIV/0!</v>
      </c>
      <c r="AA1868" s="112"/>
      <c r="AB1868" s="112"/>
      <c r="AK1868" s="111"/>
      <c r="AL1868" s="111"/>
      <c r="AM1868" s="111"/>
    </row>
    <row r="1869" spans="1:39">
      <c r="A1869" s="3">
        <f t="shared" si="512"/>
        <v>0</v>
      </c>
      <c r="B1869" s="3">
        <f t="shared" si="512"/>
        <v>0</v>
      </c>
      <c r="C1869" s="3">
        <f t="shared" si="512"/>
        <v>0</v>
      </c>
      <c r="D1869" s="3">
        <f t="shared" si="511"/>
        <v>0</v>
      </c>
      <c r="E1869" s="3">
        <f t="shared" si="511"/>
        <v>0</v>
      </c>
      <c r="F1869" s="4">
        <f t="shared" si="511"/>
        <v>0</v>
      </c>
      <c r="G1869" s="4">
        <f t="shared" si="511"/>
        <v>0</v>
      </c>
      <c r="H1869" s="3">
        <f t="shared" si="511"/>
        <v>0</v>
      </c>
      <c r="I1869" s="3">
        <f t="shared" si="511"/>
        <v>0</v>
      </c>
      <c r="J1869" s="3" t="e">
        <f>IF(VLOOKUP(A1869,產品AR!A:B,2,0)&lt;65,"A",IF(VLOOKUP(A1869,產品AR!A:B,2,0)&lt;80,"B",IF(VLOOKUP(A1869,產品AR!A:B,2,0)&lt;100,"C","D")))</f>
        <v>#N/A</v>
      </c>
      <c r="K1869" s="5" t="e">
        <f t="shared" si="503"/>
        <v>#DIV/0!</v>
      </c>
      <c r="L1869" s="6">
        <f t="shared" si="504"/>
        <v>0</v>
      </c>
      <c r="M1869" s="5">
        <f t="shared" si="505"/>
        <v>0</v>
      </c>
      <c r="N1869" s="49" t="e">
        <f t="shared" si="506"/>
        <v>#DIV/0!</v>
      </c>
      <c r="O1869" s="49" t="e">
        <f t="shared" si="509"/>
        <v>#N/A</v>
      </c>
      <c r="P1869" s="49" t="e">
        <f t="shared" si="510"/>
        <v>#N/A</v>
      </c>
      <c r="Q1869" s="50" t="e">
        <f t="shared" si="507"/>
        <v>#N/A</v>
      </c>
      <c r="S1869" s="110" t="e">
        <f>VLOOKUP(V1869,'WSD 產品'!B:B,1,0)</f>
        <v>#N/A</v>
      </c>
      <c r="T1869" s="110" t="e">
        <f t="shared" si="508"/>
        <v>#DIV/0!</v>
      </c>
      <c r="AA1869" s="112"/>
      <c r="AB1869" s="112"/>
      <c r="AK1869" s="111"/>
      <c r="AL1869" s="111"/>
      <c r="AM1869" s="111"/>
    </row>
    <row r="1870" spans="1:39">
      <c r="A1870" s="3">
        <f t="shared" si="512"/>
        <v>0</v>
      </c>
      <c r="B1870" s="3">
        <f t="shared" si="512"/>
        <v>0</v>
      </c>
      <c r="C1870" s="3">
        <f t="shared" si="512"/>
        <v>0</v>
      </c>
      <c r="D1870" s="3">
        <f t="shared" si="511"/>
        <v>0</v>
      </c>
      <c r="E1870" s="3">
        <f t="shared" si="511"/>
        <v>0</v>
      </c>
      <c r="F1870" s="4">
        <f t="shared" si="511"/>
        <v>0</v>
      </c>
      <c r="G1870" s="4">
        <f t="shared" si="511"/>
        <v>0</v>
      </c>
      <c r="H1870" s="3">
        <f t="shared" si="511"/>
        <v>0</v>
      </c>
      <c r="I1870" s="3">
        <f t="shared" si="511"/>
        <v>0</v>
      </c>
      <c r="J1870" s="3" t="e">
        <f>IF(VLOOKUP(A1870,產品AR!A:B,2,0)&lt;65,"A",IF(VLOOKUP(A1870,產品AR!A:B,2,0)&lt;80,"B",IF(VLOOKUP(A1870,產品AR!A:B,2,0)&lt;100,"C","D")))</f>
        <v>#N/A</v>
      </c>
      <c r="K1870" s="5" t="e">
        <f t="shared" si="503"/>
        <v>#DIV/0!</v>
      </c>
      <c r="L1870" s="6">
        <f t="shared" si="504"/>
        <v>0</v>
      </c>
      <c r="M1870" s="5">
        <f t="shared" si="505"/>
        <v>0</v>
      </c>
      <c r="N1870" s="49" t="e">
        <f t="shared" si="506"/>
        <v>#DIV/0!</v>
      </c>
      <c r="O1870" s="49" t="e">
        <f t="shared" si="509"/>
        <v>#N/A</v>
      </c>
      <c r="P1870" s="49" t="e">
        <f t="shared" si="510"/>
        <v>#N/A</v>
      </c>
      <c r="Q1870" s="50" t="e">
        <f t="shared" si="507"/>
        <v>#N/A</v>
      </c>
      <c r="S1870" s="110" t="e">
        <f>VLOOKUP(V1870,'WSD 產品'!B:B,1,0)</f>
        <v>#N/A</v>
      </c>
      <c r="T1870" s="110" t="e">
        <f t="shared" si="508"/>
        <v>#DIV/0!</v>
      </c>
      <c r="AA1870" s="112"/>
      <c r="AB1870" s="112"/>
      <c r="AK1870" s="111"/>
      <c r="AL1870" s="111"/>
      <c r="AM1870" s="111"/>
    </row>
    <row r="1871" spans="1:39">
      <c r="A1871" s="3">
        <f t="shared" si="512"/>
        <v>0</v>
      </c>
      <c r="B1871" s="3">
        <f t="shared" si="512"/>
        <v>0</v>
      </c>
      <c r="C1871" s="3">
        <f t="shared" si="512"/>
        <v>0</v>
      </c>
      <c r="D1871" s="3">
        <f t="shared" si="511"/>
        <v>0</v>
      </c>
      <c r="E1871" s="3">
        <f t="shared" si="511"/>
        <v>0</v>
      </c>
      <c r="F1871" s="4">
        <f t="shared" si="511"/>
        <v>0</v>
      </c>
      <c r="G1871" s="4">
        <f t="shared" si="511"/>
        <v>0</v>
      </c>
      <c r="H1871" s="3">
        <f t="shared" si="511"/>
        <v>0</v>
      </c>
      <c r="I1871" s="3">
        <f t="shared" si="511"/>
        <v>0</v>
      </c>
      <c r="J1871" s="3" t="e">
        <f>IF(VLOOKUP(A1871,產品AR!A:B,2,0)&lt;65,"A",IF(VLOOKUP(A1871,產品AR!A:B,2,0)&lt;80,"B",IF(VLOOKUP(A1871,產品AR!A:B,2,0)&lt;100,"C","D")))</f>
        <v>#N/A</v>
      </c>
      <c r="K1871" s="5" t="e">
        <f t="shared" si="503"/>
        <v>#DIV/0!</v>
      </c>
      <c r="L1871" s="6">
        <f t="shared" si="504"/>
        <v>0</v>
      </c>
      <c r="M1871" s="5">
        <f t="shared" si="505"/>
        <v>0</v>
      </c>
      <c r="N1871" s="49" t="e">
        <f t="shared" si="506"/>
        <v>#DIV/0!</v>
      </c>
      <c r="O1871" s="49" t="e">
        <f t="shared" si="509"/>
        <v>#N/A</v>
      </c>
      <c r="P1871" s="49" t="e">
        <f t="shared" si="510"/>
        <v>#N/A</v>
      </c>
      <c r="Q1871" s="50" t="e">
        <f t="shared" si="507"/>
        <v>#N/A</v>
      </c>
      <c r="S1871" s="110" t="e">
        <f>VLOOKUP(V1871,'WSD 產品'!B:B,1,0)</f>
        <v>#N/A</v>
      </c>
      <c r="T1871" s="110" t="e">
        <f t="shared" si="508"/>
        <v>#DIV/0!</v>
      </c>
      <c r="AA1871" s="112"/>
      <c r="AB1871" s="112"/>
      <c r="AK1871" s="111"/>
      <c r="AL1871" s="111"/>
      <c r="AM1871" s="111"/>
    </row>
    <row r="1872" spans="1:39">
      <c r="A1872" s="3">
        <f t="shared" si="512"/>
        <v>0</v>
      </c>
      <c r="B1872" s="3">
        <f t="shared" si="512"/>
        <v>0</v>
      </c>
      <c r="C1872" s="3">
        <f t="shared" si="512"/>
        <v>0</v>
      </c>
      <c r="D1872" s="3">
        <f t="shared" si="511"/>
        <v>0</v>
      </c>
      <c r="E1872" s="3">
        <f t="shared" si="511"/>
        <v>0</v>
      </c>
      <c r="F1872" s="4">
        <f t="shared" si="511"/>
        <v>0</v>
      </c>
      <c r="G1872" s="4">
        <f t="shared" si="511"/>
        <v>0</v>
      </c>
      <c r="H1872" s="3">
        <f t="shared" si="511"/>
        <v>0</v>
      </c>
      <c r="I1872" s="3">
        <f t="shared" si="511"/>
        <v>0</v>
      </c>
      <c r="J1872" s="3" t="e">
        <f>IF(VLOOKUP(A1872,產品AR!A:B,2,0)&lt;65,"A",IF(VLOOKUP(A1872,產品AR!A:B,2,0)&lt;80,"B",IF(VLOOKUP(A1872,產品AR!A:B,2,0)&lt;100,"C","D")))</f>
        <v>#N/A</v>
      </c>
      <c r="K1872" s="5" t="e">
        <f t="shared" si="503"/>
        <v>#DIV/0!</v>
      </c>
      <c r="L1872" s="6">
        <f t="shared" si="504"/>
        <v>0</v>
      </c>
      <c r="M1872" s="5">
        <f t="shared" si="505"/>
        <v>0</v>
      </c>
      <c r="N1872" s="49" t="e">
        <f t="shared" si="506"/>
        <v>#DIV/0!</v>
      </c>
      <c r="O1872" s="49" t="e">
        <f t="shared" si="509"/>
        <v>#N/A</v>
      </c>
      <c r="P1872" s="49" t="e">
        <f t="shared" si="510"/>
        <v>#N/A</v>
      </c>
      <c r="Q1872" s="50" t="e">
        <f t="shared" si="507"/>
        <v>#N/A</v>
      </c>
      <c r="S1872" s="110" t="e">
        <f>VLOOKUP(V1872,'WSD 產品'!B:B,1,0)</f>
        <v>#N/A</v>
      </c>
      <c r="T1872" s="110" t="e">
        <f t="shared" si="508"/>
        <v>#DIV/0!</v>
      </c>
      <c r="AA1872" s="112"/>
      <c r="AB1872" s="112"/>
      <c r="AK1872" s="111"/>
      <c r="AL1872" s="111"/>
      <c r="AM1872" s="111"/>
    </row>
    <row r="1873" spans="1:39">
      <c r="A1873" s="3">
        <f t="shared" si="512"/>
        <v>0</v>
      </c>
      <c r="B1873" s="3">
        <f t="shared" si="512"/>
        <v>0</v>
      </c>
      <c r="C1873" s="3">
        <f t="shared" si="512"/>
        <v>0</v>
      </c>
      <c r="D1873" s="3">
        <f t="shared" si="511"/>
        <v>0</v>
      </c>
      <c r="E1873" s="3">
        <f t="shared" si="511"/>
        <v>0</v>
      </c>
      <c r="F1873" s="4">
        <f t="shared" si="511"/>
        <v>0</v>
      </c>
      <c r="G1873" s="4">
        <f t="shared" si="511"/>
        <v>0</v>
      </c>
      <c r="H1873" s="3">
        <f t="shared" si="511"/>
        <v>0</v>
      </c>
      <c r="I1873" s="3">
        <f t="shared" si="511"/>
        <v>0</v>
      </c>
      <c r="J1873" s="3" t="e">
        <f>IF(VLOOKUP(A1873,產品AR!A:B,2,0)&lt;65,"A",IF(VLOOKUP(A1873,產品AR!A:B,2,0)&lt;80,"B",IF(VLOOKUP(A1873,產品AR!A:B,2,0)&lt;100,"C","D")))</f>
        <v>#N/A</v>
      </c>
      <c r="K1873" s="5" t="e">
        <f t="shared" si="503"/>
        <v>#DIV/0!</v>
      </c>
      <c r="L1873" s="6">
        <f t="shared" si="504"/>
        <v>0</v>
      </c>
      <c r="M1873" s="5">
        <f t="shared" si="505"/>
        <v>0</v>
      </c>
      <c r="N1873" s="49" t="e">
        <f t="shared" si="506"/>
        <v>#DIV/0!</v>
      </c>
      <c r="O1873" s="49" t="e">
        <f t="shared" si="509"/>
        <v>#N/A</v>
      </c>
      <c r="P1873" s="49" t="e">
        <f t="shared" si="510"/>
        <v>#N/A</v>
      </c>
      <c r="Q1873" s="50" t="e">
        <f t="shared" si="507"/>
        <v>#N/A</v>
      </c>
      <c r="S1873" s="110" t="e">
        <f>VLOOKUP(V1873,'WSD 產品'!B:B,1,0)</f>
        <v>#N/A</v>
      </c>
      <c r="T1873" s="110" t="e">
        <f t="shared" si="508"/>
        <v>#DIV/0!</v>
      </c>
      <c r="AA1873" s="112"/>
      <c r="AB1873" s="112"/>
      <c r="AK1873" s="111"/>
      <c r="AL1873" s="111"/>
      <c r="AM1873" s="111"/>
    </row>
    <row r="1874" spans="1:39">
      <c r="A1874" s="3">
        <f t="shared" si="512"/>
        <v>0</v>
      </c>
      <c r="B1874" s="3">
        <f t="shared" si="512"/>
        <v>0</v>
      </c>
      <c r="C1874" s="3">
        <f t="shared" si="512"/>
        <v>0</v>
      </c>
      <c r="D1874" s="3">
        <f t="shared" si="511"/>
        <v>0</v>
      </c>
      <c r="E1874" s="3">
        <f t="shared" si="511"/>
        <v>0</v>
      </c>
      <c r="F1874" s="4">
        <f t="shared" si="511"/>
        <v>0</v>
      </c>
      <c r="G1874" s="4">
        <f t="shared" si="511"/>
        <v>0</v>
      </c>
      <c r="H1874" s="3">
        <f t="shared" si="511"/>
        <v>0</v>
      </c>
      <c r="I1874" s="3">
        <f t="shared" si="511"/>
        <v>0</v>
      </c>
      <c r="J1874" s="3" t="e">
        <f>IF(VLOOKUP(A1874,產品AR!A:B,2,0)&lt;65,"A",IF(VLOOKUP(A1874,產品AR!A:B,2,0)&lt;80,"B",IF(VLOOKUP(A1874,產品AR!A:B,2,0)&lt;100,"C","D")))</f>
        <v>#N/A</v>
      </c>
      <c r="K1874" s="5" t="e">
        <f t="shared" si="503"/>
        <v>#DIV/0!</v>
      </c>
      <c r="L1874" s="6">
        <f t="shared" si="504"/>
        <v>0</v>
      </c>
      <c r="M1874" s="5">
        <f t="shared" si="505"/>
        <v>0</v>
      </c>
      <c r="N1874" s="49" t="e">
        <f t="shared" si="506"/>
        <v>#DIV/0!</v>
      </c>
      <c r="O1874" s="49" t="e">
        <f t="shared" si="509"/>
        <v>#N/A</v>
      </c>
      <c r="P1874" s="49" t="e">
        <f t="shared" si="510"/>
        <v>#N/A</v>
      </c>
      <c r="Q1874" s="50" t="e">
        <f t="shared" si="507"/>
        <v>#N/A</v>
      </c>
      <c r="S1874" s="110" t="e">
        <f>VLOOKUP(V1874,'WSD 產品'!B:B,1,0)</f>
        <v>#N/A</v>
      </c>
      <c r="T1874" s="110" t="e">
        <f t="shared" si="508"/>
        <v>#DIV/0!</v>
      </c>
      <c r="AA1874" s="112"/>
      <c r="AB1874" s="112"/>
      <c r="AK1874" s="111"/>
      <c r="AL1874" s="111"/>
      <c r="AM1874" s="111"/>
    </row>
    <row r="1875" spans="1:39">
      <c r="A1875" s="3">
        <f t="shared" si="512"/>
        <v>0</v>
      </c>
      <c r="B1875" s="3">
        <f t="shared" si="512"/>
        <v>0</v>
      </c>
      <c r="C1875" s="3">
        <f t="shared" si="512"/>
        <v>0</v>
      </c>
      <c r="D1875" s="3">
        <f t="shared" si="511"/>
        <v>0</v>
      </c>
      <c r="E1875" s="3">
        <f t="shared" si="511"/>
        <v>0</v>
      </c>
      <c r="F1875" s="4">
        <f t="shared" si="511"/>
        <v>0</v>
      </c>
      <c r="G1875" s="4">
        <f t="shared" si="511"/>
        <v>0</v>
      </c>
      <c r="H1875" s="3">
        <f t="shared" si="511"/>
        <v>0</v>
      </c>
      <c r="I1875" s="3">
        <f t="shared" si="511"/>
        <v>0</v>
      </c>
      <c r="J1875" s="3" t="e">
        <f>IF(VLOOKUP(A1875,產品AR!A:B,2,0)&lt;65,"A",IF(VLOOKUP(A1875,產品AR!A:B,2,0)&lt;80,"B",IF(VLOOKUP(A1875,產品AR!A:B,2,0)&lt;100,"C","D")))</f>
        <v>#N/A</v>
      </c>
      <c r="K1875" s="5" t="e">
        <f t="shared" si="503"/>
        <v>#DIV/0!</v>
      </c>
      <c r="L1875" s="6">
        <f t="shared" si="504"/>
        <v>0</v>
      </c>
      <c r="M1875" s="5">
        <f t="shared" si="505"/>
        <v>0</v>
      </c>
      <c r="N1875" s="49" t="e">
        <f t="shared" si="506"/>
        <v>#DIV/0!</v>
      </c>
      <c r="O1875" s="49" t="e">
        <f t="shared" si="509"/>
        <v>#N/A</v>
      </c>
      <c r="P1875" s="49" t="e">
        <f t="shared" si="510"/>
        <v>#N/A</v>
      </c>
      <c r="Q1875" s="50" t="e">
        <f t="shared" si="507"/>
        <v>#N/A</v>
      </c>
      <c r="S1875" s="110" t="e">
        <f>VLOOKUP(V1875,'WSD 產品'!B:B,1,0)</f>
        <v>#N/A</v>
      </c>
      <c r="T1875" s="110" t="e">
        <f t="shared" si="508"/>
        <v>#DIV/0!</v>
      </c>
      <c r="AA1875" s="112"/>
      <c r="AB1875" s="112"/>
      <c r="AK1875" s="111"/>
      <c r="AL1875" s="111"/>
      <c r="AM1875" s="111"/>
    </row>
    <row r="1876" spans="1:39">
      <c r="A1876" s="3">
        <f t="shared" si="512"/>
        <v>0</v>
      </c>
      <c r="B1876" s="3">
        <f t="shared" si="512"/>
        <v>0</v>
      </c>
      <c r="C1876" s="3">
        <f t="shared" si="512"/>
        <v>0</v>
      </c>
      <c r="D1876" s="3">
        <f t="shared" si="511"/>
        <v>0</v>
      </c>
      <c r="E1876" s="3">
        <f t="shared" si="511"/>
        <v>0</v>
      </c>
      <c r="F1876" s="4">
        <f t="shared" si="511"/>
        <v>0</v>
      </c>
      <c r="G1876" s="4">
        <f t="shared" si="511"/>
        <v>0</v>
      </c>
      <c r="H1876" s="3">
        <f t="shared" si="511"/>
        <v>0</v>
      </c>
      <c r="I1876" s="3">
        <f t="shared" si="511"/>
        <v>0</v>
      </c>
      <c r="J1876" s="3" t="e">
        <f>IF(VLOOKUP(A1876,產品AR!A:B,2,0)&lt;65,"A",IF(VLOOKUP(A1876,產品AR!A:B,2,0)&lt;80,"B",IF(VLOOKUP(A1876,產品AR!A:B,2,0)&lt;100,"C","D")))</f>
        <v>#N/A</v>
      </c>
      <c r="K1876" s="5" t="e">
        <f t="shared" si="503"/>
        <v>#DIV/0!</v>
      </c>
      <c r="L1876" s="6">
        <f t="shared" si="504"/>
        <v>0</v>
      </c>
      <c r="M1876" s="5">
        <f t="shared" si="505"/>
        <v>0</v>
      </c>
      <c r="N1876" s="49" t="e">
        <f t="shared" si="506"/>
        <v>#DIV/0!</v>
      </c>
      <c r="O1876" s="49" t="e">
        <f t="shared" si="509"/>
        <v>#N/A</v>
      </c>
      <c r="P1876" s="49" t="e">
        <f t="shared" si="510"/>
        <v>#N/A</v>
      </c>
      <c r="Q1876" s="50" t="e">
        <f t="shared" si="507"/>
        <v>#N/A</v>
      </c>
      <c r="S1876" s="110" t="e">
        <f>VLOOKUP(V1876,'WSD 產品'!B:B,1,0)</f>
        <v>#N/A</v>
      </c>
      <c r="T1876" s="110" t="e">
        <f t="shared" si="508"/>
        <v>#DIV/0!</v>
      </c>
      <c r="AA1876" s="112"/>
      <c r="AB1876" s="112"/>
      <c r="AK1876" s="111"/>
      <c r="AL1876" s="111"/>
      <c r="AM1876" s="111"/>
    </row>
    <row r="1877" spans="1:39">
      <c r="A1877" s="3">
        <f t="shared" si="512"/>
        <v>0</v>
      </c>
      <c r="B1877" s="3">
        <f t="shared" si="512"/>
        <v>0</v>
      </c>
      <c r="C1877" s="3">
        <f t="shared" si="512"/>
        <v>0</v>
      </c>
      <c r="D1877" s="3">
        <f t="shared" si="511"/>
        <v>0</v>
      </c>
      <c r="E1877" s="3">
        <f t="shared" si="511"/>
        <v>0</v>
      </c>
      <c r="F1877" s="4">
        <f t="shared" si="511"/>
        <v>0</v>
      </c>
      <c r="G1877" s="4">
        <f t="shared" si="511"/>
        <v>0</v>
      </c>
      <c r="H1877" s="3">
        <f t="shared" si="511"/>
        <v>0</v>
      </c>
      <c r="I1877" s="3">
        <f t="shared" si="511"/>
        <v>0</v>
      </c>
      <c r="J1877" s="3" t="e">
        <f>IF(VLOOKUP(A1877,產品AR!A:B,2,0)&lt;65,"A",IF(VLOOKUP(A1877,產品AR!A:B,2,0)&lt;80,"B",IF(VLOOKUP(A1877,產品AR!A:B,2,0)&lt;100,"C","D")))</f>
        <v>#N/A</v>
      </c>
      <c r="K1877" s="5" t="e">
        <f t="shared" si="503"/>
        <v>#DIV/0!</v>
      </c>
      <c r="L1877" s="6">
        <f t="shared" si="504"/>
        <v>0</v>
      </c>
      <c r="M1877" s="5">
        <f t="shared" si="505"/>
        <v>0</v>
      </c>
      <c r="N1877" s="49" t="e">
        <f t="shared" si="506"/>
        <v>#DIV/0!</v>
      </c>
      <c r="O1877" s="49" t="e">
        <f t="shared" si="509"/>
        <v>#N/A</v>
      </c>
      <c r="P1877" s="49" t="e">
        <f t="shared" si="510"/>
        <v>#N/A</v>
      </c>
      <c r="Q1877" s="50" t="e">
        <f t="shared" si="507"/>
        <v>#N/A</v>
      </c>
      <c r="S1877" s="110" t="e">
        <f>VLOOKUP(V1877,'WSD 產品'!B:B,1,0)</f>
        <v>#N/A</v>
      </c>
      <c r="T1877" s="110" t="e">
        <f t="shared" si="508"/>
        <v>#DIV/0!</v>
      </c>
      <c r="AA1877" s="112"/>
      <c r="AB1877" s="112"/>
      <c r="AK1877" s="111"/>
      <c r="AL1877" s="111"/>
      <c r="AM1877" s="111"/>
    </row>
    <row r="1878" spans="1:39">
      <c r="A1878" s="3">
        <f t="shared" si="512"/>
        <v>0</v>
      </c>
      <c r="B1878" s="3">
        <f t="shared" si="512"/>
        <v>0</v>
      </c>
      <c r="C1878" s="3">
        <f t="shared" si="512"/>
        <v>0</v>
      </c>
      <c r="D1878" s="3">
        <f t="shared" si="511"/>
        <v>0</v>
      </c>
      <c r="E1878" s="3">
        <f t="shared" si="511"/>
        <v>0</v>
      </c>
      <c r="F1878" s="4">
        <f t="shared" si="511"/>
        <v>0</v>
      </c>
      <c r="G1878" s="4">
        <f t="shared" si="511"/>
        <v>0</v>
      </c>
      <c r="H1878" s="3">
        <f t="shared" si="511"/>
        <v>0</v>
      </c>
      <c r="I1878" s="3">
        <f t="shared" si="511"/>
        <v>0</v>
      </c>
      <c r="J1878" s="3" t="e">
        <f>IF(VLOOKUP(A1878,產品AR!A:B,2,0)&lt;65,"A",IF(VLOOKUP(A1878,產品AR!A:B,2,0)&lt;80,"B",IF(VLOOKUP(A1878,產品AR!A:B,2,0)&lt;100,"C","D")))</f>
        <v>#N/A</v>
      </c>
      <c r="K1878" s="5" t="e">
        <f t="shared" si="503"/>
        <v>#DIV/0!</v>
      </c>
      <c r="L1878" s="6">
        <f t="shared" si="504"/>
        <v>0</v>
      </c>
      <c r="M1878" s="5">
        <f t="shared" si="505"/>
        <v>0</v>
      </c>
      <c r="N1878" s="49" t="e">
        <f t="shared" si="506"/>
        <v>#DIV/0!</v>
      </c>
      <c r="O1878" s="49" t="e">
        <f t="shared" si="509"/>
        <v>#N/A</v>
      </c>
      <c r="P1878" s="49" t="e">
        <f t="shared" si="510"/>
        <v>#N/A</v>
      </c>
      <c r="Q1878" s="50" t="e">
        <f t="shared" si="507"/>
        <v>#N/A</v>
      </c>
      <c r="S1878" s="110" t="e">
        <f>VLOOKUP(V1878,'WSD 產品'!B:B,1,0)</f>
        <v>#N/A</v>
      </c>
      <c r="T1878" s="110" t="e">
        <f t="shared" si="508"/>
        <v>#DIV/0!</v>
      </c>
      <c r="AA1878" s="112"/>
      <c r="AB1878" s="112"/>
      <c r="AK1878" s="111"/>
      <c r="AL1878" s="111"/>
      <c r="AM1878" s="111"/>
    </row>
    <row r="1879" spans="1:39">
      <c r="A1879" s="3">
        <f t="shared" si="512"/>
        <v>0</v>
      </c>
      <c r="B1879" s="3">
        <f t="shared" si="512"/>
        <v>0</v>
      </c>
      <c r="C1879" s="3">
        <f t="shared" si="512"/>
        <v>0</v>
      </c>
      <c r="D1879" s="3">
        <f t="shared" si="511"/>
        <v>0</v>
      </c>
      <c r="E1879" s="3">
        <f t="shared" si="511"/>
        <v>0</v>
      </c>
      <c r="F1879" s="4">
        <f t="shared" si="511"/>
        <v>0</v>
      </c>
      <c r="G1879" s="4">
        <f t="shared" si="511"/>
        <v>0</v>
      </c>
      <c r="H1879" s="3">
        <f t="shared" si="511"/>
        <v>0</v>
      </c>
      <c r="I1879" s="3">
        <f t="shared" si="511"/>
        <v>0</v>
      </c>
      <c r="J1879" s="3" t="e">
        <f>IF(VLOOKUP(A1879,產品AR!A:B,2,0)&lt;65,"A",IF(VLOOKUP(A1879,產品AR!A:B,2,0)&lt;80,"B",IF(VLOOKUP(A1879,產品AR!A:B,2,0)&lt;100,"C","D")))</f>
        <v>#N/A</v>
      </c>
      <c r="K1879" s="5" t="e">
        <f t="shared" si="503"/>
        <v>#DIV/0!</v>
      </c>
      <c r="L1879" s="6">
        <f t="shared" si="504"/>
        <v>0</v>
      </c>
      <c r="M1879" s="5">
        <f t="shared" si="505"/>
        <v>0</v>
      </c>
      <c r="N1879" s="49" t="e">
        <f t="shared" si="506"/>
        <v>#DIV/0!</v>
      </c>
      <c r="O1879" s="49" t="e">
        <f t="shared" si="509"/>
        <v>#N/A</v>
      </c>
      <c r="P1879" s="49" t="e">
        <f t="shared" si="510"/>
        <v>#N/A</v>
      </c>
      <c r="Q1879" s="50" t="e">
        <f t="shared" si="507"/>
        <v>#N/A</v>
      </c>
      <c r="S1879" s="110" t="e">
        <f>VLOOKUP(V1879,'WSD 產品'!B:B,1,0)</f>
        <v>#N/A</v>
      </c>
      <c r="T1879" s="110" t="e">
        <f t="shared" si="508"/>
        <v>#DIV/0!</v>
      </c>
      <c r="AA1879" s="112"/>
      <c r="AB1879" s="112"/>
      <c r="AK1879" s="111"/>
      <c r="AL1879" s="111"/>
      <c r="AM1879" s="111"/>
    </row>
    <row r="1880" spans="1:39">
      <c r="A1880" s="3">
        <f t="shared" si="512"/>
        <v>0</v>
      </c>
      <c r="B1880" s="3">
        <f t="shared" si="512"/>
        <v>0</v>
      </c>
      <c r="C1880" s="3">
        <f t="shared" si="512"/>
        <v>0</v>
      </c>
      <c r="D1880" s="3">
        <f t="shared" si="511"/>
        <v>0</v>
      </c>
      <c r="E1880" s="3">
        <f t="shared" si="511"/>
        <v>0</v>
      </c>
      <c r="F1880" s="4">
        <f t="shared" si="511"/>
        <v>0</v>
      </c>
      <c r="G1880" s="4">
        <f t="shared" si="511"/>
        <v>0</v>
      </c>
      <c r="H1880" s="3">
        <f t="shared" si="511"/>
        <v>0</v>
      </c>
      <c r="I1880" s="3">
        <f t="shared" si="511"/>
        <v>0</v>
      </c>
      <c r="J1880" s="3" t="e">
        <f>IF(VLOOKUP(A1880,產品AR!A:B,2,0)&lt;65,"A",IF(VLOOKUP(A1880,產品AR!A:B,2,0)&lt;80,"B",IF(VLOOKUP(A1880,產品AR!A:B,2,0)&lt;100,"C","D")))</f>
        <v>#N/A</v>
      </c>
      <c r="K1880" s="5" t="e">
        <f t="shared" si="503"/>
        <v>#DIV/0!</v>
      </c>
      <c r="L1880" s="6">
        <f t="shared" si="504"/>
        <v>0</v>
      </c>
      <c r="M1880" s="5">
        <f t="shared" si="505"/>
        <v>0</v>
      </c>
      <c r="N1880" s="49" t="e">
        <f t="shared" si="506"/>
        <v>#DIV/0!</v>
      </c>
      <c r="O1880" s="49" t="e">
        <f t="shared" si="509"/>
        <v>#N/A</v>
      </c>
      <c r="P1880" s="49" t="e">
        <f t="shared" si="510"/>
        <v>#N/A</v>
      </c>
      <c r="Q1880" s="50" t="e">
        <f t="shared" si="507"/>
        <v>#N/A</v>
      </c>
      <c r="S1880" s="110" t="e">
        <f>VLOOKUP(V1880,'WSD 產品'!B:B,1,0)</f>
        <v>#N/A</v>
      </c>
      <c r="T1880" s="110" t="e">
        <f t="shared" si="508"/>
        <v>#DIV/0!</v>
      </c>
      <c r="AA1880" s="112"/>
      <c r="AB1880" s="112"/>
      <c r="AK1880" s="111"/>
      <c r="AL1880" s="111"/>
      <c r="AM1880" s="111"/>
    </row>
    <row r="1881" spans="1:39">
      <c r="A1881" s="3">
        <f t="shared" si="512"/>
        <v>0</v>
      </c>
      <c r="B1881" s="3">
        <f t="shared" si="512"/>
        <v>0</v>
      </c>
      <c r="C1881" s="3">
        <f t="shared" si="512"/>
        <v>0</v>
      </c>
      <c r="D1881" s="3">
        <f t="shared" si="511"/>
        <v>0</v>
      </c>
      <c r="E1881" s="3">
        <f t="shared" si="511"/>
        <v>0</v>
      </c>
      <c r="F1881" s="4">
        <f t="shared" si="511"/>
        <v>0</v>
      </c>
      <c r="G1881" s="4">
        <f t="shared" si="511"/>
        <v>0</v>
      </c>
      <c r="H1881" s="3">
        <f t="shared" si="511"/>
        <v>0</v>
      </c>
      <c r="I1881" s="3">
        <f t="shared" si="511"/>
        <v>0</v>
      </c>
      <c r="J1881" s="3" t="e">
        <f>IF(VLOOKUP(A1881,產品AR!A:B,2,0)&lt;65,"A",IF(VLOOKUP(A1881,產品AR!A:B,2,0)&lt;80,"B",IF(VLOOKUP(A1881,產品AR!A:B,2,0)&lt;100,"C","D")))</f>
        <v>#N/A</v>
      </c>
      <c r="K1881" s="5" t="e">
        <f t="shared" si="503"/>
        <v>#DIV/0!</v>
      </c>
      <c r="L1881" s="6">
        <f t="shared" si="504"/>
        <v>0</v>
      </c>
      <c r="M1881" s="5">
        <f t="shared" si="505"/>
        <v>0</v>
      </c>
      <c r="N1881" s="49" t="e">
        <f t="shared" si="506"/>
        <v>#DIV/0!</v>
      </c>
      <c r="O1881" s="49" t="e">
        <f t="shared" si="509"/>
        <v>#N/A</v>
      </c>
      <c r="P1881" s="49" t="e">
        <f t="shared" si="510"/>
        <v>#N/A</v>
      </c>
      <c r="Q1881" s="50" t="e">
        <f t="shared" si="507"/>
        <v>#N/A</v>
      </c>
      <c r="S1881" s="110" t="e">
        <f>VLOOKUP(V1881,'WSD 產品'!B:B,1,0)</f>
        <v>#N/A</v>
      </c>
      <c r="T1881" s="110" t="e">
        <f t="shared" si="508"/>
        <v>#DIV/0!</v>
      </c>
      <c r="AA1881" s="112"/>
      <c r="AB1881" s="112"/>
      <c r="AK1881" s="111"/>
      <c r="AL1881" s="111"/>
      <c r="AM1881" s="111"/>
    </row>
    <row r="1882" spans="1:39">
      <c r="A1882" s="3">
        <f t="shared" si="512"/>
        <v>0</v>
      </c>
      <c r="B1882" s="3">
        <f t="shared" si="512"/>
        <v>0</v>
      </c>
      <c r="C1882" s="3">
        <f t="shared" si="512"/>
        <v>0</v>
      </c>
      <c r="D1882" s="3">
        <f t="shared" si="511"/>
        <v>0</v>
      </c>
      <c r="E1882" s="3">
        <f t="shared" si="511"/>
        <v>0</v>
      </c>
      <c r="F1882" s="4">
        <f t="shared" si="511"/>
        <v>0</v>
      </c>
      <c r="G1882" s="4">
        <f t="shared" si="511"/>
        <v>0</v>
      </c>
      <c r="H1882" s="3">
        <f t="shared" si="511"/>
        <v>0</v>
      </c>
      <c r="I1882" s="3">
        <f t="shared" si="511"/>
        <v>0</v>
      </c>
      <c r="J1882" s="3" t="e">
        <f>IF(VLOOKUP(A1882,產品AR!A:B,2,0)&lt;65,"A",IF(VLOOKUP(A1882,產品AR!A:B,2,0)&lt;80,"B",IF(VLOOKUP(A1882,產品AR!A:B,2,0)&lt;100,"C","D")))</f>
        <v>#N/A</v>
      </c>
      <c r="K1882" s="5" t="e">
        <f t="shared" si="503"/>
        <v>#DIV/0!</v>
      </c>
      <c r="L1882" s="6">
        <f t="shared" si="504"/>
        <v>0</v>
      </c>
      <c r="M1882" s="5">
        <f t="shared" si="505"/>
        <v>0</v>
      </c>
      <c r="N1882" s="49" t="e">
        <f t="shared" si="506"/>
        <v>#DIV/0!</v>
      </c>
      <c r="O1882" s="49" t="e">
        <f t="shared" si="509"/>
        <v>#N/A</v>
      </c>
      <c r="P1882" s="49" t="e">
        <f t="shared" si="510"/>
        <v>#N/A</v>
      </c>
      <c r="Q1882" s="50" t="e">
        <f t="shared" si="507"/>
        <v>#N/A</v>
      </c>
      <c r="S1882" s="110" t="e">
        <f>VLOOKUP(V1882,'WSD 產品'!B:B,1,0)</f>
        <v>#N/A</v>
      </c>
      <c r="T1882" s="110" t="e">
        <f t="shared" si="508"/>
        <v>#DIV/0!</v>
      </c>
      <c r="AA1882" s="112"/>
      <c r="AB1882" s="112"/>
      <c r="AK1882" s="111"/>
      <c r="AL1882" s="111"/>
      <c r="AM1882" s="111"/>
    </row>
    <row r="1883" spans="1:39">
      <c r="A1883" s="3">
        <f t="shared" si="512"/>
        <v>0</v>
      </c>
      <c r="B1883" s="3">
        <f t="shared" si="512"/>
        <v>0</v>
      </c>
      <c r="C1883" s="3">
        <f t="shared" si="512"/>
        <v>0</v>
      </c>
      <c r="D1883" s="3">
        <f t="shared" si="511"/>
        <v>0</v>
      </c>
      <c r="E1883" s="3">
        <f t="shared" si="511"/>
        <v>0</v>
      </c>
      <c r="F1883" s="4">
        <f t="shared" si="511"/>
        <v>0</v>
      </c>
      <c r="G1883" s="4">
        <f t="shared" si="511"/>
        <v>0</v>
      </c>
      <c r="H1883" s="3">
        <f t="shared" si="511"/>
        <v>0</v>
      </c>
      <c r="I1883" s="3">
        <f t="shared" si="511"/>
        <v>0</v>
      </c>
      <c r="J1883" s="3" t="e">
        <f>IF(VLOOKUP(A1883,產品AR!A:B,2,0)&lt;65,"A",IF(VLOOKUP(A1883,產品AR!A:B,2,0)&lt;80,"B",IF(VLOOKUP(A1883,產品AR!A:B,2,0)&lt;100,"C","D")))</f>
        <v>#N/A</v>
      </c>
      <c r="K1883" s="5" t="e">
        <f t="shared" si="503"/>
        <v>#DIV/0!</v>
      </c>
      <c r="L1883" s="6">
        <f t="shared" si="504"/>
        <v>0</v>
      </c>
      <c r="M1883" s="5">
        <f t="shared" si="505"/>
        <v>0</v>
      </c>
      <c r="N1883" s="49" t="e">
        <f t="shared" si="506"/>
        <v>#DIV/0!</v>
      </c>
      <c r="O1883" s="49" t="e">
        <f t="shared" si="509"/>
        <v>#N/A</v>
      </c>
      <c r="P1883" s="49" t="e">
        <f t="shared" si="510"/>
        <v>#N/A</v>
      </c>
      <c r="Q1883" s="50" t="e">
        <f t="shared" si="507"/>
        <v>#N/A</v>
      </c>
      <c r="S1883" s="110" t="e">
        <f>VLOOKUP(V1883,'WSD 產品'!B:B,1,0)</f>
        <v>#N/A</v>
      </c>
      <c r="T1883" s="110" t="e">
        <f t="shared" si="508"/>
        <v>#DIV/0!</v>
      </c>
      <c r="AA1883" s="112"/>
      <c r="AB1883" s="112"/>
      <c r="AK1883" s="111"/>
      <c r="AL1883" s="111"/>
      <c r="AM1883" s="111"/>
    </row>
    <row r="1884" spans="1:39">
      <c r="A1884" s="3">
        <f t="shared" si="512"/>
        <v>0</v>
      </c>
      <c r="B1884" s="3">
        <f t="shared" si="512"/>
        <v>0</v>
      </c>
      <c r="C1884" s="3">
        <f t="shared" si="512"/>
        <v>0</v>
      </c>
      <c r="D1884" s="3">
        <f t="shared" si="511"/>
        <v>0</v>
      </c>
      <c r="E1884" s="3">
        <f t="shared" si="511"/>
        <v>0</v>
      </c>
      <c r="F1884" s="4">
        <f t="shared" si="511"/>
        <v>0</v>
      </c>
      <c r="G1884" s="4">
        <f t="shared" si="511"/>
        <v>0</v>
      </c>
      <c r="H1884" s="3">
        <f t="shared" si="511"/>
        <v>0</v>
      </c>
      <c r="I1884" s="3">
        <f t="shared" si="511"/>
        <v>0</v>
      </c>
      <c r="J1884" s="3" t="e">
        <f>IF(VLOOKUP(A1884,產品AR!A:B,2,0)&lt;65,"A",IF(VLOOKUP(A1884,產品AR!A:B,2,0)&lt;80,"B",IF(VLOOKUP(A1884,產品AR!A:B,2,0)&lt;100,"C","D")))</f>
        <v>#N/A</v>
      </c>
      <c r="K1884" s="5" t="e">
        <f t="shared" si="503"/>
        <v>#DIV/0!</v>
      </c>
      <c r="L1884" s="6">
        <f t="shared" si="504"/>
        <v>0</v>
      </c>
      <c r="M1884" s="5">
        <f t="shared" si="505"/>
        <v>0</v>
      </c>
      <c r="N1884" s="49" t="e">
        <f t="shared" si="506"/>
        <v>#DIV/0!</v>
      </c>
      <c r="O1884" s="49" t="e">
        <f t="shared" si="509"/>
        <v>#N/A</v>
      </c>
      <c r="P1884" s="49" t="e">
        <f t="shared" si="510"/>
        <v>#N/A</v>
      </c>
      <c r="Q1884" s="50" t="e">
        <f t="shared" si="507"/>
        <v>#N/A</v>
      </c>
      <c r="S1884" s="110" t="e">
        <f>VLOOKUP(V1884,'WSD 產品'!B:B,1,0)</f>
        <v>#N/A</v>
      </c>
      <c r="T1884" s="110" t="e">
        <f t="shared" si="508"/>
        <v>#DIV/0!</v>
      </c>
      <c r="AA1884" s="112"/>
      <c r="AB1884" s="112"/>
      <c r="AK1884" s="111"/>
      <c r="AL1884" s="111"/>
      <c r="AM1884" s="111"/>
    </row>
    <row r="1885" spans="1:39">
      <c r="A1885" s="3">
        <f t="shared" si="512"/>
        <v>0</v>
      </c>
      <c r="B1885" s="3">
        <f t="shared" si="512"/>
        <v>0</v>
      </c>
      <c r="C1885" s="3">
        <f t="shared" si="512"/>
        <v>0</v>
      </c>
      <c r="D1885" s="3">
        <f t="shared" si="511"/>
        <v>0</v>
      </c>
      <c r="E1885" s="3">
        <f t="shared" si="511"/>
        <v>0</v>
      </c>
      <c r="F1885" s="4">
        <f t="shared" si="511"/>
        <v>0</v>
      </c>
      <c r="G1885" s="4">
        <f t="shared" si="511"/>
        <v>0</v>
      </c>
      <c r="H1885" s="3">
        <f t="shared" si="511"/>
        <v>0</v>
      </c>
      <c r="I1885" s="3">
        <f t="shared" si="511"/>
        <v>0</v>
      </c>
      <c r="J1885" s="3" t="e">
        <f>IF(VLOOKUP(A1885,產品AR!A:B,2,0)&lt;65,"A",IF(VLOOKUP(A1885,產品AR!A:B,2,0)&lt;80,"B",IF(VLOOKUP(A1885,產品AR!A:B,2,0)&lt;100,"C","D")))</f>
        <v>#N/A</v>
      </c>
      <c r="K1885" s="5" t="e">
        <f t="shared" si="503"/>
        <v>#DIV/0!</v>
      </c>
      <c r="L1885" s="6">
        <f t="shared" si="504"/>
        <v>0</v>
      </c>
      <c r="M1885" s="5">
        <f t="shared" si="505"/>
        <v>0</v>
      </c>
      <c r="N1885" s="49" t="e">
        <f t="shared" si="506"/>
        <v>#DIV/0!</v>
      </c>
      <c r="O1885" s="49" t="e">
        <f t="shared" si="509"/>
        <v>#N/A</v>
      </c>
      <c r="P1885" s="49" t="e">
        <f t="shared" si="510"/>
        <v>#N/A</v>
      </c>
      <c r="Q1885" s="50" t="e">
        <f t="shared" si="507"/>
        <v>#N/A</v>
      </c>
      <c r="S1885" s="110" t="e">
        <f>VLOOKUP(V1885,'WSD 產品'!B:B,1,0)</f>
        <v>#N/A</v>
      </c>
      <c r="T1885" s="110" t="e">
        <f t="shared" si="508"/>
        <v>#DIV/0!</v>
      </c>
      <c r="AA1885" s="112"/>
      <c r="AB1885" s="112"/>
      <c r="AK1885" s="111"/>
      <c r="AL1885" s="111"/>
      <c r="AM1885" s="111"/>
    </row>
    <row r="1886" spans="1:39">
      <c r="A1886" s="3">
        <f t="shared" si="512"/>
        <v>0</v>
      </c>
      <c r="B1886" s="3">
        <f t="shared" si="512"/>
        <v>0</v>
      </c>
      <c r="C1886" s="3">
        <f t="shared" si="512"/>
        <v>0</v>
      </c>
      <c r="D1886" s="3">
        <f t="shared" si="511"/>
        <v>0</v>
      </c>
      <c r="E1886" s="3">
        <f t="shared" si="511"/>
        <v>0</v>
      </c>
      <c r="F1886" s="4">
        <f t="shared" si="511"/>
        <v>0</v>
      </c>
      <c r="G1886" s="4">
        <f t="shared" si="511"/>
        <v>0</v>
      </c>
      <c r="H1886" s="3">
        <f t="shared" si="511"/>
        <v>0</v>
      </c>
      <c r="I1886" s="3">
        <f t="shared" si="511"/>
        <v>0</v>
      </c>
      <c r="J1886" s="3" t="e">
        <f>IF(VLOOKUP(A1886,產品AR!A:B,2,0)&lt;65,"A",IF(VLOOKUP(A1886,產品AR!A:B,2,0)&lt;80,"B",IF(VLOOKUP(A1886,產品AR!A:B,2,0)&lt;100,"C","D")))</f>
        <v>#N/A</v>
      </c>
      <c r="K1886" s="5" t="e">
        <f t="shared" si="503"/>
        <v>#DIV/0!</v>
      </c>
      <c r="L1886" s="6">
        <f t="shared" si="504"/>
        <v>0</v>
      </c>
      <c r="M1886" s="5">
        <f t="shared" si="505"/>
        <v>0</v>
      </c>
      <c r="N1886" s="49" t="e">
        <f t="shared" si="506"/>
        <v>#DIV/0!</v>
      </c>
      <c r="O1886" s="49" t="e">
        <f t="shared" si="509"/>
        <v>#N/A</v>
      </c>
      <c r="P1886" s="49" t="e">
        <f t="shared" si="510"/>
        <v>#N/A</v>
      </c>
      <c r="Q1886" s="50" t="e">
        <f t="shared" si="507"/>
        <v>#N/A</v>
      </c>
      <c r="S1886" s="110" t="e">
        <f>VLOOKUP(V1886,'WSD 產品'!B:B,1,0)</f>
        <v>#N/A</v>
      </c>
      <c r="T1886" s="110" t="e">
        <f t="shared" si="508"/>
        <v>#DIV/0!</v>
      </c>
      <c r="AA1886" s="112"/>
      <c r="AB1886" s="112"/>
      <c r="AK1886" s="111"/>
      <c r="AL1886" s="111"/>
      <c r="AM1886" s="111"/>
    </row>
    <row r="1887" spans="1:39">
      <c r="A1887" s="3">
        <f t="shared" si="512"/>
        <v>0</v>
      </c>
      <c r="B1887" s="3">
        <f t="shared" si="512"/>
        <v>0</v>
      </c>
      <c r="C1887" s="3">
        <f t="shared" si="512"/>
        <v>0</v>
      </c>
      <c r="D1887" s="3">
        <f t="shared" si="511"/>
        <v>0</v>
      </c>
      <c r="E1887" s="3">
        <f t="shared" si="511"/>
        <v>0</v>
      </c>
      <c r="F1887" s="4">
        <f t="shared" si="511"/>
        <v>0</v>
      </c>
      <c r="G1887" s="4">
        <f t="shared" si="511"/>
        <v>0</v>
      </c>
      <c r="H1887" s="3">
        <f t="shared" si="511"/>
        <v>0</v>
      </c>
      <c r="I1887" s="3">
        <f t="shared" si="511"/>
        <v>0</v>
      </c>
      <c r="J1887" s="3" t="e">
        <f>IF(VLOOKUP(A1887,產品AR!A:B,2,0)&lt;65,"A",IF(VLOOKUP(A1887,產品AR!A:B,2,0)&lt;80,"B",IF(VLOOKUP(A1887,產品AR!A:B,2,0)&lt;100,"C","D")))</f>
        <v>#N/A</v>
      </c>
      <c r="K1887" s="5" t="e">
        <f t="shared" si="503"/>
        <v>#DIV/0!</v>
      </c>
      <c r="L1887" s="6">
        <f t="shared" si="504"/>
        <v>0</v>
      </c>
      <c r="M1887" s="5">
        <f t="shared" si="505"/>
        <v>0</v>
      </c>
      <c r="N1887" s="49" t="e">
        <f t="shared" si="506"/>
        <v>#DIV/0!</v>
      </c>
      <c r="O1887" s="49" t="e">
        <f t="shared" si="509"/>
        <v>#N/A</v>
      </c>
      <c r="P1887" s="49" t="e">
        <f t="shared" si="510"/>
        <v>#N/A</v>
      </c>
      <c r="Q1887" s="50" t="e">
        <f t="shared" si="507"/>
        <v>#N/A</v>
      </c>
      <c r="S1887" s="110" t="e">
        <f>VLOOKUP(V1887,'WSD 產品'!B:B,1,0)</f>
        <v>#N/A</v>
      </c>
      <c r="T1887" s="110" t="e">
        <f t="shared" si="508"/>
        <v>#DIV/0!</v>
      </c>
      <c r="AA1887" s="112"/>
      <c r="AB1887" s="112"/>
      <c r="AK1887" s="111"/>
      <c r="AL1887" s="111"/>
      <c r="AM1887" s="111"/>
    </row>
    <row r="1888" spans="1:39">
      <c r="A1888" s="3">
        <f t="shared" si="512"/>
        <v>0</v>
      </c>
      <c r="B1888" s="3">
        <f t="shared" si="512"/>
        <v>0</v>
      </c>
      <c r="C1888" s="3">
        <f t="shared" si="512"/>
        <v>0</v>
      </c>
      <c r="D1888" s="3">
        <f t="shared" si="511"/>
        <v>0</v>
      </c>
      <c r="E1888" s="3">
        <f t="shared" si="511"/>
        <v>0</v>
      </c>
      <c r="F1888" s="4">
        <f t="shared" si="511"/>
        <v>0</v>
      </c>
      <c r="G1888" s="4">
        <f t="shared" si="511"/>
        <v>0</v>
      </c>
      <c r="H1888" s="3">
        <f t="shared" si="511"/>
        <v>0</v>
      </c>
      <c r="I1888" s="3">
        <f t="shared" si="511"/>
        <v>0</v>
      </c>
      <c r="J1888" s="3" t="e">
        <f>IF(VLOOKUP(A1888,產品AR!A:B,2,0)&lt;65,"A",IF(VLOOKUP(A1888,產品AR!A:B,2,0)&lt;80,"B",IF(VLOOKUP(A1888,產品AR!A:B,2,0)&lt;100,"C","D")))</f>
        <v>#N/A</v>
      </c>
      <c r="K1888" s="5" t="e">
        <f t="shared" si="503"/>
        <v>#DIV/0!</v>
      </c>
      <c r="L1888" s="6">
        <f t="shared" si="504"/>
        <v>0</v>
      </c>
      <c r="M1888" s="5">
        <f t="shared" si="505"/>
        <v>0</v>
      </c>
      <c r="N1888" s="49" t="e">
        <f t="shared" si="506"/>
        <v>#DIV/0!</v>
      </c>
      <c r="O1888" s="49" t="e">
        <f t="shared" si="509"/>
        <v>#N/A</v>
      </c>
      <c r="P1888" s="49" t="e">
        <f t="shared" si="510"/>
        <v>#N/A</v>
      </c>
      <c r="Q1888" s="50" t="e">
        <f t="shared" si="507"/>
        <v>#N/A</v>
      </c>
      <c r="S1888" s="110" t="e">
        <f>VLOOKUP(V1888,'WSD 產品'!B:B,1,0)</f>
        <v>#N/A</v>
      </c>
      <c r="T1888" s="110" t="e">
        <f t="shared" si="508"/>
        <v>#DIV/0!</v>
      </c>
      <c r="AA1888" s="112"/>
      <c r="AB1888" s="112"/>
      <c r="AK1888" s="111"/>
      <c r="AL1888" s="111"/>
      <c r="AM1888" s="111"/>
    </row>
    <row r="1889" spans="1:39">
      <c r="A1889" s="3">
        <f t="shared" si="512"/>
        <v>0</v>
      </c>
      <c r="B1889" s="3">
        <f t="shared" si="512"/>
        <v>0</v>
      </c>
      <c r="C1889" s="3">
        <f t="shared" si="512"/>
        <v>0</v>
      </c>
      <c r="D1889" s="3">
        <f t="shared" si="511"/>
        <v>0</v>
      </c>
      <c r="E1889" s="3">
        <f t="shared" si="511"/>
        <v>0</v>
      </c>
      <c r="F1889" s="4">
        <f t="shared" si="511"/>
        <v>0</v>
      </c>
      <c r="G1889" s="4">
        <f t="shared" si="511"/>
        <v>0</v>
      </c>
      <c r="H1889" s="3">
        <f t="shared" si="511"/>
        <v>0</v>
      </c>
      <c r="I1889" s="3">
        <f t="shared" si="511"/>
        <v>0</v>
      </c>
      <c r="J1889" s="3" t="e">
        <f>IF(VLOOKUP(A1889,產品AR!A:B,2,0)&lt;65,"A",IF(VLOOKUP(A1889,產品AR!A:B,2,0)&lt;80,"B",IF(VLOOKUP(A1889,產品AR!A:B,2,0)&lt;100,"C","D")))</f>
        <v>#N/A</v>
      </c>
      <c r="K1889" s="5" t="e">
        <f t="shared" si="503"/>
        <v>#DIV/0!</v>
      </c>
      <c r="L1889" s="6">
        <f t="shared" si="504"/>
        <v>0</v>
      </c>
      <c r="M1889" s="5">
        <f t="shared" si="505"/>
        <v>0</v>
      </c>
      <c r="N1889" s="49" t="e">
        <f t="shared" si="506"/>
        <v>#DIV/0!</v>
      </c>
      <c r="O1889" s="49" t="e">
        <f t="shared" si="509"/>
        <v>#N/A</v>
      </c>
      <c r="P1889" s="49" t="e">
        <f t="shared" si="510"/>
        <v>#N/A</v>
      </c>
      <c r="Q1889" s="50" t="e">
        <f t="shared" si="507"/>
        <v>#N/A</v>
      </c>
      <c r="S1889" s="110" t="e">
        <f>VLOOKUP(V1889,'WSD 產品'!B:B,1,0)</f>
        <v>#N/A</v>
      </c>
      <c r="T1889" s="110" t="e">
        <f t="shared" si="508"/>
        <v>#DIV/0!</v>
      </c>
      <c r="AA1889" s="112"/>
      <c r="AB1889" s="112"/>
      <c r="AK1889" s="111"/>
      <c r="AL1889" s="111"/>
      <c r="AM1889" s="111"/>
    </row>
    <row r="1890" spans="1:39">
      <c r="A1890" s="3">
        <f t="shared" si="512"/>
        <v>0</v>
      </c>
      <c r="B1890" s="3">
        <f t="shared" si="512"/>
        <v>0</v>
      </c>
      <c r="C1890" s="3">
        <f t="shared" si="512"/>
        <v>0</v>
      </c>
      <c r="D1890" s="3">
        <f t="shared" si="511"/>
        <v>0</v>
      </c>
      <c r="E1890" s="3">
        <f t="shared" si="511"/>
        <v>0</v>
      </c>
      <c r="F1890" s="4">
        <f t="shared" si="511"/>
        <v>0</v>
      </c>
      <c r="G1890" s="4">
        <f t="shared" si="511"/>
        <v>0</v>
      </c>
      <c r="H1890" s="3">
        <f t="shared" si="511"/>
        <v>0</v>
      </c>
      <c r="I1890" s="3">
        <f t="shared" si="511"/>
        <v>0</v>
      </c>
      <c r="J1890" s="3" t="e">
        <f>IF(VLOOKUP(A1890,產品AR!A:B,2,0)&lt;65,"A",IF(VLOOKUP(A1890,產品AR!A:B,2,0)&lt;80,"B",IF(VLOOKUP(A1890,產品AR!A:B,2,0)&lt;100,"C","D")))</f>
        <v>#N/A</v>
      </c>
      <c r="K1890" s="5" t="e">
        <f t="shared" si="503"/>
        <v>#DIV/0!</v>
      </c>
      <c r="L1890" s="6">
        <f t="shared" si="504"/>
        <v>0</v>
      </c>
      <c r="M1890" s="5">
        <f t="shared" si="505"/>
        <v>0</v>
      </c>
      <c r="N1890" s="49" t="e">
        <f t="shared" si="506"/>
        <v>#DIV/0!</v>
      </c>
      <c r="O1890" s="49" t="e">
        <f t="shared" si="509"/>
        <v>#N/A</v>
      </c>
      <c r="P1890" s="49" t="e">
        <f t="shared" si="510"/>
        <v>#N/A</v>
      </c>
      <c r="Q1890" s="50" t="e">
        <f t="shared" si="507"/>
        <v>#N/A</v>
      </c>
      <c r="S1890" s="110" t="e">
        <f>VLOOKUP(V1890,'WSD 產品'!B:B,1,0)</f>
        <v>#N/A</v>
      </c>
      <c r="T1890" s="110" t="e">
        <f t="shared" si="508"/>
        <v>#DIV/0!</v>
      </c>
      <c r="AA1890" s="112"/>
      <c r="AB1890" s="112"/>
      <c r="AK1890" s="111"/>
      <c r="AL1890" s="111"/>
      <c r="AM1890" s="111"/>
    </row>
    <row r="1891" spans="1:39">
      <c r="A1891" s="3">
        <f t="shared" si="512"/>
        <v>0</v>
      </c>
      <c r="B1891" s="3">
        <f t="shared" si="512"/>
        <v>0</v>
      </c>
      <c r="C1891" s="3">
        <f t="shared" si="512"/>
        <v>0</v>
      </c>
      <c r="D1891" s="3">
        <f t="shared" si="511"/>
        <v>0</v>
      </c>
      <c r="E1891" s="3">
        <f t="shared" si="511"/>
        <v>0</v>
      </c>
      <c r="F1891" s="4">
        <f t="shared" si="511"/>
        <v>0</v>
      </c>
      <c r="G1891" s="4">
        <f t="shared" si="511"/>
        <v>0</v>
      </c>
      <c r="H1891" s="3">
        <f t="shared" si="511"/>
        <v>0</v>
      </c>
      <c r="I1891" s="3">
        <f t="shared" si="511"/>
        <v>0</v>
      </c>
      <c r="J1891" s="3" t="e">
        <f>IF(VLOOKUP(A1891,產品AR!A:B,2,0)&lt;65,"A",IF(VLOOKUP(A1891,產品AR!A:B,2,0)&lt;80,"B",IF(VLOOKUP(A1891,產品AR!A:B,2,0)&lt;100,"C","D")))</f>
        <v>#N/A</v>
      </c>
      <c r="K1891" s="5" t="e">
        <f t="shared" si="503"/>
        <v>#DIV/0!</v>
      </c>
      <c r="L1891" s="6">
        <f t="shared" si="504"/>
        <v>0</v>
      </c>
      <c r="M1891" s="5">
        <f t="shared" si="505"/>
        <v>0</v>
      </c>
      <c r="N1891" s="49" t="e">
        <f t="shared" si="506"/>
        <v>#DIV/0!</v>
      </c>
      <c r="O1891" s="49" t="e">
        <f t="shared" si="509"/>
        <v>#N/A</v>
      </c>
      <c r="P1891" s="49" t="e">
        <f t="shared" si="510"/>
        <v>#N/A</v>
      </c>
      <c r="Q1891" s="50" t="e">
        <f t="shared" si="507"/>
        <v>#N/A</v>
      </c>
      <c r="S1891" s="110" t="e">
        <f>VLOOKUP(V1891,'WSD 產品'!B:B,1,0)</f>
        <v>#N/A</v>
      </c>
      <c r="T1891" s="110" t="e">
        <f t="shared" si="508"/>
        <v>#DIV/0!</v>
      </c>
      <c r="AA1891" s="112"/>
      <c r="AB1891" s="112"/>
      <c r="AK1891" s="111"/>
      <c r="AL1891" s="111"/>
      <c r="AM1891" s="111"/>
    </row>
    <row r="1892" spans="1:39">
      <c r="A1892" s="3">
        <f t="shared" si="512"/>
        <v>0</v>
      </c>
      <c r="B1892" s="3">
        <f t="shared" si="512"/>
        <v>0</v>
      </c>
      <c r="C1892" s="3">
        <f t="shared" si="512"/>
        <v>0</v>
      </c>
      <c r="D1892" s="3">
        <f t="shared" si="511"/>
        <v>0</v>
      </c>
      <c r="E1892" s="3">
        <f t="shared" si="511"/>
        <v>0</v>
      </c>
      <c r="F1892" s="4">
        <f t="shared" si="511"/>
        <v>0</v>
      </c>
      <c r="G1892" s="4">
        <f t="shared" si="511"/>
        <v>0</v>
      </c>
      <c r="H1892" s="3">
        <f t="shared" si="511"/>
        <v>0</v>
      </c>
      <c r="I1892" s="3">
        <f t="shared" si="511"/>
        <v>0</v>
      </c>
      <c r="J1892" s="3" t="e">
        <f>IF(VLOOKUP(A1892,產品AR!A:B,2,0)&lt;65,"A",IF(VLOOKUP(A1892,產品AR!A:B,2,0)&lt;80,"B",IF(VLOOKUP(A1892,產品AR!A:B,2,0)&lt;100,"C","D")))</f>
        <v>#N/A</v>
      </c>
      <c r="K1892" s="5" t="e">
        <f t="shared" si="503"/>
        <v>#DIV/0!</v>
      </c>
      <c r="L1892" s="6">
        <f t="shared" si="504"/>
        <v>0</v>
      </c>
      <c r="M1892" s="5">
        <f t="shared" si="505"/>
        <v>0</v>
      </c>
      <c r="N1892" s="49" t="e">
        <f t="shared" si="506"/>
        <v>#DIV/0!</v>
      </c>
      <c r="O1892" s="49" t="e">
        <f t="shared" si="509"/>
        <v>#N/A</v>
      </c>
      <c r="P1892" s="49" t="e">
        <f t="shared" si="510"/>
        <v>#N/A</v>
      </c>
      <c r="Q1892" s="50" t="e">
        <f t="shared" si="507"/>
        <v>#N/A</v>
      </c>
      <c r="S1892" s="110" t="e">
        <f>VLOOKUP(V1892,'WSD 產品'!B:B,1,0)</f>
        <v>#N/A</v>
      </c>
      <c r="T1892" s="110" t="e">
        <f t="shared" si="508"/>
        <v>#DIV/0!</v>
      </c>
      <c r="AA1892" s="112"/>
      <c r="AB1892" s="112"/>
      <c r="AK1892" s="111"/>
      <c r="AL1892" s="111"/>
      <c r="AM1892" s="111"/>
    </row>
    <row r="1893" spans="1:39">
      <c r="A1893" s="3">
        <f t="shared" si="512"/>
        <v>0</v>
      </c>
      <c r="B1893" s="3">
        <f t="shared" si="512"/>
        <v>0</v>
      </c>
      <c r="C1893" s="3">
        <f t="shared" si="512"/>
        <v>0</v>
      </c>
      <c r="D1893" s="3">
        <f t="shared" si="511"/>
        <v>0</v>
      </c>
      <c r="E1893" s="3">
        <f t="shared" si="511"/>
        <v>0</v>
      </c>
      <c r="F1893" s="4">
        <f t="shared" si="511"/>
        <v>0</v>
      </c>
      <c r="G1893" s="4">
        <f t="shared" si="511"/>
        <v>0</v>
      </c>
      <c r="H1893" s="3">
        <f t="shared" si="511"/>
        <v>0</v>
      </c>
      <c r="I1893" s="3">
        <f t="shared" si="511"/>
        <v>0</v>
      </c>
      <c r="J1893" s="3" t="e">
        <f>IF(VLOOKUP(A1893,產品AR!A:B,2,0)&lt;65,"A",IF(VLOOKUP(A1893,產品AR!A:B,2,0)&lt;80,"B",IF(VLOOKUP(A1893,產品AR!A:B,2,0)&lt;100,"C","D")))</f>
        <v>#N/A</v>
      </c>
      <c r="K1893" s="5" t="e">
        <f t="shared" si="503"/>
        <v>#DIV/0!</v>
      </c>
      <c r="L1893" s="6">
        <f t="shared" si="504"/>
        <v>0</v>
      </c>
      <c r="M1893" s="5">
        <f t="shared" si="505"/>
        <v>0</v>
      </c>
      <c r="N1893" s="49" t="e">
        <f t="shared" si="506"/>
        <v>#DIV/0!</v>
      </c>
      <c r="O1893" s="49" t="e">
        <f t="shared" si="509"/>
        <v>#N/A</v>
      </c>
      <c r="P1893" s="49" t="e">
        <f t="shared" si="510"/>
        <v>#N/A</v>
      </c>
      <c r="Q1893" s="50" t="e">
        <f t="shared" si="507"/>
        <v>#N/A</v>
      </c>
      <c r="S1893" s="110" t="e">
        <f>VLOOKUP(V1893,'WSD 產品'!B:B,1,0)</f>
        <v>#N/A</v>
      </c>
      <c r="T1893" s="110" t="e">
        <f t="shared" si="508"/>
        <v>#DIV/0!</v>
      </c>
      <c r="AA1893" s="112"/>
      <c r="AB1893" s="112"/>
      <c r="AK1893" s="111"/>
      <c r="AL1893" s="111"/>
      <c r="AM1893" s="111"/>
    </row>
    <row r="1894" spans="1:39">
      <c r="A1894" s="3">
        <f t="shared" si="512"/>
        <v>0</v>
      </c>
      <c r="B1894" s="3">
        <f t="shared" si="512"/>
        <v>0</v>
      </c>
      <c r="C1894" s="3">
        <f t="shared" si="512"/>
        <v>0</v>
      </c>
      <c r="D1894" s="3">
        <f t="shared" si="511"/>
        <v>0</v>
      </c>
      <c r="E1894" s="3">
        <f t="shared" si="511"/>
        <v>0</v>
      </c>
      <c r="F1894" s="4">
        <f t="shared" si="511"/>
        <v>0</v>
      </c>
      <c r="G1894" s="4">
        <f t="shared" si="511"/>
        <v>0</v>
      </c>
      <c r="H1894" s="3">
        <f t="shared" si="511"/>
        <v>0</v>
      </c>
      <c r="I1894" s="3">
        <f t="shared" si="511"/>
        <v>0</v>
      </c>
      <c r="J1894" s="3" t="e">
        <f>IF(VLOOKUP(A1894,產品AR!A:B,2,0)&lt;65,"A",IF(VLOOKUP(A1894,產品AR!A:B,2,0)&lt;80,"B",IF(VLOOKUP(A1894,產品AR!A:B,2,0)&lt;100,"C","D")))</f>
        <v>#N/A</v>
      </c>
      <c r="K1894" s="5" t="e">
        <f t="shared" si="503"/>
        <v>#DIV/0!</v>
      </c>
      <c r="L1894" s="6">
        <f t="shared" si="504"/>
        <v>0</v>
      </c>
      <c r="M1894" s="5">
        <f t="shared" si="505"/>
        <v>0</v>
      </c>
      <c r="N1894" s="49" t="e">
        <f t="shared" si="506"/>
        <v>#DIV/0!</v>
      </c>
      <c r="O1894" s="49" t="e">
        <f t="shared" si="509"/>
        <v>#N/A</v>
      </c>
      <c r="P1894" s="49" t="e">
        <f t="shared" si="510"/>
        <v>#N/A</v>
      </c>
      <c r="Q1894" s="50" t="e">
        <f t="shared" si="507"/>
        <v>#N/A</v>
      </c>
      <c r="S1894" s="110" t="e">
        <f>VLOOKUP(V1894,'WSD 產品'!B:B,1,0)</f>
        <v>#N/A</v>
      </c>
      <c r="T1894" s="110" t="e">
        <f t="shared" si="508"/>
        <v>#DIV/0!</v>
      </c>
      <c r="AA1894" s="112"/>
      <c r="AB1894" s="112"/>
      <c r="AK1894" s="111"/>
      <c r="AL1894" s="111"/>
      <c r="AM1894" s="111"/>
    </row>
    <row r="1895" spans="1:39">
      <c r="A1895" s="3">
        <f t="shared" si="512"/>
        <v>0</v>
      </c>
      <c r="B1895" s="3">
        <f t="shared" si="512"/>
        <v>0</v>
      </c>
      <c r="C1895" s="3">
        <f t="shared" si="512"/>
        <v>0</v>
      </c>
      <c r="D1895" s="3">
        <f t="shared" si="511"/>
        <v>0</v>
      </c>
      <c r="E1895" s="3">
        <f t="shared" si="511"/>
        <v>0</v>
      </c>
      <c r="F1895" s="4">
        <f t="shared" si="511"/>
        <v>0</v>
      </c>
      <c r="G1895" s="4">
        <f t="shared" si="511"/>
        <v>0</v>
      </c>
      <c r="H1895" s="3">
        <f t="shared" si="511"/>
        <v>0</v>
      </c>
      <c r="I1895" s="3">
        <f t="shared" si="511"/>
        <v>0</v>
      </c>
      <c r="J1895" s="3" t="e">
        <f>IF(VLOOKUP(A1895,產品AR!A:B,2,0)&lt;65,"A",IF(VLOOKUP(A1895,產品AR!A:B,2,0)&lt;80,"B",IF(VLOOKUP(A1895,產品AR!A:B,2,0)&lt;100,"C","D")))</f>
        <v>#N/A</v>
      </c>
      <c r="K1895" s="5" t="e">
        <f t="shared" si="503"/>
        <v>#DIV/0!</v>
      </c>
      <c r="L1895" s="6">
        <f t="shared" si="504"/>
        <v>0</v>
      </c>
      <c r="M1895" s="5">
        <f t="shared" si="505"/>
        <v>0</v>
      </c>
      <c r="N1895" s="49" t="e">
        <f t="shared" si="506"/>
        <v>#DIV/0!</v>
      </c>
      <c r="O1895" s="49" t="e">
        <f t="shared" si="509"/>
        <v>#N/A</v>
      </c>
      <c r="P1895" s="49" t="e">
        <f t="shared" si="510"/>
        <v>#N/A</v>
      </c>
      <c r="Q1895" s="50" t="e">
        <f t="shared" si="507"/>
        <v>#N/A</v>
      </c>
      <c r="S1895" s="110" t="e">
        <f>VLOOKUP(V1895,'WSD 產品'!B:B,1,0)</f>
        <v>#N/A</v>
      </c>
      <c r="T1895" s="110" t="e">
        <f t="shared" si="508"/>
        <v>#DIV/0!</v>
      </c>
      <c r="AA1895" s="112"/>
      <c r="AB1895" s="112"/>
      <c r="AK1895" s="111"/>
      <c r="AL1895" s="111"/>
      <c r="AM1895" s="111"/>
    </row>
    <row r="1896" spans="1:39">
      <c r="A1896" s="3">
        <f t="shared" si="512"/>
        <v>0</v>
      </c>
      <c r="B1896" s="3">
        <f t="shared" si="512"/>
        <v>0</v>
      </c>
      <c r="C1896" s="3">
        <f t="shared" si="512"/>
        <v>0</v>
      </c>
      <c r="D1896" s="3">
        <f t="shared" si="511"/>
        <v>0</v>
      </c>
      <c r="E1896" s="3">
        <f t="shared" si="511"/>
        <v>0</v>
      </c>
      <c r="F1896" s="4">
        <f t="shared" si="511"/>
        <v>0</v>
      </c>
      <c r="G1896" s="4">
        <f t="shared" si="511"/>
        <v>0</v>
      </c>
      <c r="H1896" s="3">
        <f t="shared" si="511"/>
        <v>0</v>
      </c>
      <c r="I1896" s="3">
        <f t="shared" si="511"/>
        <v>0</v>
      </c>
      <c r="J1896" s="3" t="e">
        <f>IF(VLOOKUP(A1896,產品AR!A:B,2,0)&lt;65,"A",IF(VLOOKUP(A1896,產品AR!A:B,2,0)&lt;80,"B",IF(VLOOKUP(A1896,產品AR!A:B,2,0)&lt;100,"C","D")))</f>
        <v>#N/A</v>
      </c>
      <c r="K1896" s="5" t="e">
        <f t="shared" si="503"/>
        <v>#DIV/0!</v>
      </c>
      <c r="L1896" s="6">
        <f t="shared" si="504"/>
        <v>0</v>
      </c>
      <c r="M1896" s="5">
        <f t="shared" si="505"/>
        <v>0</v>
      </c>
      <c r="N1896" s="49" t="e">
        <f t="shared" si="506"/>
        <v>#DIV/0!</v>
      </c>
      <c r="O1896" s="49" t="e">
        <f t="shared" si="509"/>
        <v>#N/A</v>
      </c>
      <c r="P1896" s="49" t="e">
        <f t="shared" si="510"/>
        <v>#N/A</v>
      </c>
      <c r="Q1896" s="50" t="e">
        <f t="shared" si="507"/>
        <v>#N/A</v>
      </c>
      <c r="S1896" s="110" t="e">
        <f>VLOOKUP(V1896,'WSD 產品'!B:B,1,0)</f>
        <v>#N/A</v>
      </c>
      <c r="T1896" s="110" t="e">
        <f t="shared" si="508"/>
        <v>#DIV/0!</v>
      </c>
      <c r="AA1896" s="112"/>
      <c r="AB1896" s="112"/>
      <c r="AK1896" s="111"/>
      <c r="AL1896" s="111"/>
      <c r="AM1896" s="111"/>
    </row>
    <row r="1897" spans="1:39">
      <c r="A1897" s="3">
        <f t="shared" si="512"/>
        <v>0</v>
      </c>
      <c r="B1897" s="3">
        <f t="shared" si="512"/>
        <v>0</v>
      </c>
      <c r="C1897" s="3">
        <f t="shared" si="512"/>
        <v>0</v>
      </c>
      <c r="D1897" s="3">
        <f t="shared" si="511"/>
        <v>0</v>
      </c>
      <c r="E1897" s="3">
        <f t="shared" si="511"/>
        <v>0</v>
      </c>
      <c r="F1897" s="4">
        <f t="shared" si="511"/>
        <v>0</v>
      </c>
      <c r="G1897" s="4">
        <f t="shared" si="511"/>
        <v>0</v>
      </c>
      <c r="H1897" s="3">
        <f t="shared" si="511"/>
        <v>0</v>
      </c>
      <c r="I1897" s="3">
        <f t="shared" si="511"/>
        <v>0</v>
      </c>
      <c r="J1897" s="3" t="e">
        <f>IF(VLOOKUP(A1897,產品AR!A:B,2,0)&lt;65,"A",IF(VLOOKUP(A1897,產品AR!A:B,2,0)&lt;80,"B",IF(VLOOKUP(A1897,產品AR!A:B,2,0)&lt;100,"C","D")))</f>
        <v>#N/A</v>
      </c>
      <c r="K1897" s="5" t="e">
        <f t="shared" si="503"/>
        <v>#DIV/0!</v>
      </c>
      <c r="L1897" s="6">
        <f t="shared" si="504"/>
        <v>0</v>
      </c>
      <c r="M1897" s="5">
        <f t="shared" si="505"/>
        <v>0</v>
      </c>
      <c r="N1897" s="49" t="e">
        <f t="shared" si="506"/>
        <v>#DIV/0!</v>
      </c>
      <c r="O1897" s="49" t="e">
        <f t="shared" si="509"/>
        <v>#N/A</v>
      </c>
      <c r="P1897" s="49" t="e">
        <f t="shared" si="510"/>
        <v>#N/A</v>
      </c>
      <c r="Q1897" s="50" t="e">
        <f t="shared" si="507"/>
        <v>#N/A</v>
      </c>
      <c r="S1897" s="110" t="e">
        <f>VLOOKUP(V1897,'WSD 產品'!B:B,1,0)</f>
        <v>#N/A</v>
      </c>
      <c r="T1897" s="110" t="e">
        <f t="shared" si="508"/>
        <v>#DIV/0!</v>
      </c>
      <c r="AA1897" s="112"/>
      <c r="AB1897" s="112"/>
      <c r="AK1897" s="111"/>
      <c r="AL1897" s="111"/>
      <c r="AM1897" s="111"/>
    </row>
    <row r="1898" spans="1:39">
      <c r="A1898" s="3">
        <f t="shared" si="512"/>
        <v>0</v>
      </c>
      <c r="B1898" s="3">
        <f t="shared" si="512"/>
        <v>0</v>
      </c>
      <c r="C1898" s="3">
        <f t="shared" si="512"/>
        <v>0</v>
      </c>
      <c r="D1898" s="3">
        <f t="shared" si="511"/>
        <v>0</v>
      </c>
      <c r="E1898" s="3">
        <f t="shared" si="511"/>
        <v>0</v>
      </c>
      <c r="F1898" s="4">
        <f t="shared" si="511"/>
        <v>0</v>
      </c>
      <c r="G1898" s="4">
        <f t="shared" si="511"/>
        <v>0</v>
      </c>
      <c r="H1898" s="3">
        <f t="shared" si="511"/>
        <v>0</v>
      </c>
      <c r="I1898" s="3">
        <f t="shared" si="511"/>
        <v>0</v>
      </c>
      <c r="J1898" s="3" t="e">
        <f>IF(VLOOKUP(A1898,產品AR!A:B,2,0)&lt;65,"A",IF(VLOOKUP(A1898,產品AR!A:B,2,0)&lt;80,"B",IF(VLOOKUP(A1898,產品AR!A:B,2,0)&lt;100,"C","D")))</f>
        <v>#N/A</v>
      </c>
      <c r="K1898" s="5" t="e">
        <f t="shared" si="503"/>
        <v>#DIV/0!</v>
      </c>
      <c r="L1898" s="6">
        <f t="shared" si="504"/>
        <v>0</v>
      </c>
      <c r="M1898" s="5">
        <f t="shared" si="505"/>
        <v>0</v>
      </c>
      <c r="N1898" s="49" t="e">
        <f t="shared" si="506"/>
        <v>#DIV/0!</v>
      </c>
      <c r="O1898" s="49" t="e">
        <f t="shared" si="509"/>
        <v>#N/A</v>
      </c>
      <c r="P1898" s="49" t="e">
        <f t="shared" si="510"/>
        <v>#N/A</v>
      </c>
      <c r="Q1898" s="50" t="e">
        <f t="shared" si="507"/>
        <v>#N/A</v>
      </c>
      <c r="S1898" s="110" t="e">
        <f>VLOOKUP(V1898,'WSD 產品'!B:B,1,0)</f>
        <v>#N/A</v>
      </c>
      <c r="T1898" s="110" t="e">
        <f t="shared" si="508"/>
        <v>#DIV/0!</v>
      </c>
      <c r="AA1898" s="112"/>
      <c r="AB1898" s="112"/>
      <c r="AK1898" s="111"/>
      <c r="AL1898" s="111"/>
      <c r="AM1898" s="111"/>
    </row>
    <row r="1899" spans="1:39">
      <c r="A1899" s="3">
        <f t="shared" si="512"/>
        <v>0</v>
      </c>
      <c r="B1899" s="3">
        <f t="shared" si="512"/>
        <v>0</v>
      </c>
      <c r="C1899" s="3">
        <f t="shared" si="512"/>
        <v>0</v>
      </c>
      <c r="D1899" s="3">
        <f t="shared" si="511"/>
        <v>0</v>
      </c>
      <c r="E1899" s="3">
        <f t="shared" si="511"/>
        <v>0</v>
      </c>
      <c r="F1899" s="4">
        <f t="shared" si="511"/>
        <v>0</v>
      </c>
      <c r="G1899" s="4">
        <f t="shared" si="511"/>
        <v>0</v>
      </c>
      <c r="H1899" s="3">
        <f t="shared" si="511"/>
        <v>0</v>
      </c>
      <c r="I1899" s="3">
        <f t="shared" si="511"/>
        <v>0</v>
      </c>
      <c r="J1899" s="3" t="e">
        <f>IF(VLOOKUP(A1899,產品AR!A:B,2,0)&lt;65,"A",IF(VLOOKUP(A1899,產品AR!A:B,2,0)&lt;80,"B",IF(VLOOKUP(A1899,產品AR!A:B,2,0)&lt;100,"C","D")))</f>
        <v>#N/A</v>
      </c>
      <c r="K1899" s="5" t="e">
        <f t="shared" si="503"/>
        <v>#DIV/0!</v>
      </c>
      <c r="L1899" s="6">
        <f t="shared" si="504"/>
        <v>0</v>
      </c>
      <c r="M1899" s="5">
        <f t="shared" si="505"/>
        <v>0</v>
      </c>
      <c r="N1899" s="49" t="e">
        <f t="shared" si="506"/>
        <v>#DIV/0!</v>
      </c>
      <c r="O1899" s="49" t="e">
        <f t="shared" si="509"/>
        <v>#N/A</v>
      </c>
      <c r="P1899" s="49" t="e">
        <f t="shared" si="510"/>
        <v>#N/A</v>
      </c>
      <c r="Q1899" s="50" t="e">
        <f t="shared" si="507"/>
        <v>#N/A</v>
      </c>
      <c r="S1899" s="110" t="e">
        <f>VLOOKUP(V1899,'WSD 產品'!B:B,1,0)</f>
        <v>#N/A</v>
      </c>
      <c r="T1899" s="110" t="e">
        <f t="shared" si="508"/>
        <v>#DIV/0!</v>
      </c>
      <c r="AA1899" s="112"/>
      <c r="AB1899" s="112"/>
      <c r="AK1899" s="111"/>
      <c r="AL1899" s="111"/>
      <c r="AM1899" s="111"/>
    </row>
    <row r="1900" spans="1:39">
      <c r="A1900" s="3">
        <f t="shared" si="512"/>
        <v>0</v>
      </c>
      <c r="B1900" s="3">
        <f t="shared" si="512"/>
        <v>0</v>
      </c>
      <c r="C1900" s="3">
        <f t="shared" si="512"/>
        <v>0</v>
      </c>
      <c r="D1900" s="3">
        <f t="shared" si="511"/>
        <v>0</v>
      </c>
      <c r="E1900" s="3">
        <f t="shared" si="511"/>
        <v>0</v>
      </c>
      <c r="F1900" s="4">
        <f t="shared" si="511"/>
        <v>0</v>
      </c>
      <c r="G1900" s="4">
        <f t="shared" si="511"/>
        <v>0</v>
      </c>
      <c r="H1900" s="3">
        <f t="shared" si="511"/>
        <v>0</v>
      </c>
      <c r="I1900" s="3">
        <f t="shared" si="511"/>
        <v>0</v>
      </c>
      <c r="J1900" s="3" t="e">
        <f>IF(VLOOKUP(A1900,產品AR!A:B,2,0)&lt;65,"A",IF(VLOOKUP(A1900,產品AR!A:B,2,0)&lt;80,"B",IF(VLOOKUP(A1900,產品AR!A:B,2,0)&lt;100,"C","D")))</f>
        <v>#N/A</v>
      </c>
      <c r="K1900" s="5" t="e">
        <f t="shared" si="503"/>
        <v>#DIV/0!</v>
      </c>
      <c r="L1900" s="6">
        <f t="shared" si="504"/>
        <v>0</v>
      </c>
      <c r="M1900" s="5">
        <f t="shared" si="505"/>
        <v>0</v>
      </c>
      <c r="N1900" s="49" t="e">
        <f t="shared" si="506"/>
        <v>#DIV/0!</v>
      </c>
      <c r="O1900" s="49" t="e">
        <f t="shared" si="509"/>
        <v>#N/A</v>
      </c>
      <c r="P1900" s="49" t="e">
        <f t="shared" si="510"/>
        <v>#N/A</v>
      </c>
      <c r="Q1900" s="50" t="e">
        <f t="shared" si="507"/>
        <v>#N/A</v>
      </c>
      <c r="S1900" s="110" t="e">
        <f>VLOOKUP(V1900,'WSD 產品'!B:B,1,0)</f>
        <v>#N/A</v>
      </c>
      <c r="T1900" s="110" t="e">
        <f t="shared" si="508"/>
        <v>#DIV/0!</v>
      </c>
      <c r="AA1900" s="112"/>
      <c r="AB1900" s="112"/>
      <c r="AK1900" s="111"/>
      <c r="AL1900" s="111"/>
      <c r="AM1900" s="111"/>
    </row>
    <row r="1901" spans="1:39">
      <c r="A1901" s="3">
        <f t="shared" si="512"/>
        <v>0</v>
      </c>
      <c r="B1901" s="3">
        <f t="shared" si="512"/>
        <v>0</v>
      </c>
      <c r="C1901" s="3">
        <f t="shared" si="512"/>
        <v>0</v>
      </c>
      <c r="D1901" s="3">
        <f t="shared" si="511"/>
        <v>0</v>
      </c>
      <c r="E1901" s="3">
        <f t="shared" si="511"/>
        <v>0</v>
      </c>
      <c r="F1901" s="4">
        <f t="shared" si="511"/>
        <v>0</v>
      </c>
      <c r="G1901" s="4">
        <f t="shared" si="511"/>
        <v>0</v>
      </c>
      <c r="H1901" s="3">
        <f t="shared" si="511"/>
        <v>0</v>
      </c>
      <c r="I1901" s="3">
        <f t="shared" si="511"/>
        <v>0</v>
      </c>
      <c r="J1901" s="3" t="e">
        <f>IF(VLOOKUP(A1901,產品AR!A:B,2,0)&lt;65,"A",IF(VLOOKUP(A1901,產品AR!A:B,2,0)&lt;80,"B",IF(VLOOKUP(A1901,產品AR!A:B,2,0)&lt;100,"C","D")))</f>
        <v>#N/A</v>
      </c>
      <c r="K1901" s="5" t="e">
        <f t="shared" si="503"/>
        <v>#DIV/0!</v>
      </c>
      <c r="L1901" s="6">
        <f t="shared" si="504"/>
        <v>0</v>
      </c>
      <c r="M1901" s="5">
        <f t="shared" si="505"/>
        <v>0</v>
      </c>
      <c r="N1901" s="49" t="e">
        <f t="shared" si="506"/>
        <v>#DIV/0!</v>
      </c>
      <c r="O1901" s="49" t="e">
        <f t="shared" si="509"/>
        <v>#N/A</v>
      </c>
      <c r="P1901" s="49" t="e">
        <f t="shared" si="510"/>
        <v>#N/A</v>
      </c>
      <c r="Q1901" s="50" t="e">
        <f t="shared" si="507"/>
        <v>#N/A</v>
      </c>
      <c r="S1901" s="110" t="e">
        <f>VLOOKUP(V1901,'WSD 產品'!B:B,1,0)</f>
        <v>#N/A</v>
      </c>
      <c r="T1901" s="110" t="e">
        <f t="shared" si="508"/>
        <v>#DIV/0!</v>
      </c>
      <c r="AA1901" s="112"/>
      <c r="AB1901" s="112"/>
      <c r="AK1901" s="111"/>
      <c r="AL1901" s="111"/>
      <c r="AM1901" s="111"/>
    </row>
    <row r="1902" spans="1:39">
      <c r="A1902" s="3">
        <f t="shared" si="512"/>
        <v>0</v>
      </c>
      <c r="B1902" s="3">
        <f t="shared" si="512"/>
        <v>0</v>
      </c>
      <c r="C1902" s="3">
        <f t="shared" si="512"/>
        <v>0</v>
      </c>
      <c r="D1902" s="3">
        <f t="shared" si="511"/>
        <v>0</v>
      </c>
      <c r="E1902" s="3">
        <f t="shared" si="511"/>
        <v>0</v>
      </c>
      <c r="F1902" s="4">
        <f t="shared" si="511"/>
        <v>0</v>
      </c>
      <c r="G1902" s="4">
        <f t="shared" ref="G1902:I1965" si="513">AB1902</f>
        <v>0</v>
      </c>
      <c r="H1902" s="3">
        <f t="shared" si="513"/>
        <v>0</v>
      </c>
      <c r="I1902" s="3">
        <f t="shared" si="513"/>
        <v>0</v>
      </c>
      <c r="J1902" s="3" t="e">
        <f>IF(VLOOKUP(A1902,產品AR!A:B,2,0)&lt;65,"A",IF(VLOOKUP(A1902,產品AR!A:B,2,0)&lt;80,"B",IF(VLOOKUP(A1902,產品AR!A:B,2,0)&lt;100,"C","D")))</f>
        <v>#N/A</v>
      </c>
      <c r="K1902" s="5" t="e">
        <f t="shared" si="503"/>
        <v>#DIV/0!</v>
      </c>
      <c r="L1902" s="6">
        <f t="shared" si="504"/>
        <v>0</v>
      </c>
      <c r="M1902" s="5">
        <f t="shared" si="505"/>
        <v>0</v>
      </c>
      <c r="N1902" s="49" t="e">
        <f t="shared" si="506"/>
        <v>#DIV/0!</v>
      </c>
      <c r="O1902" s="49" t="e">
        <f t="shared" si="509"/>
        <v>#N/A</v>
      </c>
      <c r="P1902" s="49" t="e">
        <f t="shared" si="510"/>
        <v>#N/A</v>
      </c>
      <c r="Q1902" s="50" t="e">
        <f t="shared" si="507"/>
        <v>#N/A</v>
      </c>
      <c r="S1902" s="110" t="e">
        <f>VLOOKUP(V1902,'WSD 產品'!B:B,1,0)</f>
        <v>#N/A</v>
      </c>
      <c r="T1902" s="110" t="e">
        <f t="shared" si="508"/>
        <v>#DIV/0!</v>
      </c>
      <c r="AA1902" s="112"/>
      <c r="AB1902" s="112"/>
      <c r="AK1902" s="111"/>
      <c r="AL1902" s="111"/>
      <c r="AM1902" s="111"/>
    </row>
    <row r="1903" spans="1:39">
      <c r="A1903" s="3">
        <f t="shared" si="512"/>
        <v>0</v>
      </c>
      <c r="B1903" s="3">
        <f t="shared" si="512"/>
        <v>0</v>
      </c>
      <c r="C1903" s="3">
        <f t="shared" si="512"/>
        <v>0</v>
      </c>
      <c r="D1903" s="3">
        <f t="shared" si="512"/>
        <v>0</v>
      </c>
      <c r="E1903" s="3">
        <f t="shared" si="512"/>
        <v>0</v>
      </c>
      <c r="F1903" s="4">
        <f t="shared" si="512"/>
        <v>0</v>
      </c>
      <c r="G1903" s="4">
        <f t="shared" si="513"/>
        <v>0</v>
      </c>
      <c r="H1903" s="3">
        <f t="shared" si="513"/>
        <v>0</v>
      </c>
      <c r="I1903" s="3">
        <f t="shared" si="513"/>
        <v>0</v>
      </c>
      <c r="J1903" s="3" t="e">
        <f>IF(VLOOKUP(A1903,產品AR!A:B,2,0)&lt;65,"A",IF(VLOOKUP(A1903,產品AR!A:B,2,0)&lt;80,"B",IF(VLOOKUP(A1903,產品AR!A:B,2,0)&lt;100,"C","D")))</f>
        <v>#N/A</v>
      </c>
      <c r="K1903" s="5" t="e">
        <f t="shared" si="503"/>
        <v>#DIV/0!</v>
      </c>
      <c r="L1903" s="6">
        <f t="shared" si="504"/>
        <v>0</v>
      </c>
      <c r="M1903" s="5">
        <f t="shared" si="505"/>
        <v>0</v>
      </c>
      <c r="N1903" s="49" t="e">
        <f t="shared" si="506"/>
        <v>#DIV/0!</v>
      </c>
      <c r="O1903" s="49" t="e">
        <f t="shared" si="509"/>
        <v>#N/A</v>
      </c>
      <c r="P1903" s="49" t="e">
        <f t="shared" si="510"/>
        <v>#N/A</v>
      </c>
      <c r="Q1903" s="50" t="e">
        <f t="shared" si="507"/>
        <v>#N/A</v>
      </c>
      <c r="S1903" s="110" t="e">
        <f>VLOOKUP(V1903,'WSD 產品'!B:B,1,0)</f>
        <v>#N/A</v>
      </c>
      <c r="T1903" s="110" t="e">
        <f t="shared" si="508"/>
        <v>#DIV/0!</v>
      </c>
      <c r="AA1903" s="112"/>
      <c r="AB1903" s="112"/>
      <c r="AK1903" s="111"/>
      <c r="AL1903" s="111"/>
      <c r="AM1903" s="111"/>
    </row>
    <row r="1904" spans="1:39">
      <c r="A1904" s="3">
        <f t="shared" si="512"/>
        <v>0</v>
      </c>
      <c r="B1904" s="3">
        <f t="shared" si="512"/>
        <v>0</v>
      </c>
      <c r="C1904" s="3">
        <f t="shared" si="512"/>
        <v>0</v>
      </c>
      <c r="D1904" s="3">
        <f t="shared" si="512"/>
        <v>0</v>
      </c>
      <c r="E1904" s="3">
        <f t="shared" si="512"/>
        <v>0</v>
      </c>
      <c r="F1904" s="4">
        <f t="shared" si="512"/>
        <v>0</v>
      </c>
      <c r="G1904" s="4">
        <f t="shared" si="513"/>
        <v>0</v>
      </c>
      <c r="H1904" s="3">
        <f t="shared" si="513"/>
        <v>0</v>
      </c>
      <c r="I1904" s="3">
        <f t="shared" si="513"/>
        <v>0</v>
      </c>
      <c r="J1904" s="3" t="e">
        <f>IF(VLOOKUP(A1904,產品AR!A:B,2,0)&lt;65,"A",IF(VLOOKUP(A1904,產品AR!A:B,2,0)&lt;80,"B",IF(VLOOKUP(A1904,產品AR!A:B,2,0)&lt;100,"C","D")))</f>
        <v>#N/A</v>
      </c>
      <c r="K1904" s="5" t="e">
        <f t="shared" si="503"/>
        <v>#DIV/0!</v>
      </c>
      <c r="L1904" s="6">
        <f t="shared" si="504"/>
        <v>0</v>
      </c>
      <c r="M1904" s="5">
        <f t="shared" si="505"/>
        <v>0</v>
      </c>
      <c r="N1904" s="49" t="e">
        <f t="shared" si="506"/>
        <v>#DIV/0!</v>
      </c>
      <c r="O1904" s="49" t="e">
        <f t="shared" si="509"/>
        <v>#N/A</v>
      </c>
      <c r="P1904" s="49" t="e">
        <f t="shared" si="510"/>
        <v>#N/A</v>
      </c>
      <c r="Q1904" s="50" t="e">
        <f t="shared" si="507"/>
        <v>#N/A</v>
      </c>
      <c r="S1904" s="110" t="e">
        <f>VLOOKUP(V1904,'WSD 產品'!B:B,1,0)</f>
        <v>#N/A</v>
      </c>
      <c r="T1904" s="110" t="e">
        <f t="shared" si="508"/>
        <v>#DIV/0!</v>
      </c>
      <c r="AA1904" s="112"/>
      <c r="AB1904" s="112"/>
      <c r="AK1904" s="111"/>
      <c r="AL1904" s="111"/>
      <c r="AM1904" s="111"/>
    </row>
    <row r="1905" spans="1:39">
      <c r="A1905" s="3">
        <f t="shared" si="512"/>
        <v>0</v>
      </c>
      <c r="B1905" s="3">
        <f t="shared" si="512"/>
        <v>0</v>
      </c>
      <c r="C1905" s="3">
        <f t="shared" si="512"/>
        <v>0</v>
      </c>
      <c r="D1905" s="3">
        <f t="shared" si="512"/>
        <v>0</v>
      </c>
      <c r="E1905" s="3">
        <f t="shared" si="512"/>
        <v>0</v>
      </c>
      <c r="F1905" s="4">
        <f t="shared" si="512"/>
        <v>0</v>
      </c>
      <c r="G1905" s="4">
        <f t="shared" si="513"/>
        <v>0</v>
      </c>
      <c r="H1905" s="3">
        <f t="shared" si="513"/>
        <v>0</v>
      </c>
      <c r="I1905" s="3">
        <f t="shared" si="513"/>
        <v>0</v>
      </c>
      <c r="J1905" s="3" t="e">
        <f>IF(VLOOKUP(A1905,產品AR!A:B,2,0)&lt;65,"A",IF(VLOOKUP(A1905,產品AR!A:B,2,0)&lt;80,"B",IF(VLOOKUP(A1905,產品AR!A:B,2,0)&lt;100,"C","D")))</f>
        <v>#N/A</v>
      </c>
      <c r="K1905" s="5" t="e">
        <f t="shared" si="503"/>
        <v>#DIV/0!</v>
      </c>
      <c r="L1905" s="6">
        <f t="shared" si="504"/>
        <v>0</v>
      </c>
      <c r="M1905" s="5">
        <f t="shared" si="505"/>
        <v>0</v>
      </c>
      <c r="N1905" s="49" t="e">
        <f t="shared" si="506"/>
        <v>#DIV/0!</v>
      </c>
      <c r="O1905" s="49" t="e">
        <f t="shared" si="509"/>
        <v>#N/A</v>
      </c>
      <c r="P1905" s="49" t="e">
        <f t="shared" si="510"/>
        <v>#N/A</v>
      </c>
      <c r="Q1905" s="50" t="e">
        <f t="shared" si="507"/>
        <v>#N/A</v>
      </c>
      <c r="S1905" s="110" t="e">
        <f>VLOOKUP(V1905,'WSD 產品'!B:B,1,0)</f>
        <v>#N/A</v>
      </c>
      <c r="T1905" s="110" t="e">
        <f t="shared" si="508"/>
        <v>#DIV/0!</v>
      </c>
      <c r="AA1905" s="112"/>
      <c r="AB1905" s="112"/>
      <c r="AK1905" s="111"/>
      <c r="AL1905" s="111"/>
      <c r="AM1905" s="111"/>
    </row>
    <row r="1906" spans="1:39">
      <c r="A1906" s="3">
        <f t="shared" si="512"/>
        <v>0</v>
      </c>
      <c r="B1906" s="3">
        <f t="shared" si="512"/>
        <v>0</v>
      </c>
      <c r="C1906" s="3">
        <f t="shared" si="512"/>
        <v>0</v>
      </c>
      <c r="D1906" s="3">
        <f t="shared" si="512"/>
        <v>0</v>
      </c>
      <c r="E1906" s="3">
        <f t="shared" si="512"/>
        <v>0</v>
      </c>
      <c r="F1906" s="4">
        <f t="shared" si="512"/>
        <v>0</v>
      </c>
      <c r="G1906" s="4">
        <f t="shared" si="513"/>
        <v>0</v>
      </c>
      <c r="H1906" s="3">
        <f t="shared" si="513"/>
        <v>0</v>
      </c>
      <c r="I1906" s="3">
        <f t="shared" si="513"/>
        <v>0</v>
      </c>
      <c r="J1906" s="3" t="e">
        <f>IF(VLOOKUP(A1906,產品AR!A:B,2,0)&lt;65,"A",IF(VLOOKUP(A1906,產品AR!A:B,2,0)&lt;80,"B",IF(VLOOKUP(A1906,產品AR!A:B,2,0)&lt;100,"C","D")))</f>
        <v>#N/A</v>
      </c>
      <c r="K1906" s="5" t="e">
        <f t="shared" si="503"/>
        <v>#DIV/0!</v>
      </c>
      <c r="L1906" s="6">
        <f t="shared" si="504"/>
        <v>0</v>
      </c>
      <c r="M1906" s="5">
        <f t="shared" si="505"/>
        <v>0</v>
      </c>
      <c r="N1906" s="49" t="e">
        <f t="shared" si="506"/>
        <v>#DIV/0!</v>
      </c>
      <c r="O1906" s="49" t="e">
        <f t="shared" si="509"/>
        <v>#N/A</v>
      </c>
      <c r="P1906" s="49" t="e">
        <f t="shared" si="510"/>
        <v>#N/A</v>
      </c>
      <c r="Q1906" s="50" t="e">
        <f t="shared" si="507"/>
        <v>#N/A</v>
      </c>
      <c r="S1906" s="110" t="e">
        <f>VLOOKUP(V1906,'WSD 產品'!B:B,1,0)</f>
        <v>#N/A</v>
      </c>
      <c r="T1906" s="110" t="e">
        <f t="shared" si="508"/>
        <v>#DIV/0!</v>
      </c>
      <c r="AA1906" s="112"/>
      <c r="AB1906" s="112"/>
      <c r="AK1906" s="111"/>
      <c r="AL1906" s="111"/>
      <c r="AM1906" s="111"/>
    </row>
    <row r="1907" spans="1:39">
      <c r="A1907" s="3">
        <f t="shared" si="512"/>
        <v>0</v>
      </c>
      <c r="B1907" s="3">
        <f t="shared" si="512"/>
        <v>0</v>
      </c>
      <c r="C1907" s="3">
        <f t="shared" si="512"/>
        <v>0</v>
      </c>
      <c r="D1907" s="3">
        <f t="shared" si="512"/>
        <v>0</v>
      </c>
      <c r="E1907" s="3">
        <f t="shared" si="512"/>
        <v>0</v>
      </c>
      <c r="F1907" s="4">
        <f t="shared" si="512"/>
        <v>0</v>
      </c>
      <c r="G1907" s="4">
        <f t="shared" si="513"/>
        <v>0</v>
      </c>
      <c r="H1907" s="3">
        <f t="shared" si="513"/>
        <v>0</v>
      </c>
      <c r="I1907" s="3">
        <f t="shared" si="513"/>
        <v>0</v>
      </c>
      <c r="J1907" s="3" t="e">
        <f>IF(VLOOKUP(A1907,產品AR!A:B,2,0)&lt;65,"A",IF(VLOOKUP(A1907,產品AR!A:B,2,0)&lt;80,"B",IF(VLOOKUP(A1907,產品AR!A:B,2,0)&lt;100,"C","D")))</f>
        <v>#N/A</v>
      </c>
      <c r="K1907" s="5" t="e">
        <f t="shared" si="503"/>
        <v>#DIV/0!</v>
      </c>
      <c r="L1907" s="6">
        <f t="shared" si="504"/>
        <v>0</v>
      </c>
      <c r="M1907" s="5">
        <f t="shared" si="505"/>
        <v>0</v>
      </c>
      <c r="N1907" s="49" t="e">
        <f t="shared" si="506"/>
        <v>#DIV/0!</v>
      </c>
      <c r="O1907" s="49" t="e">
        <f t="shared" si="509"/>
        <v>#N/A</v>
      </c>
      <c r="P1907" s="49" t="e">
        <f t="shared" si="510"/>
        <v>#N/A</v>
      </c>
      <c r="Q1907" s="50" t="e">
        <f t="shared" si="507"/>
        <v>#N/A</v>
      </c>
      <c r="S1907" s="110" t="e">
        <f>VLOOKUP(V1907,'WSD 產品'!B:B,1,0)</f>
        <v>#N/A</v>
      </c>
      <c r="T1907" s="110" t="e">
        <f t="shared" si="508"/>
        <v>#DIV/0!</v>
      </c>
      <c r="AA1907" s="112"/>
      <c r="AB1907" s="112"/>
      <c r="AK1907" s="111"/>
      <c r="AL1907" s="111"/>
      <c r="AM1907" s="111"/>
    </row>
    <row r="1908" spans="1:39">
      <c r="A1908" s="3">
        <f t="shared" si="512"/>
        <v>0</v>
      </c>
      <c r="B1908" s="3">
        <f t="shared" si="512"/>
        <v>0</v>
      </c>
      <c r="C1908" s="3">
        <f t="shared" si="512"/>
        <v>0</v>
      </c>
      <c r="D1908" s="3">
        <f t="shared" si="512"/>
        <v>0</v>
      </c>
      <c r="E1908" s="3">
        <f t="shared" si="512"/>
        <v>0</v>
      </c>
      <c r="F1908" s="4">
        <f t="shared" si="512"/>
        <v>0</v>
      </c>
      <c r="G1908" s="4">
        <f t="shared" si="513"/>
        <v>0</v>
      </c>
      <c r="H1908" s="3">
        <f t="shared" si="513"/>
        <v>0</v>
      </c>
      <c r="I1908" s="3">
        <f t="shared" si="513"/>
        <v>0</v>
      </c>
      <c r="J1908" s="3" t="e">
        <f>IF(VLOOKUP(A1908,產品AR!A:B,2,0)&lt;65,"A",IF(VLOOKUP(A1908,產品AR!A:B,2,0)&lt;80,"B",IF(VLOOKUP(A1908,產品AR!A:B,2,0)&lt;100,"C","D")))</f>
        <v>#N/A</v>
      </c>
      <c r="K1908" s="5" t="e">
        <f t="shared" si="503"/>
        <v>#DIV/0!</v>
      </c>
      <c r="L1908" s="6">
        <f t="shared" si="504"/>
        <v>0</v>
      </c>
      <c r="M1908" s="5">
        <f t="shared" si="505"/>
        <v>0</v>
      </c>
      <c r="N1908" s="49" t="e">
        <f t="shared" si="506"/>
        <v>#DIV/0!</v>
      </c>
      <c r="O1908" s="49" t="e">
        <f t="shared" si="509"/>
        <v>#N/A</v>
      </c>
      <c r="P1908" s="49" t="e">
        <f t="shared" si="510"/>
        <v>#N/A</v>
      </c>
      <c r="Q1908" s="50" t="e">
        <f t="shared" si="507"/>
        <v>#N/A</v>
      </c>
      <c r="S1908" s="110" t="e">
        <f>VLOOKUP(V1908,'WSD 產品'!B:B,1,0)</f>
        <v>#N/A</v>
      </c>
      <c r="T1908" s="110" t="e">
        <f t="shared" si="508"/>
        <v>#DIV/0!</v>
      </c>
      <c r="AA1908" s="112"/>
      <c r="AB1908" s="112"/>
      <c r="AK1908" s="111"/>
      <c r="AL1908" s="111"/>
      <c r="AM1908" s="111"/>
    </row>
    <row r="1909" spans="1:39">
      <c r="A1909" s="3">
        <f t="shared" si="512"/>
        <v>0</v>
      </c>
      <c r="B1909" s="3">
        <f t="shared" si="512"/>
        <v>0</v>
      </c>
      <c r="C1909" s="3">
        <f t="shared" si="512"/>
        <v>0</v>
      </c>
      <c r="D1909" s="3">
        <f t="shared" si="512"/>
        <v>0</v>
      </c>
      <c r="E1909" s="3">
        <f t="shared" si="512"/>
        <v>0</v>
      </c>
      <c r="F1909" s="4">
        <f t="shared" si="512"/>
        <v>0</v>
      </c>
      <c r="G1909" s="4">
        <f t="shared" si="513"/>
        <v>0</v>
      </c>
      <c r="H1909" s="3">
        <f t="shared" si="513"/>
        <v>0</v>
      </c>
      <c r="I1909" s="3">
        <f t="shared" si="513"/>
        <v>0</v>
      </c>
      <c r="J1909" s="3" t="e">
        <f>IF(VLOOKUP(A1909,產品AR!A:B,2,0)&lt;65,"A",IF(VLOOKUP(A1909,產品AR!A:B,2,0)&lt;80,"B",IF(VLOOKUP(A1909,產品AR!A:B,2,0)&lt;100,"C","D")))</f>
        <v>#N/A</v>
      </c>
      <c r="K1909" s="5" t="e">
        <f t="shared" si="503"/>
        <v>#DIV/0!</v>
      </c>
      <c r="L1909" s="6">
        <f t="shared" si="504"/>
        <v>0</v>
      </c>
      <c r="M1909" s="5">
        <f t="shared" si="505"/>
        <v>0</v>
      </c>
      <c r="N1909" s="49" t="e">
        <f t="shared" si="506"/>
        <v>#DIV/0!</v>
      </c>
      <c r="O1909" s="49" t="e">
        <f t="shared" si="509"/>
        <v>#N/A</v>
      </c>
      <c r="P1909" s="49" t="e">
        <f t="shared" si="510"/>
        <v>#N/A</v>
      </c>
      <c r="Q1909" s="50" t="e">
        <f t="shared" si="507"/>
        <v>#N/A</v>
      </c>
      <c r="S1909" s="110" t="e">
        <f>VLOOKUP(V1909,'WSD 產品'!B:B,1,0)</f>
        <v>#N/A</v>
      </c>
      <c r="T1909" s="110" t="e">
        <f t="shared" si="508"/>
        <v>#DIV/0!</v>
      </c>
      <c r="AA1909" s="112"/>
      <c r="AB1909" s="112"/>
      <c r="AK1909" s="111"/>
      <c r="AL1909" s="111"/>
      <c r="AM1909" s="111"/>
    </row>
    <row r="1910" spans="1:39">
      <c r="A1910" s="3">
        <f t="shared" si="512"/>
        <v>0</v>
      </c>
      <c r="B1910" s="3">
        <f t="shared" si="512"/>
        <v>0</v>
      </c>
      <c r="C1910" s="3">
        <f t="shared" si="512"/>
        <v>0</v>
      </c>
      <c r="D1910" s="3">
        <f t="shared" si="512"/>
        <v>0</v>
      </c>
      <c r="E1910" s="3">
        <f t="shared" si="512"/>
        <v>0</v>
      </c>
      <c r="F1910" s="4">
        <f t="shared" si="512"/>
        <v>0</v>
      </c>
      <c r="G1910" s="4">
        <f t="shared" si="513"/>
        <v>0</v>
      </c>
      <c r="H1910" s="3">
        <f t="shared" si="513"/>
        <v>0</v>
      </c>
      <c r="I1910" s="3">
        <f t="shared" si="513"/>
        <v>0</v>
      </c>
      <c r="J1910" s="3" t="e">
        <f>IF(VLOOKUP(A1910,產品AR!A:B,2,0)&lt;65,"A",IF(VLOOKUP(A1910,產品AR!A:B,2,0)&lt;80,"B",IF(VLOOKUP(A1910,產品AR!A:B,2,0)&lt;100,"C","D")))</f>
        <v>#N/A</v>
      </c>
      <c r="K1910" s="5" t="e">
        <f t="shared" si="503"/>
        <v>#DIV/0!</v>
      </c>
      <c r="L1910" s="6">
        <f t="shared" si="504"/>
        <v>0</v>
      </c>
      <c r="M1910" s="5">
        <f t="shared" si="505"/>
        <v>0</v>
      </c>
      <c r="N1910" s="49" t="e">
        <f t="shared" si="506"/>
        <v>#DIV/0!</v>
      </c>
      <c r="O1910" s="49" t="e">
        <f t="shared" si="509"/>
        <v>#N/A</v>
      </c>
      <c r="P1910" s="49" t="e">
        <f t="shared" si="510"/>
        <v>#N/A</v>
      </c>
      <c r="Q1910" s="50" t="e">
        <f t="shared" si="507"/>
        <v>#N/A</v>
      </c>
      <c r="S1910" s="110" t="e">
        <f>VLOOKUP(V1910,'WSD 產品'!B:B,1,0)</f>
        <v>#N/A</v>
      </c>
      <c r="T1910" s="110" t="e">
        <f t="shared" si="508"/>
        <v>#DIV/0!</v>
      </c>
      <c r="AA1910" s="112"/>
      <c r="AB1910" s="112"/>
      <c r="AK1910" s="111"/>
      <c r="AL1910" s="111"/>
      <c r="AM1910" s="111"/>
    </row>
    <row r="1911" spans="1:39">
      <c r="A1911" s="3">
        <f t="shared" si="512"/>
        <v>0</v>
      </c>
      <c r="B1911" s="3">
        <f t="shared" si="512"/>
        <v>0</v>
      </c>
      <c r="C1911" s="3">
        <f t="shared" si="512"/>
        <v>0</v>
      </c>
      <c r="D1911" s="3">
        <f t="shared" si="512"/>
        <v>0</v>
      </c>
      <c r="E1911" s="3">
        <f t="shared" si="512"/>
        <v>0</v>
      </c>
      <c r="F1911" s="4">
        <f t="shared" si="512"/>
        <v>0</v>
      </c>
      <c r="G1911" s="4">
        <f t="shared" si="513"/>
        <v>0</v>
      </c>
      <c r="H1911" s="3">
        <f t="shared" si="513"/>
        <v>0</v>
      </c>
      <c r="I1911" s="3">
        <f t="shared" si="513"/>
        <v>0</v>
      </c>
      <c r="J1911" s="3" t="e">
        <f>IF(VLOOKUP(A1911,產品AR!A:B,2,0)&lt;65,"A",IF(VLOOKUP(A1911,產品AR!A:B,2,0)&lt;80,"B",IF(VLOOKUP(A1911,產品AR!A:B,2,0)&lt;100,"C","D")))</f>
        <v>#N/A</v>
      </c>
      <c r="K1911" s="5" t="e">
        <f t="shared" si="503"/>
        <v>#DIV/0!</v>
      </c>
      <c r="L1911" s="6">
        <f t="shared" si="504"/>
        <v>0</v>
      </c>
      <c r="M1911" s="5">
        <f t="shared" si="505"/>
        <v>0</v>
      </c>
      <c r="N1911" s="49" t="e">
        <f t="shared" si="506"/>
        <v>#DIV/0!</v>
      </c>
      <c r="O1911" s="49" t="e">
        <f t="shared" si="509"/>
        <v>#N/A</v>
      </c>
      <c r="P1911" s="49" t="e">
        <f t="shared" si="510"/>
        <v>#N/A</v>
      </c>
      <c r="Q1911" s="50" t="e">
        <f t="shared" si="507"/>
        <v>#N/A</v>
      </c>
      <c r="S1911" s="110" t="e">
        <f>VLOOKUP(V1911,'WSD 產品'!B:B,1,0)</f>
        <v>#N/A</v>
      </c>
      <c r="T1911" s="110" t="e">
        <f t="shared" si="508"/>
        <v>#DIV/0!</v>
      </c>
      <c r="AA1911" s="112"/>
      <c r="AB1911" s="112"/>
      <c r="AK1911" s="111"/>
      <c r="AL1911" s="111"/>
      <c r="AM1911" s="111"/>
    </row>
    <row r="1912" spans="1:39">
      <c r="A1912" s="3">
        <f t="shared" si="512"/>
        <v>0</v>
      </c>
      <c r="B1912" s="3">
        <f t="shared" si="512"/>
        <v>0</v>
      </c>
      <c r="C1912" s="3">
        <f t="shared" si="512"/>
        <v>0</v>
      </c>
      <c r="D1912" s="3">
        <f t="shared" si="512"/>
        <v>0</v>
      </c>
      <c r="E1912" s="3">
        <f t="shared" si="512"/>
        <v>0</v>
      </c>
      <c r="F1912" s="4">
        <f t="shared" si="512"/>
        <v>0</v>
      </c>
      <c r="G1912" s="4">
        <f t="shared" si="513"/>
        <v>0</v>
      </c>
      <c r="H1912" s="3">
        <f t="shared" si="513"/>
        <v>0</v>
      </c>
      <c r="I1912" s="3">
        <f t="shared" si="513"/>
        <v>0</v>
      </c>
      <c r="J1912" s="3" t="e">
        <f>IF(VLOOKUP(A1912,產品AR!A:B,2,0)&lt;65,"A",IF(VLOOKUP(A1912,產品AR!A:B,2,0)&lt;80,"B",IF(VLOOKUP(A1912,產品AR!A:B,2,0)&lt;100,"C","D")))</f>
        <v>#N/A</v>
      </c>
      <c r="K1912" s="5" t="e">
        <f t="shared" si="503"/>
        <v>#DIV/0!</v>
      </c>
      <c r="L1912" s="6">
        <f t="shared" si="504"/>
        <v>0</v>
      </c>
      <c r="M1912" s="5">
        <f t="shared" si="505"/>
        <v>0</v>
      </c>
      <c r="N1912" s="49" t="e">
        <f t="shared" si="506"/>
        <v>#DIV/0!</v>
      </c>
      <c r="O1912" s="49" t="e">
        <f t="shared" si="509"/>
        <v>#N/A</v>
      </c>
      <c r="P1912" s="49" t="e">
        <f t="shared" si="510"/>
        <v>#N/A</v>
      </c>
      <c r="Q1912" s="50" t="e">
        <f t="shared" si="507"/>
        <v>#N/A</v>
      </c>
      <c r="S1912" s="110" t="e">
        <f>VLOOKUP(V1912,'WSD 產品'!B:B,1,0)</f>
        <v>#N/A</v>
      </c>
      <c r="T1912" s="110" t="e">
        <f t="shared" si="508"/>
        <v>#DIV/0!</v>
      </c>
      <c r="AA1912" s="112"/>
      <c r="AB1912" s="112"/>
      <c r="AK1912" s="111"/>
      <c r="AL1912" s="111"/>
      <c r="AM1912" s="111"/>
    </row>
    <row r="1913" spans="1:39">
      <c r="A1913" s="3">
        <f t="shared" si="512"/>
        <v>0</v>
      </c>
      <c r="B1913" s="3">
        <f t="shared" si="512"/>
        <v>0</v>
      </c>
      <c r="C1913" s="3">
        <f t="shared" si="512"/>
        <v>0</v>
      </c>
      <c r="D1913" s="3">
        <f t="shared" si="512"/>
        <v>0</v>
      </c>
      <c r="E1913" s="3">
        <f t="shared" si="512"/>
        <v>0</v>
      </c>
      <c r="F1913" s="4">
        <f t="shared" si="512"/>
        <v>0</v>
      </c>
      <c r="G1913" s="4">
        <f t="shared" si="513"/>
        <v>0</v>
      </c>
      <c r="H1913" s="3">
        <f t="shared" si="513"/>
        <v>0</v>
      </c>
      <c r="I1913" s="3">
        <f t="shared" si="513"/>
        <v>0</v>
      </c>
      <c r="J1913" s="3" t="e">
        <f>IF(VLOOKUP(A1913,產品AR!A:B,2,0)&lt;65,"A",IF(VLOOKUP(A1913,產品AR!A:B,2,0)&lt;80,"B",IF(VLOOKUP(A1913,產品AR!A:B,2,0)&lt;100,"C","D")))</f>
        <v>#N/A</v>
      </c>
      <c r="K1913" s="5" t="e">
        <f t="shared" si="503"/>
        <v>#DIV/0!</v>
      </c>
      <c r="L1913" s="6">
        <f t="shared" si="504"/>
        <v>0</v>
      </c>
      <c r="M1913" s="5">
        <f t="shared" si="505"/>
        <v>0</v>
      </c>
      <c r="N1913" s="49" t="e">
        <f t="shared" si="506"/>
        <v>#DIV/0!</v>
      </c>
      <c r="O1913" s="49" t="e">
        <f t="shared" si="509"/>
        <v>#N/A</v>
      </c>
      <c r="P1913" s="49" t="e">
        <f t="shared" si="510"/>
        <v>#N/A</v>
      </c>
      <c r="Q1913" s="50" t="e">
        <f t="shared" si="507"/>
        <v>#N/A</v>
      </c>
      <c r="S1913" s="110" t="e">
        <f>VLOOKUP(V1913,'WSD 產品'!B:B,1,0)</f>
        <v>#N/A</v>
      </c>
      <c r="T1913" s="110" t="e">
        <f t="shared" si="508"/>
        <v>#DIV/0!</v>
      </c>
      <c r="AA1913" s="112"/>
      <c r="AB1913" s="112"/>
      <c r="AK1913" s="111"/>
      <c r="AL1913" s="111"/>
      <c r="AM1913" s="111"/>
    </row>
    <row r="1914" spans="1:39">
      <c r="A1914" s="3">
        <f t="shared" si="512"/>
        <v>0</v>
      </c>
      <c r="B1914" s="3">
        <f t="shared" si="512"/>
        <v>0</v>
      </c>
      <c r="C1914" s="3">
        <f t="shared" si="512"/>
        <v>0</v>
      </c>
      <c r="D1914" s="3">
        <f t="shared" si="512"/>
        <v>0</v>
      </c>
      <c r="E1914" s="3">
        <f t="shared" si="512"/>
        <v>0</v>
      </c>
      <c r="F1914" s="4">
        <f t="shared" si="512"/>
        <v>0</v>
      </c>
      <c r="G1914" s="4">
        <f t="shared" si="513"/>
        <v>0</v>
      </c>
      <c r="H1914" s="3">
        <f t="shared" si="513"/>
        <v>0</v>
      </c>
      <c r="I1914" s="3">
        <f t="shared" si="513"/>
        <v>0</v>
      </c>
      <c r="J1914" s="3" t="e">
        <f>IF(VLOOKUP(A1914,產品AR!A:B,2,0)&lt;65,"A",IF(VLOOKUP(A1914,產品AR!A:B,2,0)&lt;80,"B",IF(VLOOKUP(A1914,產品AR!A:B,2,0)&lt;100,"C","D")))</f>
        <v>#N/A</v>
      </c>
      <c r="K1914" s="5" t="e">
        <f t="shared" si="503"/>
        <v>#DIV/0!</v>
      </c>
      <c r="L1914" s="6">
        <f t="shared" si="504"/>
        <v>0</v>
      </c>
      <c r="M1914" s="5">
        <f t="shared" si="505"/>
        <v>0</v>
      </c>
      <c r="N1914" s="49" t="e">
        <f t="shared" si="506"/>
        <v>#DIV/0!</v>
      </c>
      <c r="O1914" s="49" t="e">
        <f t="shared" si="509"/>
        <v>#N/A</v>
      </c>
      <c r="P1914" s="49" t="e">
        <f t="shared" si="510"/>
        <v>#N/A</v>
      </c>
      <c r="Q1914" s="50" t="e">
        <f t="shared" si="507"/>
        <v>#N/A</v>
      </c>
      <c r="S1914" s="110" t="e">
        <f>VLOOKUP(V1914,'WSD 產品'!B:B,1,0)</f>
        <v>#N/A</v>
      </c>
      <c r="T1914" s="110" t="e">
        <f t="shared" si="508"/>
        <v>#DIV/0!</v>
      </c>
      <c r="AA1914" s="112"/>
      <c r="AB1914" s="112"/>
      <c r="AK1914" s="111"/>
      <c r="AL1914" s="111"/>
      <c r="AM1914" s="111"/>
    </row>
    <row r="1915" spans="1:39">
      <c r="A1915" s="3">
        <f t="shared" si="512"/>
        <v>0</v>
      </c>
      <c r="B1915" s="3">
        <f t="shared" si="512"/>
        <v>0</v>
      </c>
      <c r="C1915" s="3">
        <f t="shared" si="512"/>
        <v>0</v>
      </c>
      <c r="D1915" s="3">
        <f t="shared" si="512"/>
        <v>0</v>
      </c>
      <c r="E1915" s="3">
        <f t="shared" si="512"/>
        <v>0</v>
      </c>
      <c r="F1915" s="4">
        <f t="shared" si="512"/>
        <v>0</v>
      </c>
      <c r="G1915" s="4">
        <f t="shared" si="513"/>
        <v>0</v>
      </c>
      <c r="H1915" s="3">
        <f t="shared" si="513"/>
        <v>0</v>
      </c>
      <c r="I1915" s="3">
        <f t="shared" si="513"/>
        <v>0</v>
      </c>
      <c r="J1915" s="3" t="e">
        <f>IF(VLOOKUP(A1915,產品AR!A:B,2,0)&lt;65,"A",IF(VLOOKUP(A1915,產品AR!A:B,2,0)&lt;80,"B",IF(VLOOKUP(A1915,產品AR!A:B,2,0)&lt;100,"C","D")))</f>
        <v>#N/A</v>
      </c>
      <c r="K1915" s="5" t="e">
        <f t="shared" si="503"/>
        <v>#DIV/0!</v>
      </c>
      <c r="L1915" s="6">
        <f t="shared" si="504"/>
        <v>0</v>
      </c>
      <c r="M1915" s="5">
        <f t="shared" si="505"/>
        <v>0</v>
      </c>
      <c r="N1915" s="49" t="e">
        <f t="shared" si="506"/>
        <v>#DIV/0!</v>
      </c>
      <c r="O1915" s="49" t="e">
        <f t="shared" si="509"/>
        <v>#N/A</v>
      </c>
      <c r="P1915" s="49" t="e">
        <f t="shared" si="510"/>
        <v>#N/A</v>
      </c>
      <c r="Q1915" s="50" t="e">
        <f t="shared" si="507"/>
        <v>#N/A</v>
      </c>
      <c r="S1915" s="110" t="e">
        <f>VLOOKUP(V1915,'WSD 產品'!B:B,1,0)</f>
        <v>#N/A</v>
      </c>
      <c r="T1915" s="110" t="e">
        <f t="shared" si="508"/>
        <v>#DIV/0!</v>
      </c>
      <c r="AA1915" s="112"/>
      <c r="AB1915" s="112"/>
      <c r="AK1915" s="111"/>
      <c r="AL1915" s="111"/>
      <c r="AM1915" s="111"/>
    </row>
    <row r="1916" spans="1:39">
      <c r="A1916" s="3">
        <f t="shared" si="512"/>
        <v>0</v>
      </c>
      <c r="B1916" s="3">
        <f t="shared" si="512"/>
        <v>0</v>
      </c>
      <c r="C1916" s="3">
        <f t="shared" si="512"/>
        <v>0</v>
      </c>
      <c r="D1916" s="3">
        <f t="shared" si="512"/>
        <v>0</v>
      </c>
      <c r="E1916" s="3">
        <f t="shared" si="512"/>
        <v>0</v>
      </c>
      <c r="F1916" s="4">
        <f t="shared" si="512"/>
        <v>0</v>
      </c>
      <c r="G1916" s="4">
        <f t="shared" si="513"/>
        <v>0</v>
      </c>
      <c r="H1916" s="3">
        <f t="shared" si="513"/>
        <v>0</v>
      </c>
      <c r="I1916" s="3">
        <f t="shared" si="513"/>
        <v>0</v>
      </c>
      <c r="J1916" s="3" t="e">
        <f>IF(VLOOKUP(A1916,產品AR!A:B,2,0)&lt;65,"A",IF(VLOOKUP(A1916,產品AR!A:B,2,0)&lt;80,"B",IF(VLOOKUP(A1916,產品AR!A:B,2,0)&lt;100,"C","D")))</f>
        <v>#N/A</v>
      </c>
      <c r="K1916" s="5" t="e">
        <f t="shared" si="503"/>
        <v>#DIV/0!</v>
      </c>
      <c r="L1916" s="6">
        <f t="shared" si="504"/>
        <v>0</v>
      </c>
      <c r="M1916" s="5">
        <f t="shared" si="505"/>
        <v>0</v>
      </c>
      <c r="N1916" s="49" t="e">
        <f t="shared" si="506"/>
        <v>#DIV/0!</v>
      </c>
      <c r="O1916" s="49" t="e">
        <f t="shared" si="509"/>
        <v>#N/A</v>
      </c>
      <c r="P1916" s="49" t="e">
        <f t="shared" si="510"/>
        <v>#N/A</v>
      </c>
      <c r="Q1916" s="50" t="e">
        <f t="shared" si="507"/>
        <v>#N/A</v>
      </c>
      <c r="S1916" s="110" t="e">
        <f>VLOOKUP(V1916,'WSD 產品'!B:B,1,0)</f>
        <v>#N/A</v>
      </c>
      <c r="T1916" s="110" t="e">
        <f t="shared" si="508"/>
        <v>#DIV/0!</v>
      </c>
      <c r="AA1916" s="112"/>
      <c r="AB1916" s="112"/>
      <c r="AK1916" s="111"/>
      <c r="AL1916" s="111"/>
      <c r="AM1916" s="111"/>
    </row>
    <row r="1917" spans="1:39">
      <c r="A1917" s="3">
        <f t="shared" si="512"/>
        <v>0</v>
      </c>
      <c r="B1917" s="3">
        <f t="shared" si="512"/>
        <v>0</v>
      </c>
      <c r="C1917" s="3">
        <f t="shared" si="512"/>
        <v>0</v>
      </c>
      <c r="D1917" s="3">
        <f t="shared" si="512"/>
        <v>0</v>
      </c>
      <c r="E1917" s="3">
        <f t="shared" si="512"/>
        <v>0</v>
      </c>
      <c r="F1917" s="4">
        <f t="shared" si="512"/>
        <v>0</v>
      </c>
      <c r="G1917" s="4">
        <f t="shared" si="513"/>
        <v>0</v>
      </c>
      <c r="H1917" s="3">
        <f t="shared" si="513"/>
        <v>0</v>
      </c>
      <c r="I1917" s="3">
        <f t="shared" si="513"/>
        <v>0</v>
      </c>
      <c r="J1917" s="3" t="e">
        <f>IF(VLOOKUP(A1917,產品AR!A:B,2,0)&lt;65,"A",IF(VLOOKUP(A1917,產品AR!A:B,2,0)&lt;80,"B",IF(VLOOKUP(A1917,產品AR!A:B,2,0)&lt;100,"C","D")))</f>
        <v>#N/A</v>
      </c>
      <c r="K1917" s="5" t="e">
        <f t="shared" si="503"/>
        <v>#DIV/0!</v>
      </c>
      <c r="L1917" s="6">
        <f t="shared" si="504"/>
        <v>0</v>
      </c>
      <c r="M1917" s="5">
        <f t="shared" si="505"/>
        <v>0</v>
      </c>
      <c r="N1917" s="49" t="e">
        <f t="shared" si="506"/>
        <v>#DIV/0!</v>
      </c>
      <c r="O1917" s="49" t="e">
        <f t="shared" si="509"/>
        <v>#N/A</v>
      </c>
      <c r="P1917" s="49" t="e">
        <f t="shared" si="510"/>
        <v>#N/A</v>
      </c>
      <c r="Q1917" s="50" t="e">
        <f t="shared" si="507"/>
        <v>#N/A</v>
      </c>
      <c r="S1917" s="110" t="e">
        <f>VLOOKUP(V1917,'WSD 產品'!B:B,1,0)</f>
        <v>#N/A</v>
      </c>
      <c r="T1917" s="110" t="e">
        <f t="shared" si="508"/>
        <v>#DIV/0!</v>
      </c>
      <c r="AA1917" s="112"/>
      <c r="AB1917" s="112"/>
      <c r="AK1917" s="111"/>
      <c r="AL1917" s="111"/>
      <c r="AM1917" s="111"/>
    </row>
    <row r="1918" spans="1:39">
      <c r="A1918" s="3">
        <f t="shared" si="512"/>
        <v>0</v>
      </c>
      <c r="B1918" s="3">
        <f t="shared" si="512"/>
        <v>0</v>
      </c>
      <c r="C1918" s="3">
        <f t="shared" si="512"/>
        <v>0</v>
      </c>
      <c r="D1918" s="3">
        <f t="shared" si="512"/>
        <v>0</v>
      </c>
      <c r="E1918" s="3">
        <f t="shared" si="512"/>
        <v>0</v>
      </c>
      <c r="F1918" s="4">
        <f t="shared" si="512"/>
        <v>0</v>
      </c>
      <c r="G1918" s="4">
        <f t="shared" si="513"/>
        <v>0</v>
      </c>
      <c r="H1918" s="3">
        <f t="shared" si="513"/>
        <v>0</v>
      </c>
      <c r="I1918" s="3">
        <f t="shared" si="513"/>
        <v>0</v>
      </c>
      <c r="J1918" s="3" t="e">
        <f>IF(VLOOKUP(A1918,產品AR!A:B,2,0)&lt;65,"A",IF(VLOOKUP(A1918,產品AR!A:B,2,0)&lt;80,"B",IF(VLOOKUP(A1918,產品AR!A:B,2,0)&lt;100,"C","D")))</f>
        <v>#N/A</v>
      </c>
      <c r="K1918" s="5" t="e">
        <f t="shared" si="503"/>
        <v>#DIV/0!</v>
      </c>
      <c r="L1918" s="6">
        <f t="shared" si="504"/>
        <v>0</v>
      </c>
      <c r="M1918" s="5">
        <f t="shared" si="505"/>
        <v>0</v>
      </c>
      <c r="N1918" s="49" t="e">
        <f t="shared" si="506"/>
        <v>#DIV/0!</v>
      </c>
      <c r="O1918" s="49" t="e">
        <f t="shared" si="509"/>
        <v>#N/A</v>
      </c>
      <c r="P1918" s="49" t="e">
        <f t="shared" si="510"/>
        <v>#N/A</v>
      </c>
      <c r="Q1918" s="50" t="e">
        <f t="shared" si="507"/>
        <v>#N/A</v>
      </c>
      <c r="S1918" s="110" t="e">
        <f>VLOOKUP(V1918,'WSD 產品'!B:B,1,0)</f>
        <v>#N/A</v>
      </c>
      <c r="T1918" s="110" t="e">
        <f t="shared" si="508"/>
        <v>#DIV/0!</v>
      </c>
      <c r="AA1918" s="112"/>
      <c r="AB1918" s="112"/>
      <c r="AK1918" s="111"/>
      <c r="AL1918" s="111"/>
      <c r="AM1918" s="111"/>
    </row>
    <row r="1919" spans="1:39">
      <c r="A1919" s="3">
        <f t="shared" si="512"/>
        <v>0</v>
      </c>
      <c r="B1919" s="3">
        <f t="shared" si="512"/>
        <v>0</v>
      </c>
      <c r="C1919" s="3">
        <f t="shared" si="512"/>
        <v>0</v>
      </c>
      <c r="D1919" s="3">
        <f t="shared" si="512"/>
        <v>0</v>
      </c>
      <c r="E1919" s="3">
        <f t="shared" si="512"/>
        <v>0</v>
      </c>
      <c r="F1919" s="4">
        <f t="shared" si="512"/>
        <v>0</v>
      </c>
      <c r="G1919" s="4">
        <f t="shared" si="513"/>
        <v>0</v>
      </c>
      <c r="H1919" s="3">
        <f t="shared" si="513"/>
        <v>0</v>
      </c>
      <c r="I1919" s="3">
        <f t="shared" si="513"/>
        <v>0</v>
      </c>
      <c r="J1919" s="3" t="e">
        <f>IF(VLOOKUP(A1919,產品AR!A:B,2,0)&lt;65,"A",IF(VLOOKUP(A1919,產品AR!A:B,2,0)&lt;80,"B",IF(VLOOKUP(A1919,產品AR!A:B,2,0)&lt;100,"C","D")))</f>
        <v>#N/A</v>
      </c>
      <c r="K1919" s="5" t="e">
        <f t="shared" si="503"/>
        <v>#DIV/0!</v>
      </c>
      <c r="L1919" s="6">
        <f t="shared" si="504"/>
        <v>0</v>
      </c>
      <c r="M1919" s="5">
        <f t="shared" si="505"/>
        <v>0</v>
      </c>
      <c r="N1919" s="49" t="e">
        <f t="shared" si="506"/>
        <v>#DIV/0!</v>
      </c>
      <c r="O1919" s="49" t="e">
        <f t="shared" si="509"/>
        <v>#N/A</v>
      </c>
      <c r="P1919" s="49" t="e">
        <f t="shared" si="510"/>
        <v>#N/A</v>
      </c>
      <c r="Q1919" s="50" t="e">
        <f t="shared" si="507"/>
        <v>#N/A</v>
      </c>
      <c r="S1919" s="110" t="e">
        <f>VLOOKUP(V1919,'WSD 產品'!B:B,1,0)</f>
        <v>#N/A</v>
      </c>
      <c r="T1919" s="110" t="e">
        <f t="shared" si="508"/>
        <v>#DIV/0!</v>
      </c>
      <c r="AA1919" s="112"/>
      <c r="AB1919" s="112"/>
      <c r="AK1919" s="111"/>
      <c r="AL1919" s="111"/>
      <c r="AM1919" s="111"/>
    </row>
    <row r="1920" spans="1:39">
      <c r="A1920" s="3">
        <f t="shared" si="512"/>
        <v>0</v>
      </c>
      <c r="B1920" s="3">
        <f t="shared" si="512"/>
        <v>0</v>
      </c>
      <c r="C1920" s="3">
        <f t="shared" si="512"/>
        <v>0</v>
      </c>
      <c r="D1920" s="3">
        <f t="shared" si="512"/>
        <v>0</v>
      </c>
      <c r="E1920" s="3">
        <f t="shared" si="512"/>
        <v>0</v>
      </c>
      <c r="F1920" s="4">
        <f t="shared" si="512"/>
        <v>0</v>
      </c>
      <c r="G1920" s="4">
        <f t="shared" si="513"/>
        <v>0</v>
      </c>
      <c r="H1920" s="3">
        <f t="shared" si="513"/>
        <v>0</v>
      </c>
      <c r="I1920" s="3">
        <f t="shared" si="513"/>
        <v>0</v>
      </c>
      <c r="J1920" s="3" t="e">
        <f>IF(VLOOKUP(A1920,產品AR!A:B,2,0)&lt;65,"A",IF(VLOOKUP(A1920,產品AR!A:B,2,0)&lt;80,"B",IF(VLOOKUP(A1920,產品AR!A:B,2,0)&lt;100,"C","D")))</f>
        <v>#N/A</v>
      </c>
      <c r="K1920" s="5" t="e">
        <f t="shared" si="503"/>
        <v>#DIV/0!</v>
      </c>
      <c r="L1920" s="6">
        <f t="shared" si="504"/>
        <v>0</v>
      </c>
      <c r="M1920" s="5">
        <f t="shared" si="505"/>
        <v>0</v>
      </c>
      <c r="N1920" s="49" t="e">
        <f t="shared" si="506"/>
        <v>#DIV/0!</v>
      </c>
      <c r="O1920" s="49" t="e">
        <f t="shared" si="509"/>
        <v>#N/A</v>
      </c>
      <c r="P1920" s="49" t="e">
        <f t="shared" si="510"/>
        <v>#N/A</v>
      </c>
      <c r="Q1920" s="50" t="e">
        <f t="shared" si="507"/>
        <v>#N/A</v>
      </c>
      <c r="S1920" s="110" t="e">
        <f>VLOOKUP(V1920,'WSD 產品'!B:B,1,0)</f>
        <v>#N/A</v>
      </c>
      <c r="T1920" s="110" t="e">
        <f t="shared" si="508"/>
        <v>#DIV/0!</v>
      </c>
      <c r="AA1920" s="112"/>
      <c r="AB1920" s="112"/>
      <c r="AK1920" s="111"/>
      <c r="AL1920" s="111"/>
      <c r="AM1920" s="111"/>
    </row>
    <row r="1921" spans="1:39">
      <c r="A1921" s="3">
        <f t="shared" si="512"/>
        <v>0</v>
      </c>
      <c r="B1921" s="3">
        <f t="shared" si="512"/>
        <v>0</v>
      </c>
      <c r="C1921" s="3">
        <f t="shared" si="512"/>
        <v>0</v>
      </c>
      <c r="D1921" s="3">
        <f t="shared" si="512"/>
        <v>0</v>
      </c>
      <c r="E1921" s="3">
        <f t="shared" si="512"/>
        <v>0</v>
      </c>
      <c r="F1921" s="4">
        <f t="shared" si="512"/>
        <v>0</v>
      </c>
      <c r="G1921" s="4">
        <f t="shared" si="513"/>
        <v>0</v>
      </c>
      <c r="H1921" s="3">
        <f t="shared" si="513"/>
        <v>0</v>
      </c>
      <c r="I1921" s="3">
        <f t="shared" si="513"/>
        <v>0</v>
      </c>
      <c r="J1921" s="3" t="e">
        <f>IF(VLOOKUP(A1921,產品AR!A:B,2,0)&lt;65,"A",IF(VLOOKUP(A1921,產品AR!A:B,2,0)&lt;80,"B",IF(VLOOKUP(A1921,產品AR!A:B,2,0)&lt;100,"C","D")))</f>
        <v>#N/A</v>
      </c>
      <c r="K1921" s="5" t="e">
        <f t="shared" si="503"/>
        <v>#DIV/0!</v>
      </c>
      <c r="L1921" s="6">
        <f t="shared" si="504"/>
        <v>0</v>
      </c>
      <c r="M1921" s="5">
        <f t="shared" si="505"/>
        <v>0</v>
      </c>
      <c r="N1921" s="49" t="e">
        <f t="shared" si="506"/>
        <v>#DIV/0!</v>
      </c>
      <c r="O1921" s="49" t="e">
        <f t="shared" si="509"/>
        <v>#N/A</v>
      </c>
      <c r="P1921" s="49" t="e">
        <f t="shared" si="510"/>
        <v>#N/A</v>
      </c>
      <c r="Q1921" s="50" t="e">
        <f t="shared" si="507"/>
        <v>#N/A</v>
      </c>
      <c r="S1921" s="110" t="e">
        <f>VLOOKUP(V1921,'WSD 產品'!B:B,1,0)</f>
        <v>#N/A</v>
      </c>
      <c r="T1921" s="110" t="e">
        <f t="shared" si="508"/>
        <v>#DIV/0!</v>
      </c>
      <c r="AA1921" s="112"/>
      <c r="AB1921" s="112"/>
      <c r="AK1921" s="111"/>
      <c r="AL1921" s="111"/>
      <c r="AM1921" s="111"/>
    </row>
    <row r="1922" spans="1:39">
      <c r="A1922" s="3">
        <f t="shared" si="512"/>
        <v>0</v>
      </c>
      <c r="B1922" s="3">
        <f t="shared" si="512"/>
        <v>0</v>
      </c>
      <c r="C1922" s="3">
        <f t="shared" si="512"/>
        <v>0</v>
      </c>
      <c r="D1922" s="3">
        <f t="shared" si="512"/>
        <v>0</v>
      </c>
      <c r="E1922" s="3">
        <f t="shared" si="512"/>
        <v>0</v>
      </c>
      <c r="F1922" s="4">
        <f t="shared" si="512"/>
        <v>0</v>
      </c>
      <c r="G1922" s="4">
        <f t="shared" si="513"/>
        <v>0</v>
      </c>
      <c r="H1922" s="3">
        <f t="shared" si="513"/>
        <v>0</v>
      </c>
      <c r="I1922" s="3">
        <f t="shared" si="513"/>
        <v>0</v>
      </c>
      <c r="J1922" s="3" t="e">
        <f>IF(VLOOKUP(A1922,產品AR!A:B,2,0)&lt;65,"A",IF(VLOOKUP(A1922,產品AR!A:B,2,0)&lt;80,"B",IF(VLOOKUP(A1922,產品AR!A:B,2,0)&lt;100,"C","D")))</f>
        <v>#N/A</v>
      </c>
      <c r="K1922" s="5" t="e">
        <f t="shared" ref="K1922:K1985" si="514">T1922</f>
        <v>#DIV/0!</v>
      </c>
      <c r="L1922" s="6">
        <f t="shared" ref="L1922:L1985" si="515">AM1922</f>
        <v>0</v>
      </c>
      <c r="M1922" s="5">
        <f t="shared" ref="M1922:M1985" si="516">AP1922</f>
        <v>0</v>
      </c>
      <c r="N1922" s="49" t="e">
        <f t="shared" ref="N1922:N1985" si="517">IF(K1922&gt;=1.67,"A",IF(K1922&gt;=1.33,"B",IF(K1922&gt;=1,"C",IF(K1922&gt;=0.67,"D","F"))))</f>
        <v>#DIV/0!</v>
      </c>
      <c r="O1922" s="49" t="e">
        <f t="shared" si="509"/>
        <v>#N/A</v>
      </c>
      <c r="P1922" s="49" t="e">
        <f t="shared" si="510"/>
        <v>#N/A</v>
      </c>
      <c r="Q1922" s="50" t="e">
        <f t="shared" ref="Q1922:Q1985" si="518">IF(CONCATENATE(J1922,N1922)="AA","A",IF(CONCATENATE(J1922,N1922)="AB","W",IF(CONCATENATE(J1922,N1922)="AC","W",IF(CONCATENATE(J1922,N1922)="AD","W",IF(CONCATENATE(J1922,N1922)="AF","W",IF(CONCATENATE(J1922,N1922)="BB","B",IF(CONCATENATE(J1922,N1922)="BA","B",IF(CONCATENATE(J1922,N1922)="BC","X",IF(CONCATENATE(J1922,N1922)="BD","X",IF(CONCATENATE(J1922,N1922)="BF","X",IF(CONCATENATE(J1922,N1922)="CA","C",IF(CONCATENATE(J1922,N1922)="CB","C",IF(CONCATENATE(J1922,N1922)="CC","C",IF(CONCATENATE(J1922,N1922)="CD","Y",IF(CONCATENATE(J1922,N1922)="CF","Y",IF(CONCATENATE(J1922,N1922)="DA","D",IF(CONCATENATE(J1922,N1922)="DB","D",IF(CONCATENATE(J1922,N1922)="DC","D",IF(CONCATENATE(J1922,N1922)="DD","D",IF(CONCATENATE(J1922,N1922)="DF","Z"))))))))))))))))))))</f>
        <v>#N/A</v>
      </c>
      <c r="S1922" s="110" t="e">
        <f>VLOOKUP(V1922,'WSD 產品'!B:B,1,0)</f>
        <v>#N/A</v>
      </c>
      <c r="T1922" s="110" t="e">
        <f t="shared" ref="T1922:T1985" si="519">((35-(AE1922^2+AF1922^2)^0.5))/AV1922</f>
        <v>#DIV/0!</v>
      </c>
      <c r="AA1922" s="112"/>
      <c r="AB1922" s="112"/>
      <c r="AK1922" s="111"/>
      <c r="AL1922" s="111"/>
      <c r="AM1922" s="111"/>
    </row>
    <row r="1923" spans="1:39">
      <c r="A1923" s="3">
        <f t="shared" si="512"/>
        <v>0</v>
      </c>
      <c r="B1923" s="3">
        <f t="shared" si="512"/>
        <v>0</v>
      </c>
      <c r="C1923" s="3">
        <f t="shared" si="512"/>
        <v>0</v>
      </c>
      <c r="D1923" s="3">
        <f t="shared" si="512"/>
        <v>0</v>
      </c>
      <c r="E1923" s="3">
        <f t="shared" si="512"/>
        <v>0</v>
      </c>
      <c r="F1923" s="4">
        <f t="shared" si="512"/>
        <v>0</v>
      </c>
      <c r="G1923" s="4">
        <f t="shared" si="513"/>
        <v>0</v>
      </c>
      <c r="H1923" s="3">
        <f t="shared" si="513"/>
        <v>0</v>
      </c>
      <c r="I1923" s="3">
        <f t="shared" si="513"/>
        <v>0</v>
      </c>
      <c r="J1923" s="3" t="e">
        <f>IF(VLOOKUP(A1923,產品AR!A:B,2,0)&lt;65,"A",IF(VLOOKUP(A1923,產品AR!A:B,2,0)&lt;80,"B",IF(VLOOKUP(A1923,產品AR!A:B,2,0)&lt;100,"C","D")))</f>
        <v>#N/A</v>
      </c>
      <c r="K1923" s="5" t="e">
        <f t="shared" si="514"/>
        <v>#DIV/0!</v>
      </c>
      <c r="L1923" s="6">
        <f t="shared" si="515"/>
        <v>0</v>
      </c>
      <c r="M1923" s="5">
        <f t="shared" si="516"/>
        <v>0</v>
      </c>
      <c r="N1923" s="49" t="e">
        <f t="shared" si="517"/>
        <v>#DIV/0!</v>
      </c>
      <c r="O1923" s="49" t="e">
        <f t="shared" ref="O1923:O1986" si="520">J1923&amp;N1923</f>
        <v>#N/A</v>
      </c>
      <c r="P1923" s="49" t="e">
        <f t="shared" ref="P1923:P1986" si="521">IF(O1923="AB","A")</f>
        <v>#N/A</v>
      </c>
      <c r="Q1923" s="50" t="e">
        <f t="shared" si="518"/>
        <v>#N/A</v>
      </c>
      <c r="S1923" s="110" t="e">
        <f>VLOOKUP(V1923,'WSD 產品'!B:B,1,0)</f>
        <v>#N/A</v>
      </c>
      <c r="T1923" s="110" t="e">
        <f t="shared" si="519"/>
        <v>#DIV/0!</v>
      </c>
      <c r="AA1923" s="112"/>
      <c r="AB1923" s="112"/>
      <c r="AK1923" s="111"/>
      <c r="AL1923" s="111"/>
      <c r="AM1923" s="111"/>
    </row>
    <row r="1924" spans="1:39">
      <c r="A1924" s="3">
        <f t="shared" si="512"/>
        <v>0</v>
      </c>
      <c r="B1924" s="3">
        <f t="shared" si="512"/>
        <v>0</v>
      </c>
      <c r="C1924" s="3">
        <f t="shared" si="512"/>
        <v>0</v>
      </c>
      <c r="D1924" s="3">
        <f t="shared" ref="D1924:I1987" si="522">Y1924</f>
        <v>0</v>
      </c>
      <c r="E1924" s="3">
        <f t="shared" si="522"/>
        <v>0</v>
      </c>
      <c r="F1924" s="4">
        <f t="shared" si="522"/>
        <v>0</v>
      </c>
      <c r="G1924" s="4">
        <f t="shared" si="513"/>
        <v>0</v>
      </c>
      <c r="H1924" s="3">
        <f t="shared" si="513"/>
        <v>0</v>
      </c>
      <c r="I1924" s="3">
        <f t="shared" si="513"/>
        <v>0</v>
      </c>
      <c r="J1924" s="3" t="e">
        <f>IF(VLOOKUP(A1924,產品AR!A:B,2,0)&lt;65,"A",IF(VLOOKUP(A1924,產品AR!A:B,2,0)&lt;80,"B",IF(VLOOKUP(A1924,產品AR!A:B,2,0)&lt;100,"C","D")))</f>
        <v>#N/A</v>
      </c>
      <c r="K1924" s="5" t="e">
        <f t="shared" si="514"/>
        <v>#DIV/0!</v>
      </c>
      <c r="L1924" s="6">
        <f t="shared" si="515"/>
        <v>0</v>
      </c>
      <c r="M1924" s="5">
        <f t="shared" si="516"/>
        <v>0</v>
      </c>
      <c r="N1924" s="49" t="e">
        <f t="shared" si="517"/>
        <v>#DIV/0!</v>
      </c>
      <c r="O1924" s="49" t="e">
        <f t="shared" si="520"/>
        <v>#N/A</v>
      </c>
      <c r="P1924" s="49" t="e">
        <f t="shared" si="521"/>
        <v>#N/A</v>
      </c>
      <c r="Q1924" s="50" t="e">
        <f t="shared" si="518"/>
        <v>#N/A</v>
      </c>
      <c r="S1924" s="110" t="e">
        <f>VLOOKUP(V1924,'WSD 產品'!B:B,1,0)</f>
        <v>#N/A</v>
      </c>
      <c r="T1924" s="110" t="e">
        <f t="shared" si="519"/>
        <v>#DIV/0!</v>
      </c>
      <c r="AA1924" s="112"/>
      <c r="AB1924" s="112"/>
      <c r="AK1924" s="111"/>
      <c r="AL1924" s="111"/>
      <c r="AM1924" s="111"/>
    </row>
    <row r="1925" spans="1:39">
      <c r="A1925" s="3">
        <f t="shared" ref="A1925:F1988" si="523">V1925</f>
        <v>0</v>
      </c>
      <c r="B1925" s="3">
        <f t="shared" si="523"/>
        <v>0</v>
      </c>
      <c r="C1925" s="3">
        <f t="shared" si="523"/>
        <v>0</v>
      </c>
      <c r="D1925" s="3">
        <f t="shared" si="522"/>
        <v>0</v>
      </c>
      <c r="E1925" s="3">
        <f t="shared" si="522"/>
        <v>0</v>
      </c>
      <c r="F1925" s="4">
        <f t="shared" si="522"/>
        <v>0</v>
      </c>
      <c r="G1925" s="4">
        <f t="shared" si="513"/>
        <v>0</v>
      </c>
      <c r="H1925" s="3">
        <f t="shared" si="513"/>
        <v>0</v>
      </c>
      <c r="I1925" s="3">
        <f t="shared" si="513"/>
        <v>0</v>
      </c>
      <c r="J1925" s="3" t="e">
        <f>IF(VLOOKUP(A1925,產品AR!A:B,2,0)&lt;65,"A",IF(VLOOKUP(A1925,產品AR!A:B,2,0)&lt;80,"B",IF(VLOOKUP(A1925,產品AR!A:B,2,0)&lt;100,"C","D")))</f>
        <v>#N/A</v>
      </c>
      <c r="K1925" s="5" t="e">
        <f t="shared" si="514"/>
        <v>#DIV/0!</v>
      </c>
      <c r="L1925" s="6">
        <f t="shared" si="515"/>
        <v>0</v>
      </c>
      <c r="M1925" s="5">
        <f t="shared" si="516"/>
        <v>0</v>
      </c>
      <c r="N1925" s="49" t="e">
        <f t="shared" si="517"/>
        <v>#DIV/0!</v>
      </c>
      <c r="O1925" s="49" t="e">
        <f t="shared" si="520"/>
        <v>#N/A</v>
      </c>
      <c r="P1925" s="49" t="e">
        <f t="shared" si="521"/>
        <v>#N/A</v>
      </c>
      <c r="Q1925" s="50" t="e">
        <f t="shared" si="518"/>
        <v>#N/A</v>
      </c>
      <c r="S1925" s="110" t="e">
        <f>VLOOKUP(V1925,'WSD 產品'!B:B,1,0)</f>
        <v>#N/A</v>
      </c>
      <c r="T1925" s="110" t="e">
        <f t="shared" si="519"/>
        <v>#DIV/0!</v>
      </c>
      <c r="AA1925" s="112"/>
      <c r="AB1925" s="112"/>
      <c r="AK1925" s="111"/>
      <c r="AL1925" s="111"/>
      <c r="AM1925" s="111"/>
    </row>
    <row r="1926" spans="1:39">
      <c r="A1926" s="3">
        <f t="shared" si="523"/>
        <v>0</v>
      </c>
      <c r="B1926" s="3">
        <f t="shared" si="523"/>
        <v>0</v>
      </c>
      <c r="C1926" s="3">
        <f t="shared" si="523"/>
        <v>0</v>
      </c>
      <c r="D1926" s="3">
        <f t="shared" si="522"/>
        <v>0</v>
      </c>
      <c r="E1926" s="3">
        <f t="shared" si="522"/>
        <v>0</v>
      </c>
      <c r="F1926" s="4">
        <f t="shared" si="522"/>
        <v>0</v>
      </c>
      <c r="G1926" s="4">
        <f t="shared" si="513"/>
        <v>0</v>
      </c>
      <c r="H1926" s="3">
        <f t="shared" si="513"/>
        <v>0</v>
      </c>
      <c r="I1926" s="3">
        <f t="shared" si="513"/>
        <v>0</v>
      </c>
      <c r="J1926" s="3" t="e">
        <f>IF(VLOOKUP(A1926,產品AR!A:B,2,0)&lt;65,"A",IF(VLOOKUP(A1926,產品AR!A:B,2,0)&lt;80,"B",IF(VLOOKUP(A1926,產品AR!A:B,2,0)&lt;100,"C","D")))</f>
        <v>#N/A</v>
      </c>
      <c r="K1926" s="5" t="e">
        <f t="shared" si="514"/>
        <v>#DIV/0!</v>
      </c>
      <c r="L1926" s="6">
        <f t="shared" si="515"/>
        <v>0</v>
      </c>
      <c r="M1926" s="5">
        <f t="shared" si="516"/>
        <v>0</v>
      </c>
      <c r="N1926" s="49" t="e">
        <f t="shared" si="517"/>
        <v>#DIV/0!</v>
      </c>
      <c r="O1926" s="49" t="e">
        <f t="shared" si="520"/>
        <v>#N/A</v>
      </c>
      <c r="P1926" s="49" t="e">
        <f t="shared" si="521"/>
        <v>#N/A</v>
      </c>
      <c r="Q1926" s="50" t="e">
        <f t="shared" si="518"/>
        <v>#N/A</v>
      </c>
      <c r="S1926" s="110" t="e">
        <f>VLOOKUP(V1926,'WSD 產品'!B:B,1,0)</f>
        <v>#N/A</v>
      </c>
      <c r="T1926" s="110" t="e">
        <f t="shared" si="519"/>
        <v>#DIV/0!</v>
      </c>
      <c r="AA1926" s="112"/>
      <c r="AB1926" s="112"/>
      <c r="AK1926" s="111"/>
      <c r="AL1926" s="111"/>
      <c r="AM1926" s="111"/>
    </row>
    <row r="1927" spans="1:39">
      <c r="A1927" s="3">
        <f t="shared" si="523"/>
        <v>0</v>
      </c>
      <c r="B1927" s="3">
        <f t="shared" si="523"/>
        <v>0</v>
      </c>
      <c r="C1927" s="3">
        <f t="shared" si="523"/>
        <v>0</v>
      </c>
      <c r="D1927" s="3">
        <f t="shared" si="522"/>
        <v>0</v>
      </c>
      <c r="E1927" s="3">
        <f t="shared" si="522"/>
        <v>0</v>
      </c>
      <c r="F1927" s="4">
        <f t="shared" si="522"/>
        <v>0</v>
      </c>
      <c r="G1927" s="4">
        <f t="shared" si="513"/>
        <v>0</v>
      </c>
      <c r="H1927" s="3">
        <f t="shared" si="513"/>
        <v>0</v>
      </c>
      <c r="I1927" s="3">
        <f t="shared" si="513"/>
        <v>0</v>
      </c>
      <c r="J1927" s="3" t="e">
        <f>IF(VLOOKUP(A1927,產品AR!A:B,2,0)&lt;65,"A",IF(VLOOKUP(A1927,產品AR!A:B,2,0)&lt;80,"B",IF(VLOOKUP(A1927,產品AR!A:B,2,0)&lt;100,"C","D")))</f>
        <v>#N/A</v>
      </c>
      <c r="K1927" s="5" t="e">
        <f t="shared" si="514"/>
        <v>#DIV/0!</v>
      </c>
      <c r="L1927" s="6">
        <f t="shared" si="515"/>
        <v>0</v>
      </c>
      <c r="M1927" s="5">
        <f t="shared" si="516"/>
        <v>0</v>
      </c>
      <c r="N1927" s="49" t="e">
        <f t="shared" si="517"/>
        <v>#DIV/0!</v>
      </c>
      <c r="O1927" s="49" t="e">
        <f t="shared" si="520"/>
        <v>#N/A</v>
      </c>
      <c r="P1927" s="49" t="e">
        <f t="shared" si="521"/>
        <v>#N/A</v>
      </c>
      <c r="Q1927" s="50" t="e">
        <f t="shared" si="518"/>
        <v>#N/A</v>
      </c>
      <c r="S1927" s="110" t="e">
        <f>VLOOKUP(V1927,'WSD 產品'!B:B,1,0)</f>
        <v>#N/A</v>
      </c>
      <c r="T1927" s="110" t="e">
        <f t="shared" si="519"/>
        <v>#DIV/0!</v>
      </c>
      <c r="AA1927" s="112"/>
      <c r="AB1927" s="112"/>
      <c r="AK1927" s="111"/>
      <c r="AL1927" s="111"/>
      <c r="AM1927" s="111"/>
    </row>
    <row r="1928" spans="1:39">
      <c r="A1928" s="3">
        <f t="shared" si="523"/>
        <v>0</v>
      </c>
      <c r="B1928" s="3">
        <f t="shared" si="523"/>
        <v>0</v>
      </c>
      <c r="C1928" s="3">
        <f t="shared" si="523"/>
        <v>0</v>
      </c>
      <c r="D1928" s="3">
        <f t="shared" si="522"/>
        <v>0</v>
      </c>
      <c r="E1928" s="3">
        <f t="shared" si="522"/>
        <v>0</v>
      </c>
      <c r="F1928" s="4">
        <f t="shared" si="522"/>
        <v>0</v>
      </c>
      <c r="G1928" s="4">
        <f t="shared" si="513"/>
        <v>0</v>
      </c>
      <c r="H1928" s="3">
        <f t="shared" si="513"/>
        <v>0</v>
      </c>
      <c r="I1928" s="3">
        <f t="shared" si="513"/>
        <v>0</v>
      </c>
      <c r="J1928" s="3" t="e">
        <f>IF(VLOOKUP(A1928,產品AR!A:B,2,0)&lt;65,"A",IF(VLOOKUP(A1928,產品AR!A:B,2,0)&lt;80,"B",IF(VLOOKUP(A1928,產品AR!A:B,2,0)&lt;100,"C","D")))</f>
        <v>#N/A</v>
      </c>
      <c r="K1928" s="5" t="e">
        <f t="shared" si="514"/>
        <v>#DIV/0!</v>
      </c>
      <c r="L1928" s="6">
        <f t="shared" si="515"/>
        <v>0</v>
      </c>
      <c r="M1928" s="5">
        <f t="shared" si="516"/>
        <v>0</v>
      </c>
      <c r="N1928" s="49" t="e">
        <f t="shared" si="517"/>
        <v>#DIV/0!</v>
      </c>
      <c r="O1928" s="49" t="e">
        <f t="shared" si="520"/>
        <v>#N/A</v>
      </c>
      <c r="P1928" s="49" t="e">
        <f t="shared" si="521"/>
        <v>#N/A</v>
      </c>
      <c r="Q1928" s="50" t="e">
        <f t="shared" si="518"/>
        <v>#N/A</v>
      </c>
      <c r="S1928" s="110" t="e">
        <f>VLOOKUP(V1928,'WSD 產品'!B:B,1,0)</f>
        <v>#N/A</v>
      </c>
      <c r="T1928" s="110" t="e">
        <f t="shared" si="519"/>
        <v>#DIV/0!</v>
      </c>
      <c r="AA1928" s="112"/>
      <c r="AB1928" s="112"/>
      <c r="AK1928" s="111"/>
      <c r="AL1928" s="111"/>
      <c r="AM1928" s="111"/>
    </row>
    <row r="1929" spans="1:39">
      <c r="A1929" s="3">
        <f t="shared" si="523"/>
        <v>0</v>
      </c>
      <c r="B1929" s="3">
        <f t="shared" si="523"/>
        <v>0</v>
      </c>
      <c r="C1929" s="3">
        <f t="shared" si="523"/>
        <v>0</v>
      </c>
      <c r="D1929" s="3">
        <f t="shared" si="522"/>
        <v>0</v>
      </c>
      <c r="E1929" s="3">
        <f t="shared" si="522"/>
        <v>0</v>
      </c>
      <c r="F1929" s="4">
        <f t="shared" si="522"/>
        <v>0</v>
      </c>
      <c r="G1929" s="4">
        <f t="shared" si="513"/>
        <v>0</v>
      </c>
      <c r="H1929" s="3">
        <f t="shared" si="513"/>
        <v>0</v>
      </c>
      <c r="I1929" s="3">
        <f t="shared" si="513"/>
        <v>0</v>
      </c>
      <c r="J1929" s="3" t="e">
        <f>IF(VLOOKUP(A1929,產品AR!A:B,2,0)&lt;65,"A",IF(VLOOKUP(A1929,產品AR!A:B,2,0)&lt;80,"B",IF(VLOOKUP(A1929,產品AR!A:B,2,0)&lt;100,"C","D")))</f>
        <v>#N/A</v>
      </c>
      <c r="K1929" s="5" t="e">
        <f t="shared" si="514"/>
        <v>#DIV/0!</v>
      </c>
      <c r="L1929" s="6">
        <f t="shared" si="515"/>
        <v>0</v>
      </c>
      <c r="M1929" s="5">
        <f t="shared" si="516"/>
        <v>0</v>
      </c>
      <c r="N1929" s="49" t="e">
        <f t="shared" si="517"/>
        <v>#DIV/0!</v>
      </c>
      <c r="O1929" s="49" t="e">
        <f t="shared" si="520"/>
        <v>#N/A</v>
      </c>
      <c r="P1929" s="49" t="e">
        <f t="shared" si="521"/>
        <v>#N/A</v>
      </c>
      <c r="Q1929" s="50" t="e">
        <f t="shared" si="518"/>
        <v>#N/A</v>
      </c>
      <c r="S1929" s="110" t="e">
        <f>VLOOKUP(V1929,'WSD 產品'!B:B,1,0)</f>
        <v>#N/A</v>
      </c>
      <c r="T1929" s="110" t="e">
        <f t="shared" si="519"/>
        <v>#DIV/0!</v>
      </c>
      <c r="AA1929" s="112"/>
      <c r="AB1929" s="112"/>
      <c r="AK1929" s="111"/>
      <c r="AL1929" s="111"/>
      <c r="AM1929" s="111"/>
    </row>
    <row r="1930" spans="1:39">
      <c r="A1930" s="3">
        <f t="shared" si="523"/>
        <v>0</v>
      </c>
      <c r="B1930" s="3">
        <f t="shared" si="523"/>
        <v>0</v>
      </c>
      <c r="C1930" s="3">
        <f t="shared" si="523"/>
        <v>0</v>
      </c>
      <c r="D1930" s="3">
        <f t="shared" si="522"/>
        <v>0</v>
      </c>
      <c r="E1930" s="3">
        <f t="shared" si="522"/>
        <v>0</v>
      </c>
      <c r="F1930" s="4">
        <f t="shared" si="522"/>
        <v>0</v>
      </c>
      <c r="G1930" s="4">
        <f t="shared" si="513"/>
        <v>0</v>
      </c>
      <c r="H1930" s="3">
        <f t="shared" si="513"/>
        <v>0</v>
      </c>
      <c r="I1930" s="3">
        <f t="shared" si="513"/>
        <v>0</v>
      </c>
      <c r="J1930" s="3" t="e">
        <f>IF(VLOOKUP(A1930,產品AR!A:B,2,0)&lt;65,"A",IF(VLOOKUP(A1930,產品AR!A:B,2,0)&lt;80,"B",IF(VLOOKUP(A1930,產品AR!A:B,2,0)&lt;100,"C","D")))</f>
        <v>#N/A</v>
      </c>
      <c r="K1930" s="5" t="e">
        <f t="shared" si="514"/>
        <v>#DIV/0!</v>
      </c>
      <c r="L1930" s="6">
        <f t="shared" si="515"/>
        <v>0</v>
      </c>
      <c r="M1930" s="5">
        <f t="shared" si="516"/>
        <v>0</v>
      </c>
      <c r="N1930" s="49" t="e">
        <f t="shared" si="517"/>
        <v>#DIV/0!</v>
      </c>
      <c r="O1930" s="49" t="e">
        <f t="shared" si="520"/>
        <v>#N/A</v>
      </c>
      <c r="P1930" s="49" t="e">
        <f t="shared" si="521"/>
        <v>#N/A</v>
      </c>
      <c r="Q1930" s="50" t="e">
        <f t="shared" si="518"/>
        <v>#N/A</v>
      </c>
      <c r="S1930" s="110" t="e">
        <f>VLOOKUP(V1930,'WSD 產品'!B:B,1,0)</f>
        <v>#N/A</v>
      </c>
      <c r="T1930" s="110" t="e">
        <f t="shared" si="519"/>
        <v>#DIV/0!</v>
      </c>
      <c r="AA1930" s="112"/>
      <c r="AB1930" s="112"/>
      <c r="AK1930" s="111"/>
      <c r="AL1930" s="111"/>
      <c r="AM1930" s="111"/>
    </row>
    <row r="1931" spans="1:39">
      <c r="A1931" s="3">
        <f t="shared" si="523"/>
        <v>0</v>
      </c>
      <c r="B1931" s="3">
        <f t="shared" si="523"/>
        <v>0</v>
      </c>
      <c r="C1931" s="3">
        <f t="shared" si="523"/>
        <v>0</v>
      </c>
      <c r="D1931" s="3">
        <f t="shared" si="522"/>
        <v>0</v>
      </c>
      <c r="E1931" s="3">
        <f t="shared" si="522"/>
        <v>0</v>
      </c>
      <c r="F1931" s="4">
        <f t="shared" si="522"/>
        <v>0</v>
      </c>
      <c r="G1931" s="4">
        <f t="shared" si="513"/>
        <v>0</v>
      </c>
      <c r="H1931" s="3">
        <f t="shared" si="513"/>
        <v>0</v>
      </c>
      <c r="I1931" s="3">
        <f t="shared" si="513"/>
        <v>0</v>
      </c>
      <c r="J1931" s="3" t="e">
        <f>IF(VLOOKUP(A1931,產品AR!A:B,2,0)&lt;65,"A",IF(VLOOKUP(A1931,產品AR!A:B,2,0)&lt;80,"B",IF(VLOOKUP(A1931,產品AR!A:B,2,0)&lt;100,"C","D")))</f>
        <v>#N/A</v>
      </c>
      <c r="K1931" s="5" t="e">
        <f t="shared" si="514"/>
        <v>#DIV/0!</v>
      </c>
      <c r="L1931" s="6">
        <f t="shared" si="515"/>
        <v>0</v>
      </c>
      <c r="M1931" s="5">
        <f t="shared" si="516"/>
        <v>0</v>
      </c>
      <c r="N1931" s="49" t="e">
        <f t="shared" si="517"/>
        <v>#DIV/0!</v>
      </c>
      <c r="O1931" s="49" t="e">
        <f t="shared" si="520"/>
        <v>#N/A</v>
      </c>
      <c r="P1931" s="49" t="e">
        <f t="shared" si="521"/>
        <v>#N/A</v>
      </c>
      <c r="Q1931" s="50" t="e">
        <f t="shared" si="518"/>
        <v>#N/A</v>
      </c>
      <c r="S1931" s="110" t="e">
        <f>VLOOKUP(V1931,'WSD 產品'!B:B,1,0)</f>
        <v>#N/A</v>
      </c>
      <c r="T1931" s="110" t="e">
        <f t="shared" si="519"/>
        <v>#DIV/0!</v>
      </c>
      <c r="AA1931" s="112"/>
      <c r="AB1931" s="112"/>
      <c r="AK1931" s="111"/>
      <c r="AL1931" s="111"/>
      <c r="AM1931" s="111"/>
    </row>
    <row r="1932" spans="1:39">
      <c r="A1932" s="3">
        <f t="shared" si="523"/>
        <v>0</v>
      </c>
      <c r="B1932" s="3">
        <f t="shared" si="523"/>
        <v>0</v>
      </c>
      <c r="C1932" s="3">
        <f t="shared" si="523"/>
        <v>0</v>
      </c>
      <c r="D1932" s="3">
        <f t="shared" si="522"/>
        <v>0</v>
      </c>
      <c r="E1932" s="3">
        <f t="shared" si="522"/>
        <v>0</v>
      </c>
      <c r="F1932" s="4">
        <f t="shared" si="522"/>
        <v>0</v>
      </c>
      <c r="G1932" s="4">
        <f t="shared" si="513"/>
        <v>0</v>
      </c>
      <c r="H1932" s="3">
        <f t="shared" si="513"/>
        <v>0</v>
      </c>
      <c r="I1932" s="3">
        <f t="shared" si="513"/>
        <v>0</v>
      </c>
      <c r="J1932" s="3" t="e">
        <f>IF(VLOOKUP(A1932,產品AR!A:B,2,0)&lt;65,"A",IF(VLOOKUP(A1932,產品AR!A:B,2,0)&lt;80,"B",IF(VLOOKUP(A1932,產品AR!A:B,2,0)&lt;100,"C","D")))</f>
        <v>#N/A</v>
      </c>
      <c r="K1932" s="5" t="e">
        <f t="shared" si="514"/>
        <v>#DIV/0!</v>
      </c>
      <c r="L1932" s="6">
        <f t="shared" si="515"/>
        <v>0</v>
      </c>
      <c r="M1932" s="5">
        <f t="shared" si="516"/>
        <v>0</v>
      </c>
      <c r="N1932" s="49" t="e">
        <f t="shared" si="517"/>
        <v>#DIV/0!</v>
      </c>
      <c r="O1932" s="49" t="e">
        <f t="shared" si="520"/>
        <v>#N/A</v>
      </c>
      <c r="P1932" s="49" t="e">
        <f t="shared" si="521"/>
        <v>#N/A</v>
      </c>
      <c r="Q1932" s="50" t="e">
        <f t="shared" si="518"/>
        <v>#N/A</v>
      </c>
      <c r="S1932" s="110" t="e">
        <f>VLOOKUP(V1932,'WSD 產品'!B:B,1,0)</f>
        <v>#N/A</v>
      </c>
      <c r="T1932" s="110" t="e">
        <f t="shared" si="519"/>
        <v>#DIV/0!</v>
      </c>
      <c r="AA1932" s="112"/>
      <c r="AB1932" s="112"/>
      <c r="AK1932" s="111"/>
      <c r="AL1932" s="111"/>
      <c r="AM1932" s="111"/>
    </row>
    <row r="1933" spans="1:39">
      <c r="A1933" s="3">
        <f t="shared" si="523"/>
        <v>0</v>
      </c>
      <c r="B1933" s="3">
        <f t="shared" si="523"/>
        <v>0</v>
      </c>
      <c r="C1933" s="3">
        <f t="shared" si="523"/>
        <v>0</v>
      </c>
      <c r="D1933" s="3">
        <f t="shared" si="522"/>
        <v>0</v>
      </c>
      <c r="E1933" s="3">
        <f t="shared" si="522"/>
        <v>0</v>
      </c>
      <c r="F1933" s="4">
        <f t="shared" si="522"/>
        <v>0</v>
      </c>
      <c r="G1933" s="4">
        <f t="shared" si="513"/>
        <v>0</v>
      </c>
      <c r="H1933" s="3">
        <f t="shared" si="513"/>
        <v>0</v>
      </c>
      <c r="I1933" s="3">
        <f t="shared" si="513"/>
        <v>0</v>
      </c>
      <c r="J1933" s="3" t="e">
        <f>IF(VLOOKUP(A1933,產品AR!A:B,2,0)&lt;65,"A",IF(VLOOKUP(A1933,產品AR!A:B,2,0)&lt;80,"B",IF(VLOOKUP(A1933,產品AR!A:B,2,0)&lt;100,"C","D")))</f>
        <v>#N/A</v>
      </c>
      <c r="K1933" s="5" t="e">
        <f t="shared" si="514"/>
        <v>#DIV/0!</v>
      </c>
      <c r="L1933" s="6">
        <f t="shared" si="515"/>
        <v>0</v>
      </c>
      <c r="M1933" s="5">
        <f t="shared" si="516"/>
        <v>0</v>
      </c>
      <c r="N1933" s="49" t="e">
        <f t="shared" si="517"/>
        <v>#DIV/0!</v>
      </c>
      <c r="O1933" s="49" t="e">
        <f t="shared" si="520"/>
        <v>#N/A</v>
      </c>
      <c r="P1933" s="49" t="e">
        <f t="shared" si="521"/>
        <v>#N/A</v>
      </c>
      <c r="Q1933" s="50" t="e">
        <f t="shared" si="518"/>
        <v>#N/A</v>
      </c>
      <c r="S1933" s="110" t="e">
        <f>VLOOKUP(V1933,'WSD 產品'!B:B,1,0)</f>
        <v>#N/A</v>
      </c>
      <c r="T1933" s="110" t="e">
        <f t="shared" si="519"/>
        <v>#DIV/0!</v>
      </c>
      <c r="AA1933" s="112"/>
      <c r="AB1933" s="112"/>
      <c r="AK1933" s="111"/>
      <c r="AL1933" s="111"/>
      <c r="AM1933" s="111"/>
    </row>
    <row r="1934" spans="1:39">
      <c r="A1934" s="3">
        <f t="shared" si="523"/>
        <v>0</v>
      </c>
      <c r="B1934" s="3">
        <f t="shared" si="523"/>
        <v>0</v>
      </c>
      <c r="C1934" s="3">
        <f t="shared" si="523"/>
        <v>0</v>
      </c>
      <c r="D1934" s="3">
        <f t="shared" si="522"/>
        <v>0</v>
      </c>
      <c r="E1934" s="3">
        <f t="shared" si="522"/>
        <v>0</v>
      </c>
      <c r="F1934" s="4">
        <f t="shared" si="522"/>
        <v>0</v>
      </c>
      <c r="G1934" s="4">
        <f t="shared" si="513"/>
        <v>0</v>
      </c>
      <c r="H1934" s="3">
        <f t="shared" si="513"/>
        <v>0</v>
      </c>
      <c r="I1934" s="3">
        <f t="shared" si="513"/>
        <v>0</v>
      </c>
      <c r="J1934" s="3" t="e">
        <f>IF(VLOOKUP(A1934,產品AR!A:B,2,0)&lt;65,"A",IF(VLOOKUP(A1934,產品AR!A:B,2,0)&lt;80,"B",IF(VLOOKUP(A1934,產品AR!A:B,2,0)&lt;100,"C","D")))</f>
        <v>#N/A</v>
      </c>
      <c r="K1934" s="5" t="e">
        <f t="shared" si="514"/>
        <v>#DIV/0!</v>
      </c>
      <c r="L1934" s="6">
        <f t="shared" si="515"/>
        <v>0</v>
      </c>
      <c r="M1934" s="5">
        <f t="shared" si="516"/>
        <v>0</v>
      </c>
      <c r="N1934" s="49" t="e">
        <f t="shared" si="517"/>
        <v>#DIV/0!</v>
      </c>
      <c r="O1934" s="49" t="e">
        <f t="shared" si="520"/>
        <v>#N/A</v>
      </c>
      <c r="P1934" s="49" t="e">
        <f t="shared" si="521"/>
        <v>#N/A</v>
      </c>
      <c r="Q1934" s="50" t="e">
        <f t="shared" si="518"/>
        <v>#N/A</v>
      </c>
      <c r="S1934" s="110" t="e">
        <f>VLOOKUP(V1934,'WSD 產品'!B:B,1,0)</f>
        <v>#N/A</v>
      </c>
      <c r="T1934" s="110" t="e">
        <f t="shared" si="519"/>
        <v>#DIV/0!</v>
      </c>
      <c r="AA1934" s="112"/>
      <c r="AB1934" s="112"/>
      <c r="AK1934" s="111"/>
      <c r="AL1934" s="111"/>
      <c r="AM1934" s="111"/>
    </row>
    <row r="1935" spans="1:39">
      <c r="A1935" s="3">
        <f t="shared" si="523"/>
        <v>0</v>
      </c>
      <c r="B1935" s="3">
        <f t="shared" si="523"/>
        <v>0</v>
      </c>
      <c r="C1935" s="3">
        <f t="shared" si="523"/>
        <v>0</v>
      </c>
      <c r="D1935" s="3">
        <f t="shared" si="522"/>
        <v>0</v>
      </c>
      <c r="E1935" s="3">
        <f t="shared" si="522"/>
        <v>0</v>
      </c>
      <c r="F1935" s="4">
        <f t="shared" si="522"/>
        <v>0</v>
      </c>
      <c r="G1935" s="4">
        <f t="shared" si="513"/>
        <v>0</v>
      </c>
      <c r="H1935" s="3">
        <f t="shared" si="513"/>
        <v>0</v>
      </c>
      <c r="I1935" s="3">
        <f t="shared" si="513"/>
        <v>0</v>
      </c>
      <c r="J1935" s="3" t="e">
        <f>IF(VLOOKUP(A1935,產品AR!A:B,2,0)&lt;65,"A",IF(VLOOKUP(A1935,產品AR!A:B,2,0)&lt;80,"B",IF(VLOOKUP(A1935,產品AR!A:B,2,0)&lt;100,"C","D")))</f>
        <v>#N/A</v>
      </c>
      <c r="K1935" s="5" t="e">
        <f t="shared" si="514"/>
        <v>#DIV/0!</v>
      </c>
      <c r="L1935" s="6">
        <f t="shared" si="515"/>
        <v>0</v>
      </c>
      <c r="M1935" s="5">
        <f t="shared" si="516"/>
        <v>0</v>
      </c>
      <c r="N1935" s="49" t="e">
        <f t="shared" si="517"/>
        <v>#DIV/0!</v>
      </c>
      <c r="O1935" s="49" t="e">
        <f t="shared" si="520"/>
        <v>#N/A</v>
      </c>
      <c r="P1935" s="49" t="e">
        <f t="shared" si="521"/>
        <v>#N/A</v>
      </c>
      <c r="Q1935" s="50" t="e">
        <f t="shared" si="518"/>
        <v>#N/A</v>
      </c>
      <c r="S1935" s="110" t="e">
        <f>VLOOKUP(V1935,'WSD 產品'!B:B,1,0)</f>
        <v>#N/A</v>
      </c>
      <c r="T1935" s="110" t="e">
        <f t="shared" si="519"/>
        <v>#DIV/0!</v>
      </c>
      <c r="AA1935" s="112"/>
      <c r="AB1935" s="112"/>
      <c r="AK1935" s="111"/>
      <c r="AL1935" s="111"/>
      <c r="AM1935" s="111"/>
    </row>
    <row r="1936" spans="1:39">
      <c r="A1936" s="3">
        <f t="shared" si="523"/>
        <v>0</v>
      </c>
      <c r="B1936" s="3">
        <f t="shared" si="523"/>
        <v>0</v>
      </c>
      <c r="C1936" s="3">
        <f t="shared" si="523"/>
        <v>0</v>
      </c>
      <c r="D1936" s="3">
        <f t="shared" si="522"/>
        <v>0</v>
      </c>
      <c r="E1936" s="3">
        <f t="shared" si="522"/>
        <v>0</v>
      </c>
      <c r="F1936" s="4">
        <f t="shared" si="522"/>
        <v>0</v>
      </c>
      <c r="G1936" s="4">
        <f t="shared" si="513"/>
        <v>0</v>
      </c>
      <c r="H1936" s="3">
        <f t="shared" si="513"/>
        <v>0</v>
      </c>
      <c r="I1936" s="3">
        <f t="shared" si="513"/>
        <v>0</v>
      </c>
      <c r="J1936" s="3" t="e">
        <f>IF(VLOOKUP(A1936,產品AR!A:B,2,0)&lt;65,"A",IF(VLOOKUP(A1936,產品AR!A:B,2,0)&lt;80,"B",IF(VLOOKUP(A1936,產品AR!A:B,2,0)&lt;100,"C","D")))</f>
        <v>#N/A</v>
      </c>
      <c r="K1936" s="5" t="e">
        <f t="shared" si="514"/>
        <v>#DIV/0!</v>
      </c>
      <c r="L1936" s="6">
        <f t="shared" si="515"/>
        <v>0</v>
      </c>
      <c r="M1936" s="5">
        <f t="shared" si="516"/>
        <v>0</v>
      </c>
      <c r="N1936" s="49" t="e">
        <f t="shared" si="517"/>
        <v>#DIV/0!</v>
      </c>
      <c r="O1936" s="49" t="e">
        <f t="shared" si="520"/>
        <v>#N/A</v>
      </c>
      <c r="P1936" s="49" t="e">
        <f t="shared" si="521"/>
        <v>#N/A</v>
      </c>
      <c r="Q1936" s="50" t="e">
        <f t="shared" si="518"/>
        <v>#N/A</v>
      </c>
      <c r="S1936" s="110" t="e">
        <f>VLOOKUP(V1936,'WSD 產品'!B:B,1,0)</f>
        <v>#N/A</v>
      </c>
      <c r="T1936" s="110" t="e">
        <f t="shared" si="519"/>
        <v>#DIV/0!</v>
      </c>
      <c r="AA1936" s="112"/>
      <c r="AB1936" s="112"/>
      <c r="AK1936" s="111"/>
      <c r="AL1936" s="111"/>
      <c r="AM1936" s="111"/>
    </row>
    <row r="1937" spans="1:39">
      <c r="A1937" s="3">
        <f t="shared" si="523"/>
        <v>0</v>
      </c>
      <c r="B1937" s="3">
        <f t="shared" si="523"/>
        <v>0</v>
      </c>
      <c r="C1937" s="3">
        <f t="shared" si="523"/>
        <v>0</v>
      </c>
      <c r="D1937" s="3">
        <f t="shared" si="522"/>
        <v>0</v>
      </c>
      <c r="E1937" s="3">
        <f t="shared" si="522"/>
        <v>0</v>
      </c>
      <c r="F1937" s="4">
        <f t="shared" si="522"/>
        <v>0</v>
      </c>
      <c r="G1937" s="4">
        <f t="shared" si="513"/>
        <v>0</v>
      </c>
      <c r="H1937" s="3">
        <f t="shared" si="513"/>
        <v>0</v>
      </c>
      <c r="I1937" s="3">
        <f t="shared" si="513"/>
        <v>0</v>
      </c>
      <c r="J1937" s="3" t="e">
        <f>IF(VLOOKUP(A1937,產品AR!A:B,2,0)&lt;65,"A",IF(VLOOKUP(A1937,產品AR!A:B,2,0)&lt;80,"B",IF(VLOOKUP(A1937,產品AR!A:B,2,0)&lt;100,"C","D")))</f>
        <v>#N/A</v>
      </c>
      <c r="K1937" s="5" t="e">
        <f t="shared" si="514"/>
        <v>#DIV/0!</v>
      </c>
      <c r="L1937" s="6">
        <f t="shared" si="515"/>
        <v>0</v>
      </c>
      <c r="M1937" s="5">
        <f t="shared" si="516"/>
        <v>0</v>
      </c>
      <c r="N1937" s="49" t="e">
        <f t="shared" si="517"/>
        <v>#DIV/0!</v>
      </c>
      <c r="O1937" s="49" t="e">
        <f t="shared" si="520"/>
        <v>#N/A</v>
      </c>
      <c r="P1937" s="49" t="e">
        <f t="shared" si="521"/>
        <v>#N/A</v>
      </c>
      <c r="Q1937" s="50" t="e">
        <f t="shared" si="518"/>
        <v>#N/A</v>
      </c>
      <c r="S1937" s="110" t="e">
        <f>VLOOKUP(V1937,'WSD 產品'!B:B,1,0)</f>
        <v>#N/A</v>
      </c>
      <c r="T1937" s="110" t="e">
        <f t="shared" si="519"/>
        <v>#DIV/0!</v>
      </c>
      <c r="AA1937" s="112"/>
      <c r="AB1937" s="112"/>
      <c r="AK1937" s="111"/>
      <c r="AL1937" s="111"/>
      <c r="AM1937" s="111"/>
    </row>
    <row r="1938" spans="1:39">
      <c r="A1938" s="3">
        <f t="shared" si="523"/>
        <v>0</v>
      </c>
      <c r="B1938" s="3">
        <f t="shared" si="523"/>
        <v>0</v>
      </c>
      <c r="C1938" s="3">
        <f t="shared" si="523"/>
        <v>0</v>
      </c>
      <c r="D1938" s="3">
        <f t="shared" si="522"/>
        <v>0</v>
      </c>
      <c r="E1938" s="3">
        <f t="shared" si="522"/>
        <v>0</v>
      </c>
      <c r="F1938" s="4">
        <f t="shared" si="522"/>
        <v>0</v>
      </c>
      <c r="G1938" s="4">
        <f t="shared" si="513"/>
        <v>0</v>
      </c>
      <c r="H1938" s="3">
        <f t="shared" si="513"/>
        <v>0</v>
      </c>
      <c r="I1938" s="3">
        <f t="shared" si="513"/>
        <v>0</v>
      </c>
      <c r="J1938" s="3" t="e">
        <f>IF(VLOOKUP(A1938,產品AR!A:B,2,0)&lt;65,"A",IF(VLOOKUP(A1938,產品AR!A:B,2,0)&lt;80,"B",IF(VLOOKUP(A1938,產品AR!A:B,2,0)&lt;100,"C","D")))</f>
        <v>#N/A</v>
      </c>
      <c r="K1938" s="5" t="e">
        <f t="shared" si="514"/>
        <v>#DIV/0!</v>
      </c>
      <c r="L1938" s="6">
        <f t="shared" si="515"/>
        <v>0</v>
      </c>
      <c r="M1938" s="5">
        <f t="shared" si="516"/>
        <v>0</v>
      </c>
      <c r="N1938" s="49" t="e">
        <f t="shared" si="517"/>
        <v>#DIV/0!</v>
      </c>
      <c r="O1938" s="49" t="e">
        <f t="shared" si="520"/>
        <v>#N/A</v>
      </c>
      <c r="P1938" s="49" t="e">
        <f t="shared" si="521"/>
        <v>#N/A</v>
      </c>
      <c r="Q1938" s="50" t="e">
        <f t="shared" si="518"/>
        <v>#N/A</v>
      </c>
      <c r="S1938" s="110" t="e">
        <f>VLOOKUP(V1938,'WSD 產品'!B:B,1,0)</f>
        <v>#N/A</v>
      </c>
      <c r="T1938" s="110" t="e">
        <f t="shared" si="519"/>
        <v>#DIV/0!</v>
      </c>
      <c r="AA1938" s="112"/>
      <c r="AB1938" s="112"/>
      <c r="AK1938" s="111"/>
      <c r="AL1938" s="111"/>
      <c r="AM1938" s="111"/>
    </row>
    <row r="1939" spans="1:39">
      <c r="A1939" s="3">
        <f t="shared" si="523"/>
        <v>0</v>
      </c>
      <c r="B1939" s="3">
        <f t="shared" si="523"/>
        <v>0</v>
      </c>
      <c r="C1939" s="3">
        <f t="shared" si="523"/>
        <v>0</v>
      </c>
      <c r="D1939" s="3">
        <f t="shared" si="522"/>
        <v>0</v>
      </c>
      <c r="E1939" s="3">
        <f t="shared" si="522"/>
        <v>0</v>
      </c>
      <c r="F1939" s="4">
        <f t="shared" si="522"/>
        <v>0</v>
      </c>
      <c r="G1939" s="4">
        <f t="shared" si="513"/>
        <v>0</v>
      </c>
      <c r="H1939" s="3">
        <f t="shared" si="513"/>
        <v>0</v>
      </c>
      <c r="I1939" s="3">
        <f t="shared" si="513"/>
        <v>0</v>
      </c>
      <c r="J1939" s="3" t="e">
        <f>IF(VLOOKUP(A1939,產品AR!A:B,2,0)&lt;65,"A",IF(VLOOKUP(A1939,產品AR!A:B,2,0)&lt;80,"B",IF(VLOOKUP(A1939,產品AR!A:B,2,0)&lt;100,"C","D")))</f>
        <v>#N/A</v>
      </c>
      <c r="K1939" s="5" t="e">
        <f t="shared" si="514"/>
        <v>#DIV/0!</v>
      </c>
      <c r="L1939" s="6">
        <f t="shared" si="515"/>
        <v>0</v>
      </c>
      <c r="M1939" s="5">
        <f t="shared" si="516"/>
        <v>0</v>
      </c>
      <c r="N1939" s="49" t="e">
        <f t="shared" si="517"/>
        <v>#DIV/0!</v>
      </c>
      <c r="O1939" s="49" t="e">
        <f t="shared" si="520"/>
        <v>#N/A</v>
      </c>
      <c r="P1939" s="49" t="e">
        <f t="shared" si="521"/>
        <v>#N/A</v>
      </c>
      <c r="Q1939" s="50" t="e">
        <f t="shared" si="518"/>
        <v>#N/A</v>
      </c>
      <c r="S1939" s="110" t="e">
        <f>VLOOKUP(V1939,'WSD 產品'!B:B,1,0)</f>
        <v>#N/A</v>
      </c>
      <c r="T1939" s="110" t="e">
        <f t="shared" si="519"/>
        <v>#DIV/0!</v>
      </c>
      <c r="AA1939" s="112"/>
      <c r="AB1939" s="112"/>
      <c r="AK1939" s="111"/>
      <c r="AL1939" s="111"/>
      <c r="AM1939" s="111"/>
    </row>
    <row r="1940" spans="1:39">
      <c r="A1940" s="3">
        <f t="shared" si="523"/>
        <v>0</v>
      </c>
      <c r="B1940" s="3">
        <f t="shared" si="523"/>
        <v>0</v>
      </c>
      <c r="C1940" s="3">
        <f t="shared" si="523"/>
        <v>0</v>
      </c>
      <c r="D1940" s="3">
        <f t="shared" si="522"/>
        <v>0</v>
      </c>
      <c r="E1940" s="3">
        <f t="shared" si="522"/>
        <v>0</v>
      </c>
      <c r="F1940" s="4">
        <f t="shared" si="522"/>
        <v>0</v>
      </c>
      <c r="G1940" s="4">
        <f t="shared" si="513"/>
        <v>0</v>
      </c>
      <c r="H1940" s="3">
        <f t="shared" si="513"/>
        <v>0</v>
      </c>
      <c r="I1940" s="3">
        <f t="shared" si="513"/>
        <v>0</v>
      </c>
      <c r="J1940" s="3" t="e">
        <f>IF(VLOOKUP(A1940,產品AR!A:B,2,0)&lt;65,"A",IF(VLOOKUP(A1940,產品AR!A:B,2,0)&lt;80,"B",IF(VLOOKUP(A1940,產品AR!A:B,2,0)&lt;100,"C","D")))</f>
        <v>#N/A</v>
      </c>
      <c r="K1940" s="5" t="e">
        <f t="shared" si="514"/>
        <v>#DIV/0!</v>
      </c>
      <c r="L1940" s="6">
        <f t="shared" si="515"/>
        <v>0</v>
      </c>
      <c r="M1940" s="5">
        <f t="shared" si="516"/>
        <v>0</v>
      </c>
      <c r="N1940" s="49" t="e">
        <f t="shared" si="517"/>
        <v>#DIV/0!</v>
      </c>
      <c r="O1940" s="49" t="e">
        <f t="shared" si="520"/>
        <v>#N/A</v>
      </c>
      <c r="P1940" s="49" t="e">
        <f t="shared" si="521"/>
        <v>#N/A</v>
      </c>
      <c r="Q1940" s="50" t="e">
        <f t="shared" si="518"/>
        <v>#N/A</v>
      </c>
      <c r="S1940" s="110" t="e">
        <f>VLOOKUP(V1940,'WSD 產品'!B:B,1,0)</f>
        <v>#N/A</v>
      </c>
      <c r="T1940" s="110" t="e">
        <f t="shared" si="519"/>
        <v>#DIV/0!</v>
      </c>
      <c r="AA1940" s="112"/>
      <c r="AB1940" s="112"/>
      <c r="AK1940" s="111"/>
      <c r="AL1940" s="111"/>
      <c r="AM1940" s="111"/>
    </row>
    <row r="1941" spans="1:39">
      <c r="A1941" s="3">
        <f t="shared" si="523"/>
        <v>0</v>
      </c>
      <c r="B1941" s="3">
        <f t="shared" si="523"/>
        <v>0</v>
      </c>
      <c r="C1941" s="3">
        <f t="shared" si="523"/>
        <v>0</v>
      </c>
      <c r="D1941" s="3">
        <f t="shared" si="522"/>
        <v>0</v>
      </c>
      <c r="E1941" s="3">
        <f t="shared" si="522"/>
        <v>0</v>
      </c>
      <c r="F1941" s="4">
        <f t="shared" si="522"/>
        <v>0</v>
      </c>
      <c r="G1941" s="4">
        <f t="shared" si="513"/>
        <v>0</v>
      </c>
      <c r="H1941" s="3">
        <f t="shared" si="513"/>
        <v>0</v>
      </c>
      <c r="I1941" s="3">
        <f t="shared" si="513"/>
        <v>0</v>
      </c>
      <c r="J1941" s="3" t="e">
        <f>IF(VLOOKUP(A1941,產品AR!A:B,2,0)&lt;65,"A",IF(VLOOKUP(A1941,產品AR!A:B,2,0)&lt;80,"B",IF(VLOOKUP(A1941,產品AR!A:B,2,0)&lt;100,"C","D")))</f>
        <v>#N/A</v>
      </c>
      <c r="K1941" s="5" t="e">
        <f t="shared" si="514"/>
        <v>#DIV/0!</v>
      </c>
      <c r="L1941" s="6">
        <f t="shared" si="515"/>
        <v>0</v>
      </c>
      <c r="M1941" s="5">
        <f t="shared" si="516"/>
        <v>0</v>
      </c>
      <c r="N1941" s="49" t="e">
        <f t="shared" si="517"/>
        <v>#DIV/0!</v>
      </c>
      <c r="O1941" s="49" t="e">
        <f t="shared" si="520"/>
        <v>#N/A</v>
      </c>
      <c r="P1941" s="49" t="e">
        <f t="shared" si="521"/>
        <v>#N/A</v>
      </c>
      <c r="Q1941" s="50" t="e">
        <f t="shared" si="518"/>
        <v>#N/A</v>
      </c>
      <c r="S1941" s="110" t="e">
        <f>VLOOKUP(V1941,'WSD 產品'!B:B,1,0)</f>
        <v>#N/A</v>
      </c>
      <c r="T1941" s="110" t="e">
        <f t="shared" si="519"/>
        <v>#DIV/0!</v>
      </c>
      <c r="AA1941" s="112"/>
      <c r="AB1941" s="112"/>
      <c r="AK1941" s="111"/>
      <c r="AL1941" s="111"/>
      <c r="AM1941" s="111"/>
    </row>
    <row r="1942" spans="1:39">
      <c r="A1942" s="3">
        <f t="shared" si="523"/>
        <v>0</v>
      </c>
      <c r="B1942" s="3">
        <f t="shared" si="523"/>
        <v>0</v>
      </c>
      <c r="C1942" s="3">
        <f t="shared" si="523"/>
        <v>0</v>
      </c>
      <c r="D1942" s="3">
        <f t="shared" si="522"/>
        <v>0</v>
      </c>
      <c r="E1942" s="3">
        <f t="shared" si="522"/>
        <v>0</v>
      </c>
      <c r="F1942" s="4">
        <f t="shared" si="522"/>
        <v>0</v>
      </c>
      <c r="G1942" s="4">
        <f t="shared" si="513"/>
        <v>0</v>
      </c>
      <c r="H1942" s="3">
        <f t="shared" si="513"/>
        <v>0</v>
      </c>
      <c r="I1942" s="3">
        <f t="shared" si="513"/>
        <v>0</v>
      </c>
      <c r="J1942" s="3" t="e">
        <f>IF(VLOOKUP(A1942,產品AR!A:B,2,0)&lt;65,"A",IF(VLOOKUP(A1942,產品AR!A:B,2,0)&lt;80,"B",IF(VLOOKUP(A1942,產品AR!A:B,2,0)&lt;100,"C","D")))</f>
        <v>#N/A</v>
      </c>
      <c r="K1942" s="5" t="e">
        <f t="shared" si="514"/>
        <v>#DIV/0!</v>
      </c>
      <c r="L1942" s="6">
        <f t="shared" si="515"/>
        <v>0</v>
      </c>
      <c r="M1942" s="5">
        <f t="shared" si="516"/>
        <v>0</v>
      </c>
      <c r="N1942" s="49" t="e">
        <f t="shared" si="517"/>
        <v>#DIV/0!</v>
      </c>
      <c r="O1942" s="49" t="e">
        <f t="shared" si="520"/>
        <v>#N/A</v>
      </c>
      <c r="P1942" s="49" t="e">
        <f t="shared" si="521"/>
        <v>#N/A</v>
      </c>
      <c r="Q1942" s="50" t="e">
        <f t="shared" si="518"/>
        <v>#N/A</v>
      </c>
      <c r="S1942" s="110" t="e">
        <f>VLOOKUP(V1942,'WSD 產品'!B:B,1,0)</f>
        <v>#N/A</v>
      </c>
      <c r="T1942" s="110" t="e">
        <f t="shared" si="519"/>
        <v>#DIV/0!</v>
      </c>
      <c r="AA1942" s="112"/>
      <c r="AB1942" s="112"/>
      <c r="AK1942" s="111"/>
      <c r="AL1942" s="111"/>
      <c r="AM1942" s="111"/>
    </row>
    <row r="1943" spans="1:39">
      <c r="A1943" s="3">
        <f t="shared" si="523"/>
        <v>0</v>
      </c>
      <c r="B1943" s="3">
        <f t="shared" si="523"/>
        <v>0</v>
      </c>
      <c r="C1943" s="3">
        <f t="shared" si="523"/>
        <v>0</v>
      </c>
      <c r="D1943" s="3">
        <f t="shared" si="522"/>
        <v>0</v>
      </c>
      <c r="E1943" s="3">
        <f t="shared" si="522"/>
        <v>0</v>
      </c>
      <c r="F1943" s="4">
        <f t="shared" si="522"/>
        <v>0</v>
      </c>
      <c r="G1943" s="4">
        <f t="shared" si="513"/>
        <v>0</v>
      </c>
      <c r="H1943" s="3">
        <f t="shared" si="513"/>
        <v>0</v>
      </c>
      <c r="I1943" s="3">
        <f t="shared" si="513"/>
        <v>0</v>
      </c>
      <c r="J1943" s="3" t="e">
        <f>IF(VLOOKUP(A1943,產品AR!A:B,2,0)&lt;65,"A",IF(VLOOKUP(A1943,產品AR!A:B,2,0)&lt;80,"B",IF(VLOOKUP(A1943,產品AR!A:B,2,0)&lt;100,"C","D")))</f>
        <v>#N/A</v>
      </c>
      <c r="K1943" s="5" t="e">
        <f t="shared" si="514"/>
        <v>#DIV/0!</v>
      </c>
      <c r="L1943" s="6">
        <f t="shared" si="515"/>
        <v>0</v>
      </c>
      <c r="M1943" s="5">
        <f t="shared" si="516"/>
        <v>0</v>
      </c>
      <c r="N1943" s="49" t="e">
        <f t="shared" si="517"/>
        <v>#DIV/0!</v>
      </c>
      <c r="O1943" s="49" t="e">
        <f t="shared" si="520"/>
        <v>#N/A</v>
      </c>
      <c r="P1943" s="49" t="e">
        <f t="shared" si="521"/>
        <v>#N/A</v>
      </c>
      <c r="Q1943" s="50" t="e">
        <f t="shared" si="518"/>
        <v>#N/A</v>
      </c>
      <c r="S1943" s="110" t="e">
        <f>VLOOKUP(V1943,'WSD 產品'!B:B,1,0)</f>
        <v>#N/A</v>
      </c>
      <c r="T1943" s="110" t="e">
        <f t="shared" si="519"/>
        <v>#DIV/0!</v>
      </c>
      <c r="AA1943" s="112"/>
      <c r="AB1943" s="112"/>
      <c r="AK1943" s="111"/>
      <c r="AL1943" s="111"/>
      <c r="AM1943" s="111"/>
    </row>
    <row r="1944" spans="1:39">
      <c r="A1944" s="3">
        <f t="shared" si="523"/>
        <v>0</v>
      </c>
      <c r="B1944" s="3">
        <f t="shared" si="523"/>
        <v>0</v>
      </c>
      <c r="C1944" s="3">
        <f t="shared" si="523"/>
        <v>0</v>
      </c>
      <c r="D1944" s="3">
        <f t="shared" si="522"/>
        <v>0</v>
      </c>
      <c r="E1944" s="3">
        <f t="shared" si="522"/>
        <v>0</v>
      </c>
      <c r="F1944" s="4">
        <f t="shared" si="522"/>
        <v>0</v>
      </c>
      <c r="G1944" s="4">
        <f t="shared" si="513"/>
        <v>0</v>
      </c>
      <c r="H1944" s="3">
        <f t="shared" si="513"/>
        <v>0</v>
      </c>
      <c r="I1944" s="3">
        <f t="shared" si="513"/>
        <v>0</v>
      </c>
      <c r="J1944" s="3" t="e">
        <f>IF(VLOOKUP(A1944,產品AR!A:B,2,0)&lt;65,"A",IF(VLOOKUP(A1944,產品AR!A:B,2,0)&lt;80,"B",IF(VLOOKUP(A1944,產品AR!A:B,2,0)&lt;100,"C","D")))</f>
        <v>#N/A</v>
      </c>
      <c r="K1944" s="5" t="e">
        <f t="shared" si="514"/>
        <v>#DIV/0!</v>
      </c>
      <c r="L1944" s="6">
        <f t="shared" si="515"/>
        <v>0</v>
      </c>
      <c r="M1944" s="5">
        <f t="shared" si="516"/>
        <v>0</v>
      </c>
      <c r="N1944" s="49" t="e">
        <f t="shared" si="517"/>
        <v>#DIV/0!</v>
      </c>
      <c r="O1944" s="49" t="e">
        <f t="shared" si="520"/>
        <v>#N/A</v>
      </c>
      <c r="P1944" s="49" t="e">
        <f t="shared" si="521"/>
        <v>#N/A</v>
      </c>
      <c r="Q1944" s="50" t="e">
        <f t="shared" si="518"/>
        <v>#N/A</v>
      </c>
      <c r="S1944" s="110" t="e">
        <f>VLOOKUP(V1944,'WSD 產品'!B:B,1,0)</f>
        <v>#N/A</v>
      </c>
      <c r="T1944" s="110" t="e">
        <f t="shared" si="519"/>
        <v>#DIV/0!</v>
      </c>
      <c r="AA1944" s="112"/>
      <c r="AB1944" s="112"/>
      <c r="AK1944" s="111"/>
      <c r="AL1944" s="111"/>
      <c r="AM1944" s="111"/>
    </row>
    <row r="1945" spans="1:39">
      <c r="A1945" s="3">
        <f t="shared" si="523"/>
        <v>0</v>
      </c>
      <c r="B1945" s="3">
        <f t="shared" si="523"/>
        <v>0</v>
      </c>
      <c r="C1945" s="3">
        <f t="shared" si="523"/>
        <v>0</v>
      </c>
      <c r="D1945" s="3">
        <f t="shared" si="522"/>
        <v>0</v>
      </c>
      <c r="E1945" s="3">
        <f t="shared" si="522"/>
        <v>0</v>
      </c>
      <c r="F1945" s="4">
        <f t="shared" si="522"/>
        <v>0</v>
      </c>
      <c r="G1945" s="4">
        <f t="shared" si="513"/>
        <v>0</v>
      </c>
      <c r="H1945" s="3">
        <f t="shared" si="513"/>
        <v>0</v>
      </c>
      <c r="I1945" s="3">
        <f t="shared" si="513"/>
        <v>0</v>
      </c>
      <c r="J1945" s="3" t="e">
        <f>IF(VLOOKUP(A1945,產品AR!A:B,2,0)&lt;65,"A",IF(VLOOKUP(A1945,產品AR!A:B,2,0)&lt;80,"B",IF(VLOOKUP(A1945,產品AR!A:B,2,0)&lt;100,"C","D")))</f>
        <v>#N/A</v>
      </c>
      <c r="K1945" s="5" t="e">
        <f t="shared" si="514"/>
        <v>#DIV/0!</v>
      </c>
      <c r="L1945" s="6">
        <f t="shared" si="515"/>
        <v>0</v>
      </c>
      <c r="M1945" s="5">
        <f t="shared" si="516"/>
        <v>0</v>
      </c>
      <c r="N1945" s="49" t="e">
        <f t="shared" si="517"/>
        <v>#DIV/0!</v>
      </c>
      <c r="O1945" s="49" t="e">
        <f t="shared" si="520"/>
        <v>#N/A</v>
      </c>
      <c r="P1945" s="49" t="e">
        <f t="shared" si="521"/>
        <v>#N/A</v>
      </c>
      <c r="Q1945" s="50" t="e">
        <f t="shared" si="518"/>
        <v>#N/A</v>
      </c>
      <c r="S1945" s="110" t="e">
        <f>VLOOKUP(V1945,'WSD 產品'!B:B,1,0)</f>
        <v>#N/A</v>
      </c>
      <c r="T1945" s="110" t="e">
        <f t="shared" si="519"/>
        <v>#DIV/0!</v>
      </c>
      <c r="AA1945" s="112"/>
      <c r="AB1945" s="112"/>
      <c r="AK1945" s="111"/>
      <c r="AL1945" s="111"/>
      <c r="AM1945" s="111"/>
    </row>
    <row r="1946" spans="1:39">
      <c r="A1946" s="3">
        <f t="shared" si="523"/>
        <v>0</v>
      </c>
      <c r="B1946" s="3">
        <f t="shared" si="523"/>
        <v>0</v>
      </c>
      <c r="C1946" s="3">
        <f t="shared" si="523"/>
        <v>0</v>
      </c>
      <c r="D1946" s="3">
        <f t="shared" si="522"/>
        <v>0</v>
      </c>
      <c r="E1946" s="3">
        <f t="shared" si="522"/>
        <v>0</v>
      </c>
      <c r="F1946" s="4">
        <f t="shared" si="522"/>
        <v>0</v>
      </c>
      <c r="G1946" s="4">
        <f t="shared" si="513"/>
        <v>0</v>
      </c>
      <c r="H1946" s="3">
        <f t="shared" si="513"/>
        <v>0</v>
      </c>
      <c r="I1946" s="3">
        <f t="shared" si="513"/>
        <v>0</v>
      </c>
      <c r="J1946" s="3" t="e">
        <f>IF(VLOOKUP(A1946,產品AR!A:B,2,0)&lt;65,"A",IF(VLOOKUP(A1946,產品AR!A:B,2,0)&lt;80,"B",IF(VLOOKUP(A1946,產品AR!A:B,2,0)&lt;100,"C","D")))</f>
        <v>#N/A</v>
      </c>
      <c r="K1946" s="5" t="e">
        <f t="shared" si="514"/>
        <v>#DIV/0!</v>
      </c>
      <c r="L1946" s="6">
        <f t="shared" si="515"/>
        <v>0</v>
      </c>
      <c r="M1946" s="5">
        <f t="shared" si="516"/>
        <v>0</v>
      </c>
      <c r="N1946" s="49" t="e">
        <f t="shared" si="517"/>
        <v>#DIV/0!</v>
      </c>
      <c r="O1946" s="49" t="e">
        <f t="shared" si="520"/>
        <v>#N/A</v>
      </c>
      <c r="P1946" s="49" t="e">
        <f t="shared" si="521"/>
        <v>#N/A</v>
      </c>
      <c r="Q1946" s="50" t="e">
        <f t="shared" si="518"/>
        <v>#N/A</v>
      </c>
      <c r="S1946" s="110" t="e">
        <f>VLOOKUP(V1946,'WSD 產品'!B:B,1,0)</f>
        <v>#N/A</v>
      </c>
      <c r="T1946" s="110" t="e">
        <f t="shared" si="519"/>
        <v>#DIV/0!</v>
      </c>
      <c r="AA1946" s="112"/>
      <c r="AB1946" s="112"/>
      <c r="AK1946" s="111"/>
      <c r="AL1946" s="111"/>
      <c r="AM1946" s="111"/>
    </row>
    <row r="1947" spans="1:39">
      <c r="A1947" s="3">
        <f t="shared" si="523"/>
        <v>0</v>
      </c>
      <c r="B1947" s="3">
        <f t="shared" si="523"/>
        <v>0</v>
      </c>
      <c r="C1947" s="3">
        <f t="shared" si="523"/>
        <v>0</v>
      </c>
      <c r="D1947" s="3">
        <f t="shared" si="522"/>
        <v>0</v>
      </c>
      <c r="E1947" s="3">
        <f t="shared" si="522"/>
        <v>0</v>
      </c>
      <c r="F1947" s="4">
        <f t="shared" si="522"/>
        <v>0</v>
      </c>
      <c r="G1947" s="4">
        <f t="shared" si="513"/>
        <v>0</v>
      </c>
      <c r="H1947" s="3">
        <f t="shared" si="513"/>
        <v>0</v>
      </c>
      <c r="I1947" s="3">
        <f t="shared" si="513"/>
        <v>0</v>
      </c>
      <c r="J1947" s="3" t="e">
        <f>IF(VLOOKUP(A1947,產品AR!A:B,2,0)&lt;65,"A",IF(VLOOKUP(A1947,產品AR!A:B,2,0)&lt;80,"B",IF(VLOOKUP(A1947,產品AR!A:B,2,0)&lt;100,"C","D")))</f>
        <v>#N/A</v>
      </c>
      <c r="K1947" s="5" t="e">
        <f t="shared" si="514"/>
        <v>#DIV/0!</v>
      </c>
      <c r="L1947" s="6">
        <f t="shared" si="515"/>
        <v>0</v>
      </c>
      <c r="M1947" s="5">
        <f t="shared" si="516"/>
        <v>0</v>
      </c>
      <c r="N1947" s="49" t="e">
        <f t="shared" si="517"/>
        <v>#DIV/0!</v>
      </c>
      <c r="O1947" s="49" t="e">
        <f t="shared" si="520"/>
        <v>#N/A</v>
      </c>
      <c r="P1947" s="49" t="e">
        <f t="shared" si="521"/>
        <v>#N/A</v>
      </c>
      <c r="Q1947" s="50" t="e">
        <f t="shared" si="518"/>
        <v>#N/A</v>
      </c>
      <c r="S1947" s="110" t="e">
        <f>VLOOKUP(V1947,'WSD 產品'!B:B,1,0)</f>
        <v>#N/A</v>
      </c>
      <c r="T1947" s="110" t="e">
        <f t="shared" si="519"/>
        <v>#DIV/0!</v>
      </c>
      <c r="AA1947" s="112"/>
      <c r="AB1947" s="112"/>
      <c r="AK1947" s="111"/>
      <c r="AL1947" s="111"/>
      <c r="AM1947" s="111"/>
    </row>
    <row r="1948" spans="1:39">
      <c r="A1948" s="3">
        <f t="shared" si="523"/>
        <v>0</v>
      </c>
      <c r="B1948" s="3">
        <f t="shared" si="523"/>
        <v>0</v>
      </c>
      <c r="C1948" s="3">
        <f t="shared" si="523"/>
        <v>0</v>
      </c>
      <c r="D1948" s="3">
        <f t="shared" si="522"/>
        <v>0</v>
      </c>
      <c r="E1948" s="3">
        <f t="shared" si="522"/>
        <v>0</v>
      </c>
      <c r="F1948" s="4">
        <f t="shared" si="522"/>
        <v>0</v>
      </c>
      <c r="G1948" s="4">
        <f t="shared" si="513"/>
        <v>0</v>
      </c>
      <c r="H1948" s="3">
        <f t="shared" si="513"/>
        <v>0</v>
      </c>
      <c r="I1948" s="3">
        <f t="shared" si="513"/>
        <v>0</v>
      </c>
      <c r="J1948" s="3" t="e">
        <f>IF(VLOOKUP(A1948,產品AR!A:B,2,0)&lt;65,"A",IF(VLOOKUP(A1948,產品AR!A:B,2,0)&lt;80,"B",IF(VLOOKUP(A1948,產品AR!A:B,2,0)&lt;100,"C","D")))</f>
        <v>#N/A</v>
      </c>
      <c r="K1948" s="5" t="e">
        <f t="shared" si="514"/>
        <v>#DIV/0!</v>
      </c>
      <c r="L1948" s="6">
        <f t="shared" si="515"/>
        <v>0</v>
      </c>
      <c r="M1948" s="5">
        <f t="shared" si="516"/>
        <v>0</v>
      </c>
      <c r="N1948" s="49" t="e">
        <f t="shared" si="517"/>
        <v>#DIV/0!</v>
      </c>
      <c r="O1948" s="49" t="e">
        <f t="shared" si="520"/>
        <v>#N/A</v>
      </c>
      <c r="P1948" s="49" t="e">
        <f t="shared" si="521"/>
        <v>#N/A</v>
      </c>
      <c r="Q1948" s="50" t="e">
        <f t="shared" si="518"/>
        <v>#N/A</v>
      </c>
      <c r="S1948" s="110" t="e">
        <f>VLOOKUP(V1948,'WSD 產品'!B:B,1,0)</f>
        <v>#N/A</v>
      </c>
      <c r="T1948" s="110" t="e">
        <f t="shared" si="519"/>
        <v>#DIV/0!</v>
      </c>
      <c r="AA1948" s="112"/>
      <c r="AB1948" s="112"/>
      <c r="AK1948" s="111"/>
      <c r="AL1948" s="111"/>
      <c r="AM1948" s="111"/>
    </row>
    <row r="1949" spans="1:39">
      <c r="A1949" s="3">
        <f t="shared" si="523"/>
        <v>0</v>
      </c>
      <c r="B1949" s="3">
        <f t="shared" si="523"/>
        <v>0</v>
      </c>
      <c r="C1949" s="3">
        <f t="shared" si="523"/>
        <v>0</v>
      </c>
      <c r="D1949" s="3">
        <f t="shared" si="522"/>
        <v>0</v>
      </c>
      <c r="E1949" s="3">
        <f t="shared" si="522"/>
        <v>0</v>
      </c>
      <c r="F1949" s="4">
        <f t="shared" si="522"/>
        <v>0</v>
      </c>
      <c r="G1949" s="4">
        <f t="shared" si="513"/>
        <v>0</v>
      </c>
      <c r="H1949" s="3">
        <f t="shared" si="513"/>
        <v>0</v>
      </c>
      <c r="I1949" s="3">
        <f t="shared" si="513"/>
        <v>0</v>
      </c>
      <c r="J1949" s="3" t="e">
        <f>IF(VLOOKUP(A1949,產品AR!A:B,2,0)&lt;65,"A",IF(VLOOKUP(A1949,產品AR!A:B,2,0)&lt;80,"B",IF(VLOOKUP(A1949,產品AR!A:B,2,0)&lt;100,"C","D")))</f>
        <v>#N/A</v>
      </c>
      <c r="K1949" s="5" t="e">
        <f t="shared" si="514"/>
        <v>#DIV/0!</v>
      </c>
      <c r="L1949" s="6">
        <f t="shared" si="515"/>
        <v>0</v>
      </c>
      <c r="M1949" s="5">
        <f t="shared" si="516"/>
        <v>0</v>
      </c>
      <c r="N1949" s="49" t="e">
        <f t="shared" si="517"/>
        <v>#DIV/0!</v>
      </c>
      <c r="O1949" s="49" t="e">
        <f t="shared" si="520"/>
        <v>#N/A</v>
      </c>
      <c r="P1949" s="49" t="e">
        <f t="shared" si="521"/>
        <v>#N/A</v>
      </c>
      <c r="Q1949" s="50" t="e">
        <f t="shared" si="518"/>
        <v>#N/A</v>
      </c>
      <c r="S1949" s="110" t="e">
        <f>VLOOKUP(V1949,'WSD 產品'!B:B,1,0)</f>
        <v>#N/A</v>
      </c>
      <c r="T1949" s="110" t="e">
        <f t="shared" si="519"/>
        <v>#DIV/0!</v>
      </c>
      <c r="AA1949" s="112"/>
      <c r="AB1949" s="112"/>
      <c r="AK1949" s="111"/>
      <c r="AL1949" s="111"/>
      <c r="AM1949" s="111"/>
    </row>
    <row r="1950" spans="1:39">
      <c r="A1950" s="3">
        <f t="shared" si="523"/>
        <v>0</v>
      </c>
      <c r="B1950" s="3">
        <f t="shared" si="523"/>
        <v>0</v>
      </c>
      <c r="C1950" s="3">
        <f t="shared" si="523"/>
        <v>0</v>
      </c>
      <c r="D1950" s="3">
        <f t="shared" si="522"/>
        <v>0</v>
      </c>
      <c r="E1950" s="3">
        <f t="shared" si="522"/>
        <v>0</v>
      </c>
      <c r="F1950" s="4">
        <f t="shared" si="522"/>
        <v>0</v>
      </c>
      <c r="G1950" s="4">
        <f t="shared" si="513"/>
        <v>0</v>
      </c>
      <c r="H1950" s="3">
        <f t="shared" si="513"/>
        <v>0</v>
      </c>
      <c r="I1950" s="3">
        <f t="shared" si="513"/>
        <v>0</v>
      </c>
      <c r="J1950" s="3" t="e">
        <f>IF(VLOOKUP(A1950,產品AR!A:B,2,0)&lt;65,"A",IF(VLOOKUP(A1950,產品AR!A:B,2,0)&lt;80,"B",IF(VLOOKUP(A1950,產品AR!A:B,2,0)&lt;100,"C","D")))</f>
        <v>#N/A</v>
      </c>
      <c r="K1950" s="5" t="e">
        <f t="shared" si="514"/>
        <v>#DIV/0!</v>
      </c>
      <c r="L1950" s="6">
        <f t="shared" si="515"/>
        <v>0</v>
      </c>
      <c r="M1950" s="5">
        <f t="shared" si="516"/>
        <v>0</v>
      </c>
      <c r="N1950" s="49" t="e">
        <f t="shared" si="517"/>
        <v>#DIV/0!</v>
      </c>
      <c r="O1950" s="49" t="e">
        <f t="shared" si="520"/>
        <v>#N/A</v>
      </c>
      <c r="P1950" s="49" t="e">
        <f t="shared" si="521"/>
        <v>#N/A</v>
      </c>
      <c r="Q1950" s="50" t="e">
        <f t="shared" si="518"/>
        <v>#N/A</v>
      </c>
      <c r="S1950" s="110" t="e">
        <f>VLOOKUP(V1950,'WSD 產品'!B:B,1,0)</f>
        <v>#N/A</v>
      </c>
      <c r="T1950" s="110" t="e">
        <f t="shared" si="519"/>
        <v>#DIV/0!</v>
      </c>
      <c r="AA1950" s="112"/>
      <c r="AB1950" s="112"/>
      <c r="AK1950" s="111"/>
      <c r="AL1950" s="111"/>
      <c r="AM1950" s="111"/>
    </row>
    <row r="1951" spans="1:39">
      <c r="A1951" s="3">
        <f t="shared" si="523"/>
        <v>0</v>
      </c>
      <c r="B1951" s="3">
        <f t="shared" si="523"/>
        <v>0</v>
      </c>
      <c r="C1951" s="3">
        <f t="shared" si="523"/>
        <v>0</v>
      </c>
      <c r="D1951" s="3">
        <f t="shared" si="522"/>
        <v>0</v>
      </c>
      <c r="E1951" s="3">
        <f t="shared" si="522"/>
        <v>0</v>
      </c>
      <c r="F1951" s="4">
        <f t="shared" si="522"/>
        <v>0</v>
      </c>
      <c r="G1951" s="4">
        <f t="shared" si="513"/>
        <v>0</v>
      </c>
      <c r="H1951" s="3">
        <f t="shared" si="513"/>
        <v>0</v>
      </c>
      <c r="I1951" s="3">
        <f t="shared" si="513"/>
        <v>0</v>
      </c>
      <c r="J1951" s="3" t="e">
        <f>IF(VLOOKUP(A1951,產品AR!A:B,2,0)&lt;65,"A",IF(VLOOKUP(A1951,產品AR!A:B,2,0)&lt;80,"B",IF(VLOOKUP(A1951,產品AR!A:B,2,0)&lt;100,"C","D")))</f>
        <v>#N/A</v>
      </c>
      <c r="K1951" s="5" t="e">
        <f t="shared" si="514"/>
        <v>#DIV/0!</v>
      </c>
      <c r="L1951" s="6">
        <f t="shared" si="515"/>
        <v>0</v>
      </c>
      <c r="M1951" s="5">
        <f t="shared" si="516"/>
        <v>0</v>
      </c>
      <c r="N1951" s="49" t="e">
        <f t="shared" si="517"/>
        <v>#DIV/0!</v>
      </c>
      <c r="O1951" s="49" t="e">
        <f t="shared" si="520"/>
        <v>#N/A</v>
      </c>
      <c r="P1951" s="49" t="e">
        <f t="shared" si="521"/>
        <v>#N/A</v>
      </c>
      <c r="Q1951" s="50" t="e">
        <f t="shared" si="518"/>
        <v>#N/A</v>
      </c>
      <c r="S1951" s="110" t="e">
        <f>VLOOKUP(V1951,'WSD 產品'!B:B,1,0)</f>
        <v>#N/A</v>
      </c>
      <c r="T1951" s="110" t="e">
        <f t="shared" si="519"/>
        <v>#DIV/0!</v>
      </c>
      <c r="AA1951" s="112"/>
      <c r="AB1951" s="112"/>
      <c r="AK1951" s="111"/>
      <c r="AL1951" s="111"/>
      <c r="AM1951" s="111"/>
    </row>
    <row r="1952" spans="1:39">
      <c r="A1952" s="3">
        <f t="shared" si="523"/>
        <v>0</v>
      </c>
      <c r="B1952" s="3">
        <f t="shared" si="523"/>
        <v>0</v>
      </c>
      <c r="C1952" s="3">
        <f t="shared" si="523"/>
        <v>0</v>
      </c>
      <c r="D1952" s="3">
        <f t="shared" si="522"/>
        <v>0</v>
      </c>
      <c r="E1952" s="3">
        <f t="shared" si="522"/>
        <v>0</v>
      </c>
      <c r="F1952" s="4">
        <f t="shared" si="522"/>
        <v>0</v>
      </c>
      <c r="G1952" s="4">
        <f t="shared" si="513"/>
        <v>0</v>
      </c>
      <c r="H1952" s="3">
        <f t="shared" si="513"/>
        <v>0</v>
      </c>
      <c r="I1952" s="3">
        <f t="shared" si="513"/>
        <v>0</v>
      </c>
      <c r="J1952" s="3" t="e">
        <f>IF(VLOOKUP(A1952,產品AR!A:B,2,0)&lt;65,"A",IF(VLOOKUP(A1952,產品AR!A:B,2,0)&lt;80,"B",IF(VLOOKUP(A1952,產品AR!A:B,2,0)&lt;100,"C","D")))</f>
        <v>#N/A</v>
      </c>
      <c r="K1952" s="5" t="e">
        <f t="shared" si="514"/>
        <v>#DIV/0!</v>
      </c>
      <c r="L1952" s="6">
        <f t="shared" si="515"/>
        <v>0</v>
      </c>
      <c r="M1952" s="5">
        <f t="shared" si="516"/>
        <v>0</v>
      </c>
      <c r="N1952" s="49" t="e">
        <f t="shared" si="517"/>
        <v>#DIV/0!</v>
      </c>
      <c r="O1952" s="49" t="e">
        <f t="shared" si="520"/>
        <v>#N/A</v>
      </c>
      <c r="P1952" s="49" t="e">
        <f t="shared" si="521"/>
        <v>#N/A</v>
      </c>
      <c r="Q1952" s="50" t="e">
        <f t="shared" si="518"/>
        <v>#N/A</v>
      </c>
      <c r="S1952" s="110" t="e">
        <f>VLOOKUP(V1952,'WSD 產品'!B:B,1,0)</f>
        <v>#N/A</v>
      </c>
      <c r="T1952" s="110" t="e">
        <f t="shared" si="519"/>
        <v>#DIV/0!</v>
      </c>
      <c r="AA1952" s="112"/>
      <c r="AB1952" s="112"/>
      <c r="AK1952" s="111"/>
      <c r="AL1952" s="111"/>
      <c r="AM1952" s="111"/>
    </row>
    <row r="1953" spans="1:39">
      <c r="A1953" s="3">
        <f t="shared" si="523"/>
        <v>0</v>
      </c>
      <c r="B1953" s="3">
        <f t="shared" si="523"/>
        <v>0</v>
      </c>
      <c r="C1953" s="3">
        <f t="shared" si="523"/>
        <v>0</v>
      </c>
      <c r="D1953" s="3">
        <f t="shared" si="522"/>
        <v>0</v>
      </c>
      <c r="E1953" s="3">
        <f t="shared" si="522"/>
        <v>0</v>
      </c>
      <c r="F1953" s="4">
        <f t="shared" si="522"/>
        <v>0</v>
      </c>
      <c r="G1953" s="4">
        <f t="shared" si="513"/>
        <v>0</v>
      </c>
      <c r="H1953" s="3">
        <f t="shared" si="513"/>
        <v>0</v>
      </c>
      <c r="I1953" s="3">
        <f t="shared" si="513"/>
        <v>0</v>
      </c>
      <c r="J1953" s="3" t="e">
        <f>IF(VLOOKUP(A1953,產品AR!A:B,2,0)&lt;65,"A",IF(VLOOKUP(A1953,產品AR!A:B,2,0)&lt;80,"B",IF(VLOOKUP(A1953,產品AR!A:B,2,0)&lt;100,"C","D")))</f>
        <v>#N/A</v>
      </c>
      <c r="K1953" s="5" t="e">
        <f t="shared" si="514"/>
        <v>#DIV/0!</v>
      </c>
      <c r="L1953" s="6">
        <f t="shared" si="515"/>
        <v>0</v>
      </c>
      <c r="M1953" s="5">
        <f t="shared" si="516"/>
        <v>0</v>
      </c>
      <c r="N1953" s="49" t="e">
        <f t="shared" si="517"/>
        <v>#DIV/0!</v>
      </c>
      <c r="O1953" s="49" t="e">
        <f t="shared" si="520"/>
        <v>#N/A</v>
      </c>
      <c r="P1953" s="49" t="e">
        <f t="shared" si="521"/>
        <v>#N/A</v>
      </c>
      <c r="Q1953" s="50" t="e">
        <f t="shared" si="518"/>
        <v>#N/A</v>
      </c>
      <c r="S1953" s="110" t="e">
        <f>VLOOKUP(V1953,'WSD 產品'!B:B,1,0)</f>
        <v>#N/A</v>
      </c>
      <c r="T1953" s="110" t="e">
        <f t="shared" si="519"/>
        <v>#DIV/0!</v>
      </c>
      <c r="AA1953" s="112"/>
      <c r="AB1953" s="112"/>
      <c r="AK1953" s="111"/>
      <c r="AL1953" s="111"/>
      <c r="AM1953" s="111"/>
    </row>
    <row r="1954" spans="1:39">
      <c r="A1954" s="3">
        <f t="shared" si="523"/>
        <v>0</v>
      </c>
      <c r="B1954" s="3">
        <f t="shared" si="523"/>
        <v>0</v>
      </c>
      <c r="C1954" s="3">
        <f t="shared" si="523"/>
        <v>0</v>
      </c>
      <c r="D1954" s="3">
        <f t="shared" si="522"/>
        <v>0</v>
      </c>
      <c r="E1954" s="3">
        <f t="shared" si="522"/>
        <v>0</v>
      </c>
      <c r="F1954" s="4">
        <f t="shared" si="522"/>
        <v>0</v>
      </c>
      <c r="G1954" s="4">
        <f t="shared" si="513"/>
        <v>0</v>
      </c>
      <c r="H1954" s="3">
        <f t="shared" si="513"/>
        <v>0</v>
      </c>
      <c r="I1954" s="3">
        <f t="shared" si="513"/>
        <v>0</v>
      </c>
      <c r="J1954" s="3" t="e">
        <f>IF(VLOOKUP(A1954,產品AR!A:B,2,0)&lt;65,"A",IF(VLOOKUP(A1954,產品AR!A:B,2,0)&lt;80,"B",IF(VLOOKUP(A1954,產品AR!A:B,2,0)&lt;100,"C","D")))</f>
        <v>#N/A</v>
      </c>
      <c r="K1954" s="5" t="e">
        <f t="shared" si="514"/>
        <v>#DIV/0!</v>
      </c>
      <c r="L1954" s="6">
        <f t="shared" si="515"/>
        <v>0</v>
      </c>
      <c r="M1954" s="5">
        <f t="shared" si="516"/>
        <v>0</v>
      </c>
      <c r="N1954" s="49" t="e">
        <f t="shared" si="517"/>
        <v>#DIV/0!</v>
      </c>
      <c r="O1954" s="49" t="e">
        <f t="shared" si="520"/>
        <v>#N/A</v>
      </c>
      <c r="P1954" s="49" t="e">
        <f t="shared" si="521"/>
        <v>#N/A</v>
      </c>
      <c r="Q1954" s="50" t="e">
        <f t="shared" si="518"/>
        <v>#N/A</v>
      </c>
      <c r="S1954" s="110" t="e">
        <f>VLOOKUP(V1954,'WSD 產品'!B:B,1,0)</f>
        <v>#N/A</v>
      </c>
      <c r="T1954" s="110" t="e">
        <f t="shared" si="519"/>
        <v>#DIV/0!</v>
      </c>
      <c r="AA1954" s="112"/>
      <c r="AB1954" s="112"/>
      <c r="AK1954" s="111"/>
      <c r="AL1954" s="111"/>
      <c r="AM1954" s="111"/>
    </row>
    <row r="1955" spans="1:39">
      <c r="A1955" s="3">
        <f t="shared" si="523"/>
        <v>0</v>
      </c>
      <c r="B1955" s="3">
        <f t="shared" si="523"/>
        <v>0</v>
      </c>
      <c r="C1955" s="3">
        <f t="shared" si="523"/>
        <v>0</v>
      </c>
      <c r="D1955" s="3">
        <f t="shared" si="522"/>
        <v>0</v>
      </c>
      <c r="E1955" s="3">
        <f t="shared" si="522"/>
        <v>0</v>
      </c>
      <c r="F1955" s="4">
        <f t="shared" si="522"/>
        <v>0</v>
      </c>
      <c r="G1955" s="4">
        <f t="shared" si="513"/>
        <v>0</v>
      </c>
      <c r="H1955" s="3">
        <f t="shared" si="513"/>
        <v>0</v>
      </c>
      <c r="I1955" s="3">
        <f t="shared" si="513"/>
        <v>0</v>
      </c>
      <c r="J1955" s="3" t="e">
        <f>IF(VLOOKUP(A1955,產品AR!A:B,2,0)&lt;65,"A",IF(VLOOKUP(A1955,產品AR!A:B,2,0)&lt;80,"B",IF(VLOOKUP(A1955,產品AR!A:B,2,0)&lt;100,"C","D")))</f>
        <v>#N/A</v>
      </c>
      <c r="K1955" s="5" t="e">
        <f t="shared" si="514"/>
        <v>#DIV/0!</v>
      </c>
      <c r="L1955" s="6">
        <f t="shared" si="515"/>
        <v>0</v>
      </c>
      <c r="M1955" s="5">
        <f t="shared" si="516"/>
        <v>0</v>
      </c>
      <c r="N1955" s="49" t="e">
        <f t="shared" si="517"/>
        <v>#DIV/0!</v>
      </c>
      <c r="O1955" s="49" t="e">
        <f t="shared" si="520"/>
        <v>#N/A</v>
      </c>
      <c r="P1955" s="49" t="e">
        <f t="shared" si="521"/>
        <v>#N/A</v>
      </c>
      <c r="Q1955" s="50" t="e">
        <f t="shared" si="518"/>
        <v>#N/A</v>
      </c>
      <c r="S1955" s="110" t="e">
        <f>VLOOKUP(V1955,'WSD 產品'!B:B,1,0)</f>
        <v>#N/A</v>
      </c>
      <c r="T1955" s="110" t="e">
        <f t="shared" si="519"/>
        <v>#DIV/0!</v>
      </c>
      <c r="AA1955" s="112"/>
      <c r="AB1955" s="112"/>
      <c r="AK1955" s="111"/>
      <c r="AL1955" s="111"/>
      <c r="AM1955" s="111"/>
    </row>
    <row r="1956" spans="1:39">
      <c r="A1956" s="3">
        <f t="shared" si="523"/>
        <v>0</v>
      </c>
      <c r="B1956" s="3">
        <f t="shared" si="523"/>
        <v>0</v>
      </c>
      <c r="C1956" s="3">
        <f t="shared" si="523"/>
        <v>0</v>
      </c>
      <c r="D1956" s="3">
        <f t="shared" si="522"/>
        <v>0</v>
      </c>
      <c r="E1956" s="3">
        <f t="shared" si="522"/>
        <v>0</v>
      </c>
      <c r="F1956" s="4">
        <f t="shared" si="522"/>
        <v>0</v>
      </c>
      <c r="G1956" s="4">
        <f t="shared" si="513"/>
        <v>0</v>
      </c>
      <c r="H1956" s="3">
        <f t="shared" si="513"/>
        <v>0</v>
      </c>
      <c r="I1956" s="3">
        <f t="shared" si="513"/>
        <v>0</v>
      </c>
      <c r="J1956" s="3" t="e">
        <f>IF(VLOOKUP(A1956,產品AR!A:B,2,0)&lt;65,"A",IF(VLOOKUP(A1956,產品AR!A:B,2,0)&lt;80,"B",IF(VLOOKUP(A1956,產品AR!A:B,2,0)&lt;100,"C","D")))</f>
        <v>#N/A</v>
      </c>
      <c r="K1956" s="5" t="e">
        <f t="shared" si="514"/>
        <v>#DIV/0!</v>
      </c>
      <c r="L1956" s="6">
        <f t="shared" si="515"/>
        <v>0</v>
      </c>
      <c r="M1956" s="5">
        <f t="shared" si="516"/>
        <v>0</v>
      </c>
      <c r="N1956" s="49" t="e">
        <f t="shared" si="517"/>
        <v>#DIV/0!</v>
      </c>
      <c r="O1956" s="49" t="e">
        <f t="shared" si="520"/>
        <v>#N/A</v>
      </c>
      <c r="P1956" s="49" t="e">
        <f t="shared" si="521"/>
        <v>#N/A</v>
      </c>
      <c r="Q1956" s="50" t="e">
        <f t="shared" si="518"/>
        <v>#N/A</v>
      </c>
      <c r="S1956" s="110" t="e">
        <f>VLOOKUP(V1956,'WSD 產品'!B:B,1,0)</f>
        <v>#N/A</v>
      </c>
      <c r="T1956" s="110" t="e">
        <f t="shared" si="519"/>
        <v>#DIV/0!</v>
      </c>
      <c r="AA1956" s="112"/>
      <c r="AB1956" s="112"/>
      <c r="AK1956" s="111"/>
      <c r="AL1956" s="111"/>
      <c r="AM1956" s="111"/>
    </row>
    <row r="1957" spans="1:39">
      <c r="A1957" s="3">
        <f t="shared" si="523"/>
        <v>0</v>
      </c>
      <c r="B1957" s="3">
        <f t="shared" si="523"/>
        <v>0</v>
      </c>
      <c r="C1957" s="3">
        <f t="shared" si="523"/>
        <v>0</v>
      </c>
      <c r="D1957" s="3">
        <f t="shared" si="522"/>
        <v>0</v>
      </c>
      <c r="E1957" s="3">
        <f t="shared" si="522"/>
        <v>0</v>
      </c>
      <c r="F1957" s="4">
        <f t="shared" si="522"/>
        <v>0</v>
      </c>
      <c r="G1957" s="4">
        <f t="shared" si="513"/>
        <v>0</v>
      </c>
      <c r="H1957" s="3">
        <f t="shared" si="513"/>
        <v>0</v>
      </c>
      <c r="I1957" s="3">
        <f t="shared" si="513"/>
        <v>0</v>
      </c>
      <c r="J1957" s="3" t="e">
        <f>IF(VLOOKUP(A1957,產品AR!A:B,2,0)&lt;65,"A",IF(VLOOKUP(A1957,產品AR!A:B,2,0)&lt;80,"B",IF(VLOOKUP(A1957,產品AR!A:B,2,0)&lt;100,"C","D")))</f>
        <v>#N/A</v>
      </c>
      <c r="K1957" s="5" t="e">
        <f t="shared" si="514"/>
        <v>#DIV/0!</v>
      </c>
      <c r="L1957" s="6">
        <f t="shared" si="515"/>
        <v>0</v>
      </c>
      <c r="M1957" s="5">
        <f t="shared" si="516"/>
        <v>0</v>
      </c>
      <c r="N1957" s="49" t="e">
        <f t="shared" si="517"/>
        <v>#DIV/0!</v>
      </c>
      <c r="O1957" s="49" t="e">
        <f t="shared" si="520"/>
        <v>#N/A</v>
      </c>
      <c r="P1957" s="49" t="e">
        <f t="shared" si="521"/>
        <v>#N/A</v>
      </c>
      <c r="Q1957" s="50" t="e">
        <f t="shared" si="518"/>
        <v>#N/A</v>
      </c>
      <c r="S1957" s="110" t="e">
        <f>VLOOKUP(V1957,'WSD 產品'!B:B,1,0)</f>
        <v>#N/A</v>
      </c>
      <c r="T1957" s="110" t="e">
        <f t="shared" si="519"/>
        <v>#DIV/0!</v>
      </c>
      <c r="AA1957" s="112"/>
      <c r="AB1957" s="112"/>
      <c r="AK1957" s="111"/>
      <c r="AL1957" s="111"/>
      <c r="AM1957" s="111"/>
    </row>
    <row r="1958" spans="1:39">
      <c r="A1958" s="3">
        <f t="shared" si="523"/>
        <v>0</v>
      </c>
      <c r="B1958" s="3">
        <f t="shared" si="523"/>
        <v>0</v>
      </c>
      <c r="C1958" s="3">
        <f t="shared" si="523"/>
        <v>0</v>
      </c>
      <c r="D1958" s="3">
        <f t="shared" si="522"/>
        <v>0</v>
      </c>
      <c r="E1958" s="3">
        <f t="shared" si="522"/>
        <v>0</v>
      </c>
      <c r="F1958" s="4">
        <f t="shared" si="522"/>
        <v>0</v>
      </c>
      <c r="G1958" s="4">
        <f t="shared" si="513"/>
        <v>0</v>
      </c>
      <c r="H1958" s="3">
        <f t="shared" si="513"/>
        <v>0</v>
      </c>
      <c r="I1958" s="3">
        <f t="shared" si="513"/>
        <v>0</v>
      </c>
      <c r="J1958" s="3" t="e">
        <f>IF(VLOOKUP(A1958,產品AR!A:B,2,0)&lt;65,"A",IF(VLOOKUP(A1958,產品AR!A:B,2,0)&lt;80,"B",IF(VLOOKUP(A1958,產品AR!A:B,2,0)&lt;100,"C","D")))</f>
        <v>#N/A</v>
      </c>
      <c r="K1958" s="5" t="e">
        <f t="shared" si="514"/>
        <v>#DIV/0!</v>
      </c>
      <c r="L1958" s="6">
        <f t="shared" si="515"/>
        <v>0</v>
      </c>
      <c r="M1958" s="5">
        <f t="shared" si="516"/>
        <v>0</v>
      </c>
      <c r="N1958" s="49" t="e">
        <f t="shared" si="517"/>
        <v>#DIV/0!</v>
      </c>
      <c r="O1958" s="49" t="e">
        <f t="shared" si="520"/>
        <v>#N/A</v>
      </c>
      <c r="P1958" s="49" t="e">
        <f t="shared" si="521"/>
        <v>#N/A</v>
      </c>
      <c r="Q1958" s="50" t="e">
        <f t="shared" si="518"/>
        <v>#N/A</v>
      </c>
      <c r="S1958" s="110" t="e">
        <f>VLOOKUP(V1958,'WSD 產品'!B:B,1,0)</f>
        <v>#N/A</v>
      </c>
      <c r="T1958" s="110" t="e">
        <f t="shared" si="519"/>
        <v>#DIV/0!</v>
      </c>
      <c r="AA1958" s="112"/>
      <c r="AB1958" s="112"/>
      <c r="AK1958" s="111"/>
      <c r="AL1958" s="111"/>
      <c r="AM1958" s="111"/>
    </row>
    <row r="1959" spans="1:39">
      <c r="A1959" s="3">
        <f t="shared" si="523"/>
        <v>0</v>
      </c>
      <c r="B1959" s="3">
        <f t="shared" si="523"/>
        <v>0</v>
      </c>
      <c r="C1959" s="3">
        <f t="shared" si="523"/>
        <v>0</v>
      </c>
      <c r="D1959" s="3">
        <f t="shared" si="522"/>
        <v>0</v>
      </c>
      <c r="E1959" s="3">
        <f t="shared" si="522"/>
        <v>0</v>
      </c>
      <c r="F1959" s="4">
        <f t="shared" si="522"/>
        <v>0</v>
      </c>
      <c r="G1959" s="4">
        <f t="shared" si="513"/>
        <v>0</v>
      </c>
      <c r="H1959" s="3">
        <f t="shared" si="513"/>
        <v>0</v>
      </c>
      <c r="I1959" s="3">
        <f t="shared" si="513"/>
        <v>0</v>
      </c>
      <c r="J1959" s="3" t="e">
        <f>IF(VLOOKUP(A1959,產品AR!A:B,2,0)&lt;65,"A",IF(VLOOKUP(A1959,產品AR!A:B,2,0)&lt;80,"B",IF(VLOOKUP(A1959,產品AR!A:B,2,0)&lt;100,"C","D")))</f>
        <v>#N/A</v>
      </c>
      <c r="K1959" s="5" t="e">
        <f t="shared" si="514"/>
        <v>#DIV/0!</v>
      </c>
      <c r="L1959" s="6">
        <f t="shared" si="515"/>
        <v>0</v>
      </c>
      <c r="M1959" s="5">
        <f t="shared" si="516"/>
        <v>0</v>
      </c>
      <c r="N1959" s="49" t="e">
        <f t="shared" si="517"/>
        <v>#DIV/0!</v>
      </c>
      <c r="O1959" s="49" t="e">
        <f t="shared" si="520"/>
        <v>#N/A</v>
      </c>
      <c r="P1959" s="49" t="e">
        <f t="shared" si="521"/>
        <v>#N/A</v>
      </c>
      <c r="Q1959" s="50" t="e">
        <f t="shared" si="518"/>
        <v>#N/A</v>
      </c>
      <c r="S1959" s="110" t="e">
        <f>VLOOKUP(V1959,'WSD 產品'!B:B,1,0)</f>
        <v>#N/A</v>
      </c>
      <c r="T1959" s="110" t="e">
        <f t="shared" si="519"/>
        <v>#DIV/0!</v>
      </c>
      <c r="AA1959" s="112"/>
      <c r="AB1959" s="112"/>
      <c r="AK1959" s="111"/>
      <c r="AL1959" s="111"/>
      <c r="AM1959" s="111"/>
    </row>
    <row r="1960" spans="1:39">
      <c r="A1960" s="3">
        <f t="shared" si="523"/>
        <v>0</v>
      </c>
      <c r="B1960" s="3">
        <f t="shared" si="523"/>
        <v>0</v>
      </c>
      <c r="C1960" s="3">
        <f t="shared" si="523"/>
        <v>0</v>
      </c>
      <c r="D1960" s="3">
        <f t="shared" si="522"/>
        <v>0</v>
      </c>
      <c r="E1960" s="3">
        <f t="shared" si="522"/>
        <v>0</v>
      </c>
      <c r="F1960" s="4">
        <f t="shared" si="522"/>
        <v>0</v>
      </c>
      <c r="G1960" s="4">
        <f t="shared" si="513"/>
        <v>0</v>
      </c>
      <c r="H1960" s="3">
        <f t="shared" si="513"/>
        <v>0</v>
      </c>
      <c r="I1960" s="3">
        <f t="shared" si="513"/>
        <v>0</v>
      </c>
      <c r="J1960" s="3" t="e">
        <f>IF(VLOOKUP(A1960,產品AR!A:B,2,0)&lt;65,"A",IF(VLOOKUP(A1960,產品AR!A:B,2,0)&lt;80,"B",IF(VLOOKUP(A1960,產品AR!A:B,2,0)&lt;100,"C","D")))</f>
        <v>#N/A</v>
      </c>
      <c r="K1960" s="5" t="e">
        <f t="shared" si="514"/>
        <v>#DIV/0!</v>
      </c>
      <c r="L1960" s="6">
        <f t="shared" si="515"/>
        <v>0</v>
      </c>
      <c r="M1960" s="5">
        <f t="shared" si="516"/>
        <v>0</v>
      </c>
      <c r="N1960" s="49" t="e">
        <f t="shared" si="517"/>
        <v>#DIV/0!</v>
      </c>
      <c r="O1960" s="49" t="e">
        <f t="shared" si="520"/>
        <v>#N/A</v>
      </c>
      <c r="P1960" s="49" t="e">
        <f t="shared" si="521"/>
        <v>#N/A</v>
      </c>
      <c r="Q1960" s="50" t="e">
        <f t="shared" si="518"/>
        <v>#N/A</v>
      </c>
      <c r="S1960" s="110" t="e">
        <f>VLOOKUP(V1960,'WSD 產品'!B:B,1,0)</f>
        <v>#N/A</v>
      </c>
      <c r="T1960" s="110" t="e">
        <f t="shared" si="519"/>
        <v>#DIV/0!</v>
      </c>
      <c r="AA1960" s="112"/>
      <c r="AB1960" s="112"/>
      <c r="AK1960" s="111"/>
      <c r="AL1960" s="111"/>
      <c r="AM1960" s="111"/>
    </row>
    <row r="1961" spans="1:39">
      <c r="A1961" s="3">
        <f t="shared" si="523"/>
        <v>0</v>
      </c>
      <c r="B1961" s="3">
        <f t="shared" si="523"/>
        <v>0</v>
      </c>
      <c r="C1961" s="3">
        <f t="shared" si="523"/>
        <v>0</v>
      </c>
      <c r="D1961" s="3">
        <f t="shared" si="522"/>
        <v>0</v>
      </c>
      <c r="E1961" s="3">
        <f t="shared" si="522"/>
        <v>0</v>
      </c>
      <c r="F1961" s="4">
        <f t="shared" si="522"/>
        <v>0</v>
      </c>
      <c r="G1961" s="4">
        <f t="shared" si="513"/>
        <v>0</v>
      </c>
      <c r="H1961" s="3">
        <f t="shared" si="513"/>
        <v>0</v>
      </c>
      <c r="I1961" s="3">
        <f t="shared" si="513"/>
        <v>0</v>
      </c>
      <c r="J1961" s="3" t="e">
        <f>IF(VLOOKUP(A1961,產品AR!A:B,2,0)&lt;65,"A",IF(VLOOKUP(A1961,產品AR!A:B,2,0)&lt;80,"B",IF(VLOOKUP(A1961,產品AR!A:B,2,0)&lt;100,"C","D")))</f>
        <v>#N/A</v>
      </c>
      <c r="K1961" s="5" t="e">
        <f t="shared" si="514"/>
        <v>#DIV/0!</v>
      </c>
      <c r="L1961" s="6">
        <f t="shared" si="515"/>
        <v>0</v>
      </c>
      <c r="M1961" s="5">
        <f t="shared" si="516"/>
        <v>0</v>
      </c>
      <c r="N1961" s="49" t="e">
        <f t="shared" si="517"/>
        <v>#DIV/0!</v>
      </c>
      <c r="O1961" s="49" t="e">
        <f t="shared" si="520"/>
        <v>#N/A</v>
      </c>
      <c r="P1961" s="49" t="e">
        <f t="shared" si="521"/>
        <v>#N/A</v>
      </c>
      <c r="Q1961" s="50" t="e">
        <f t="shared" si="518"/>
        <v>#N/A</v>
      </c>
      <c r="S1961" s="110" t="e">
        <f>VLOOKUP(V1961,'WSD 產品'!B:B,1,0)</f>
        <v>#N/A</v>
      </c>
      <c r="T1961" s="110" t="e">
        <f t="shared" si="519"/>
        <v>#DIV/0!</v>
      </c>
      <c r="AA1961" s="112"/>
      <c r="AB1961" s="112"/>
      <c r="AK1961" s="111"/>
      <c r="AL1961" s="111"/>
      <c r="AM1961" s="111"/>
    </row>
    <row r="1962" spans="1:39">
      <c r="A1962" s="3">
        <f t="shared" si="523"/>
        <v>0</v>
      </c>
      <c r="B1962" s="3">
        <f t="shared" si="523"/>
        <v>0</v>
      </c>
      <c r="C1962" s="3">
        <f t="shared" si="523"/>
        <v>0</v>
      </c>
      <c r="D1962" s="3">
        <f t="shared" si="522"/>
        <v>0</v>
      </c>
      <c r="E1962" s="3">
        <f t="shared" si="522"/>
        <v>0</v>
      </c>
      <c r="F1962" s="4">
        <f t="shared" si="522"/>
        <v>0</v>
      </c>
      <c r="G1962" s="4">
        <f t="shared" si="513"/>
        <v>0</v>
      </c>
      <c r="H1962" s="3">
        <f t="shared" si="513"/>
        <v>0</v>
      </c>
      <c r="I1962" s="3">
        <f t="shared" si="513"/>
        <v>0</v>
      </c>
      <c r="J1962" s="3" t="e">
        <f>IF(VLOOKUP(A1962,產品AR!A:B,2,0)&lt;65,"A",IF(VLOOKUP(A1962,產品AR!A:B,2,0)&lt;80,"B",IF(VLOOKUP(A1962,產品AR!A:B,2,0)&lt;100,"C","D")))</f>
        <v>#N/A</v>
      </c>
      <c r="K1962" s="5" t="e">
        <f t="shared" si="514"/>
        <v>#DIV/0!</v>
      </c>
      <c r="L1962" s="6">
        <f t="shared" si="515"/>
        <v>0</v>
      </c>
      <c r="M1962" s="5">
        <f t="shared" si="516"/>
        <v>0</v>
      </c>
      <c r="N1962" s="49" t="e">
        <f t="shared" si="517"/>
        <v>#DIV/0!</v>
      </c>
      <c r="O1962" s="49" t="e">
        <f t="shared" si="520"/>
        <v>#N/A</v>
      </c>
      <c r="P1962" s="49" t="e">
        <f t="shared" si="521"/>
        <v>#N/A</v>
      </c>
      <c r="Q1962" s="50" t="e">
        <f t="shared" si="518"/>
        <v>#N/A</v>
      </c>
      <c r="S1962" s="110" t="e">
        <f>VLOOKUP(V1962,'WSD 產品'!B:B,1,0)</f>
        <v>#N/A</v>
      </c>
      <c r="T1962" s="110" t="e">
        <f t="shared" si="519"/>
        <v>#DIV/0!</v>
      </c>
      <c r="AA1962" s="112"/>
      <c r="AB1962" s="112"/>
      <c r="AK1962" s="111"/>
      <c r="AL1962" s="111"/>
      <c r="AM1962" s="111"/>
    </row>
    <row r="1963" spans="1:39">
      <c r="A1963" s="3">
        <f t="shared" si="523"/>
        <v>0</v>
      </c>
      <c r="B1963" s="3">
        <f t="shared" si="523"/>
        <v>0</v>
      </c>
      <c r="C1963" s="3">
        <f t="shared" si="523"/>
        <v>0</v>
      </c>
      <c r="D1963" s="3">
        <f t="shared" si="522"/>
        <v>0</v>
      </c>
      <c r="E1963" s="3">
        <f t="shared" si="522"/>
        <v>0</v>
      </c>
      <c r="F1963" s="4">
        <f t="shared" si="522"/>
        <v>0</v>
      </c>
      <c r="G1963" s="4">
        <f t="shared" si="513"/>
        <v>0</v>
      </c>
      <c r="H1963" s="3">
        <f t="shared" si="513"/>
        <v>0</v>
      </c>
      <c r="I1963" s="3">
        <f t="shared" si="513"/>
        <v>0</v>
      </c>
      <c r="J1963" s="3" t="e">
        <f>IF(VLOOKUP(A1963,產品AR!A:B,2,0)&lt;65,"A",IF(VLOOKUP(A1963,產品AR!A:B,2,0)&lt;80,"B",IF(VLOOKUP(A1963,產品AR!A:B,2,0)&lt;100,"C","D")))</f>
        <v>#N/A</v>
      </c>
      <c r="K1963" s="5" t="e">
        <f t="shared" si="514"/>
        <v>#DIV/0!</v>
      </c>
      <c r="L1963" s="6">
        <f t="shared" si="515"/>
        <v>0</v>
      </c>
      <c r="M1963" s="5">
        <f t="shared" si="516"/>
        <v>0</v>
      </c>
      <c r="N1963" s="49" t="e">
        <f t="shared" si="517"/>
        <v>#DIV/0!</v>
      </c>
      <c r="O1963" s="49" t="e">
        <f t="shared" si="520"/>
        <v>#N/A</v>
      </c>
      <c r="P1963" s="49" t="e">
        <f t="shared" si="521"/>
        <v>#N/A</v>
      </c>
      <c r="Q1963" s="50" t="e">
        <f t="shared" si="518"/>
        <v>#N/A</v>
      </c>
      <c r="S1963" s="110" t="e">
        <f>VLOOKUP(V1963,'WSD 產品'!B:B,1,0)</f>
        <v>#N/A</v>
      </c>
      <c r="T1963" s="110" t="e">
        <f t="shared" si="519"/>
        <v>#DIV/0!</v>
      </c>
      <c r="AA1963" s="112"/>
      <c r="AB1963" s="112"/>
      <c r="AK1963" s="111"/>
      <c r="AL1963" s="111"/>
      <c r="AM1963" s="111"/>
    </row>
    <row r="1964" spans="1:39">
      <c r="A1964" s="3">
        <f t="shared" si="523"/>
        <v>0</v>
      </c>
      <c r="B1964" s="3">
        <f t="shared" si="523"/>
        <v>0</v>
      </c>
      <c r="C1964" s="3">
        <f t="shared" si="523"/>
        <v>0</v>
      </c>
      <c r="D1964" s="3">
        <f t="shared" si="522"/>
        <v>0</v>
      </c>
      <c r="E1964" s="3">
        <f t="shared" si="522"/>
        <v>0</v>
      </c>
      <c r="F1964" s="4">
        <f t="shared" si="522"/>
        <v>0</v>
      </c>
      <c r="G1964" s="4">
        <f t="shared" si="513"/>
        <v>0</v>
      </c>
      <c r="H1964" s="3">
        <f t="shared" si="513"/>
        <v>0</v>
      </c>
      <c r="I1964" s="3">
        <f t="shared" si="513"/>
        <v>0</v>
      </c>
      <c r="J1964" s="3" t="e">
        <f>IF(VLOOKUP(A1964,產品AR!A:B,2,0)&lt;65,"A",IF(VLOOKUP(A1964,產品AR!A:B,2,0)&lt;80,"B",IF(VLOOKUP(A1964,產品AR!A:B,2,0)&lt;100,"C","D")))</f>
        <v>#N/A</v>
      </c>
      <c r="K1964" s="5" t="e">
        <f t="shared" si="514"/>
        <v>#DIV/0!</v>
      </c>
      <c r="L1964" s="6">
        <f t="shared" si="515"/>
        <v>0</v>
      </c>
      <c r="M1964" s="5">
        <f t="shared" si="516"/>
        <v>0</v>
      </c>
      <c r="N1964" s="49" t="e">
        <f t="shared" si="517"/>
        <v>#DIV/0!</v>
      </c>
      <c r="O1964" s="49" t="e">
        <f t="shared" si="520"/>
        <v>#N/A</v>
      </c>
      <c r="P1964" s="49" t="e">
        <f t="shared" si="521"/>
        <v>#N/A</v>
      </c>
      <c r="Q1964" s="50" t="e">
        <f t="shared" si="518"/>
        <v>#N/A</v>
      </c>
      <c r="S1964" s="110" t="e">
        <f>VLOOKUP(V1964,'WSD 產品'!B:B,1,0)</f>
        <v>#N/A</v>
      </c>
      <c r="T1964" s="110" t="e">
        <f t="shared" si="519"/>
        <v>#DIV/0!</v>
      </c>
      <c r="AA1964" s="112"/>
      <c r="AB1964" s="112"/>
      <c r="AK1964" s="111"/>
      <c r="AL1964" s="111"/>
      <c r="AM1964" s="111"/>
    </row>
    <row r="1965" spans="1:39">
      <c r="A1965" s="3">
        <f t="shared" si="523"/>
        <v>0</v>
      </c>
      <c r="B1965" s="3">
        <f t="shared" si="523"/>
        <v>0</v>
      </c>
      <c r="C1965" s="3">
        <f t="shared" si="523"/>
        <v>0</v>
      </c>
      <c r="D1965" s="3">
        <f t="shared" si="522"/>
        <v>0</v>
      </c>
      <c r="E1965" s="3">
        <f t="shared" si="522"/>
        <v>0</v>
      </c>
      <c r="F1965" s="4">
        <f t="shared" si="522"/>
        <v>0</v>
      </c>
      <c r="G1965" s="4">
        <f t="shared" si="513"/>
        <v>0</v>
      </c>
      <c r="H1965" s="3">
        <f t="shared" si="513"/>
        <v>0</v>
      </c>
      <c r="I1965" s="3">
        <f t="shared" si="513"/>
        <v>0</v>
      </c>
      <c r="J1965" s="3" t="e">
        <f>IF(VLOOKUP(A1965,產品AR!A:B,2,0)&lt;65,"A",IF(VLOOKUP(A1965,產品AR!A:B,2,0)&lt;80,"B",IF(VLOOKUP(A1965,產品AR!A:B,2,0)&lt;100,"C","D")))</f>
        <v>#N/A</v>
      </c>
      <c r="K1965" s="5" t="e">
        <f t="shared" si="514"/>
        <v>#DIV/0!</v>
      </c>
      <c r="L1965" s="6">
        <f t="shared" si="515"/>
        <v>0</v>
      </c>
      <c r="M1965" s="5">
        <f t="shared" si="516"/>
        <v>0</v>
      </c>
      <c r="N1965" s="49" t="e">
        <f t="shared" si="517"/>
        <v>#DIV/0!</v>
      </c>
      <c r="O1965" s="49" t="e">
        <f t="shared" si="520"/>
        <v>#N/A</v>
      </c>
      <c r="P1965" s="49" t="e">
        <f t="shared" si="521"/>
        <v>#N/A</v>
      </c>
      <c r="Q1965" s="50" t="e">
        <f t="shared" si="518"/>
        <v>#N/A</v>
      </c>
      <c r="S1965" s="110" t="e">
        <f>VLOOKUP(V1965,'WSD 產品'!B:B,1,0)</f>
        <v>#N/A</v>
      </c>
      <c r="T1965" s="110" t="e">
        <f t="shared" si="519"/>
        <v>#DIV/0!</v>
      </c>
      <c r="AA1965" s="112"/>
      <c r="AB1965" s="112"/>
      <c r="AK1965" s="111"/>
      <c r="AL1965" s="111"/>
      <c r="AM1965" s="111"/>
    </row>
    <row r="1966" spans="1:39">
      <c r="A1966" s="3">
        <f t="shared" si="523"/>
        <v>0</v>
      </c>
      <c r="B1966" s="3">
        <f t="shared" si="523"/>
        <v>0</v>
      </c>
      <c r="C1966" s="3">
        <f t="shared" si="523"/>
        <v>0</v>
      </c>
      <c r="D1966" s="3">
        <f t="shared" si="522"/>
        <v>0</v>
      </c>
      <c r="E1966" s="3">
        <f t="shared" si="522"/>
        <v>0</v>
      </c>
      <c r="F1966" s="4">
        <f t="shared" si="522"/>
        <v>0</v>
      </c>
      <c r="G1966" s="4">
        <f t="shared" si="522"/>
        <v>0</v>
      </c>
      <c r="H1966" s="3">
        <f t="shared" si="522"/>
        <v>0</v>
      </c>
      <c r="I1966" s="3">
        <f t="shared" si="522"/>
        <v>0</v>
      </c>
      <c r="J1966" s="3" t="e">
        <f>IF(VLOOKUP(A1966,產品AR!A:B,2,0)&lt;65,"A",IF(VLOOKUP(A1966,產品AR!A:B,2,0)&lt;80,"B",IF(VLOOKUP(A1966,產品AR!A:B,2,0)&lt;100,"C","D")))</f>
        <v>#N/A</v>
      </c>
      <c r="K1966" s="5" t="e">
        <f t="shared" si="514"/>
        <v>#DIV/0!</v>
      </c>
      <c r="L1966" s="6">
        <f t="shared" si="515"/>
        <v>0</v>
      </c>
      <c r="M1966" s="5">
        <f t="shared" si="516"/>
        <v>0</v>
      </c>
      <c r="N1966" s="49" t="e">
        <f t="shared" si="517"/>
        <v>#DIV/0!</v>
      </c>
      <c r="O1966" s="49" t="e">
        <f t="shared" si="520"/>
        <v>#N/A</v>
      </c>
      <c r="P1966" s="49" t="e">
        <f t="shared" si="521"/>
        <v>#N/A</v>
      </c>
      <c r="Q1966" s="50" t="e">
        <f t="shared" si="518"/>
        <v>#N/A</v>
      </c>
      <c r="S1966" s="110" t="e">
        <f>VLOOKUP(V1966,'WSD 產品'!B:B,1,0)</f>
        <v>#N/A</v>
      </c>
      <c r="T1966" s="110" t="e">
        <f t="shared" si="519"/>
        <v>#DIV/0!</v>
      </c>
      <c r="AA1966" s="112"/>
      <c r="AB1966" s="112"/>
      <c r="AK1966" s="111"/>
      <c r="AL1966" s="111"/>
      <c r="AM1966" s="111"/>
    </row>
    <row r="1967" spans="1:39">
      <c r="A1967" s="3">
        <f t="shared" si="523"/>
        <v>0</v>
      </c>
      <c r="B1967" s="3">
        <f t="shared" si="523"/>
        <v>0</v>
      </c>
      <c r="C1967" s="3">
        <f t="shared" si="523"/>
        <v>0</v>
      </c>
      <c r="D1967" s="3">
        <f t="shared" si="522"/>
        <v>0</v>
      </c>
      <c r="E1967" s="3">
        <f t="shared" si="522"/>
        <v>0</v>
      </c>
      <c r="F1967" s="4">
        <f t="shared" si="522"/>
        <v>0</v>
      </c>
      <c r="G1967" s="4">
        <f t="shared" si="522"/>
        <v>0</v>
      </c>
      <c r="H1967" s="3">
        <f t="shared" si="522"/>
        <v>0</v>
      </c>
      <c r="I1967" s="3">
        <f t="shared" si="522"/>
        <v>0</v>
      </c>
      <c r="J1967" s="3" t="e">
        <f>IF(VLOOKUP(A1967,產品AR!A:B,2,0)&lt;65,"A",IF(VLOOKUP(A1967,產品AR!A:B,2,0)&lt;80,"B",IF(VLOOKUP(A1967,產品AR!A:B,2,0)&lt;100,"C","D")))</f>
        <v>#N/A</v>
      </c>
      <c r="K1967" s="5" t="e">
        <f t="shared" si="514"/>
        <v>#DIV/0!</v>
      </c>
      <c r="L1967" s="6">
        <f t="shared" si="515"/>
        <v>0</v>
      </c>
      <c r="M1967" s="5">
        <f t="shared" si="516"/>
        <v>0</v>
      </c>
      <c r="N1967" s="49" t="e">
        <f t="shared" si="517"/>
        <v>#DIV/0!</v>
      </c>
      <c r="O1967" s="49" t="e">
        <f t="shared" si="520"/>
        <v>#N/A</v>
      </c>
      <c r="P1967" s="49" t="e">
        <f t="shared" si="521"/>
        <v>#N/A</v>
      </c>
      <c r="Q1967" s="50" t="e">
        <f t="shared" si="518"/>
        <v>#N/A</v>
      </c>
      <c r="S1967" s="110" t="e">
        <f>VLOOKUP(V1967,'WSD 產品'!B:B,1,0)</f>
        <v>#N/A</v>
      </c>
      <c r="T1967" s="110" t="e">
        <f t="shared" si="519"/>
        <v>#DIV/0!</v>
      </c>
      <c r="AA1967" s="112"/>
      <c r="AB1967" s="112"/>
      <c r="AK1967" s="111"/>
      <c r="AL1967" s="111"/>
      <c r="AM1967" s="111"/>
    </row>
    <row r="1968" spans="1:39">
      <c r="A1968" s="3">
        <f t="shared" si="523"/>
        <v>0</v>
      </c>
      <c r="B1968" s="3">
        <f t="shared" si="523"/>
        <v>0</v>
      </c>
      <c r="C1968" s="3">
        <f t="shared" si="523"/>
        <v>0</v>
      </c>
      <c r="D1968" s="3">
        <f t="shared" si="522"/>
        <v>0</v>
      </c>
      <c r="E1968" s="3">
        <f t="shared" si="522"/>
        <v>0</v>
      </c>
      <c r="F1968" s="4">
        <f t="shared" si="522"/>
        <v>0</v>
      </c>
      <c r="G1968" s="4">
        <f t="shared" si="522"/>
        <v>0</v>
      </c>
      <c r="H1968" s="3">
        <f t="shared" si="522"/>
        <v>0</v>
      </c>
      <c r="I1968" s="3">
        <f t="shared" si="522"/>
        <v>0</v>
      </c>
      <c r="J1968" s="3" t="e">
        <f>IF(VLOOKUP(A1968,產品AR!A:B,2,0)&lt;65,"A",IF(VLOOKUP(A1968,產品AR!A:B,2,0)&lt;80,"B",IF(VLOOKUP(A1968,產品AR!A:B,2,0)&lt;100,"C","D")))</f>
        <v>#N/A</v>
      </c>
      <c r="K1968" s="5" t="e">
        <f t="shared" si="514"/>
        <v>#DIV/0!</v>
      </c>
      <c r="L1968" s="6">
        <f t="shared" si="515"/>
        <v>0</v>
      </c>
      <c r="M1968" s="5">
        <f t="shared" si="516"/>
        <v>0</v>
      </c>
      <c r="N1968" s="49" t="e">
        <f t="shared" si="517"/>
        <v>#DIV/0!</v>
      </c>
      <c r="O1968" s="49" t="e">
        <f t="shared" si="520"/>
        <v>#N/A</v>
      </c>
      <c r="P1968" s="49" t="e">
        <f t="shared" si="521"/>
        <v>#N/A</v>
      </c>
      <c r="Q1968" s="50" t="e">
        <f t="shared" si="518"/>
        <v>#N/A</v>
      </c>
      <c r="S1968" s="110" t="e">
        <f>VLOOKUP(V1968,'WSD 產品'!B:B,1,0)</f>
        <v>#N/A</v>
      </c>
      <c r="T1968" s="110" t="e">
        <f t="shared" si="519"/>
        <v>#DIV/0!</v>
      </c>
      <c r="AA1968" s="112"/>
      <c r="AB1968" s="112"/>
      <c r="AK1968" s="111"/>
      <c r="AL1968" s="111"/>
      <c r="AM1968" s="111"/>
    </row>
    <row r="1969" spans="1:39">
      <c r="A1969" s="3">
        <f t="shared" si="523"/>
        <v>0</v>
      </c>
      <c r="B1969" s="3">
        <f t="shared" si="523"/>
        <v>0</v>
      </c>
      <c r="C1969" s="3">
        <f t="shared" si="523"/>
        <v>0</v>
      </c>
      <c r="D1969" s="3">
        <f t="shared" si="522"/>
        <v>0</v>
      </c>
      <c r="E1969" s="3">
        <f t="shared" si="522"/>
        <v>0</v>
      </c>
      <c r="F1969" s="4">
        <f t="shared" si="522"/>
        <v>0</v>
      </c>
      <c r="G1969" s="4">
        <f t="shared" si="522"/>
        <v>0</v>
      </c>
      <c r="H1969" s="3">
        <f t="shared" si="522"/>
        <v>0</v>
      </c>
      <c r="I1969" s="3">
        <f t="shared" si="522"/>
        <v>0</v>
      </c>
      <c r="J1969" s="3" t="e">
        <f>IF(VLOOKUP(A1969,產品AR!A:B,2,0)&lt;65,"A",IF(VLOOKUP(A1969,產品AR!A:B,2,0)&lt;80,"B",IF(VLOOKUP(A1969,產品AR!A:B,2,0)&lt;100,"C","D")))</f>
        <v>#N/A</v>
      </c>
      <c r="K1969" s="5" t="e">
        <f t="shared" si="514"/>
        <v>#DIV/0!</v>
      </c>
      <c r="L1969" s="6">
        <f t="shared" si="515"/>
        <v>0</v>
      </c>
      <c r="M1969" s="5">
        <f t="shared" si="516"/>
        <v>0</v>
      </c>
      <c r="N1969" s="49" t="e">
        <f t="shared" si="517"/>
        <v>#DIV/0!</v>
      </c>
      <c r="O1969" s="49" t="e">
        <f t="shared" si="520"/>
        <v>#N/A</v>
      </c>
      <c r="P1969" s="49" t="e">
        <f t="shared" si="521"/>
        <v>#N/A</v>
      </c>
      <c r="Q1969" s="50" t="e">
        <f t="shared" si="518"/>
        <v>#N/A</v>
      </c>
      <c r="S1969" s="110" t="e">
        <f>VLOOKUP(V1969,'WSD 產品'!B:B,1,0)</f>
        <v>#N/A</v>
      </c>
      <c r="T1969" s="110" t="e">
        <f t="shared" si="519"/>
        <v>#DIV/0!</v>
      </c>
      <c r="AA1969" s="112"/>
      <c r="AB1969" s="112"/>
      <c r="AK1969" s="111"/>
      <c r="AL1969" s="111"/>
      <c r="AM1969" s="111"/>
    </row>
    <row r="1970" spans="1:39">
      <c r="A1970" s="3">
        <f t="shared" si="523"/>
        <v>0</v>
      </c>
      <c r="B1970" s="3">
        <f t="shared" si="523"/>
        <v>0</v>
      </c>
      <c r="C1970" s="3">
        <f t="shared" si="523"/>
        <v>0</v>
      </c>
      <c r="D1970" s="3">
        <f t="shared" si="522"/>
        <v>0</v>
      </c>
      <c r="E1970" s="3">
        <f t="shared" si="522"/>
        <v>0</v>
      </c>
      <c r="F1970" s="4">
        <f t="shared" si="522"/>
        <v>0</v>
      </c>
      <c r="G1970" s="4">
        <f t="shared" si="522"/>
        <v>0</v>
      </c>
      <c r="H1970" s="3">
        <f t="shared" si="522"/>
        <v>0</v>
      </c>
      <c r="I1970" s="3">
        <f t="shared" si="522"/>
        <v>0</v>
      </c>
      <c r="J1970" s="3" t="e">
        <f>IF(VLOOKUP(A1970,產品AR!A:B,2,0)&lt;65,"A",IF(VLOOKUP(A1970,產品AR!A:B,2,0)&lt;80,"B",IF(VLOOKUP(A1970,產品AR!A:B,2,0)&lt;100,"C","D")))</f>
        <v>#N/A</v>
      </c>
      <c r="K1970" s="5" t="e">
        <f t="shared" si="514"/>
        <v>#DIV/0!</v>
      </c>
      <c r="L1970" s="6">
        <f t="shared" si="515"/>
        <v>0</v>
      </c>
      <c r="M1970" s="5">
        <f t="shared" si="516"/>
        <v>0</v>
      </c>
      <c r="N1970" s="49" t="e">
        <f t="shared" si="517"/>
        <v>#DIV/0!</v>
      </c>
      <c r="O1970" s="49" t="e">
        <f t="shared" si="520"/>
        <v>#N/A</v>
      </c>
      <c r="P1970" s="49" t="e">
        <f t="shared" si="521"/>
        <v>#N/A</v>
      </c>
      <c r="Q1970" s="50" t="e">
        <f t="shared" si="518"/>
        <v>#N/A</v>
      </c>
      <c r="S1970" s="110" t="e">
        <f>VLOOKUP(V1970,'WSD 產品'!B:B,1,0)</f>
        <v>#N/A</v>
      </c>
      <c r="T1970" s="110" t="e">
        <f t="shared" si="519"/>
        <v>#DIV/0!</v>
      </c>
      <c r="AA1970" s="112"/>
      <c r="AB1970" s="112"/>
      <c r="AK1970" s="111"/>
      <c r="AL1970" s="111"/>
      <c r="AM1970" s="111"/>
    </row>
    <row r="1971" spans="1:39">
      <c r="A1971" s="3">
        <f t="shared" si="523"/>
        <v>0</v>
      </c>
      <c r="B1971" s="3">
        <f t="shared" si="523"/>
        <v>0</v>
      </c>
      <c r="C1971" s="3">
        <f t="shared" si="523"/>
        <v>0</v>
      </c>
      <c r="D1971" s="3">
        <f t="shared" si="522"/>
        <v>0</v>
      </c>
      <c r="E1971" s="3">
        <f t="shared" si="522"/>
        <v>0</v>
      </c>
      <c r="F1971" s="4">
        <f t="shared" si="522"/>
        <v>0</v>
      </c>
      <c r="G1971" s="4">
        <f t="shared" si="522"/>
        <v>0</v>
      </c>
      <c r="H1971" s="3">
        <f t="shared" si="522"/>
        <v>0</v>
      </c>
      <c r="I1971" s="3">
        <f t="shared" si="522"/>
        <v>0</v>
      </c>
      <c r="J1971" s="3" t="e">
        <f>IF(VLOOKUP(A1971,產品AR!A:B,2,0)&lt;65,"A",IF(VLOOKUP(A1971,產品AR!A:B,2,0)&lt;80,"B",IF(VLOOKUP(A1971,產品AR!A:B,2,0)&lt;100,"C","D")))</f>
        <v>#N/A</v>
      </c>
      <c r="K1971" s="5" t="e">
        <f t="shared" si="514"/>
        <v>#DIV/0!</v>
      </c>
      <c r="L1971" s="6">
        <f t="shared" si="515"/>
        <v>0</v>
      </c>
      <c r="M1971" s="5">
        <f t="shared" si="516"/>
        <v>0</v>
      </c>
      <c r="N1971" s="49" t="e">
        <f t="shared" si="517"/>
        <v>#DIV/0!</v>
      </c>
      <c r="O1971" s="49" t="e">
        <f t="shared" si="520"/>
        <v>#N/A</v>
      </c>
      <c r="P1971" s="49" t="e">
        <f t="shared" si="521"/>
        <v>#N/A</v>
      </c>
      <c r="Q1971" s="50" t="e">
        <f t="shared" si="518"/>
        <v>#N/A</v>
      </c>
      <c r="S1971" s="110" t="e">
        <f>VLOOKUP(V1971,'WSD 產品'!B:B,1,0)</f>
        <v>#N/A</v>
      </c>
      <c r="T1971" s="110" t="e">
        <f t="shared" si="519"/>
        <v>#DIV/0!</v>
      </c>
      <c r="AA1971" s="112"/>
      <c r="AB1971" s="112"/>
      <c r="AK1971" s="111"/>
      <c r="AL1971" s="111"/>
      <c r="AM1971" s="111"/>
    </row>
    <row r="1972" spans="1:39">
      <c r="A1972" s="3">
        <f t="shared" si="523"/>
        <v>0</v>
      </c>
      <c r="B1972" s="3">
        <f t="shared" si="523"/>
        <v>0</v>
      </c>
      <c r="C1972" s="3">
        <f t="shared" si="523"/>
        <v>0</v>
      </c>
      <c r="D1972" s="3">
        <f t="shared" si="522"/>
        <v>0</v>
      </c>
      <c r="E1972" s="3">
        <f t="shared" si="522"/>
        <v>0</v>
      </c>
      <c r="F1972" s="4">
        <f t="shared" si="522"/>
        <v>0</v>
      </c>
      <c r="G1972" s="4">
        <f t="shared" si="522"/>
        <v>0</v>
      </c>
      <c r="H1972" s="3">
        <f t="shared" si="522"/>
        <v>0</v>
      </c>
      <c r="I1972" s="3">
        <f t="shared" si="522"/>
        <v>0</v>
      </c>
      <c r="J1972" s="3" t="e">
        <f>IF(VLOOKUP(A1972,產品AR!A:B,2,0)&lt;65,"A",IF(VLOOKUP(A1972,產品AR!A:B,2,0)&lt;80,"B",IF(VLOOKUP(A1972,產品AR!A:B,2,0)&lt;100,"C","D")))</f>
        <v>#N/A</v>
      </c>
      <c r="K1972" s="5" t="e">
        <f t="shared" si="514"/>
        <v>#DIV/0!</v>
      </c>
      <c r="L1972" s="6">
        <f t="shared" si="515"/>
        <v>0</v>
      </c>
      <c r="M1972" s="5">
        <f t="shared" si="516"/>
        <v>0</v>
      </c>
      <c r="N1972" s="49" t="e">
        <f t="shared" si="517"/>
        <v>#DIV/0!</v>
      </c>
      <c r="O1972" s="49" t="e">
        <f t="shared" si="520"/>
        <v>#N/A</v>
      </c>
      <c r="P1972" s="49" t="e">
        <f t="shared" si="521"/>
        <v>#N/A</v>
      </c>
      <c r="Q1972" s="50" t="e">
        <f t="shared" si="518"/>
        <v>#N/A</v>
      </c>
      <c r="S1972" s="110" t="e">
        <f>VLOOKUP(V1972,'WSD 產品'!B:B,1,0)</f>
        <v>#N/A</v>
      </c>
      <c r="T1972" s="110" t="e">
        <f t="shared" si="519"/>
        <v>#DIV/0!</v>
      </c>
      <c r="AA1972" s="112"/>
      <c r="AB1972" s="112"/>
      <c r="AK1972" s="111"/>
      <c r="AL1972" s="111"/>
      <c r="AM1972" s="111"/>
    </row>
    <row r="1973" spans="1:39">
      <c r="A1973" s="3">
        <f t="shared" si="523"/>
        <v>0</v>
      </c>
      <c r="B1973" s="3">
        <f t="shared" si="523"/>
        <v>0</v>
      </c>
      <c r="C1973" s="3">
        <f t="shared" si="523"/>
        <v>0</v>
      </c>
      <c r="D1973" s="3">
        <f t="shared" si="522"/>
        <v>0</v>
      </c>
      <c r="E1973" s="3">
        <f t="shared" si="522"/>
        <v>0</v>
      </c>
      <c r="F1973" s="4">
        <f t="shared" si="522"/>
        <v>0</v>
      </c>
      <c r="G1973" s="4">
        <f t="shared" si="522"/>
        <v>0</v>
      </c>
      <c r="H1973" s="3">
        <f t="shared" si="522"/>
        <v>0</v>
      </c>
      <c r="I1973" s="3">
        <f t="shared" si="522"/>
        <v>0</v>
      </c>
      <c r="J1973" s="3" t="e">
        <f>IF(VLOOKUP(A1973,產品AR!A:B,2,0)&lt;65,"A",IF(VLOOKUP(A1973,產品AR!A:B,2,0)&lt;80,"B",IF(VLOOKUP(A1973,產品AR!A:B,2,0)&lt;100,"C","D")))</f>
        <v>#N/A</v>
      </c>
      <c r="K1973" s="5" t="e">
        <f t="shared" si="514"/>
        <v>#DIV/0!</v>
      </c>
      <c r="L1973" s="6">
        <f t="shared" si="515"/>
        <v>0</v>
      </c>
      <c r="M1973" s="5">
        <f t="shared" si="516"/>
        <v>0</v>
      </c>
      <c r="N1973" s="49" t="e">
        <f t="shared" si="517"/>
        <v>#DIV/0!</v>
      </c>
      <c r="O1973" s="49" t="e">
        <f t="shared" si="520"/>
        <v>#N/A</v>
      </c>
      <c r="P1973" s="49" t="e">
        <f t="shared" si="521"/>
        <v>#N/A</v>
      </c>
      <c r="Q1973" s="50" t="e">
        <f t="shared" si="518"/>
        <v>#N/A</v>
      </c>
      <c r="S1973" s="110" t="e">
        <f>VLOOKUP(V1973,'WSD 產品'!B:B,1,0)</f>
        <v>#N/A</v>
      </c>
      <c r="T1973" s="110" t="e">
        <f t="shared" si="519"/>
        <v>#DIV/0!</v>
      </c>
      <c r="AA1973" s="112"/>
      <c r="AB1973" s="112"/>
      <c r="AK1973" s="111"/>
      <c r="AL1973" s="111"/>
      <c r="AM1973" s="111"/>
    </row>
    <row r="1974" spans="1:39">
      <c r="A1974" s="3">
        <f t="shared" si="523"/>
        <v>0</v>
      </c>
      <c r="B1974" s="3">
        <f t="shared" si="523"/>
        <v>0</v>
      </c>
      <c r="C1974" s="3">
        <f t="shared" si="523"/>
        <v>0</v>
      </c>
      <c r="D1974" s="3">
        <f t="shared" si="522"/>
        <v>0</v>
      </c>
      <c r="E1974" s="3">
        <f t="shared" si="522"/>
        <v>0</v>
      </c>
      <c r="F1974" s="4">
        <f t="shared" si="522"/>
        <v>0</v>
      </c>
      <c r="G1974" s="4">
        <f t="shared" si="522"/>
        <v>0</v>
      </c>
      <c r="H1974" s="3">
        <f t="shared" si="522"/>
        <v>0</v>
      </c>
      <c r="I1974" s="3">
        <f t="shared" si="522"/>
        <v>0</v>
      </c>
      <c r="J1974" s="3" t="e">
        <f>IF(VLOOKUP(A1974,產品AR!A:B,2,0)&lt;65,"A",IF(VLOOKUP(A1974,產品AR!A:B,2,0)&lt;80,"B",IF(VLOOKUP(A1974,產品AR!A:B,2,0)&lt;100,"C","D")))</f>
        <v>#N/A</v>
      </c>
      <c r="K1974" s="5" t="e">
        <f t="shared" si="514"/>
        <v>#DIV/0!</v>
      </c>
      <c r="L1974" s="6">
        <f t="shared" si="515"/>
        <v>0</v>
      </c>
      <c r="M1974" s="5">
        <f t="shared" si="516"/>
        <v>0</v>
      </c>
      <c r="N1974" s="49" t="e">
        <f t="shared" si="517"/>
        <v>#DIV/0!</v>
      </c>
      <c r="O1974" s="49" t="e">
        <f t="shared" si="520"/>
        <v>#N/A</v>
      </c>
      <c r="P1974" s="49" t="e">
        <f t="shared" si="521"/>
        <v>#N/A</v>
      </c>
      <c r="Q1974" s="50" t="e">
        <f t="shared" si="518"/>
        <v>#N/A</v>
      </c>
      <c r="S1974" s="110" t="e">
        <f>VLOOKUP(V1974,'WSD 產品'!B:B,1,0)</f>
        <v>#N/A</v>
      </c>
      <c r="T1974" s="110" t="e">
        <f t="shared" si="519"/>
        <v>#DIV/0!</v>
      </c>
      <c r="AA1974" s="112"/>
      <c r="AB1974" s="112"/>
      <c r="AK1974" s="111"/>
      <c r="AL1974" s="111"/>
      <c r="AM1974" s="111"/>
    </row>
    <row r="1975" spans="1:39">
      <c r="A1975" s="3">
        <f t="shared" si="523"/>
        <v>0</v>
      </c>
      <c r="B1975" s="3">
        <f t="shared" si="523"/>
        <v>0</v>
      </c>
      <c r="C1975" s="3">
        <f t="shared" si="523"/>
        <v>0</v>
      </c>
      <c r="D1975" s="3">
        <f t="shared" si="522"/>
        <v>0</v>
      </c>
      <c r="E1975" s="3">
        <f t="shared" si="522"/>
        <v>0</v>
      </c>
      <c r="F1975" s="4">
        <f t="shared" si="522"/>
        <v>0</v>
      </c>
      <c r="G1975" s="4">
        <f t="shared" si="522"/>
        <v>0</v>
      </c>
      <c r="H1975" s="3">
        <f t="shared" si="522"/>
        <v>0</v>
      </c>
      <c r="I1975" s="3">
        <f t="shared" si="522"/>
        <v>0</v>
      </c>
      <c r="J1975" s="3" t="e">
        <f>IF(VLOOKUP(A1975,產品AR!A:B,2,0)&lt;65,"A",IF(VLOOKUP(A1975,產品AR!A:B,2,0)&lt;80,"B",IF(VLOOKUP(A1975,產品AR!A:B,2,0)&lt;100,"C","D")))</f>
        <v>#N/A</v>
      </c>
      <c r="K1975" s="5" t="e">
        <f t="shared" si="514"/>
        <v>#DIV/0!</v>
      </c>
      <c r="L1975" s="6">
        <f t="shared" si="515"/>
        <v>0</v>
      </c>
      <c r="M1975" s="5">
        <f t="shared" si="516"/>
        <v>0</v>
      </c>
      <c r="N1975" s="49" t="e">
        <f t="shared" si="517"/>
        <v>#DIV/0!</v>
      </c>
      <c r="O1975" s="49" t="e">
        <f t="shared" si="520"/>
        <v>#N/A</v>
      </c>
      <c r="P1975" s="49" t="e">
        <f t="shared" si="521"/>
        <v>#N/A</v>
      </c>
      <c r="Q1975" s="50" t="e">
        <f t="shared" si="518"/>
        <v>#N/A</v>
      </c>
      <c r="S1975" s="110" t="e">
        <f>VLOOKUP(V1975,'WSD 產品'!B:B,1,0)</f>
        <v>#N/A</v>
      </c>
      <c r="T1975" s="110" t="e">
        <f t="shared" si="519"/>
        <v>#DIV/0!</v>
      </c>
      <c r="AA1975" s="112"/>
      <c r="AB1975" s="112"/>
      <c r="AK1975" s="111"/>
      <c r="AL1975" s="111"/>
      <c r="AM1975" s="111"/>
    </row>
    <row r="1976" spans="1:39">
      <c r="A1976" s="3">
        <f t="shared" si="523"/>
        <v>0</v>
      </c>
      <c r="B1976" s="3">
        <f t="shared" si="523"/>
        <v>0</v>
      </c>
      <c r="C1976" s="3">
        <f t="shared" si="523"/>
        <v>0</v>
      </c>
      <c r="D1976" s="3">
        <f t="shared" si="522"/>
        <v>0</v>
      </c>
      <c r="E1976" s="3">
        <f t="shared" si="522"/>
        <v>0</v>
      </c>
      <c r="F1976" s="4">
        <f t="shared" si="522"/>
        <v>0</v>
      </c>
      <c r="G1976" s="4">
        <f t="shared" si="522"/>
        <v>0</v>
      </c>
      <c r="H1976" s="3">
        <f t="shared" si="522"/>
        <v>0</v>
      </c>
      <c r="I1976" s="3">
        <f t="shared" si="522"/>
        <v>0</v>
      </c>
      <c r="J1976" s="3" t="e">
        <f>IF(VLOOKUP(A1976,產品AR!A:B,2,0)&lt;65,"A",IF(VLOOKUP(A1976,產品AR!A:B,2,0)&lt;80,"B",IF(VLOOKUP(A1976,產品AR!A:B,2,0)&lt;100,"C","D")))</f>
        <v>#N/A</v>
      </c>
      <c r="K1976" s="5" t="e">
        <f t="shared" si="514"/>
        <v>#DIV/0!</v>
      </c>
      <c r="L1976" s="6">
        <f t="shared" si="515"/>
        <v>0</v>
      </c>
      <c r="M1976" s="5">
        <f t="shared" si="516"/>
        <v>0</v>
      </c>
      <c r="N1976" s="49" t="e">
        <f t="shared" si="517"/>
        <v>#DIV/0!</v>
      </c>
      <c r="O1976" s="49" t="e">
        <f t="shared" si="520"/>
        <v>#N/A</v>
      </c>
      <c r="P1976" s="49" t="e">
        <f t="shared" si="521"/>
        <v>#N/A</v>
      </c>
      <c r="Q1976" s="50" t="e">
        <f t="shared" si="518"/>
        <v>#N/A</v>
      </c>
      <c r="S1976" s="110" t="e">
        <f>VLOOKUP(V1976,'WSD 產品'!B:B,1,0)</f>
        <v>#N/A</v>
      </c>
      <c r="T1976" s="110" t="e">
        <f t="shared" si="519"/>
        <v>#DIV/0!</v>
      </c>
      <c r="AA1976" s="112"/>
      <c r="AB1976" s="112"/>
      <c r="AK1976" s="111"/>
      <c r="AL1976" s="111"/>
      <c r="AM1976" s="111"/>
    </row>
    <row r="1977" spans="1:39">
      <c r="A1977" s="3">
        <f t="shared" si="523"/>
        <v>0</v>
      </c>
      <c r="B1977" s="3">
        <f t="shared" si="523"/>
        <v>0</v>
      </c>
      <c r="C1977" s="3">
        <f t="shared" si="523"/>
        <v>0</v>
      </c>
      <c r="D1977" s="3">
        <f t="shared" si="522"/>
        <v>0</v>
      </c>
      <c r="E1977" s="3">
        <f t="shared" si="522"/>
        <v>0</v>
      </c>
      <c r="F1977" s="4">
        <f t="shared" si="522"/>
        <v>0</v>
      </c>
      <c r="G1977" s="4">
        <f t="shared" si="522"/>
        <v>0</v>
      </c>
      <c r="H1977" s="3">
        <f t="shared" si="522"/>
        <v>0</v>
      </c>
      <c r="I1977" s="3">
        <f t="shared" si="522"/>
        <v>0</v>
      </c>
      <c r="J1977" s="3" t="e">
        <f>IF(VLOOKUP(A1977,產品AR!A:B,2,0)&lt;65,"A",IF(VLOOKUP(A1977,產品AR!A:B,2,0)&lt;80,"B",IF(VLOOKUP(A1977,產品AR!A:B,2,0)&lt;100,"C","D")))</f>
        <v>#N/A</v>
      </c>
      <c r="K1977" s="5" t="e">
        <f t="shared" si="514"/>
        <v>#DIV/0!</v>
      </c>
      <c r="L1977" s="6">
        <f t="shared" si="515"/>
        <v>0</v>
      </c>
      <c r="M1977" s="5">
        <f t="shared" si="516"/>
        <v>0</v>
      </c>
      <c r="N1977" s="49" t="e">
        <f t="shared" si="517"/>
        <v>#DIV/0!</v>
      </c>
      <c r="O1977" s="49" t="e">
        <f t="shared" si="520"/>
        <v>#N/A</v>
      </c>
      <c r="P1977" s="49" t="e">
        <f t="shared" si="521"/>
        <v>#N/A</v>
      </c>
      <c r="Q1977" s="50" t="e">
        <f t="shared" si="518"/>
        <v>#N/A</v>
      </c>
      <c r="S1977" s="110" t="e">
        <f>VLOOKUP(V1977,'WSD 產品'!B:B,1,0)</f>
        <v>#N/A</v>
      </c>
      <c r="T1977" s="110" t="e">
        <f t="shared" si="519"/>
        <v>#DIV/0!</v>
      </c>
      <c r="AA1977" s="112"/>
      <c r="AB1977" s="112"/>
      <c r="AK1977" s="111"/>
      <c r="AL1977" s="111"/>
      <c r="AM1977" s="111"/>
    </row>
    <row r="1978" spans="1:39">
      <c r="A1978" s="3">
        <f t="shared" si="523"/>
        <v>0</v>
      </c>
      <c r="B1978" s="3">
        <f t="shared" si="523"/>
        <v>0</v>
      </c>
      <c r="C1978" s="3">
        <f t="shared" si="523"/>
        <v>0</v>
      </c>
      <c r="D1978" s="3">
        <f t="shared" si="522"/>
        <v>0</v>
      </c>
      <c r="E1978" s="3">
        <f t="shared" si="522"/>
        <v>0</v>
      </c>
      <c r="F1978" s="4">
        <f t="shared" si="522"/>
        <v>0</v>
      </c>
      <c r="G1978" s="4">
        <f t="shared" si="522"/>
        <v>0</v>
      </c>
      <c r="H1978" s="3">
        <f t="shared" si="522"/>
        <v>0</v>
      </c>
      <c r="I1978" s="3">
        <f t="shared" si="522"/>
        <v>0</v>
      </c>
      <c r="J1978" s="3" t="e">
        <f>IF(VLOOKUP(A1978,產品AR!A:B,2,0)&lt;65,"A",IF(VLOOKUP(A1978,產品AR!A:B,2,0)&lt;80,"B",IF(VLOOKUP(A1978,產品AR!A:B,2,0)&lt;100,"C","D")))</f>
        <v>#N/A</v>
      </c>
      <c r="K1978" s="5" t="e">
        <f t="shared" si="514"/>
        <v>#DIV/0!</v>
      </c>
      <c r="L1978" s="6">
        <f t="shared" si="515"/>
        <v>0</v>
      </c>
      <c r="M1978" s="5">
        <f t="shared" si="516"/>
        <v>0</v>
      </c>
      <c r="N1978" s="49" t="e">
        <f t="shared" si="517"/>
        <v>#DIV/0!</v>
      </c>
      <c r="O1978" s="49" t="e">
        <f t="shared" si="520"/>
        <v>#N/A</v>
      </c>
      <c r="P1978" s="49" t="e">
        <f t="shared" si="521"/>
        <v>#N/A</v>
      </c>
      <c r="Q1978" s="50" t="e">
        <f t="shared" si="518"/>
        <v>#N/A</v>
      </c>
      <c r="S1978" s="110" t="e">
        <f>VLOOKUP(V1978,'WSD 產品'!B:B,1,0)</f>
        <v>#N/A</v>
      </c>
      <c r="T1978" s="110" t="e">
        <f t="shared" si="519"/>
        <v>#DIV/0!</v>
      </c>
      <c r="AA1978" s="112"/>
      <c r="AB1978" s="112"/>
      <c r="AK1978" s="111"/>
      <c r="AL1978" s="111"/>
      <c r="AM1978" s="111"/>
    </row>
    <row r="1979" spans="1:39">
      <c r="A1979" s="3">
        <f t="shared" si="523"/>
        <v>0</v>
      </c>
      <c r="B1979" s="3">
        <f t="shared" si="523"/>
        <v>0</v>
      </c>
      <c r="C1979" s="3">
        <f t="shared" si="523"/>
        <v>0</v>
      </c>
      <c r="D1979" s="3">
        <f t="shared" si="522"/>
        <v>0</v>
      </c>
      <c r="E1979" s="3">
        <f t="shared" si="522"/>
        <v>0</v>
      </c>
      <c r="F1979" s="4">
        <f t="shared" si="522"/>
        <v>0</v>
      </c>
      <c r="G1979" s="4">
        <f t="shared" si="522"/>
        <v>0</v>
      </c>
      <c r="H1979" s="3">
        <f t="shared" si="522"/>
        <v>0</v>
      </c>
      <c r="I1979" s="3">
        <f t="shared" si="522"/>
        <v>0</v>
      </c>
      <c r="J1979" s="3" t="e">
        <f>IF(VLOOKUP(A1979,產品AR!A:B,2,0)&lt;65,"A",IF(VLOOKUP(A1979,產品AR!A:B,2,0)&lt;80,"B",IF(VLOOKUP(A1979,產品AR!A:B,2,0)&lt;100,"C","D")))</f>
        <v>#N/A</v>
      </c>
      <c r="K1979" s="5" t="e">
        <f t="shared" si="514"/>
        <v>#DIV/0!</v>
      </c>
      <c r="L1979" s="6">
        <f t="shared" si="515"/>
        <v>0</v>
      </c>
      <c r="M1979" s="5">
        <f t="shared" si="516"/>
        <v>0</v>
      </c>
      <c r="N1979" s="49" t="e">
        <f t="shared" si="517"/>
        <v>#DIV/0!</v>
      </c>
      <c r="O1979" s="49" t="e">
        <f t="shared" si="520"/>
        <v>#N/A</v>
      </c>
      <c r="P1979" s="49" t="e">
        <f t="shared" si="521"/>
        <v>#N/A</v>
      </c>
      <c r="Q1979" s="50" t="e">
        <f t="shared" si="518"/>
        <v>#N/A</v>
      </c>
      <c r="S1979" s="110" t="e">
        <f>VLOOKUP(V1979,'WSD 產品'!B:B,1,0)</f>
        <v>#N/A</v>
      </c>
      <c r="T1979" s="110" t="e">
        <f t="shared" si="519"/>
        <v>#DIV/0!</v>
      </c>
      <c r="AA1979" s="112"/>
      <c r="AB1979" s="112"/>
      <c r="AK1979" s="111"/>
      <c r="AL1979" s="111"/>
      <c r="AM1979" s="111"/>
    </row>
    <row r="1980" spans="1:39">
      <c r="A1980" s="3">
        <f t="shared" si="523"/>
        <v>0</v>
      </c>
      <c r="B1980" s="3">
        <f t="shared" si="523"/>
        <v>0</v>
      </c>
      <c r="C1980" s="3">
        <f t="shared" si="523"/>
        <v>0</v>
      </c>
      <c r="D1980" s="3">
        <f t="shared" si="522"/>
        <v>0</v>
      </c>
      <c r="E1980" s="3">
        <f t="shared" si="522"/>
        <v>0</v>
      </c>
      <c r="F1980" s="4">
        <f t="shared" si="522"/>
        <v>0</v>
      </c>
      <c r="G1980" s="4">
        <f t="shared" si="522"/>
        <v>0</v>
      </c>
      <c r="H1980" s="3">
        <f t="shared" si="522"/>
        <v>0</v>
      </c>
      <c r="I1980" s="3">
        <f t="shared" si="522"/>
        <v>0</v>
      </c>
      <c r="J1980" s="3" t="e">
        <f>IF(VLOOKUP(A1980,產品AR!A:B,2,0)&lt;65,"A",IF(VLOOKUP(A1980,產品AR!A:B,2,0)&lt;80,"B",IF(VLOOKUP(A1980,產品AR!A:B,2,0)&lt;100,"C","D")))</f>
        <v>#N/A</v>
      </c>
      <c r="K1980" s="5" t="e">
        <f t="shared" si="514"/>
        <v>#DIV/0!</v>
      </c>
      <c r="L1980" s="6">
        <f t="shared" si="515"/>
        <v>0</v>
      </c>
      <c r="M1980" s="5">
        <f t="shared" si="516"/>
        <v>0</v>
      </c>
      <c r="N1980" s="49" t="e">
        <f t="shared" si="517"/>
        <v>#DIV/0!</v>
      </c>
      <c r="O1980" s="49" t="e">
        <f t="shared" si="520"/>
        <v>#N/A</v>
      </c>
      <c r="P1980" s="49" t="e">
        <f t="shared" si="521"/>
        <v>#N/A</v>
      </c>
      <c r="Q1980" s="50" t="e">
        <f t="shared" si="518"/>
        <v>#N/A</v>
      </c>
      <c r="S1980" s="110" t="e">
        <f>VLOOKUP(V1980,'WSD 產品'!B:B,1,0)</f>
        <v>#N/A</v>
      </c>
      <c r="T1980" s="110" t="e">
        <f t="shared" si="519"/>
        <v>#DIV/0!</v>
      </c>
      <c r="AA1980" s="112"/>
      <c r="AB1980" s="112"/>
      <c r="AK1980" s="111"/>
      <c r="AL1980" s="111"/>
      <c r="AM1980" s="111"/>
    </row>
    <row r="1981" spans="1:39">
      <c r="A1981" s="3">
        <f t="shared" si="523"/>
        <v>0</v>
      </c>
      <c r="B1981" s="3">
        <f t="shared" si="523"/>
        <v>0</v>
      </c>
      <c r="C1981" s="3">
        <f t="shared" si="523"/>
        <v>0</v>
      </c>
      <c r="D1981" s="3">
        <f t="shared" si="522"/>
        <v>0</v>
      </c>
      <c r="E1981" s="3">
        <f t="shared" si="522"/>
        <v>0</v>
      </c>
      <c r="F1981" s="4">
        <f t="shared" si="522"/>
        <v>0</v>
      </c>
      <c r="G1981" s="4">
        <f t="shared" si="522"/>
        <v>0</v>
      </c>
      <c r="H1981" s="3">
        <f t="shared" si="522"/>
        <v>0</v>
      </c>
      <c r="I1981" s="3">
        <f t="shared" si="522"/>
        <v>0</v>
      </c>
      <c r="J1981" s="3" t="e">
        <f>IF(VLOOKUP(A1981,產品AR!A:B,2,0)&lt;65,"A",IF(VLOOKUP(A1981,產品AR!A:B,2,0)&lt;80,"B",IF(VLOOKUP(A1981,產品AR!A:B,2,0)&lt;100,"C","D")))</f>
        <v>#N/A</v>
      </c>
      <c r="K1981" s="5" t="e">
        <f t="shared" si="514"/>
        <v>#DIV/0!</v>
      </c>
      <c r="L1981" s="6">
        <f t="shared" si="515"/>
        <v>0</v>
      </c>
      <c r="M1981" s="5">
        <f t="shared" si="516"/>
        <v>0</v>
      </c>
      <c r="N1981" s="49" t="e">
        <f t="shared" si="517"/>
        <v>#DIV/0!</v>
      </c>
      <c r="O1981" s="49" t="e">
        <f t="shared" si="520"/>
        <v>#N/A</v>
      </c>
      <c r="P1981" s="49" t="e">
        <f t="shared" si="521"/>
        <v>#N/A</v>
      </c>
      <c r="Q1981" s="50" t="e">
        <f t="shared" si="518"/>
        <v>#N/A</v>
      </c>
      <c r="S1981" s="110" t="e">
        <f>VLOOKUP(V1981,'WSD 產品'!B:B,1,0)</f>
        <v>#N/A</v>
      </c>
      <c r="T1981" s="110" t="e">
        <f t="shared" si="519"/>
        <v>#DIV/0!</v>
      </c>
      <c r="AA1981" s="112"/>
      <c r="AB1981" s="112"/>
      <c r="AK1981" s="111"/>
      <c r="AL1981" s="111"/>
      <c r="AM1981" s="111"/>
    </row>
    <row r="1982" spans="1:39">
      <c r="A1982" s="3">
        <f t="shared" si="523"/>
        <v>0</v>
      </c>
      <c r="B1982" s="3">
        <f t="shared" si="523"/>
        <v>0</v>
      </c>
      <c r="C1982" s="3">
        <f t="shared" si="523"/>
        <v>0</v>
      </c>
      <c r="D1982" s="3">
        <f t="shared" si="522"/>
        <v>0</v>
      </c>
      <c r="E1982" s="3">
        <f t="shared" si="522"/>
        <v>0</v>
      </c>
      <c r="F1982" s="4">
        <f t="shared" si="522"/>
        <v>0</v>
      </c>
      <c r="G1982" s="4">
        <f t="shared" si="522"/>
        <v>0</v>
      </c>
      <c r="H1982" s="3">
        <f t="shared" si="522"/>
        <v>0</v>
      </c>
      <c r="I1982" s="3">
        <f t="shared" si="522"/>
        <v>0</v>
      </c>
      <c r="J1982" s="3" t="e">
        <f>IF(VLOOKUP(A1982,產品AR!A:B,2,0)&lt;65,"A",IF(VLOOKUP(A1982,產品AR!A:B,2,0)&lt;80,"B",IF(VLOOKUP(A1982,產品AR!A:B,2,0)&lt;100,"C","D")))</f>
        <v>#N/A</v>
      </c>
      <c r="K1982" s="5" t="e">
        <f t="shared" si="514"/>
        <v>#DIV/0!</v>
      </c>
      <c r="L1982" s="6">
        <f t="shared" si="515"/>
        <v>0</v>
      </c>
      <c r="M1982" s="5">
        <f t="shared" si="516"/>
        <v>0</v>
      </c>
      <c r="N1982" s="49" t="e">
        <f t="shared" si="517"/>
        <v>#DIV/0!</v>
      </c>
      <c r="O1982" s="49" t="e">
        <f t="shared" si="520"/>
        <v>#N/A</v>
      </c>
      <c r="P1982" s="49" t="e">
        <f t="shared" si="521"/>
        <v>#N/A</v>
      </c>
      <c r="Q1982" s="50" t="e">
        <f t="shared" si="518"/>
        <v>#N/A</v>
      </c>
      <c r="S1982" s="110" t="e">
        <f>VLOOKUP(V1982,'WSD 產品'!B:B,1,0)</f>
        <v>#N/A</v>
      </c>
      <c r="T1982" s="110" t="e">
        <f t="shared" si="519"/>
        <v>#DIV/0!</v>
      </c>
      <c r="AA1982" s="112"/>
      <c r="AB1982" s="112"/>
      <c r="AK1982" s="111"/>
      <c r="AL1982" s="111"/>
      <c r="AM1982" s="111"/>
    </row>
    <row r="1983" spans="1:39">
      <c r="A1983" s="3">
        <f t="shared" si="523"/>
        <v>0</v>
      </c>
      <c r="B1983" s="3">
        <f t="shared" si="523"/>
        <v>0</v>
      </c>
      <c r="C1983" s="3">
        <f t="shared" si="523"/>
        <v>0</v>
      </c>
      <c r="D1983" s="3">
        <f t="shared" si="522"/>
        <v>0</v>
      </c>
      <c r="E1983" s="3">
        <f t="shared" si="522"/>
        <v>0</v>
      </c>
      <c r="F1983" s="4">
        <f t="shared" si="522"/>
        <v>0</v>
      </c>
      <c r="G1983" s="4">
        <f t="shared" si="522"/>
        <v>0</v>
      </c>
      <c r="H1983" s="3">
        <f t="shared" si="522"/>
        <v>0</v>
      </c>
      <c r="I1983" s="3">
        <f t="shared" si="522"/>
        <v>0</v>
      </c>
      <c r="J1983" s="3" t="e">
        <f>IF(VLOOKUP(A1983,產品AR!A:B,2,0)&lt;65,"A",IF(VLOOKUP(A1983,產品AR!A:B,2,0)&lt;80,"B",IF(VLOOKUP(A1983,產品AR!A:B,2,0)&lt;100,"C","D")))</f>
        <v>#N/A</v>
      </c>
      <c r="K1983" s="5" t="e">
        <f t="shared" si="514"/>
        <v>#DIV/0!</v>
      </c>
      <c r="L1983" s="6">
        <f t="shared" si="515"/>
        <v>0</v>
      </c>
      <c r="M1983" s="5">
        <f t="shared" si="516"/>
        <v>0</v>
      </c>
      <c r="N1983" s="49" t="e">
        <f t="shared" si="517"/>
        <v>#DIV/0!</v>
      </c>
      <c r="O1983" s="49" t="e">
        <f t="shared" si="520"/>
        <v>#N/A</v>
      </c>
      <c r="P1983" s="49" t="e">
        <f t="shared" si="521"/>
        <v>#N/A</v>
      </c>
      <c r="Q1983" s="50" t="e">
        <f t="shared" si="518"/>
        <v>#N/A</v>
      </c>
      <c r="S1983" s="110" t="e">
        <f>VLOOKUP(V1983,'WSD 產品'!B:B,1,0)</f>
        <v>#N/A</v>
      </c>
      <c r="T1983" s="110" t="e">
        <f t="shared" si="519"/>
        <v>#DIV/0!</v>
      </c>
      <c r="AA1983" s="112"/>
      <c r="AB1983" s="112"/>
      <c r="AK1983" s="111"/>
      <c r="AL1983" s="111"/>
      <c r="AM1983" s="111"/>
    </row>
    <row r="1984" spans="1:39">
      <c r="A1984" s="3">
        <f t="shared" si="523"/>
        <v>0</v>
      </c>
      <c r="B1984" s="3">
        <f t="shared" si="523"/>
        <v>0</v>
      </c>
      <c r="C1984" s="3">
        <f t="shared" si="523"/>
        <v>0</v>
      </c>
      <c r="D1984" s="3">
        <f t="shared" si="522"/>
        <v>0</v>
      </c>
      <c r="E1984" s="3">
        <f t="shared" si="522"/>
        <v>0</v>
      </c>
      <c r="F1984" s="4">
        <f t="shared" si="522"/>
        <v>0</v>
      </c>
      <c r="G1984" s="4">
        <f t="shared" si="522"/>
        <v>0</v>
      </c>
      <c r="H1984" s="3">
        <f t="shared" si="522"/>
        <v>0</v>
      </c>
      <c r="I1984" s="3">
        <f t="shared" si="522"/>
        <v>0</v>
      </c>
      <c r="J1984" s="3" t="e">
        <f>IF(VLOOKUP(A1984,產品AR!A:B,2,0)&lt;65,"A",IF(VLOOKUP(A1984,產品AR!A:B,2,0)&lt;80,"B",IF(VLOOKUP(A1984,產品AR!A:B,2,0)&lt;100,"C","D")))</f>
        <v>#N/A</v>
      </c>
      <c r="K1984" s="5" t="e">
        <f t="shared" si="514"/>
        <v>#DIV/0!</v>
      </c>
      <c r="L1984" s="6">
        <f t="shared" si="515"/>
        <v>0</v>
      </c>
      <c r="M1984" s="5">
        <f t="shared" si="516"/>
        <v>0</v>
      </c>
      <c r="N1984" s="49" t="e">
        <f t="shared" si="517"/>
        <v>#DIV/0!</v>
      </c>
      <c r="O1984" s="49" t="e">
        <f t="shared" si="520"/>
        <v>#N/A</v>
      </c>
      <c r="P1984" s="49" t="e">
        <f t="shared" si="521"/>
        <v>#N/A</v>
      </c>
      <c r="Q1984" s="50" t="e">
        <f t="shared" si="518"/>
        <v>#N/A</v>
      </c>
      <c r="S1984" s="110" t="e">
        <f>VLOOKUP(V1984,'WSD 產品'!B:B,1,0)</f>
        <v>#N/A</v>
      </c>
      <c r="T1984" s="110" t="e">
        <f t="shared" si="519"/>
        <v>#DIV/0!</v>
      </c>
      <c r="AA1984" s="112"/>
      <c r="AB1984" s="112"/>
      <c r="AK1984" s="111"/>
      <c r="AL1984" s="111"/>
      <c r="AM1984" s="111"/>
    </row>
    <row r="1985" spans="1:39">
      <c r="A1985" s="3">
        <f t="shared" si="523"/>
        <v>0</v>
      </c>
      <c r="B1985" s="3">
        <f t="shared" si="523"/>
        <v>0</v>
      </c>
      <c r="C1985" s="3">
        <f t="shared" si="523"/>
        <v>0</v>
      </c>
      <c r="D1985" s="3">
        <f t="shared" si="522"/>
        <v>0</v>
      </c>
      <c r="E1985" s="3">
        <f t="shared" si="522"/>
        <v>0</v>
      </c>
      <c r="F1985" s="4">
        <f t="shared" si="522"/>
        <v>0</v>
      </c>
      <c r="G1985" s="4">
        <f t="shared" si="522"/>
        <v>0</v>
      </c>
      <c r="H1985" s="3">
        <f t="shared" si="522"/>
        <v>0</v>
      </c>
      <c r="I1985" s="3">
        <f t="shared" si="522"/>
        <v>0</v>
      </c>
      <c r="J1985" s="3" t="e">
        <f>IF(VLOOKUP(A1985,產品AR!A:B,2,0)&lt;65,"A",IF(VLOOKUP(A1985,產品AR!A:B,2,0)&lt;80,"B",IF(VLOOKUP(A1985,產品AR!A:B,2,0)&lt;100,"C","D")))</f>
        <v>#N/A</v>
      </c>
      <c r="K1985" s="5" t="e">
        <f t="shared" si="514"/>
        <v>#DIV/0!</v>
      </c>
      <c r="L1985" s="6">
        <f t="shared" si="515"/>
        <v>0</v>
      </c>
      <c r="M1985" s="5">
        <f t="shared" si="516"/>
        <v>0</v>
      </c>
      <c r="N1985" s="49" t="e">
        <f t="shared" si="517"/>
        <v>#DIV/0!</v>
      </c>
      <c r="O1985" s="49" t="e">
        <f t="shared" si="520"/>
        <v>#N/A</v>
      </c>
      <c r="P1985" s="49" t="e">
        <f t="shared" si="521"/>
        <v>#N/A</v>
      </c>
      <c r="Q1985" s="50" t="e">
        <f t="shared" si="518"/>
        <v>#N/A</v>
      </c>
      <c r="S1985" s="110" t="e">
        <f>VLOOKUP(V1985,'WSD 產品'!B:B,1,0)</f>
        <v>#N/A</v>
      </c>
      <c r="T1985" s="110" t="e">
        <f t="shared" si="519"/>
        <v>#DIV/0!</v>
      </c>
      <c r="AA1985" s="112"/>
      <c r="AB1985" s="112"/>
      <c r="AK1985" s="111"/>
      <c r="AL1985" s="111"/>
      <c r="AM1985" s="111"/>
    </row>
    <row r="1986" spans="1:39">
      <c r="A1986" s="3">
        <f t="shared" si="523"/>
        <v>0</v>
      </c>
      <c r="B1986" s="3">
        <f t="shared" si="523"/>
        <v>0</v>
      </c>
      <c r="C1986" s="3">
        <f t="shared" si="523"/>
        <v>0</v>
      </c>
      <c r="D1986" s="3">
        <f t="shared" si="522"/>
        <v>0</v>
      </c>
      <c r="E1986" s="3">
        <f t="shared" si="522"/>
        <v>0</v>
      </c>
      <c r="F1986" s="4">
        <f t="shared" si="522"/>
        <v>0</v>
      </c>
      <c r="G1986" s="4">
        <f t="shared" si="522"/>
        <v>0</v>
      </c>
      <c r="H1986" s="3">
        <f t="shared" si="522"/>
        <v>0</v>
      </c>
      <c r="I1986" s="3">
        <f t="shared" si="522"/>
        <v>0</v>
      </c>
      <c r="J1986" s="3" t="e">
        <f>IF(VLOOKUP(A1986,產品AR!A:B,2,0)&lt;65,"A",IF(VLOOKUP(A1986,產品AR!A:B,2,0)&lt;80,"B",IF(VLOOKUP(A1986,產品AR!A:B,2,0)&lt;100,"C","D")))</f>
        <v>#N/A</v>
      </c>
      <c r="K1986" s="5" t="e">
        <f t="shared" ref="K1986:K2049" si="524">T1986</f>
        <v>#DIV/0!</v>
      </c>
      <c r="L1986" s="6">
        <f t="shared" ref="L1986:L2049" si="525">AM1986</f>
        <v>0</v>
      </c>
      <c r="M1986" s="5">
        <f t="shared" ref="M1986:M2049" si="526">AP1986</f>
        <v>0</v>
      </c>
      <c r="N1986" s="49" t="e">
        <f t="shared" ref="N1986:N2049" si="527">IF(K1986&gt;=1.67,"A",IF(K1986&gt;=1.33,"B",IF(K1986&gt;=1,"C",IF(K1986&gt;=0.67,"D","F"))))</f>
        <v>#DIV/0!</v>
      </c>
      <c r="O1986" s="49" t="e">
        <f t="shared" si="520"/>
        <v>#N/A</v>
      </c>
      <c r="P1986" s="49" t="e">
        <f t="shared" si="521"/>
        <v>#N/A</v>
      </c>
      <c r="Q1986" s="50" t="e">
        <f t="shared" ref="Q1986:Q2049" si="528">IF(CONCATENATE(J1986,N1986)="AA","A",IF(CONCATENATE(J1986,N1986)="AB","W",IF(CONCATENATE(J1986,N1986)="AC","W",IF(CONCATENATE(J1986,N1986)="AD","W",IF(CONCATENATE(J1986,N1986)="AF","W",IF(CONCATENATE(J1986,N1986)="BB","B",IF(CONCATENATE(J1986,N1986)="BA","B",IF(CONCATENATE(J1986,N1986)="BC","X",IF(CONCATENATE(J1986,N1986)="BD","X",IF(CONCATENATE(J1986,N1986)="BF","X",IF(CONCATENATE(J1986,N1986)="CA","C",IF(CONCATENATE(J1986,N1986)="CB","C",IF(CONCATENATE(J1986,N1986)="CC","C",IF(CONCATENATE(J1986,N1986)="CD","Y",IF(CONCATENATE(J1986,N1986)="CF","Y",IF(CONCATENATE(J1986,N1986)="DA","D",IF(CONCATENATE(J1986,N1986)="DB","D",IF(CONCATENATE(J1986,N1986)="DC","D",IF(CONCATENATE(J1986,N1986)="DD","D",IF(CONCATENATE(J1986,N1986)="DF","Z"))))))))))))))))))))</f>
        <v>#N/A</v>
      </c>
      <c r="S1986" s="110" t="e">
        <f>VLOOKUP(V1986,'WSD 產品'!B:B,1,0)</f>
        <v>#N/A</v>
      </c>
      <c r="T1986" s="110" t="e">
        <f t="shared" ref="T1986:T2049" si="529">((35-(AE1986^2+AF1986^2)^0.5))/AV1986</f>
        <v>#DIV/0!</v>
      </c>
      <c r="AA1986" s="112"/>
      <c r="AB1986" s="112"/>
      <c r="AK1986" s="111"/>
      <c r="AL1986" s="111"/>
      <c r="AM1986" s="111"/>
    </row>
    <row r="1987" spans="1:39">
      <c r="A1987" s="3">
        <f t="shared" si="523"/>
        <v>0</v>
      </c>
      <c r="B1987" s="3">
        <f t="shared" si="523"/>
        <v>0</v>
      </c>
      <c r="C1987" s="3">
        <f t="shared" si="523"/>
        <v>0</v>
      </c>
      <c r="D1987" s="3">
        <f t="shared" si="522"/>
        <v>0</v>
      </c>
      <c r="E1987" s="3">
        <f t="shared" si="522"/>
        <v>0</v>
      </c>
      <c r="F1987" s="4">
        <f t="shared" si="522"/>
        <v>0</v>
      </c>
      <c r="G1987" s="4">
        <f t="shared" ref="G1987:I2050" si="530">AB1987</f>
        <v>0</v>
      </c>
      <c r="H1987" s="3">
        <f t="shared" si="530"/>
        <v>0</v>
      </c>
      <c r="I1987" s="3">
        <f t="shared" si="530"/>
        <v>0</v>
      </c>
      <c r="J1987" s="3" t="e">
        <f>IF(VLOOKUP(A1987,產品AR!A:B,2,0)&lt;65,"A",IF(VLOOKUP(A1987,產品AR!A:B,2,0)&lt;80,"B",IF(VLOOKUP(A1987,產品AR!A:B,2,0)&lt;100,"C","D")))</f>
        <v>#N/A</v>
      </c>
      <c r="K1987" s="5" t="e">
        <f t="shared" si="524"/>
        <v>#DIV/0!</v>
      </c>
      <c r="L1987" s="6">
        <f t="shared" si="525"/>
        <v>0</v>
      </c>
      <c r="M1987" s="5">
        <f t="shared" si="526"/>
        <v>0</v>
      </c>
      <c r="N1987" s="49" t="e">
        <f t="shared" si="527"/>
        <v>#DIV/0!</v>
      </c>
      <c r="O1987" s="49" t="e">
        <f t="shared" ref="O1987:O2050" si="531">J1987&amp;N1987</f>
        <v>#N/A</v>
      </c>
      <c r="P1987" s="49" t="e">
        <f t="shared" ref="P1987:P2050" si="532">IF(O1987="AB","A")</f>
        <v>#N/A</v>
      </c>
      <c r="Q1987" s="50" t="e">
        <f t="shared" si="528"/>
        <v>#N/A</v>
      </c>
      <c r="S1987" s="110" t="e">
        <f>VLOOKUP(V1987,'WSD 產品'!B:B,1,0)</f>
        <v>#N/A</v>
      </c>
      <c r="T1987" s="110" t="e">
        <f t="shared" si="529"/>
        <v>#DIV/0!</v>
      </c>
      <c r="AA1987" s="112"/>
      <c r="AB1987" s="112"/>
      <c r="AK1987" s="111"/>
      <c r="AL1987" s="111"/>
      <c r="AM1987" s="111"/>
    </row>
    <row r="1988" spans="1:39">
      <c r="A1988" s="3">
        <f t="shared" si="523"/>
        <v>0</v>
      </c>
      <c r="B1988" s="3">
        <f t="shared" si="523"/>
        <v>0</v>
      </c>
      <c r="C1988" s="3">
        <f t="shared" si="523"/>
        <v>0</v>
      </c>
      <c r="D1988" s="3">
        <f t="shared" si="523"/>
        <v>0</v>
      </c>
      <c r="E1988" s="3">
        <f t="shared" si="523"/>
        <v>0</v>
      </c>
      <c r="F1988" s="4">
        <f t="shared" si="523"/>
        <v>0</v>
      </c>
      <c r="G1988" s="4">
        <f t="shared" si="530"/>
        <v>0</v>
      </c>
      <c r="H1988" s="3">
        <f t="shared" si="530"/>
        <v>0</v>
      </c>
      <c r="I1988" s="3">
        <f t="shared" si="530"/>
        <v>0</v>
      </c>
      <c r="J1988" s="3" t="e">
        <f>IF(VLOOKUP(A1988,產品AR!A:B,2,0)&lt;65,"A",IF(VLOOKUP(A1988,產品AR!A:B,2,0)&lt;80,"B",IF(VLOOKUP(A1988,產品AR!A:B,2,0)&lt;100,"C","D")))</f>
        <v>#N/A</v>
      </c>
      <c r="K1988" s="5" t="e">
        <f t="shared" si="524"/>
        <v>#DIV/0!</v>
      </c>
      <c r="L1988" s="6">
        <f t="shared" si="525"/>
        <v>0</v>
      </c>
      <c r="M1988" s="5">
        <f t="shared" si="526"/>
        <v>0</v>
      </c>
      <c r="N1988" s="49" t="e">
        <f t="shared" si="527"/>
        <v>#DIV/0!</v>
      </c>
      <c r="O1988" s="49" t="e">
        <f t="shared" si="531"/>
        <v>#N/A</v>
      </c>
      <c r="P1988" s="49" t="e">
        <f t="shared" si="532"/>
        <v>#N/A</v>
      </c>
      <c r="Q1988" s="50" t="e">
        <f t="shared" si="528"/>
        <v>#N/A</v>
      </c>
      <c r="S1988" s="110" t="e">
        <f>VLOOKUP(V1988,'WSD 產品'!B:B,1,0)</f>
        <v>#N/A</v>
      </c>
      <c r="T1988" s="110" t="e">
        <f t="shared" si="529"/>
        <v>#DIV/0!</v>
      </c>
      <c r="AA1988" s="112"/>
      <c r="AB1988" s="112"/>
      <c r="AK1988" s="111"/>
      <c r="AL1988" s="111"/>
      <c r="AM1988" s="111"/>
    </row>
    <row r="1989" spans="1:39">
      <c r="A1989" s="3">
        <f t="shared" ref="A1989:F2031" si="533">V1989</f>
        <v>0</v>
      </c>
      <c r="B1989" s="3">
        <f t="shared" si="533"/>
        <v>0</v>
      </c>
      <c r="C1989" s="3">
        <f t="shared" si="533"/>
        <v>0</v>
      </c>
      <c r="D1989" s="3">
        <f t="shared" si="533"/>
        <v>0</v>
      </c>
      <c r="E1989" s="3">
        <f t="shared" si="533"/>
        <v>0</v>
      </c>
      <c r="F1989" s="4">
        <f t="shared" si="533"/>
        <v>0</v>
      </c>
      <c r="G1989" s="4">
        <f t="shared" si="530"/>
        <v>0</v>
      </c>
      <c r="H1989" s="3">
        <f t="shared" si="530"/>
        <v>0</v>
      </c>
      <c r="I1989" s="3">
        <f t="shared" si="530"/>
        <v>0</v>
      </c>
      <c r="J1989" s="3" t="e">
        <f>IF(VLOOKUP(A1989,產品AR!A:B,2,0)&lt;65,"A",IF(VLOOKUP(A1989,產品AR!A:B,2,0)&lt;80,"B",IF(VLOOKUP(A1989,產品AR!A:B,2,0)&lt;100,"C","D")))</f>
        <v>#N/A</v>
      </c>
      <c r="K1989" s="5" t="e">
        <f t="shared" si="524"/>
        <v>#DIV/0!</v>
      </c>
      <c r="L1989" s="6">
        <f t="shared" si="525"/>
        <v>0</v>
      </c>
      <c r="M1989" s="5">
        <f t="shared" si="526"/>
        <v>0</v>
      </c>
      <c r="N1989" s="49" t="e">
        <f t="shared" si="527"/>
        <v>#DIV/0!</v>
      </c>
      <c r="O1989" s="49" t="e">
        <f t="shared" si="531"/>
        <v>#N/A</v>
      </c>
      <c r="P1989" s="49" t="e">
        <f t="shared" si="532"/>
        <v>#N/A</v>
      </c>
      <c r="Q1989" s="50" t="e">
        <f t="shared" si="528"/>
        <v>#N/A</v>
      </c>
      <c r="S1989" s="110" t="e">
        <f>VLOOKUP(V1989,'WSD 產品'!B:B,1,0)</f>
        <v>#N/A</v>
      </c>
      <c r="T1989" s="110" t="e">
        <f t="shared" si="529"/>
        <v>#DIV/0!</v>
      </c>
      <c r="AA1989" s="112"/>
      <c r="AB1989" s="112"/>
      <c r="AK1989" s="111"/>
      <c r="AL1989" s="111"/>
      <c r="AM1989" s="111"/>
    </row>
    <row r="1990" spans="1:39">
      <c r="A1990" s="3">
        <f t="shared" si="533"/>
        <v>0</v>
      </c>
      <c r="B1990" s="3">
        <f t="shared" si="533"/>
        <v>0</v>
      </c>
      <c r="C1990" s="3">
        <f t="shared" si="533"/>
        <v>0</v>
      </c>
      <c r="D1990" s="3">
        <f t="shared" si="533"/>
        <v>0</v>
      </c>
      <c r="E1990" s="3">
        <f t="shared" si="533"/>
        <v>0</v>
      </c>
      <c r="F1990" s="4">
        <f t="shared" si="533"/>
        <v>0</v>
      </c>
      <c r="G1990" s="4">
        <f t="shared" si="530"/>
        <v>0</v>
      </c>
      <c r="H1990" s="3">
        <f t="shared" si="530"/>
        <v>0</v>
      </c>
      <c r="I1990" s="3">
        <f t="shared" si="530"/>
        <v>0</v>
      </c>
      <c r="J1990" s="3" t="e">
        <f>IF(VLOOKUP(A1990,產品AR!A:B,2,0)&lt;65,"A",IF(VLOOKUP(A1990,產品AR!A:B,2,0)&lt;80,"B",IF(VLOOKUP(A1990,產品AR!A:B,2,0)&lt;100,"C","D")))</f>
        <v>#N/A</v>
      </c>
      <c r="K1990" s="5" t="e">
        <f t="shared" si="524"/>
        <v>#DIV/0!</v>
      </c>
      <c r="L1990" s="6">
        <f t="shared" si="525"/>
        <v>0</v>
      </c>
      <c r="M1990" s="5">
        <f t="shared" si="526"/>
        <v>0</v>
      </c>
      <c r="N1990" s="49" t="e">
        <f t="shared" si="527"/>
        <v>#DIV/0!</v>
      </c>
      <c r="O1990" s="49" t="e">
        <f t="shared" si="531"/>
        <v>#N/A</v>
      </c>
      <c r="P1990" s="49" t="e">
        <f t="shared" si="532"/>
        <v>#N/A</v>
      </c>
      <c r="Q1990" s="50" t="e">
        <f t="shared" si="528"/>
        <v>#N/A</v>
      </c>
      <c r="S1990" s="110" t="e">
        <f>VLOOKUP(V1990,'WSD 產品'!B:B,1,0)</f>
        <v>#N/A</v>
      </c>
      <c r="T1990" s="110" t="e">
        <f t="shared" si="529"/>
        <v>#DIV/0!</v>
      </c>
      <c r="AA1990" s="112"/>
      <c r="AB1990" s="112"/>
      <c r="AK1990" s="111"/>
      <c r="AL1990" s="111"/>
      <c r="AM1990" s="111"/>
    </row>
    <row r="1991" spans="1:39">
      <c r="A1991" s="3">
        <f t="shared" si="533"/>
        <v>0</v>
      </c>
      <c r="B1991" s="3">
        <f t="shared" si="533"/>
        <v>0</v>
      </c>
      <c r="C1991" s="3">
        <f t="shared" si="533"/>
        <v>0</v>
      </c>
      <c r="D1991" s="3">
        <f t="shared" si="533"/>
        <v>0</v>
      </c>
      <c r="E1991" s="3">
        <f t="shared" si="533"/>
        <v>0</v>
      </c>
      <c r="F1991" s="4">
        <f t="shared" si="533"/>
        <v>0</v>
      </c>
      <c r="G1991" s="4">
        <f t="shared" si="530"/>
        <v>0</v>
      </c>
      <c r="H1991" s="3">
        <f t="shared" si="530"/>
        <v>0</v>
      </c>
      <c r="I1991" s="3">
        <f t="shared" si="530"/>
        <v>0</v>
      </c>
      <c r="J1991" s="3" t="e">
        <f>IF(VLOOKUP(A1991,產品AR!A:B,2,0)&lt;65,"A",IF(VLOOKUP(A1991,產品AR!A:B,2,0)&lt;80,"B",IF(VLOOKUP(A1991,產品AR!A:B,2,0)&lt;100,"C","D")))</f>
        <v>#N/A</v>
      </c>
      <c r="K1991" s="5" t="e">
        <f t="shared" si="524"/>
        <v>#DIV/0!</v>
      </c>
      <c r="L1991" s="6">
        <f t="shared" si="525"/>
        <v>0</v>
      </c>
      <c r="M1991" s="5">
        <f t="shared" si="526"/>
        <v>0</v>
      </c>
      <c r="N1991" s="49" t="e">
        <f t="shared" si="527"/>
        <v>#DIV/0!</v>
      </c>
      <c r="O1991" s="49" t="e">
        <f t="shared" si="531"/>
        <v>#N/A</v>
      </c>
      <c r="P1991" s="49" t="e">
        <f t="shared" si="532"/>
        <v>#N/A</v>
      </c>
      <c r="Q1991" s="50" t="e">
        <f t="shared" si="528"/>
        <v>#N/A</v>
      </c>
      <c r="S1991" s="110" t="e">
        <f>VLOOKUP(V1991,'WSD 產品'!B:B,1,0)</f>
        <v>#N/A</v>
      </c>
      <c r="T1991" s="110" t="e">
        <f t="shared" si="529"/>
        <v>#DIV/0!</v>
      </c>
      <c r="AA1991" s="112"/>
      <c r="AB1991" s="112"/>
      <c r="AK1991" s="111"/>
      <c r="AL1991" s="111"/>
      <c r="AM1991" s="111"/>
    </row>
    <row r="1992" spans="1:39">
      <c r="A1992" s="3">
        <f t="shared" si="533"/>
        <v>0</v>
      </c>
      <c r="B1992" s="3">
        <f t="shared" si="533"/>
        <v>0</v>
      </c>
      <c r="C1992" s="3">
        <f t="shared" si="533"/>
        <v>0</v>
      </c>
      <c r="D1992" s="3">
        <f t="shared" si="533"/>
        <v>0</v>
      </c>
      <c r="E1992" s="3">
        <f t="shared" si="533"/>
        <v>0</v>
      </c>
      <c r="F1992" s="4">
        <f t="shared" si="533"/>
        <v>0</v>
      </c>
      <c r="G1992" s="4">
        <f t="shared" si="530"/>
        <v>0</v>
      </c>
      <c r="H1992" s="3">
        <f t="shared" si="530"/>
        <v>0</v>
      </c>
      <c r="I1992" s="3">
        <f t="shared" si="530"/>
        <v>0</v>
      </c>
      <c r="J1992" s="3" t="e">
        <f>IF(VLOOKUP(A1992,產品AR!A:B,2,0)&lt;65,"A",IF(VLOOKUP(A1992,產品AR!A:B,2,0)&lt;80,"B",IF(VLOOKUP(A1992,產品AR!A:B,2,0)&lt;100,"C","D")))</f>
        <v>#N/A</v>
      </c>
      <c r="K1992" s="5" t="e">
        <f t="shared" si="524"/>
        <v>#DIV/0!</v>
      </c>
      <c r="L1992" s="6">
        <f t="shared" si="525"/>
        <v>0</v>
      </c>
      <c r="M1992" s="5">
        <f t="shared" si="526"/>
        <v>0</v>
      </c>
      <c r="N1992" s="49" t="e">
        <f t="shared" si="527"/>
        <v>#DIV/0!</v>
      </c>
      <c r="O1992" s="49" t="e">
        <f t="shared" si="531"/>
        <v>#N/A</v>
      </c>
      <c r="P1992" s="49" t="e">
        <f t="shared" si="532"/>
        <v>#N/A</v>
      </c>
      <c r="Q1992" s="50" t="e">
        <f t="shared" si="528"/>
        <v>#N/A</v>
      </c>
      <c r="S1992" s="110" t="e">
        <f>VLOOKUP(V1992,'WSD 產品'!B:B,1,0)</f>
        <v>#N/A</v>
      </c>
      <c r="T1992" s="110" t="e">
        <f t="shared" si="529"/>
        <v>#DIV/0!</v>
      </c>
      <c r="AA1992" s="112"/>
      <c r="AB1992" s="112"/>
      <c r="AK1992" s="111"/>
      <c r="AL1992" s="111"/>
      <c r="AM1992" s="111"/>
    </row>
    <row r="1993" spans="1:39">
      <c r="A1993" s="3">
        <f t="shared" si="533"/>
        <v>0</v>
      </c>
      <c r="B1993" s="3">
        <f t="shared" si="533"/>
        <v>0</v>
      </c>
      <c r="C1993" s="3">
        <f t="shared" si="533"/>
        <v>0</v>
      </c>
      <c r="D1993" s="3">
        <f t="shared" si="533"/>
        <v>0</v>
      </c>
      <c r="E1993" s="3">
        <f t="shared" si="533"/>
        <v>0</v>
      </c>
      <c r="F1993" s="4">
        <f t="shared" si="533"/>
        <v>0</v>
      </c>
      <c r="G1993" s="4">
        <f t="shared" si="530"/>
        <v>0</v>
      </c>
      <c r="H1993" s="3">
        <f t="shared" si="530"/>
        <v>0</v>
      </c>
      <c r="I1993" s="3">
        <f t="shared" si="530"/>
        <v>0</v>
      </c>
      <c r="J1993" s="3" t="e">
        <f>IF(VLOOKUP(A1993,產品AR!A:B,2,0)&lt;65,"A",IF(VLOOKUP(A1993,產品AR!A:B,2,0)&lt;80,"B",IF(VLOOKUP(A1993,產品AR!A:B,2,0)&lt;100,"C","D")))</f>
        <v>#N/A</v>
      </c>
      <c r="K1993" s="5" t="e">
        <f t="shared" si="524"/>
        <v>#DIV/0!</v>
      </c>
      <c r="L1993" s="6">
        <f t="shared" si="525"/>
        <v>0</v>
      </c>
      <c r="M1993" s="5">
        <f t="shared" si="526"/>
        <v>0</v>
      </c>
      <c r="N1993" s="49" t="e">
        <f t="shared" si="527"/>
        <v>#DIV/0!</v>
      </c>
      <c r="O1993" s="49" t="e">
        <f t="shared" si="531"/>
        <v>#N/A</v>
      </c>
      <c r="P1993" s="49" t="e">
        <f t="shared" si="532"/>
        <v>#N/A</v>
      </c>
      <c r="Q1993" s="50" t="e">
        <f t="shared" si="528"/>
        <v>#N/A</v>
      </c>
      <c r="S1993" s="110" t="e">
        <f>VLOOKUP(V1993,'WSD 產品'!B:B,1,0)</f>
        <v>#N/A</v>
      </c>
      <c r="T1993" s="110" t="e">
        <f t="shared" si="529"/>
        <v>#DIV/0!</v>
      </c>
      <c r="AA1993" s="112"/>
      <c r="AB1993" s="112"/>
      <c r="AK1993" s="111"/>
      <c r="AL1993" s="111"/>
      <c r="AM1993" s="111"/>
    </row>
    <row r="1994" spans="1:39">
      <c r="A1994" s="3">
        <f t="shared" si="533"/>
        <v>0</v>
      </c>
      <c r="B1994" s="3">
        <f t="shared" si="533"/>
        <v>0</v>
      </c>
      <c r="C1994" s="3">
        <f t="shared" si="533"/>
        <v>0</v>
      </c>
      <c r="D1994" s="3">
        <f t="shared" si="533"/>
        <v>0</v>
      </c>
      <c r="E1994" s="3">
        <f t="shared" si="533"/>
        <v>0</v>
      </c>
      <c r="F1994" s="4">
        <f t="shared" si="533"/>
        <v>0</v>
      </c>
      <c r="G1994" s="4">
        <f t="shared" si="530"/>
        <v>0</v>
      </c>
      <c r="H1994" s="3">
        <f t="shared" si="530"/>
        <v>0</v>
      </c>
      <c r="I1994" s="3">
        <f t="shared" si="530"/>
        <v>0</v>
      </c>
      <c r="J1994" s="3" t="e">
        <f>IF(VLOOKUP(A1994,產品AR!A:B,2,0)&lt;65,"A",IF(VLOOKUP(A1994,產品AR!A:B,2,0)&lt;80,"B",IF(VLOOKUP(A1994,產品AR!A:B,2,0)&lt;100,"C","D")))</f>
        <v>#N/A</v>
      </c>
      <c r="K1994" s="5" t="e">
        <f t="shared" si="524"/>
        <v>#DIV/0!</v>
      </c>
      <c r="L1994" s="6">
        <f t="shared" si="525"/>
        <v>0</v>
      </c>
      <c r="M1994" s="5">
        <f t="shared" si="526"/>
        <v>0</v>
      </c>
      <c r="N1994" s="49" t="e">
        <f t="shared" si="527"/>
        <v>#DIV/0!</v>
      </c>
      <c r="O1994" s="49" t="e">
        <f t="shared" si="531"/>
        <v>#N/A</v>
      </c>
      <c r="P1994" s="49" t="e">
        <f t="shared" si="532"/>
        <v>#N/A</v>
      </c>
      <c r="Q1994" s="50" t="e">
        <f t="shared" si="528"/>
        <v>#N/A</v>
      </c>
      <c r="S1994" s="110" t="e">
        <f>VLOOKUP(V1994,'WSD 產品'!B:B,1,0)</f>
        <v>#N/A</v>
      </c>
      <c r="T1994" s="110" t="e">
        <f t="shared" si="529"/>
        <v>#DIV/0!</v>
      </c>
      <c r="AA1994" s="112"/>
      <c r="AB1994" s="112"/>
      <c r="AK1994" s="111"/>
      <c r="AL1994" s="111"/>
      <c r="AM1994" s="111"/>
    </row>
    <row r="1995" spans="1:39">
      <c r="A1995" s="3">
        <f t="shared" si="533"/>
        <v>0</v>
      </c>
      <c r="B1995" s="3">
        <f t="shared" si="533"/>
        <v>0</v>
      </c>
      <c r="C1995" s="3">
        <f t="shared" si="533"/>
        <v>0</v>
      </c>
      <c r="D1995" s="3">
        <f t="shared" si="533"/>
        <v>0</v>
      </c>
      <c r="E1995" s="3">
        <f t="shared" si="533"/>
        <v>0</v>
      </c>
      <c r="F1995" s="4">
        <f t="shared" si="533"/>
        <v>0</v>
      </c>
      <c r="G1995" s="4">
        <f t="shared" si="530"/>
        <v>0</v>
      </c>
      <c r="H1995" s="3">
        <f t="shared" si="530"/>
        <v>0</v>
      </c>
      <c r="I1995" s="3">
        <f t="shared" si="530"/>
        <v>0</v>
      </c>
      <c r="J1995" s="3" t="e">
        <f>IF(VLOOKUP(A1995,產品AR!A:B,2,0)&lt;65,"A",IF(VLOOKUP(A1995,產品AR!A:B,2,0)&lt;80,"B",IF(VLOOKUP(A1995,產品AR!A:B,2,0)&lt;100,"C","D")))</f>
        <v>#N/A</v>
      </c>
      <c r="K1995" s="5" t="e">
        <f t="shared" si="524"/>
        <v>#DIV/0!</v>
      </c>
      <c r="L1995" s="6">
        <f t="shared" si="525"/>
        <v>0</v>
      </c>
      <c r="M1995" s="5">
        <f t="shared" si="526"/>
        <v>0</v>
      </c>
      <c r="N1995" s="49" t="e">
        <f t="shared" si="527"/>
        <v>#DIV/0!</v>
      </c>
      <c r="O1995" s="49" t="e">
        <f t="shared" si="531"/>
        <v>#N/A</v>
      </c>
      <c r="P1995" s="49" t="e">
        <f t="shared" si="532"/>
        <v>#N/A</v>
      </c>
      <c r="Q1995" s="50" t="e">
        <f t="shared" si="528"/>
        <v>#N/A</v>
      </c>
      <c r="S1995" s="110" t="e">
        <f>VLOOKUP(V1995,'WSD 產品'!B:B,1,0)</f>
        <v>#N/A</v>
      </c>
      <c r="T1995" s="110" t="e">
        <f t="shared" si="529"/>
        <v>#DIV/0!</v>
      </c>
      <c r="AA1995" s="112"/>
      <c r="AB1995" s="112"/>
      <c r="AK1995" s="111"/>
      <c r="AL1995" s="111"/>
      <c r="AM1995" s="111"/>
    </row>
    <row r="1996" spans="1:39">
      <c r="A1996" s="3">
        <f t="shared" si="533"/>
        <v>0</v>
      </c>
      <c r="B1996" s="3">
        <f t="shared" si="533"/>
        <v>0</v>
      </c>
      <c r="C1996" s="3">
        <f t="shared" si="533"/>
        <v>0</v>
      </c>
      <c r="D1996" s="3">
        <f t="shared" si="533"/>
        <v>0</v>
      </c>
      <c r="E1996" s="3">
        <f t="shared" si="533"/>
        <v>0</v>
      </c>
      <c r="F1996" s="4">
        <f t="shared" si="533"/>
        <v>0</v>
      </c>
      <c r="G1996" s="4">
        <f t="shared" si="530"/>
        <v>0</v>
      </c>
      <c r="H1996" s="3">
        <f t="shared" si="530"/>
        <v>0</v>
      </c>
      <c r="I1996" s="3">
        <f t="shared" si="530"/>
        <v>0</v>
      </c>
      <c r="J1996" s="3" t="e">
        <f>IF(VLOOKUP(A1996,產品AR!A:B,2,0)&lt;65,"A",IF(VLOOKUP(A1996,產品AR!A:B,2,0)&lt;80,"B",IF(VLOOKUP(A1996,產品AR!A:B,2,0)&lt;100,"C","D")))</f>
        <v>#N/A</v>
      </c>
      <c r="K1996" s="5" t="e">
        <f t="shared" si="524"/>
        <v>#DIV/0!</v>
      </c>
      <c r="L1996" s="6">
        <f t="shared" si="525"/>
        <v>0</v>
      </c>
      <c r="M1996" s="5">
        <f t="shared" si="526"/>
        <v>0</v>
      </c>
      <c r="N1996" s="49" t="e">
        <f t="shared" si="527"/>
        <v>#DIV/0!</v>
      </c>
      <c r="O1996" s="49" t="e">
        <f t="shared" si="531"/>
        <v>#N/A</v>
      </c>
      <c r="P1996" s="49" t="e">
        <f t="shared" si="532"/>
        <v>#N/A</v>
      </c>
      <c r="Q1996" s="50" t="e">
        <f t="shared" si="528"/>
        <v>#N/A</v>
      </c>
      <c r="S1996" s="110" t="e">
        <f>VLOOKUP(V1996,'WSD 產品'!B:B,1,0)</f>
        <v>#N/A</v>
      </c>
      <c r="T1996" s="110" t="e">
        <f t="shared" si="529"/>
        <v>#DIV/0!</v>
      </c>
      <c r="AA1996" s="112"/>
      <c r="AB1996" s="112"/>
      <c r="AK1996" s="111"/>
      <c r="AL1996" s="111"/>
      <c r="AM1996" s="111"/>
    </row>
    <row r="1997" spans="1:39">
      <c r="A1997" s="3">
        <f t="shared" si="533"/>
        <v>0</v>
      </c>
      <c r="B1997" s="3">
        <f t="shared" si="533"/>
        <v>0</v>
      </c>
      <c r="C1997" s="3">
        <f t="shared" si="533"/>
        <v>0</v>
      </c>
      <c r="D1997" s="3">
        <f t="shared" si="533"/>
        <v>0</v>
      </c>
      <c r="E1997" s="3">
        <f t="shared" si="533"/>
        <v>0</v>
      </c>
      <c r="F1997" s="4">
        <f t="shared" si="533"/>
        <v>0</v>
      </c>
      <c r="G1997" s="4">
        <f t="shared" si="530"/>
        <v>0</v>
      </c>
      <c r="H1997" s="3">
        <f t="shared" si="530"/>
        <v>0</v>
      </c>
      <c r="I1997" s="3">
        <f t="shared" si="530"/>
        <v>0</v>
      </c>
      <c r="J1997" s="3" t="e">
        <f>IF(VLOOKUP(A1997,產品AR!A:B,2,0)&lt;65,"A",IF(VLOOKUP(A1997,產品AR!A:B,2,0)&lt;80,"B",IF(VLOOKUP(A1997,產品AR!A:B,2,0)&lt;100,"C","D")))</f>
        <v>#N/A</v>
      </c>
      <c r="K1997" s="5" t="e">
        <f t="shared" si="524"/>
        <v>#DIV/0!</v>
      </c>
      <c r="L1997" s="6">
        <f t="shared" si="525"/>
        <v>0</v>
      </c>
      <c r="M1997" s="5">
        <f t="shared" si="526"/>
        <v>0</v>
      </c>
      <c r="N1997" s="49" t="e">
        <f t="shared" si="527"/>
        <v>#DIV/0!</v>
      </c>
      <c r="O1997" s="49" t="e">
        <f t="shared" si="531"/>
        <v>#N/A</v>
      </c>
      <c r="P1997" s="49" t="e">
        <f t="shared" si="532"/>
        <v>#N/A</v>
      </c>
      <c r="Q1997" s="50" t="e">
        <f t="shared" si="528"/>
        <v>#N/A</v>
      </c>
      <c r="S1997" s="110" t="e">
        <f>VLOOKUP(V1997,'WSD 產品'!B:B,1,0)</f>
        <v>#N/A</v>
      </c>
      <c r="T1997" s="110" t="e">
        <f t="shared" si="529"/>
        <v>#DIV/0!</v>
      </c>
      <c r="AA1997" s="112"/>
      <c r="AB1997" s="112"/>
      <c r="AK1997" s="111"/>
      <c r="AL1997" s="111"/>
      <c r="AM1997" s="111"/>
    </row>
    <row r="1998" spans="1:39">
      <c r="A1998" s="3">
        <f t="shared" si="533"/>
        <v>0</v>
      </c>
      <c r="B1998" s="3">
        <f t="shared" si="533"/>
        <v>0</v>
      </c>
      <c r="C1998" s="3">
        <f t="shared" si="533"/>
        <v>0</v>
      </c>
      <c r="D1998" s="3">
        <f t="shared" si="533"/>
        <v>0</v>
      </c>
      <c r="E1998" s="3">
        <f t="shared" si="533"/>
        <v>0</v>
      </c>
      <c r="F1998" s="4">
        <f t="shared" si="533"/>
        <v>0</v>
      </c>
      <c r="G1998" s="4">
        <f t="shared" si="530"/>
        <v>0</v>
      </c>
      <c r="H1998" s="3">
        <f t="shared" si="530"/>
        <v>0</v>
      </c>
      <c r="I1998" s="3">
        <f t="shared" si="530"/>
        <v>0</v>
      </c>
      <c r="J1998" s="3" t="e">
        <f>IF(VLOOKUP(A1998,產品AR!A:B,2,0)&lt;65,"A",IF(VLOOKUP(A1998,產品AR!A:B,2,0)&lt;80,"B",IF(VLOOKUP(A1998,產品AR!A:B,2,0)&lt;100,"C","D")))</f>
        <v>#N/A</v>
      </c>
      <c r="K1998" s="5" t="e">
        <f t="shared" si="524"/>
        <v>#DIV/0!</v>
      </c>
      <c r="L1998" s="6">
        <f t="shared" si="525"/>
        <v>0</v>
      </c>
      <c r="M1998" s="5">
        <f t="shared" si="526"/>
        <v>0</v>
      </c>
      <c r="N1998" s="49" t="e">
        <f t="shared" si="527"/>
        <v>#DIV/0!</v>
      </c>
      <c r="O1998" s="49" t="e">
        <f t="shared" si="531"/>
        <v>#N/A</v>
      </c>
      <c r="P1998" s="49" t="e">
        <f t="shared" si="532"/>
        <v>#N/A</v>
      </c>
      <c r="Q1998" s="50" t="e">
        <f t="shared" si="528"/>
        <v>#N/A</v>
      </c>
      <c r="S1998" s="110" t="e">
        <f>VLOOKUP(V1998,'WSD 產品'!B:B,1,0)</f>
        <v>#N/A</v>
      </c>
      <c r="T1998" s="110" t="e">
        <f t="shared" si="529"/>
        <v>#DIV/0!</v>
      </c>
      <c r="AA1998" s="112"/>
      <c r="AB1998" s="112"/>
      <c r="AK1998" s="111"/>
      <c r="AL1998" s="111"/>
      <c r="AM1998" s="111"/>
    </row>
    <row r="1999" spans="1:39">
      <c r="A1999" s="3">
        <f t="shared" si="533"/>
        <v>0</v>
      </c>
      <c r="B1999" s="3">
        <f t="shared" si="533"/>
        <v>0</v>
      </c>
      <c r="C1999" s="3">
        <f t="shared" si="533"/>
        <v>0</v>
      </c>
      <c r="D1999" s="3">
        <f t="shared" si="533"/>
        <v>0</v>
      </c>
      <c r="E1999" s="3">
        <f t="shared" si="533"/>
        <v>0</v>
      </c>
      <c r="F1999" s="4">
        <f t="shared" si="533"/>
        <v>0</v>
      </c>
      <c r="G1999" s="4">
        <f t="shared" si="530"/>
        <v>0</v>
      </c>
      <c r="H1999" s="3">
        <f t="shared" si="530"/>
        <v>0</v>
      </c>
      <c r="I1999" s="3">
        <f t="shared" si="530"/>
        <v>0</v>
      </c>
      <c r="J1999" s="3" t="e">
        <f>IF(VLOOKUP(A1999,產品AR!A:B,2,0)&lt;65,"A",IF(VLOOKUP(A1999,產品AR!A:B,2,0)&lt;80,"B",IF(VLOOKUP(A1999,產品AR!A:B,2,0)&lt;100,"C","D")))</f>
        <v>#N/A</v>
      </c>
      <c r="K1999" s="5" t="e">
        <f t="shared" si="524"/>
        <v>#DIV/0!</v>
      </c>
      <c r="L1999" s="6">
        <f t="shared" si="525"/>
        <v>0</v>
      </c>
      <c r="M1999" s="5">
        <f t="shared" si="526"/>
        <v>0</v>
      </c>
      <c r="N1999" s="49" t="e">
        <f t="shared" si="527"/>
        <v>#DIV/0!</v>
      </c>
      <c r="O1999" s="49" t="e">
        <f t="shared" si="531"/>
        <v>#N/A</v>
      </c>
      <c r="P1999" s="49" t="e">
        <f t="shared" si="532"/>
        <v>#N/A</v>
      </c>
      <c r="Q1999" s="50" t="e">
        <f t="shared" si="528"/>
        <v>#N/A</v>
      </c>
      <c r="S1999" s="110" t="e">
        <f>VLOOKUP(V1999,'WSD 產品'!B:B,1,0)</f>
        <v>#N/A</v>
      </c>
      <c r="T1999" s="110" t="e">
        <f t="shared" si="529"/>
        <v>#DIV/0!</v>
      </c>
      <c r="AA1999" s="112"/>
      <c r="AB1999" s="112"/>
      <c r="AK1999" s="111"/>
      <c r="AL1999" s="111"/>
      <c r="AM1999" s="111"/>
    </row>
    <row r="2000" spans="1:39">
      <c r="A2000" s="3">
        <f t="shared" si="533"/>
        <v>0</v>
      </c>
      <c r="B2000" s="3">
        <f t="shared" si="533"/>
        <v>0</v>
      </c>
      <c r="C2000" s="3">
        <f t="shared" si="533"/>
        <v>0</v>
      </c>
      <c r="D2000" s="3">
        <f t="shared" si="533"/>
        <v>0</v>
      </c>
      <c r="E2000" s="3">
        <f t="shared" si="533"/>
        <v>0</v>
      </c>
      <c r="F2000" s="4">
        <f t="shared" si="533"/>
        <v>0</v>
      </c>
      <c r="G2000" s="4">
        <f t="shared" si="530"/>
        <v>0</v>
      </c>
      <c r="H2000" s="3">
        <f t="shared" si="530"/>
        <v>0</v>
      </c>
      <c r="I2000" s="3">
        <f t="shared" si="530"/>
        <v>0</v>
      </c>
      <c r="J2000" s="3" t="e">
        <f>IF(VLOOKUP(A2000,產品AR!A:B,2,0)&lt;65,"A",IF(VLOOKUP(A2000,產品AR!A:B,2,0)&lt;80,"B",IF(VLOOKUP(A2000,產品AR!A:B,2,0)&lt;100,"C","D")))</f>
        <v>#N/A</v>
      </c>
      <c r="K2000" s="5" t="e">
        <f t="shared" si="524"/>
        <v>#DIV/0!</v>
      </c>
      <c r="L2000" s="6">
        <f t="shared" si="525"/>
        <v>0</v>
      </c>
      <c r="M2000" s="5">
        <f t="shared" si="526"/>
        <v>0</v>
      </c>
      <c r="N2000" s="49" t="e">
        <f t="shared" si="527"/>
        <v>#DIV/0!</v>
      </c>
      <c r="O2000" s="49" t="e">
        <f t="shared" si="531"/>
        <v>#N/A</v>
      </c>
      <c r="P2000" s="49" t="e">
        <f t="shared" si="532"/>
        <v>#N/A</v>
      </c>
      <c r="Q2000" s="50" t="e">
        <f t="shared" si="528"/>
        <v>#N/A</v>
      </c>
      <c r="S2000" s="110" t="e">
        <f>VLOOKUP(V2000,'WSD 產品'!B:B,1,0)</f>
        <v>#N/A</v>
      </c>
      <c r="T2000" s="110" t="e">
        <f t="shared" si="529"/>
        <v>#DIV/0!</v>
      </c>
      <c r="AA2000" s="112"/>
      <c r="AB2000" s="112"/>
      <c r="AK2000" s="111"/>
      <c r="AL2000" s="111"/>
      <c r="AM2000" s="111"/>
    </row>
    <row r="2001" spans="1:39">
      <c r="A2001" s="3">
        <f t="shared" si="533"/>
        <v>0</v>
      </c>
      <c r="B2001" s="3">
        <f t="shared" si="533"/>
        <v>0</v>
      </c>
      <c r="C2001" s="3">
        <f t="shared" si="533"/>
        <v>0</v>
      </c>
      <c r="D2001" s="3">
        <f t="shared" si="533"/>
        <v>0</v>
      </c>
      <c r="E2001" s="3">
        <f t="shared" si="533"/>
        <v>0</v>
      </c>
      <c r="F2001" s="4">
        <f t="shared" si="533"/>
        <v>0</v>
      </c>
      <c r="G2001" s="4">
        <f t="shared" si="530"/>
        <v>0</v>
      </c>
      <c r="H2001" s="3">
        <f t="shared" si="530"/>
        <v>0</v>
      </c>
      <c r="I2001" s="3">
        <f t="shared" si="530"/>
        <v>0</v>
      </c>
      <c r="J2001" s="3" t="e">
        <f>IF(VLOOKUP(A2001,產品AR!A:B,2,0)&lt;65,"A",IF(VLOOKUP(A2001,產品AR!A:B,2,0)&lt;80,"B",IF(VLOOKUP(A2001,產品AR!A:B,2,0)&lt;100,"C","D")))</f>
        <v>#N/A</v>
      </c>
      <c r="K2001" s="5" t="e">
        <f t="shared" si="524"/>
        <v>#DIV/0!</v>
      </c>
      <c r="L2001" s="6">
        <f t="shared" si="525"/>
        <v>0</v>
      </c>
      <c r="M2001" s="5">
        <f t="shared" si="526"/>
        <v>0</v>
      </c>
      <c r="N2001" s="49" t="e">
        <f t="shared" si="527"/>
        <v>#DIV/0!</v>
      </c>
      <c r="O2001" s="49" t="e">
        <f t="shared" si="531"/>
        <v>#N/A</v>
      </c>
      <c r="P2001" s="49" t="e">
        <f t="shared" si="532"/>
        <v>#N/A</v>
      </c>
      <c r="Q2001" s="50" t="e">
        <f t="shared" si="528"/>
        <v>#N/A</v>
      </c>
      <c r="S2001" s="110" t="e">
        <f>VLOOKUP(V2001,'WSD 產品'!B:B,1,0)</f>
        <v>#N/A</v>
      </c>
      <c r="T2001" s="110" t="e">
        <f t="shared" si="529"/>
        <v>#DIV/0!</v>
      </c>
      <c r="AA2001" s="112"/>
      <c r="AB2001" s="112"/>
      <c r="AK2001" s="111"/>
      <c r="AL2001" s="111"/>
      <c r="AM2001" s="111"/>
    </row>
    <row r="2002" spans="1:39">
      <c r="A2002" s="3">
        <f t="shared" si="533"/>
        <v>0</v>
      </c>
      <c r="B2002" s="3">
        <f t="shared" si="533"/>
        <v>0</v>
      </c>
      <c r="C2002" s="3">
        <f t="shared" si="533"/>
        <v>0</v>
      </c>
      <c r="D2002" s="3">
        <f t="shared" si="533"/>
        <v>0</v>
      </c>
      <c r="E2002" s="3">
        <f t="shared" si="533"/>
        <v>0</v>
      </c>
      <c r="F2002" s="4">
        <f t="shared" si="533"/>
        <v>0</v>
      </c>
      <c r="G2002" s="4">
        <f t="shared" si="530"/>
        <v>0</v>
      </c>
      <c r="H2002" s="3">
        <f t="shared" si="530"/>
        <v>0</v>
      </c>
      <c r="I2002" s="3">
        <f t="shared" si="530"/>
        <v>0</v>
      </c>
      <c r="J2002" s="3" t="e">
        <f>IF(VLOOKUP(A2002,產品AR!A:B,2,0)&lt;65,"A",IF(VLOOKUP(A2002,產品AR!A:B,2,0)&lt;80,"B",IF(VLOOKUP(A2002,產品AR!A:B,2,0)&lt;100,"C","D")))</f>
        <v>#N/A</v>
      </c>
      <c r="K2002" s="5" t="e">
        <f t="shared" si="524"/>
        <v>#DIV/0!</v>
      </c>
      <c r="L2002" s="6">
        <f t="shared" si="525"/>
        <v>0</v>
      </c>
      <c r="M2002" s="5">
        <f t="shared" si="526"/>
        <v>0</v>
      </c>
      <c r="N2002" s="49" t="e">
        <f t="shared" si="527"/>
        <v>#DIV/0!</v>
      </c>
      <c r="O2002" s="49" t="e">
        <f t="shared" si="531"/>
        <v>#N/A</v>
      </c>
      <c r="P2002" s="49" t="e">
        <f t="shared" si="532"/>
        <v>#N/A</v>
      </c>
      <c r="Q2002" s="50" t="e">
        <f t="shared" si="528"/>
        <v>#N/A</v>
      </c>
      <c r="S2002" s="110" t="e">
        <f>VLOOKUP(V2002,'WSD 產品'!B:B,1,0)</f>
        <v>#N/A</v>
      </c>
      <c r="T2002" s="110" t="e">
        <f t="shared" si="529"/>
        <v>#DIV/0!</v>
      </c>
      <c r="AA2002" s="112"/>
      <c r="AB2002" s="112"/>
      <c r="AK2002" s="111"/>
      <c r="AL2002" s="111"/>
      <c r="AM2002" s="111"/>
    </row>
    <row r="2003" spans="1:39">
      <c r="A2003" s="3">
        <f t="shared" si="533"/>
        <v>0</v>
      </c>
      <c r="B2003" s="3">
        <f t="shared" si="533"/>
        <v>0</v>
      </c>
      <c r="C2003" s="3">
        <f t="shared" si="533"/>
        <v>0</v>
      </c>
      <c r="D2003" s="3">
        <f t="shared" si="533"/>
        <v>0</v>
      </c>
      <c r="E2003" s="3">
        <f t="shared" si="533"/>
        <v>0</v>
      </c>
      <c r="F2003" s="4">
        <f t="shared" si="533"/>
        <v>0</v>
      </c>
      <c r="G2003" s="4">
        <f t="shared" si="530"/>
        <v>0</v>
      </c>
      <c r="H2003" s="3">
        <f t="shared" si="530"/>
        <v>0</v>
      </c>
      <c r="I2003" s="3">
        <f t="shared" si="530"/>
        <v>0</v>
      </c>
      <c r="J2003" s="3" t="e">
        <f>IF(VLOOKUP(A2003,產品AR!A:B,2,0)&lt;65,"A",IF(VLOOKUP(A2003,產品AR!A:B,2,0)&lt;80,"B",IF(VLOOKUP(A2003,產品AR!A:B,2,0)&lt;100,"C","D")))</f>
        <v>#N/A</v>
      </c>
      <c r="K2003" s="5" t="e">
        <f t="shared" si="524"/>
        <v>#DIV/0!</v>
      </c>
      <c r="L2003" s="6">
        <f t="shared" si="525"/>
        <v>0</v>
      </c>
      <c r="M2003" s="5">
        <f t="shared" si="526"/>
        <v>0</v>
      </c>
      <c r="N2003" s="49" t="e">
        <f t="shared" si="527"/>
        <v>#DIV/0!</v>
      </c>
      <c r="O2003" s="49" t="e">
        <f t="shared" si="531"/>
        <v>#N/A</v>
      </c>
      <c r="P2003" s="49" t="e">
        <f t="shared" si="532"/>
        <v>#N/A</v>
      </c>
      <c r="Q2003" s="50" t="e">
        <f t="shared" si="528"/>
        <v>#N/A</v>
      </c>
      <c r="S2003" s="110" t="e">
        <f>VLOOKUP(V2003,'WSD 產品'!B:B,1,0)</f>
        <v>#N/A</v>
      </c>
      <c r="T2003" s="110" t="e">
        <f t="shared" si="529"/>
        <v>#DIV/0!</v>
      </c>
      <c r="AA2003" s="112"/>
      <c r="AB2003" s="112"/>
      <c r="AK2003" s="111"/>
      <c r="AL2003" s="111"/>
      <c r="AM2003" s="111"/>
    </row>
    <row r="2004" spans="1:39">
      <c r="A2004" s="3">
        <f t="shared" si="533"/>
        <v>0</v>
      </c>
      <c r="B2004" s="3">
        <f t="shared" si="533"/>
        <v>0</v>
      </c>
      <c r="C2004" s="3">
        <f t="shared" si="533"/>
        <v>0</v>
      </c>
      <c r="D2004" s="3">
        <f t="shared" si="533"/>
        <v>0</v>
      </c>
      <c r="E2004" s="3">
        <f t="shared" si="533"/>
        <v>0</v>
      </c>
      <c r="F2004" s="4">
        <f t="shared" si="533"/>
        <v>0</v>
      </c>
      <c r="G2004" s="4">
        <f t="shared" si="530"/>
        <v>0</v>
      </c>
      <c r="H2004" s="3">
        <f t="shared" si="530"/>
        <v>0</v>
      </c>
      <c r="I2004" s="3">
        <f t="shared" si="530"/>
        <v>0</v>
      </c>
      <c r="J2004" s="3" t="e">
        <f>IF(VLOOKUP(A2004,產品AR!A:B,2,0)&lt;65,"A",IF(VLOOKUP(A2004,產品AR!A:B,2,0)&lt;80,"B",IF(VLOOKUP(A2004,產品AR!A:B,2,0)&lt;100,"C","D")))</f>
        <v>#N/A</v>
      </c>
      <c r="K2004" s="5" t="e">
        <f t="shared" si="524"/>
        <v>#DIV/0!</v>
      </c>
      <c r="L2004" s="6">
        <f t="shared" si="525"/>
        <v>0</v>
      </c>
      <c r="M2004" s="5">
        <f t="shared" si="526"/>
        <v>0</v>
      </c>
      <c r="N2004" s="49" t="e">
        <f t="shared" si="527"/>
        <v>#DIV/0!</v>
      </c>
      <c r="O2004" s="49" t="e">
        <f t="shared" si="531"/>
        <v>#N/A</v>
      </c>
      <c r="P2004" s="49" t="e">
        <f t="shared" si="532"/>
        <v>#N/A</v>
      </c>
      <c r="Q2004" s="50" t="e">
        <f t="shared" si="528"/>
        <v>#N/A</v>
      </c>
      <c r="S2004" s="110" t="e">
        <f>VLOOKUP(V2004,'WSD 產品'!B:B,1,0)</f>
        <v>#N/A</v>
      </c>
      <c r="T2004" s="110" t="e">
        <f t="shared" si="529"/>
        <v>#DIV/0!</v>
      </c>
      <c r="AA2004" s="112"/>
      <c r="AB2004" s="112"/>
      <c r="AK2004" s="111"/>
      <c r="AL2004" s="111"/>
      <c r="AM2004" s="111"/>
    </row>
    <row r="2005" spans="1:39">
      <c r="A2005" s="3">
        <f t="shared" si="533"/>
        <v>0</v>
      </c>
      <c r="B2005" s="3">
        <f t="shared" si="533"/>
        <v>0</v>
      </c>
      <c r="C2005" s="3">
        <f t="shared" si="533"/>
        <v>0</v>
      </c>
      <c r="D2005" s="3">
        <f t="shared" si="533"/>
        <v>0</v>
      </c>
      <c r="E2005" s="3">
        <f t="shared" si="533"/>
        <v>0</v>
      </c>
      <c r="F2005" s="4">
        <f t="shared" si="533"/>
        <v>0</v>
      </c>
      <c r="G2005" s="4">
        <f t="shared" si="530"/>
        <v>0</v>
      </c>
      <c r="H2005" s="3">
        <f t="shared" si="530"/>
        <v>0</v>
      </c>
      <c r="I2005" s="3">
        <f t="shared" si="530"/>
        <v>0</v>
      </c>
      <c r="J2005" s="3" t="e">
        <f>IF(VLOOKUP(A2005,產品AR!A:B,2,0)&lt;65,"A",IF(VLOOKUP(A2005,產品AR!A:B,2,0)&lt;80,"B",IF(VLOOKUP(A2005,產品AR!A:B,2,0)&lt;100,"C","D")))</f>
        <v>#N/A</v>
      </c>
      <c r="K2005" s="5" t="e">
        <f t="shared" si="524"/>
        <v>#DIV/0!</v>
      </c>
      <c r="L2005" s="6">
        <f t="shared" si="525"/>
        <v>0</v>
      </c>
      <c r="M2005" s="5">
        <f t="shared" si="526"/>
        <v>0</v>
      </c>
      <c r="N2005" s="49" t="e">
        <f t="shared" si="527"/>
        <v>#DIV/0!</v>
      </c>
      <c r="O2005" s="49" t="e">
        <f t="shared" si="531"/>
        <v>#N/A</v>
      </c>
      <c r="P2005" s="49" t="e">
        <f t="shared" si="532"/>
        <v>#N/A</v>
      </c>
      <c r="Q2005" s="50" t="e">
        <f t="shared" si="528"/>
        <v>#N/A</v>
      </c>
      <c r="S2005" s="110" t="e">
        <f>VLOOKUP(V2005,'WSD 產品'!B:B,1,0)</f>
        <v>#N/A</v>
      </c>
      <c r="T2005" s="110" t="e">
        <f t="shared" si="529"/>
        <v>#DIV/0!</v>
      </c>
      <c r="AA2005" s="112"/>
      <c r="AB2005" s="112"/>
      <c r="AK2005" s="111"/>
      <c r="AL2005" s="111"/>
      <c r="AM2005" s="111"/>
    </row>
    <row r="2006" spans="1:39">
      <c r="A2006" s="3">
        <f t="shared" si="533"/>
        <v>0</v>
      </c>
      <c r="B2006" s="3">
        <f t="shared" si="533"/>
        <v>0</v>
      </c>
      <c r="C2006" s="3">
        <f t="shared" si="533"/>
        <v>0</v>
      </c>
      <c r="D2006" s="3">
        <f t="shared" si="533"/>
        <v>0</v>
      </c>
      <c r="E2006" s="3">
        <f t="shared" si="533"/>
        <v>0</v>
      </c>
      <c r="F2006" s="4">
        <f t="shared" si="533"/>
        <v>0</v>
      </c>
      <c r="G2006" s="4">
        <f t="shared" si="530"/>
        <v>0</v>
      </c>
      <c r="H2006" s="3">
        <f t="shared" si="530"/>
        <v>0</v>
      </c>
      <c r="I2006" s="3">
        <f t="shared" si="530"/>
        <v>0</v>
      </c>
      <c r="J2006" s="3" t="e">
        <f>IF(VLOOKUP(A2006,產品AR!A:B,2,0)&lt;65,"A",IF(VLOOKUP(A2006,產品AR!A:B,2,0)&lt;80,"B",IF(VLOOKUP(A2006,產品AR!A:B,2,0)&lt;100,"C","D")))</f>
        <v>#N/A</v>
      </c>
      <c r="K2006" s="5" t="e">
        <f t="shared" si="524"/>
        <v>#DIV/0!</v>
      </c>
      <c r="L2006" s="6">
        <f t="shared" si="525"/>
        <v>0</v>
      </c>
      <c r="M2006" s="5">
        <f t="shared" si="526"/>
        <v>0</v>
      </c>
      <c r="N2006" s="49" t="e">
        <f t="shared" si="527"/>
        <v>#DIV/0!</v>
      </c>
      <c r="O2006" s="49" t="e">
        <f t="shared" si="531"/>
        <v>#N/A</v>
      </c>
      <c r="P2006" s="49" t="e">
        <f t="shared" si="532"/>
        <v>#N/A</v>
      </c>
      <c r="Q2006" s="50" t="e">
        <f t="shared" si="528"/>
        <v>#N/A</v>
      </c>
      <c r="S2006" s="110" t="e">
        <f>VLOOKUP(V2006,'WSD 產品'!B:B,1,0)</f>
        <v>#N/A</v>
      </c>
      <c r="T2006" s="110" t="e">
        <f t="shared" si="529"/>
        <v>#DIV/0!</v>
      </c>
      <c r="AA2006" s="112"/>
      <c r="AB2006" s="112"/>
      <c r="AK2006" s="111"/>
      <c r="AL2006" s="111"/>
      <c r="AM2006" s="111"/>
    </row>
    <row r="2007" spans="1:39">
      <c r="A2007" s="3">
        <f t="shared" si="533"/>
        <v>0</v>
      </c>
      <c r="B2007" s="3">
        <f t="shared" si="533"/>
        <v>0</v>
      </c>
      <c r="C2007" s="3">
        <f t="shared" si="533"/>
        <v>0</v>
      </c>
      <c r="D2007" s="3">
        <f t="shared" si="533"/>
        <v>0</v>
      </c>
      <c r="E2007" s="3">
        <f t="shared" si="533"/>
        <v>0</v>
      </c>
      <c r="F2007" s="4">
        <f t="shared" si="533"/>
        <v>0</v>
      </c>
      <c r="G2007" s="4">
        <f t="shared" si="530"/>
        <v>0</v>
      </c>
      <c r="H2007" s="3">
        <f t="shared" si="530"/>
        <v>0</v>
      </c>
      <c r="I2007" s="3">
        <f t="shared" si="530"/>
        <v>0</v>
      </c>
      <c r="J2007" s="3" t="e">
        <f>IF(VLOOKUP(A2007,產品AR!A:B,2,0)&lt;65,"A",IF(VLOOKUP(A2007,產品AR!A:B,2,0)&lt;80,"B",IF(VLOOKUP(A2007,產品AR!A:B,2,0)&lt;100,"C","D")))</f>
        <v>#N/A</v>
      </c>
      <c r="K2007" s="5" t="e">
        <f t="shared" si="524"/>
        <v>#DIV/0!</v>
      </c>
      <c r="L2007" s="6">
        <f t="shared" si="525"/>
        <v>0</v>
      </c>
      <c r="M2007" s="5">
        <f t="shared" si="526"/>
        <v>0</v>
      </c>
      <c r="N2007" s="49" t="e">
        <f t="shared" si="527"/>
        <v>#DIV/0!</v>
      </c>
      <c r="O2007" s="49" t="e">
        <f t="shared" si="531"/>
        <v>#N/A</v>
      </c>
      <c r="P2007" s="49" t="e">
        <f t="shared" si="532"/>
        <v>#N/A</v>
      </c>
      <c r="Q2007" s="50" t="e">
        <f t="shared" si="528"/>
        <v>#N/A</v>
      </c>
      <c r="S2007" s="110" t="e">
        <f>VLOOKUP(V2007,'WSD 產品'!B:B,1,0)</f>
        <v>#N/A</v>
      </c>
      <c r="T2007" s="110" t="e">
        <f t="shared" si="529"/>
        <v>#DIV/0!</v>
      </c>
      <c r="AA2007" s="112"/>
      <c r="AB2007" s="112"/>
      <c r="AK2007" s="111"/>
      <c r="AL2007" s="111"/>
      <c r="AM2007" s="111"/>
    </row>
    <row r="2008" spans="1:39">
      <c r="A2008" s="3">
        <f t="shared" si="533"/>
        <v>0</v>
      </c>
      <c r="B2008" s="3">
        <f t="shared" si="533"/>
        <v>0</v>
      </c>
      <c r="C2008" s="3">
        <f t="shared" si="533"/>
        <v>0</v>
      </c>
      <c r="D2008" s="3">
        <f t="shared" si="533"/>
        <v>0</v>
      </c>
      <c r="E2008" s="3">
        <f t="shared" si="533"/>
        <v>0</v>
      </c>
      <c r="F2008" s="4">
        <f t="shared" si="533"/>
        <v>0</v>
      </c>
      <c r="G2008" s="4">
        <f t="shared" si="530"/>
        <v>0</v>
      </c>
      <c r="H2008" s="3">
        <f t="shared" si="530"/>
        <v>0</v>
      </c>
      <c r="I2008" s="3">
        <f t="shared" si="530"/>
        <v>0</v>
      </c>
      <c r="J2008" s="3" t="e">
        <f>IF(VLOOKUP(A2008,產品AR!A:B,2,0)&lt;65,"A",IF(VLOOKUP(A2008,產品AR!A:B,2,0)&lt;80,"B",IF(VLOOKUP(A2008,產品AR!A:B,2,0)&lt;100,"C","D")))</f>
        <v>#N/A</v>
      </c>
      <c r="K2008" s="5" t="e">
        <f t="shared" si="524"/>
        <v>#DIV/0!</v>
      </c>
      <c r="L2008" s="6">
        <f t="shared" si="525"/>
        <v>0</v>
      </c>
      <c r="M2008" s="5">
        <f t="shared" si="526"/>
        <v>0</v>
      </c>
      <c r="N2008" s="49" t="e">
        <f t="shared" si="527"/>
        <v>#DIV/0!</v>
      </c>
      <c r="O2008" s="49" t="e">
        <f t="shared" si="531"/>
        <v>#N/A</v>
      </c>
      <c r="P2008" s="49" t="e">
        <f t="shared" si="532"/>
        <v>#N/A</v>
      </c>
      <c r="Q2008" s="50" t="e">
        <f t="shared" si="528"/>
        <v>#N/A</v>
      </c>
      <c r="S2008" s="110" t="e">
        <f>VLOOKUP(V2008,'WSD 產品'!B:B,1,0)</f>
        <v>#N/A</v>
      </c>
      <c r="T2008" s="110" t="e">
        <f t="shared" si="529"/>
        <v>#DIV/0!</v>
      </c>
      <c r="AA2008" s="112"/>
      <c r="AB2008" s="112"/>
      <c r="AK2008" s="111"/>
      <c r="AL2008" s="111"/>
      <c r="AM2008" s="111"/>
    </row>
    <row r="2009" spans="1:39">
      <c r="A2009" s="3">
        <f t="shared" si="533"/>
        <v>0</v>
      </c>
      <c r="B2009" s="3">
        <f t="shared" si="533"/>
        <v>0</v>
      </c>
      <c r="C2009" s="3">
        <f t="shared" si="533"/>
        <v>0</v>
      </c>
      <c r="D2009" s="3">
        <f t="shared" si="533"/>
        <v>0</v>
      </c>
      <c r="E2009" s="3">
        <f t="shared" si="533"/>
        <v>0</v>
      </c>
      <c r="F2009" s="4">
        <f t="shared" si="533"/>
        <v>0</v>
      </c>
      <c r="G2009" s="4">
        <f t="shared" si="530"/>
        <v>0</v>
      </c>
      <c r="H2009" s="3">
        <f t="shared" si="530"/>
        <v>0</v>
      </c>
      <c r="I2009" s="3">
        <f t="shared" si="530"/>
        <v>0</v>
      </c>
      <c r="J2009" s="3" t="e">
        <f>IF(VLOOKUP(A2009,產品AR!A:B,2,0)&lt;65,"A",IF(VLOOKUP(A2009,產品AR!A:B,2,0)&lt;80,"B",IF(VLOOKUP(A2009,產品AR!A:B,2,0)&lt;100,"C","D")))</f>
        <v>#N/A</v>
      </c>
      <c r="K2009" s="5" t="e">
        <f t="shared" si="524"/>
        <v>#DIV/0!</v>
      </c>
      <c r="L2009" s="6">
        <f t="shared" si="525"/>
        <v>0</v>
      </c>
      <c r="M2009" s="5">
        <f t="shared" si="526"/>
        <v>0</v>
      </c>
      <c r="N2009" s="49" t="e">
        <f t="shared" si="527"/>
        <v>#DIV/0!</v>
      </c>
      <c r="O2009" s="49" t="e">
        <f t="shared" si="531"/>
        <v>#N/A</v>
      </c>
      <c r="P2009" s="49" t="e">
        <f t="shared" si="532"/>
        <v>#N/A</v>
      </c>
      <c r="Q2009" s="50" t="e">
        <f t="shared" si="528"/>
        <v>#N/A</v>
      </c>
      <c r="S2009" s="110" t="e">
        <f>VLOOKUP(V2009,'WSD 產品'!B:B,1,0)</f>
        <v>#N/A</v>
      </c>
      <c r="T2009" s="110" t="e">
        <f t="shared" si="529"/>
        <v>#DIV/0!</v>
      </c>
      <c r="AA2009" s="112"/>
      <c r="AB2009" s="112"/>
      <c r="AK2009" s="111"/>
      <c r="AL2009" s="111"/>
      <c r="AM2009" s="111"/>
    </row>
    <row r="2010" spans="1:39">
      <c r="A2010" s="3">
        <f t="shared" si="533"/>
        <v>0</v>
      </c>
      <c r="B2010" s="3">
        <f t="shared" si="533"/>
        <v>0</v>
      </c>
      <c r="C2010" s="3">
        <f t="shared" si="533"/>
        <v>0</v>
      </c>
      <c r="D2010" s="3">
        <f t="shared" si="533"/>
        <v>0</v>
      </c>
      <c r="E2010" s="3">
        <f t="shared" si="533"/>
        <v>0</v>
      </c>
      <c r="F2010" s="4">
        <f t="shared" si="533"/>
        <v>0</v>
      </c>
      <c r="G2010" s="4">
        <f t="shared" si="530"/>
        <v>0</v>
      </c>
      <c r="H2010" s="3">
        <f t="shared" si="530"/>
        <v>0</v>
      </c>
      <c r="I2010" s="3">
        <f t="shared" si="530"/>
        <v>0</v>
      </c>
      <c r="J2010" s="3" t="e">
        <f>IF(VLOOKUP(A2010,產品AR!A:B,2,0)&lt;65,"A",IF(VLOOKUP(A2010,產品AR!A:B,2,0)&lt;80,"B",IF(VLOOKUP(A2010,產品AR!A:B,2,0)&lt;100,"C","D")))</f>
        <v>#N/A</v>
      </c>
      <c r="K2010" s="5" t="e">
        <f t="shared" si="524"/>
        <v>#DIV/0!</v>
      </c>
      <c r="L2010" s="6">
        <f t="shared" si="525"/>
        <v>0</v>
      </c>
      <c r="M2010" s="5">
        <f t="shared" si="526"/>
        <v>0</v>
      </c>
      <c r="N2010" s="49" t="e">
        <f t="shared" si="527"/>
        <v>#DIV/0!</v>
      </c>
      <c r="O2010" s="49" t="e">
        <f t="shared" si="531"/>
        <v>#N/A</v>
      </c>
      <c r="P2010" s="49" t="e">
        <f t="shared" si="532"/>
        <v>#N/A</v>
      </c>
      <c r="Q2010" s="50" t="e">
        <f t="shared" si="528"/>
        <v>#N/A</v>
      </c>
      <c r="S2010" s="110" t="e">
        <f>VLOOKUP(V2010,'WSD 產品'!B:B,1,0)</f>
        <v>#N/A</v>
      </c>
      <c r="T2010" s="110" t="e">
        <f t="shared" si="529"/>
        <v>#DIV/0!</v>
      </c>
      <c r="AA2010" s="112"/>
      <c r="AB2010" s="112"/>
      <c r="AK2010" s="111"/>
      <c r="AL2010" s="111"/>
      <c r="AM2010" s="111"/>
    </row>
    <row r="2011" spans="1:39">
      <c r="A2011" s="3">
        <f t="shared" si="533"/>
        <v>0</v>
      </c>
      <c r="B2011" s="3">
        <f t="shared" si="533"/>
        <v>0</v>
      </c>
      <c r="C2011" s="3">
        <f t="shared" si="533"/>
        <v>0</v>
      </c>
      <c r="D2011" s="3">
        <f t="shared" si="533"/>
        <v>0</v>
      </c>
      <c r="E2011" s="3">
        <f t="shared" si="533"/>
        <v>0</v>
      </c>
      <c r="F2011" s="4">
        <f t="shared" si="533"/>
        <v>0</v>
      </c>
      <c r="G2011" s="4">
        <f t="shared" si="530"/>
        <v>0</v>
      </c>
      <c r="H2011" s="3">
        <f t="shared" si="530"/>
        <v>0</v>
      </c>
      <c r="I2011" s="3">
        <f t="shared" si="530"/>
        <v>0</v>
      </c>
      <c r="J2011" s="3" t="e">
        <f>IF(VLOOKUP(A2011,產品AR!A:B,2,0)&lt;65,"A",IF(VLOOKUP(A2011,產品AR!A:B,2,0)&lt;80,"B",IF(VLOOKUP(A2011,產品AR!A:B,2,0)&lt;100,"C","D")))</f>
        <v>#N/A</v>
      </c>
      <c r="K2011" s="5" t="e">
        <f t="shared" si="524"/>
        <v>#DIV/0!</v>
      </c>
      <c r="L2011" s="6">
        <f t="shared" si="525"/>
        <v>0</v>
      </c>
      <c r="M2011" s="5">
        <f t="shared" si="526"/>
        <v>0</v>
      </c>
      <c r="N2011" s="49" t="e">
        <f t="shared" si="527"/>
        <v>#DIV/0!</v>
      </c>
      <c r="O2011" s="49" t="e">
        <f t="shared" si="531"/>
        <v>#N/A</v>
      </c>
      <c r="P2011" s="49" t="e">
        <f t="shared" si="532"/>
        <v>#N/A</v>
      </c>
      <c r="Q2011" s="50" t="e">
        <f t="shared" si="528"/>
        <v>#N/A</v>
      </c>
      <c r="S2011" s="110" t="e">
        <f>VLOOKUP(V2011,'WSD 產品'!B:B,1,0)</f>
        <v>#N/A</v>
      </c>
      <c r="T2011" s="110" t="e">
        <f t="shared" si="529"/>
        <v>#DIV/0!</v>
      </c>
      <c r="AA2011" s="112"/>
      <c r="AB2011" s="112"/>
      <c r="AK2011" s="111"/>
      <c r="AL2011" s="111"/>
      <c r="AM2011" s="111"/>
    </row>
    <row r="2012" spans="1:39">
      <c r="A2012" s="3">
        <f t="shared" si="533"/>
        <v>0</v>
      </c>
      <c r="B2012" s="3">
        <f t="shared" si="533"/>
        <v>0</v>
      </c>
      <c r="C2012" s="3">
        <f t="shared" si="533"/>
        <v>0</v>
      </c>
      <c r="D2012" s="3">
        <f t="shared" si="533"/>
        <v>0</v>
      </c>
      <c r="E2012" s="3">
        <f t="shared" si="533"/>
        <v>0</v>
      </c>
      <c r="F2012" s="4">
        <f t="shared" si="533"/>
        <v>0</v>
      </c>
      <c r="G2012" s="4">
        <f t="shared" si="530"/>
        <v>0</v>
      </c>
      <c r="H2012" s="3">
        <f t="shared" si="530"/>
        <v>0</v>
      </c>
      <c r="I2012" s="3">
        <f t="shared" si="530"/>
        <v>0</v>
      </c>
      <c r="J2012" s="3" t="e">
        <f>IF(VLOOKUP(A2012,產品AR!A:B,2,0)&lt;65,"A",IF(VLOOKUP(A2012,產品AR!A:B,2,0)&lt;80,"B",IF(VLOOKUP(A2012,產品AR!A:B,2,0)&lt;100,"C","D")))</f>
        <v>#N/A</v>
      </c>
      <c r="K2012" s="5" t="e">
        <f t="shared" si="524"/>
        <v>#DIV/0!</v>
      </c>
      <c r="L2012" s="6">
        <f t="shared" si="525"/>
        <v>0</v>
      </c>
      <c r="M2012" s="5">
        <f t="shared" si="526"/>
        <v>0</v>
      </c>
      <c r="N2012" s="49" t="e">
        <f t="shared" si="527"/>
        <v>#DIV/0!</v>
      </c>
      <c r="O2012" s="49" t="e">
        <f t="shared" si="531"/>
        <v>#N/A</v>
      </c>
      <c r="P2012" s="49" t="e">
        <f t="shared" si="532"/>
        <v>#N/A</v>
      </c>
      <c r="Q2012" s="50" t="e">
        <f t="shared" si="528"/>
        <v>#N/A</v>
      </c>
      <c r="S2012" s="110" t="e">
        <f>VLOOKUP(V2012,'WSD 產品'!B:B,1,0)</f>
        <v>#N/A</v>
      </c>
      <c r="T2012" s="110" t="e">
        <f t="shared" si="529"/>
        <v>#DIV/0!</v>
      </c>
      <c r="AA2012" s="112"/>
      <c r="AB2012" s="112"/>
      <c r="AK2012" s="111"/>
      <c r="AL2012" s="111"/>
      <c r="AM2012" s="111"/>
    </row>
    <row r="2013" spans="1:39">
      <c r="A2013" s="3">
        <f t="shared" si="533"/>
        <v>0</v>
      </c>
      <c r="B2013" s="3">
        <f t="shared" si="533"/>
        <v>0</v>
      </c>
      <c r="C2013" s="3">
        <f t="shared" si="533"/>
        <v>0</v>
      </c>
      <c r="D2013" s="3">
        <f t="shared" si="533"/>
        <v>0</v>
      </c>
      <c r="E2013" s="3">
        <f t="shared" si="533"/>
        <v>0</v>
      </c>
      <c r="F2013" s="4">
        <f t="shared" si="533"/>
        <v>0</v>
      </c>
      <c r="G2013" s="4">
        <f t="shared" si="530"/>
        <v>0</v>
      </c>
      <c r="H2013" s="3">
        <f t="shared" si="530"/>
        <v>0</v>
      </c>
      <c r="I2013" s="3">
        <f t="shared" si="530"/>
        <v>0</v>
      </c>
      <c r="J2013" s="3" t="e">
        <f>IF(VLOOKUP(A2013,產品AR!A:B,2,0)&lt;65,"A",IF(VLOOKUP(A2013,產品AR!A:B,2,0)&lt;80,"B",IF(VLOOKUP(A2013,產品AR!A:B,2,0)&lt;100,"C","D")))</f>
        <v>#N/A</v>
      </c>
      <c r="K2013" s="5" t="e">
        <f t="shared" si="524"/>
        <v>#DIV/0!</v>
      </c>
      <c r="L2013" s="6">
        <f t="shared" si="525"/>
        <v>0</v>
      </c>
      <c r="M2013" s="5">
        <f t="shared" si="526"/>
        <v>0</v>
      </c>
      <c r="N2013" s="49" t="e">
        <f t="shared" si="527"/>
        <v>#DIV/0!</v>
      </c>
      <c r="O2013" s="49" t="e">
        <f t="shared" si="531"/>
        <v>#N/A</v>
      </c>
      <c r="P2013" s="49" t="e">
        <f t="shared" si="532"/>
        <v>#N/A</v>
      </c>
      <c r="Q2013" s="50" t="e">
        <f t="shared" si="528"/>
        <v>#N/A</v>
      </c>
      <c r="S2013" s="110" t="e">
        <f>VLOOKUP(V2013,'WSD 產品'!B:B,1,0)</f>
        <v>#N/A</v>
      </c>
      <c r="T2013" s="110" t="e">
        <f t="shared" si="529"/>
        <v>#DIV/0!</v>
      </c>
      <c r="AA2013" s="112"/>
      <c r="AB2013" s="112"/>
      <c r="AK2013" s="111"/>
      <c r="AL2013" s="111"/>
      <c r="AM2013" s="111"/>
    </row>
    <row r="2014" spans="1:39">
      <c r="A2014" s="3">
        <f t="shared" si="533"/>
        <v>0</v>
      </c>
      <c r="B2014" s="3">
        <f t="shared" si="533"/>
        <v>0</v>
      </c>
      <c r="C2014" s="3">
        <f t="shared" si="533"/>
        <v>0</v>
      </c>
      <c r="D2014" s="3">
        <f t="shared" si="533"/>
        <v>0</v>
      </c>
      <c r="E2014" s="3">
        <f t="shared" si="533"/>
        <v>0</v>
      </c>
      <c r="F2014" s="4">
        <f t="shared" si="533"/>
        <v>0</v>
      </c>
      <c r="G2014" s="4">
        <f t="shared" si="530"/>
        <v>0</v>
      </c>
      <c r="H2014" s="3">
        <f t="shared" si="530"/>
        <v>0</v>
      </c>
      <c r="I2014" s="3">
        <f t="shared" si="530"/>
        <v>0</v>
      </c>
      <c r="J2014" s="3" t="e">
        <f>IF(VLOOKUP(A2014,產品AR!A:B,2,0)&lt;65,"A",IF(VLOOKUP(A2014,產品AR!A:B,2,0)&lt;80,"B",IF(VLOOKUP(A2014,產品AR!A:B,2,0)&lt;100,"C","D")))</f>
        <v>#N/A</v>
      </c>
      <c r="K2014" s="5" t="e">
        <f t="shared" si="524"/>
        <v>#DIV/0!</v>
      </c>
      <c r="L2014" s="6">
        <f t="shared" si="525"/>
        <v>0</v>
      </c>
      <c r="M2014" s="5">
        <f t="shared" si="526"/>
        <v>0</v>
      </c>
      <c r="N2014" s="49" t="e">
        <f t="shared" si="527"/>
        <v>#DIV/0!</v>
      </c>
      <c r="O2014" s="49" t="e">
        <f t="shared" si="531"/>
        <v>#N/A</v>
      </c>
      <c r="P2014" s="49" t="e">
        <f t="shared" si="532"/>
        <v>#N/A</v>
      </c>
      <c r="Q2014" s="50" t="e">
        <f t="shared" si="528"/>
        <v>#N/A</v>
      </c>
      <c r="S2014" s="110" t="e">
        <f>VLOOKUP(V2014,'WSD 產品'!B:B,1,0)</f>
        <v>#N/A</v>
      </c>
      <c r="T2014" s="110" t="e">
        <f t="shared" si="529"/>
        <v>#DIV/0!</v>
      </c>
      <c r="AA2014" s="112"/>
      <c r="AB2014" s="112"/>
      <c r="AK2014" s="111"/>
      <c r="AL2014" s="111"/>
      <c r="AM2014" s="111"/>
    </row>
    <row r="2015" spans="1:39">
      <c r="A2015" s="3">
        <f t="shared" si="533"/>
        <v>0</v>
      </c>
      <c r="B2015" s="3">
        <f t="shared" si="533"/>
        <v>0</v>
      </c>
      <c r="C2015" s="3">
        <f t="shared" si="533"/>
        <v>0</v>
      </c>
      <c r="D2015" s="3">
        <f t="shared" si="533"/>
        <v>0</v>
      </c>
      <c r="E2015" s="3">
        <f t="shared" si="533"/>
        <v>0</v>
      </c>
      <c r="F2015" s="4">
        <f t="shared" si="533"/>
        <v>0</v>
      </c>
      <c r="G2015" s="4">
        <f t="shared" si="530"/>
        <v>0</v>
      </c>
      <c r="H2015" s="3">
        <f t="shared" si="530"/>
        <v>0</v>
      </c>
      <c r="I2015" s="3">
        <f t="shared" si="530"/>
        <v>0</v>
      </c>
      <c r="J2015" s="3" t="e">
        <f>IF(VLOOKUP(A2015,產品AR!A:B,2,0)&lt;65,"A",IF(VLOOKUP(A2015,產品AR!A:B,2,0)&lt;80,"B",IF(VLOOKUP(A2015,產品AR!A:B,2,0)&lt;100,"C","D")))</f>
        <v>#N/A</v>
      </c>
      <c r="K2015" s="5" t="e">
        <f t="shared" si="524"/>
        <v>#DIV/0!</v>
      </c>
      <c r="L2015" s="6">
        <f t="shared" si="525"/>
        <v>0</v>
      </c>
      <c r="M2015" s="5">
        <f t="shared" si="526"/>
        <v>0</v>
      </c>
      <c r="N2015" s="49" t="e">
        <f t="shared" si="527"/>
        <v>#DIV/0!</v>
      </c>
      <c r="O2015" s="49" t="e">
        <f t="shared" si="531"/>
        <v>#N/A</v>
      </c>
      <c r="P2015" s="49" t="e">
        <f t="shared" si="532"/>
        <v>#N/A</v>
      </c>
      <c r="Q2015" s="50" t="e">
        <f t="shared" si="528"/>
        <v>#N/A</v>
      </c>
      <c r="S2015" s="110" t="e">
        <f>VLOOKUP(V2015,'WSD 產品'!B:B,1,0)</f>
        <v>#N/A</v>
      </c>
      <c r="T2015" s="110" t="e">
        <f t="shared" si="529"/>
        <v>#DIV/0!</v>
      </c>
      <c r="AA2015" s="112"/>
      <c r="AB2015" s="112"/>
      <c r="AK2015" s="111"/>
      <c r="AL2015" s="111"/>
      <c r="AM2015" s="111"/>
    </row>
    <row r="2016" spans="1:39">
      <c r="A2016" s="3">
        <f t="shared" si="533"/>
        <v>0</v>
      </c>
      <c r="B2016" s="3">
        <f t="shared" si="533"/>
        <v>0</v>
      </c>
      <c r="C2016" s="3">
        <f t="shared" si="533"/>
        <v>0</v>
      </c>
      <c r="D2016" s="3">
        <f t="shared" si="533"/>
        <v>0</v>
      </c>
      <c r="E2016" s="3">
        <f t="shared" si="533"/>
        <v>0</v>
      </c>
      <c r="F2016" s="4">
        <f t="shared" si="533"/>
        <v>0</v>
      </c>
      <c r="G2016" s="4">
        <f t="shared" si="530"/>
        <v>0</v>
      </c>
      <c r="H2016" s="3">
        <f t="shared" si="530"/>
        <v>0</v>
      </c>
      <c r="I2016" s="3">
        <f t="shared" si="530"/>
        <v>0</v>
      </c>
      <c r="J2016" s="3" t="e">
        <f>IF(VLOOKUP(A2016,產品AR!A:B,2,0)&lt;65,"A",IF(VLOOKUP(A2016,產品AR!A:B,2,0)&lt;80,"B",IF(VLOOKUP(A2016,產品AR!A:B,2,0)&lt;100,"C","D")))</f>
        <v>#N/A</v>
      </c>
      <c r="K2016" s="5" t="e">
        <f t="shared" si="524"/>
        <v>#DIV/0!</v>
      </c>
      <c r="L2016" s="6">
        <f t="shared" si="525"/>
        <v>0</v>
      </c>
      <c r="M2016" s="5">
        <f t="shared" si="526"/>
        <v>0</v>
      </c>
      <c r="N2016" s="49" t="e">
        <f t="shared" si="527"/>
        <v>#DIV/0!</v>
      </c>
      <c r="O2016" s="49" t="e">
        <f t="shared" si="531"/>
        <v>#N/A</v>
      </c>
      <c r="P2016" s="49" t="e">
        <f t="shared" si="532"/>
        <v>#N/A</v>
      </c>
      <c r="Q2016" s="50" t="e">
        <f t="shared" si="528"/>
        <v>#N/A</v>
      </c>
      <c r="S2016" s="110" t="e">
        <f>VLOOKUP(V2016,'WSD 產品'!B:B,1,0)</f>
        <v>#N/A</v>
      </c>
      <c r="T2016" s="110" t="e">
        <f t="shared" si="529"/>
        <v>#DIV/0!</v>
      </c>
      <c r="AA2016" s="112"/>
      <c r="AB2016" s="112"/>
      <c r="AK2016" s="111"/>
      <c r="AL2016" s="111"/>
      <c r="AM2016" s="111"/>
    </row>
    <row r="2017" spans="1:39">
      <c r="A2017" s="3">
        <f t="shared" si="533"/>
        <v>0</v>
      </c>
      <c r="B2017" s="3">
        <f t="shared" si="533"/>
        <v>0</v>
      </c>
      <c r="C2017" s="3">
        <f t="shared" si="533"/>
        <v>0</v>
      </c>
      <c r="D2017" s="3">
        <f t="shared" si="533"/>
        <v>0</v>
      </c>
      <c r="E2017" s="3">
        <f t="shared" si="533"/>
        <v>0</v>
      </c>
      <c r="F2017" s="4">
        <f t="shared" si="533"/>
        <v>0</v>
      </c>
      <c r="G2017" s="4">
        <f t="shared" si="530"/>
        <v>0</v>
      </c>
      <c r="H2017" s="3">
        <f t="shared" si="530"/>
        <v>0</v>
      </c>
      <c r="I2017" s="3">
        <f t="shared" si="530"/>
        <v>0</v>
      </c>
      <c r="J2017" s="3" t="e">
        <f>IF(VLOOKUP(A2017,產品AR!A:B,2,0)&lt;65,"A",IF(VLOOKUP(A2017,產品AR!A:B,2,0)&lt;80,"B",IF(VLOOKUP(A2017,產品AR!A:B,2,0)&lt;100,"C","D")))</f>
        <v>#N/A</v>
      </c>
      <c r="K2017" s="5" t="e">
        <f t="shared" si="524"/>
        <v>#DIV/0!</v>
      </c>
      <c r="L2017" s="6">
        <f t="shared" si="525"/>
        <v>0</v>
      </c>
      <c r="M2017" s="5">
        <f t="shared" si="526"/>
        <v>0</v>
      </c>
      <c r="N2017" s="49" t="e">
        <f t="shared" si="527"/>
        <v>#DIV/0!</v>
      </c>
      <c r="O2017" s="49" t="e">
        <f t="shared" si="531"/>
        <v>#N/A</v>
      </c>
      <c r="P2017" s="49" t="e">
        <f t="shared" si="532"/>
        <v>#N/A</v>
      </c>
      <c r="Q2017" s="50" t="e">
        <f t="shared" si="528"/>
        <v>#N/A</v>
      </c>
      <c r="S2017" s="110" t="e">
        <f>VLOOKUP(V2017,'WSD 產品'!B:B,1,0)</f>
        <v>#N/A</v>
      </c>
      <c r="T2017" s="110" t="e">
        <f t="shared" si="529"/>
        <v>#DIV/0!</v>
      </c>
      <c r="AA2017" s="112"/>
      <c r="AB2017" s="112"/>
      <c r="AK2017" s="111"/>
      <c r="AL2017" s="111"/>
      <c r="AM2017" s="111"/>
    </row>
    <row r="2018" spans="1:39">
      <c r="A2018" s="3">
        <f t="shared" si="533"/>
        <v>0</v>
      </c>
      <c r="B2018" s="3">
        <f t="shared" si="533"/>
        <v>0</v>
      </c>
      <c r="C2018" s="3">
        <f t="shared" si="533"/>
        <v>0</v>
      </c>
      <c r="D2018" s="3">
        <f t="shared" si="533"/>
        <v>0</v>
      </c>
      <c r="E2018" s="3">
        <f t="shared" si="533"/>
        <v>0</v>
      </c>
      <c r="F2018" s="4">
        <f t="shared" si="533"/>
        <v>0</v>
      </c>
      <c r="G2018" s="4">
        <f t="shared" si="530"/>
        <v>0</v>
      </c>
      <c r="H2018" s="3">
        <f t="shared" si="530"/>
        <v>0</v>
      </c>
      <c r="I2018" s="3">
        <f t="shared" si="530"/>
        <v>0</v>
      </c>
      <c r="J2018" s="3" t="e">
        <f>IF(VLOOKUP(A2018,產品AR!A:B,2,0)&lt;65,"A",IF(VLOOKUP(A2018,產品AR!A:B,2,0)&lt;80,"B",IF(VLOOKUP(A2018,產品AR!A:B,2,0)&lt;100,"C","D")))</f>
        <v>#N/A</v>
      </c>
      <c r="K2018" s="5" t="e">
        <f t="shared" si="524"/>
        <v>#DIV/0!</v>
      </c>
      <c r="L2018" s="6">
        <f t="shared" si="525"/>
        <v>0</v>
      </c>
      <c r="M2018" s="5">
        <f t="shared" si="526"/>
        <v>0</v>
      </c>
      <c r="N2018" s="49" t="e">
        <f t="shared" si="527"/>
        <v>#DIV/0!</v>
      </c>
      <c r="O2018" s="49" t="e">
        <f t="shared" si="531"/>
        <v>#N/A</v>
      </c>
      <c r="P2018" s="49" t="e">
        <f t="shared" si="532"/>
        <v>#N/A</v>
      </c>
      <c r="Q2018" s="50" t="e">
        <f t="shared" si="528"/>
        <v>#N/A</v>
      </c>
      <c r="S2018" s="110" t="e">
        <f>VLOOKUP(V2018,'WSD 產品'!B:B,1,0)</f>
        <v>#N/A</v>
      </c>
      <c r="T2018" s="110" t="e">
        <f t="shared" si="529"/>
        <v>#DIV/0!</v>
      </c>
      <c r="AA2018" s="112"/>
      <c r="AB2018" s="112"/>
      <c r="AK2018" s="111"/>
      <c r="AL2018" s="111"/>
      <c r="AM2018" s="111"/>
    </row>
    <row r="2019" spans="1:39">
      <c r="A2019" s="3">
        <f t="shared" si="533"/>
        <v>0</v>
      </c>
      <c r="B2019" s="3">
        <f t="shared" si="533"/>
        <v>0</v>
      </c>
      <c r="C2019" s="3">
        <f t="shared" si="533"/>
        <v>0</v>
      </c>
      <c r="D2019" s="3">
        <f t="shared" si="533"/>
        <v>0</v>
      </c>
      <c r="E2019" s="3">
        <f t="shared" si="533"/>
        <v>0</v>
      </c>
      <c r="F2019" s="4">
        <f t="shared" si="533"/>
        <v>0</v>
      </c>
      <c r="G2019" s="4">
        <f t="shared" si="530"/>
        <v>0</v>
      </c>
      <c r="H2019" s="3">
        <f t="shared" si="530"/>
        <v>0</v>
      </c>
      <c r="I2019" s="3">
        <f t="shared" si="530"/>
        <v>0</v>
      </c>
      <c r="J2019" s="3" t="e">
        <f>IF(VLOOKUP(A2019,產品AR!A:B,2,0)&lt;65,"A",IF(VLOOKUP(A2019,產品AR!A:B,2,0)&lt;80,"B",IF(VLOOKUP(A2019,產品AR!A:B,2,0)&lt;100,"C","D")))</f>
        <v>#N/A</v>
      </c>
      <c r="K2019" s="5" t="e">
        <f t="shared" si="524"/>
        <v>#DIV/0!</v>
      </c>
      <c r="L2019" s="6">
        <f t="shared" si="525"/>
        <v>0</v>
      </c>
      <c r="M2019" s="5">
        <f t="shared" si="526"/>
        <v>0</v>
      </c>
      <c r="N2019" s="49" t="e">
        <f t="shared" si="527"/>
        <v>#DIV/0!</v>
      </c>
      <c r="O2019" s="49" t="e">
        <f t="shared" si="531"/>
        <v>#N/A</v>
      </c>
      <c r="P2019" s="49" t="e">
        <f t="shared" si="532"/>
        <v>#N/A</v>
      </c>
      <c r="Q2019" s="50" t="e">
        <f t="shared" si="528"/>
        <v>#N/A</v>
      </c>
      <c r="S2019" s="110" t="e">
        <f>VLOOKUP(V2019,'WSD 產品'!B:B,1,0)</f>
        <v>#N/A</v>
      </c>
      <c r="T2019" s="110" t="e">
        <f t="shared" si="529"/>
        <v>#DIV/0!</v>
      </c>
      <c r="AA2019" s="112"/>
      <c r="AB2019" s="112"/>
      <c r="AK2019" s="111"/>
      <c r="AL2019" s="111"/>
      <c r="AM2019" s="111"/>
    </row>
    <row r="2020" spans="1:39">
      <c r="A2020" s="3">
        <f t="shared" si="533"/>
        <v>0</v>
      </c>
      <c r="B2020" s="3">
        <f t="shared" si="533"/>
        <v>0</v>
      </c>
      <c r="C2020" s="3">
        <f t="shared" si="533"/>
        <v>0</v>
      </c>
      <c r="D2020" s="3">
        <f t="shared" si="533"/>
        <v>0</v>
      </c>
      <c r="E2020" s="3">
        <f t="shared" si="533"/>
        <v>0</v>
      </c>
      <c r="F2020" s="4">
        <f t="shared" si="533"/>
        <v>0</v>
      </c>
      <c r="G2020" s="4">
        <f t="shared" si="530"/>
        <v>0</v>
      </c>
      <c r="H2020" s="3">
        <f t="shared" si="530"/>
        <v>0</v>
      </c>
      <c r="I2020" s="3">
        <f t="shared" si="530"/>
        <v>0</v>
      </c>
      <c r="J2020" s="3" t="e">
        <f>IF(VLOOKUP(A2020,產品AR!A:B,2,0)&lt;65,"A",IF(VLOOKUP(A2020,產品AR!A:B,2,0)&lt;80,"B",IF(VLOOKUP(A2020,產品AR!A:B,2,0)&lt;100,"C","D")))</f>
        <v>#N/A</v>
      </c>
      <c r="K2020" s="5" t="e">
        <f t="shared" si="524"/>
        <v>#DIV/0!</v>
      </c>
      <c r="L2020" s="6">
        <f t="shared" si="525"/>
        <v>0</v>
      </c>
      <c r="M2020" s="5">
        <f t="shared" si="526"/>
        <v>0</v>
      </c>
      <c r="N2020" s="49" t="e">
        <f t="shared" si="527"/>
        <v>#DIV/0!</v>
      </c>
      <c r="O2020" s="49" t="e">
        <f t="shared" si="531"/>
        <v>#N/A</v>
      </c>
      <c r="P2020" s="49" t="e">
        <f t="shared" si="532"/>
        <v>#N/A</v>
      </c>
      <c r="Q2020" s="50" t="e">
        <f t="shared" si="528"/>
        <v>#N/A</v>
      </c>
      <c r="S2020" s="110" t="e">
        <f>VLOOKUP(V2020,'WSD 產品'!B:B,1,0)</f>
        <v>#N/A</v>
      </c>
      <c r="T2020" s="110" t="e">
        <f t="shared" si="529"/>
        <v>#DIV/0!</v>
      </c>
      <c r="AA2020" s="112"/>
      <c r="AB2020" s="112"/>
      <c r="AK2020" s="111"/>
      <c r="AL2020" s="111"/>
      <c r="AM2020" s="111"/>
    </row>
    <row r="2021" spans="1:39">
      <c r="A2021" s="3">
        <f t="shared" si="533"/>
        <v>0</v>
      </c>
      <c r="B2021" s="3">
        <f t="shared" si="533"/>
        <v>0</v>
      </c>
      <c r="C2021" s="3">
        <f t="shared" si="533"/>
        <v>0</v>
      </c>
      <c r="D2021" s="3">
        <f t="shared" si="533"/>
        <v>0</v>
      </c>
      <c r="E2021" s="3">
        <f t="shared" si="533"/>
        <v>0</v>
      </c>
      <c r="F2021" s="4">
        <f t="shared" si="533"/>
        <v>0</v>
      </c>
      <c r="G2021" s="4">
        <f t="shared" si="530"/>
        <v>0</v>
      </c>
      <c r="H2021" s="3">
        <f t="shared" si="530"/>
        <v>0</v>
      </c>
      <c r="I2021" s="3">
        <f t="shared" si="530"/>
        <v>0</v>
      </c>
      <c r="J2021" s="3" t="e">
        <f>IF(VLOOKUP(A2021,產品AR!A:B,2,0)&lt;65,"A",IF(VLOOKUP(A2021,產品AR!A:B,2,0)&lt;80,"B",IF(VLOOKUP(A2021,產品AR!A:B,2,0)&lt;100,"C","D")))</f>
        <v>#N/A</v>
      </c>
      <c r="K2021" s="5" t="e">
        <f t="shared" si="524"/>
        <v>#DIV/0!</v>
      </c>
      <c r="L2021" s="6">
        <f t="shared" si="525"/>
        <v>0</v>
      </c>
      <c r="M2021" s="5">
        <f t="shared" si="526"/>
        <v>0</v>
      </c>
      <c r="N2021" s="49" t="e">
        <f t="shared" si="527"/>
        <v>#DIV/0!</v>
      </c>
      <c r="O2021" s="49" t="e">
        <f t="shared" si="531"/>
        <v>#N/A</v>
      </c>
      <c r="P2021" s="49" t="e">
        <f t="shared" si="532"/>
        <v>#N/A</v>
      </c>
      <c r="Q2021" s="50" t="e">
        <f t="shared" si="528"/>
        <v>#N/A</v>
      </c>
      <c r="S2021" s="110" t="e">
        <f>VLOOKUP(V2021,'WSD 產品'!B:B,1,0)</f>
        <v>#N/A</v>
      </c>
      <c r="T2021" s="110" t="e">
        <f t="shared" si="529"/>
        <v>#DIV/0!</v>
      </c>
      <c r="AA2021" s="112"/>
      <c r="AB2021" s="112"/>
      <c r="AK2021" s="111"/>
      <c r="AL2021" s="111"/>
      <c r="AM2021" s="111"/>
    </row>
    <row r="2022" spans="1:39">
      <c r="A2022" s="3">
        <f t="shared" si="533"/>
        <v>0</v>
      </c>
      <c r="B2022" s="3">
        <f t="shared" si="533"/>
        <v>0</v>
      </c>
      <c r="C2022" s="3">
        <f t="shared" si="533"/>
        <v>0</v>
      </c>
      <c r="D2022" s="3">
        <f t="shared" si="533"/>
        <v>0</v>
      </c>
      <c r="E2022" s="3">
        <f t="shared" si="533"/>
        <v>0</v>
      </c>
      <c r="F2022" s="4">
        <f t="shared" si="533"/>
        <v>0</v>
      </c>
      <c r="G2022" s="4">
        <f t="shared" si="530"/>
        <v>0</v>
      </c>
      <c r="H2022" s="3">
        <f t="shared" si="530"/>
        <v>0</v>
      </c>
      <c r="I2022" s="3">
        <f t="shared" si="530"/>
        <v>0</v>
      </c>
      <c r="J2022" s="3" t="e">
        <f>IF(VLOOKUP(A2022,產品AR!A:B,2,0)&lt;65,"A",IF(VLOOKUP(A2022,產品AR!A:B,2,0)&lt;80,"B",IF(VLOOKUP(A2022,產品AR!A:B,2,0)&lt;100,"C","D")))</f>
        <v>#N/A</v>
      </c>
      <c r="K2022" s="5" t="e">
        <f t="shared" si="524"/>
        <v>#DIV/0!</v>
      </c>
      <c r="L2022" s="6">
        <f t="shared" si="525"/>
        <v>0</v>
      </c>
      <c r="M2022" s="5">
        <f t="shared" si="526"/>
        <v>0</v>
      </c>
      <c r="N2022" s="49" t="e">
        <f t="shared" si="527"/>
        <v>#DIV/0!</v>
      </c>
      <c r="O2022" s="49" t="e">
        <f t="shared" si="531"/>
        <v>#N/A</v>
      </c>
      <c r="P2022" s="49" t="e">
        <f t="shared" si="532"/>
        <v>#N/A</v>
      </c>
      <c r="Q2022" s="50" t="e">
        <f t="shared" si="528"/>
        <v>#N/A</v>
      </c>
      <c r="S2022" s="110" t="e">
        <f>VLOOKUP(V2022,'WSD 產品'!B:B,1,0)</f>
        <v>#N/A</v>
      </c>
      <c r="T2022" s="110" t="e">
        <f t="shared" si="529"/>
        <v>#DIV/0!</v>
      </c>
      <c r="AA2022" s="112"/>
      <c r="AB2022" s="112"/>
      <c r="AK2022" s="111"/>
      <c r="AL2022" s="111"/>
      <c r="AM2022" s="111"/>
    </row>
    <row r="2023" spans="1:39">
      <c r="A2023" s="3">
        <f t="shared" si="533"/>
        <v>0</v>
      </c>
      <c r="B2023" s="3">
        <f t="shared" si="533"/>
        <v>0</v>
      </c>
      <c r="C2023" s="3">
        <f t="shared" si="533"/>
        <v>0</v>
      </c>
      <c r="D2023" s="3">
        <f t="shared" si="533"/>
        <v>0</v>
      </c>
      <c r="E2023" s="3">
        <f t="shared" si="533"/>
        <v>0</v>
      </c>
      <c r="F2023" s="4">
        <f t="shared" si="533"/>
        <v>0</v>
      </c>
      <c r="G2023" s="4">
        <f t="shared" si="530"/>
        <v>0</v>
      </c>
      <c r="H2023" s="3">
        <f t="shared" si="530"/>
        <v>0</v>
      </c>
      <c r="I2023" s="3">
        <f t="shared" si="530"/>
        <v>0</v>
      </c>
      <c r="J2023" s="3" t="e">
        <f>IF(VLOOKUP(A2023,產品AR!A:B,2,0)&lt;65,"A",IF(VLOOKUP(A2023,產品AR!A:B,2,0)&lt;80,"B",IF(VLOOKUP(A2023,產品AR!A:B,2,0)&lt;100,"C","D")))</f>
        <v>#N/A</v>
      </c>
      <c r="K2023" s="5" t="e">
        <f t="shared" si="524"/>
        <v>#DIV/0!</v>
      </c>
      <c r="L2023" s="6">
        <f t="shared" si="525"/>
        <v>0</v>
      </c>
      <c r="M2023" s="5">
        <f t="shared" si="526"/>
        <v>0</v>
      </c>
      <c r="N2023" s="49" t="e">
        <f t="shared" si="527"/>
        <v>#DIV/0!</v>
      </c>
      <c r="O2023" s="49" t="e">
        <f t="shared" si="531"/>
        <v>#N/A</v>
      </c>
      <c r="P2023" s="49" t="e">
        <f t="shared" si="532"/>
        <v>#N/A</v>
      </c>
      <c r="Q2023" s="50" t="e">
        <f t="shared" si="528"/>
        <v>#N/A</v>
      </c>
      <c r="S2023" s="110" t="e">
        <f>VLOOKUP(V2023,'WSD 產品'!B:B,1,0)</f>
        <v>#N/A</v>
      </c>
      <c r="T2023" s="110" t="e">
        <f t="shared" si="529"/>
        <v>#DIV/0!</v>
      </c>
      <c r="AA2023" s="112"/>
      <c r="AB2023" s="112"/>
      <c r="AK2023" s="111"/>
      <c r="AL2023" s="111"/>
      <c r="AM2023" s="111"/>
    </row>
    <row r="2024" spans="1:39">
      <c r="A2024" s="3">
        <f t="shared" si="533"/>
        <v>0</v>
      </c>
      <c r="B2024" s="3">
        <f t="shared" si="533"/>
        <v>0</v>
      </c>
      <c r="C2024" s="3">
        <f t="shared" si="533"/>
        <v>0</v>
      </c>
      <c r="D2024" s="3">
        <f t="shared" si="533"/>
        <v>0</v>
      </c>
      <c r="E2024" s="3">
        <f t="shared" si="533"/>
        <v>0</v>
      </c>
      <c r="F2024" s="4">
        <f t="shared" si="533"/>
        <v>0</v>
      </c>
      <c r="G2024" s="4">
        <f t="shared" si="530"/>
        <v>0</v>
      </c>
      <c r="H2024" s="3">
        <f t="shared" si="530"/>
        <v>0</v>
      </c>
      <c r="I2024" s="3">
        <f t="shared" si="530"/>
        <v>0</v>
      </c>
      <c r="J2024" s="3" t="e">
        <f>IF(VLOOKUP(A2024,產品AR!A:B,2,0)&lt;65,"A",IF(VLOOKUP(A2024,產品AR!A:B,2,0)&lt;80,"B",IF(VLOOKUP(A2024,產品AR!A:B,2,0)&lt;100,"C","D")))</f>
        <v>#N/A</v>
      </c>
      <c r="K2024" s="5" t="e">
        <f t="shared" si="524"/>
        <v>#DIV/0!</v>
      </c>
      <c r="L2024" s="6">
        <f t="shared" si="525"/>
        <v>0</v>
      </c>
      <c r="M2024" s="5">
        <f t="shared" si="526"/>
        <v>0</v>
      </c>
      <c r="N2024" s="49" t="e">
        <f t="shared" si="527"/>
        <v>#DIV/0!</v>
      </c>
      <c r="O2024" s="49" t="e">
        <f t="shared" si="531"/>
        <v>#N/A</v>
      </c>
      <c r="P2024" s="49" t="e">
        <f t="shared" si="532"/>
        <v>#N/A</v>
      </c>
      <c r="Q2024" s="50" t="e">
        <f t="shared" si="528"/>
        <v>#N/A</v>
      </c>
      <c r="S2024" s="110" t="e">
        <f>VLOOKUP(V2024,'WSD 產品'!B:B,1,0)</f>
        <v>#N/A</v>
      </c>
      <c r="T2024" s="110" t="e">
        <f t="shared" si="529"/>
        <v>#DIV/0!</v>
      </c>
      <c r="AA2024" s="112"/>
      <c r="AB2024" s="112"/>
      <c r="AK2024" s="111"/>
      <c r="AL2024" s="111"/>
      <c r="AM2024" s="111"/>
    </row>
    <row r="2025" spans="1:39">
      <c r="A2025" s="3">
        <f t="shared" si="533"/>
        <v>0</v>
      </c>
      <c r="B2025" s="3">
        <f t="shared" si="533"/>
        <v>0</v>
      </c>
      <c r="C2025" s="3">
        <f t="shared" si="533"/>
        <v>0</v>
      </c>
      <c r="D2025" s="3">
        <f t="shared" si="533"/>
        <v>0</v>
      </c>
      <c r="E2025" s="3">
        <f t="shared" si="533"/>
        <v>0</v>
      </c>
      <c r="F2025" s="4">
        <f t="shared" si="533"/>
        <v>0</v>
      </c>
      <c r="G2025" s="4">
        <f t="shared" si="530"/>
        <v>0</v>
      </c>
      <c r="H2025" s="3">
        <f t="shared" si="530"/>
        <v>0</v>
      </c>
      <c r="I2025" s="3">
        <f t="shared" si="530"/>
        <v>0</v>
      </c>
      <c r="J2025" s="3" t="e">
        <f>IF(VLOOKUP(A2025,產品AR!A:B,2,0)&lt;65,"A",IF(VLOOKUP(A2025,產品AR!A:B,2,0)&lt;80,"B",IF(VLOOKUP(A2025,產品AR!A:B,2,0)&lt;100,"C","D")))</f>
        <v>#N/A</v>
      </c>
      <c r="K2025" s="5" t="e">
        <f t="shared" si="524"/>
        <v>#DIV/0!</v>
      </c>
      <c r="L2025" s="6">
        <f t="shared" si="525"/>
        <v>0</v>
      </c>
      <c r="M2025" s="5">
        <f t="shared" si="526"/>
        <v>0</v>
      </c>
      <c r="N2025" s="49" t="e">
        <f t="shared" si="527"/>
        <v>#DIV/0!</v>
      </c>
      <c r="O2025" s="49" t="e">
        <f t="shared" si="531"/>
        <v>#N/A</v>
      </c>
      <c r="P2025" s="49" t="e">
        <f t="shared" si="532"/>
        <v>#N/A</v>
      </c>
      <c r="Q2025" s="50" t="e">
        <f t="shared" si="528"/>
        <v>#N/A</v>
      </c>
      <c r="S2025" s="110" t="e">
        <f>VLOOKUP(V2025,'WSD 產品'!B:B,1,0)</f>
        <v>#N/A</v>
      </c>
      <c r="T2025" s="110" t="e">
        <f t="shared" si="529"/>
        <v>#DIV/0!</v>
      </c>
      <c r="AA2025" s="112"/>
      <c r="AB2025" s="112"/>
      <c r="AK2025" s="111"/>
      <c r="AL2025" s="111"/>
      <c r="AM2025" s="111"/>
    </row>
    <row r="2026" spans="1:39">
      <c r="A2026" s="3">
        <f t="shared" si="533"/>
        <v>0</v>
      </c>
      <c r="B2026" s="3">
        <f t="shared" si="533"/>
        <v>0</v>
      </c>
      <c r="C2026" s="3">
        <f t="shared" si="533"/>
        <v>0</v>
      </c>
      <c r="D2026" s="3">
        <f t="shared" si="533"/>
        <v>0</v>
      </c>
      <c r="E2026" s="3">
        <f t="shared" si="533"/>
        <v>0</v>
      </c>
      <c r="F2026" s="4">
        <f t="shared" si="533"/>
        <v>0</v>
      </c>
      <c r="G2026" s="4">
        <f t="shared" si="530"/>
        <v>0</v>
      </c>
      <c r="H2026" s="3">
        <f t="shared" si="530"/>
        <v>0</v>
      </c>
      <c r="I2026" s="3">
        <f t="shared" si="530"/>
        <v>0</v>
      </c>
      <c r="J2026" s="3" t="e">
        <f>IF(VLOOKUP(A2026,產品AR!A:B,2,0)&lt;65,"A",IF(VLOOKUP(A2026,產品AR!A:B,2,0)&lt;80,"B",IF(VLOOKUP(A2026,產品AR!A:B,2,0)&lt;100,"C","D")))</f>
        <v>#N/A</v>
      </c>
      <c r="K2026" s="5" t="e">
        <f t="shared" si="524"/>
        <v>#DIV/0!</v>
      </c>
      <c r="L2026" s="6">
        <f t="shared" si="525"/>
        <v>0</v>
      </c>
      <c r="M2026" s="5">
        <f t="shared" si="526"/>
        <v>0</v>
      </c>
      <c r="N2026" s="49" t="e">
        <f t="shared" si="527"/>
        <v>#DIV/0!</v>
      </c>
      <c r="O2026" s="49" t="e">
        <f t="shared" si="531"/>
        <v>#N/A</v>
      </c>
      <c r="P2026" s="49" t="e">
        <f t="shared" si="532"/>
        <v>#N/A</v>
      </c>
      <c r="Q2026" s="50" t="e">
        <f t="shared" si="528"/>
        <v>#N/A</v>
      </c>
      <c r="S2026" s="110" t="e">
        <f>VLOOKUP(V2026,'WSD 產品'!B:B,1,0)</f>
        <v>#N/A</v>
      </c>
      <c r="T2026" s="110" t="e">
        <f t="shared" si="529"/>
        <v>#DIV/0!</v>
      </c>
      <c r="AA2026" s="112"/>
      <c r="AB2026" s="112"/>
      <c r="AK2026" s="111"/>
      <c r="AL2026" s="111"/>
      <c r="AM2026" s="111"/>
    </row>
    <row r="2027" spans="1:39">
      <c r="A2027" s="3">
        <f t="shared" si="533"/>
        <v>0</v>
      </c>
      <c r="B2027" s="3">
        <f t="shared" si="533"/>
        <v>0</v>
      </c>
      <c r="C2027" s="3">
        <f t="shared" si="533"/>
        <v>0</v>
      </c>
      <c r="D2027" s="3">
        <f t="shared" si="533"/>
        <v>0</v>
      </c>
      <c r="E2027" s="3">
        <f t="shared" si="533"/>
        <v>0</v>
      </c>
      <c r="F2027" s="4">
        <f t="shared" si="533"/>
        <v>0</v>
      </c>
      <c r="G2027" s="4">
        <f t="shared" si="530"/>
        <v>0</v>
      </c>
      <c r="H2027" s="3">
        <f t="shared" si="530"/>
        <v>0</v>
      </c>
      <c r="I2027" s="3">
        <f t="shared" si="530"/>
        <v>0</v>
      </c>
      <c r="J2027" s="3" t="e">
        <f>IF(VLOOKUP(A2027,產品AR!A:B,2,0)&lt;65,"A",IF(VLOOKUP(A2027,產品AR!A:B,2,0)&lt;80,"B",IF(VLOOKUP(A2027,產品AR!A:B,2,0)&lt;100,"C","D")))</f>
        <v>#N/A</v>
      </c>
      <c r="K2027" s="5" t="e">
        <f t="shared" si="524"/>
        <v>#DIV/0!</v>
      </c>
      <c r="L2027" s="6">
        <f t="shared" si="525"/>
        <v>0</v>
      </c>
      <c r="M2027" s="5">
        <f t="shared" si="526"/>
        <v>0</v>
      </c>
      <c r="N2027" s="49" t="e">
        <f t="shared" si="527"/>
        <v>#DIV/0!</v>
      </c>
      <c r="O2027" s="49" t="e">
        <f t="shared" si="531"/>
        <v>#N/A</v>
      </c>
      <c r="P2027" s="49" t="e">
        <f t="shared" si="532"/>
        <v>#N/A</v>
      </c>
      <c r="Q2027" s="50" t="e">
        <f t="shared" si="528"/>
        <v>#N/A</v>
      </c>
      <c r="S2027" s="110" t="e">
        <f>VLOOKUP(V2027,'WSD 產品'!B:B,1,0)</f>
        <v>#N/A</v>
      </c>
      <c r="T2027" s="110" t="e">
        <f t="shared" si="529"/>
        <v>#DIV/0!</v>
      </c>
      <c r="AA2027" s="112"/>
      <c r="AB2027" s="112"/>
      <c r="AK2027" s="111"/>
      <c r="AL2027" s="111"/>
      <c r="AM2027" s="111"/>
    </row>
    <row r="2028" spans="1:39">
      <c r="A2028" s="3">
        <f t="shared" si="533"/>
        <v>0</v>
      </c>
      <c r="B2028" s="3">
        <f t="shared" si="533"/>
        <v>0</v>
      </c>
      <c r="C2028" s="3">
        <f t="shared" si="533"/>
        <v>0</v>
      </c>
      <c r="D2028" s="3">
        <f t="shared" si="533"/>
        <v>0</v>
      </c>
      <c r="E2028" s="3">
        <f t="shared" si="533"/>
        <v>0</v>
      </c>
      <c r="F2028" s="4">
        <f t="shared" si="533"/>
        <v>0</v>
      </c>
      <c r="G2028" s="4">
        <f t="shared" si="530"/>
        <v>0</v>
      </c>
      <c r="H2028" s="3">
        <f t="shared" si="530"/>
        <v>0</v>
      </c>
      <c r="I2028" s="3">
        <f t="shared" si="530"/>
        <v>0</v>
      </c>
      <c r="J2028" s="3" t="e">
        <f>IF(VLOOKUP(A2028,產品AR!A:B,2,0)&lt;65,"A",IF(VLOOKUP(A2028,產品AR!A:B,2,0)&lt;80,"B",IF(VLOOKUP(A2028,產品AR!A:B,2,0)&lt;100,"C","D")))</f>
        <v>#N/A</v>
      </c>
      <c r="K2028" s="5" t="e">
        <f t="shared" si="524"/>
        <v>#DIV/0!</v>
      </c>
      <c r="L2028" s="6">
        <f t="shared" si="525"/>
        <v>0</v>
      </c>
      <c r="M2028" s="5">
        <f t="shared" si="526"/>
        <v>0</v>
      </c>
      <c r="N2028" s="49" t="e">
        <f t="shared" si="527"/>
        <v>#DIV/0!</v>
      </c>
      <c r="O2028" s="49" t="e">
        <f t="shared" si="531"/>
        <v>#N/A</v>
      </c>
      <c r="P2028" s="49" t="e">
        <f t="shared" si="532"/>
        <v>#N/A</v>
      </c>
      <c r="Q2028" s="50" t="e">
        <f t="shared" si="528"/>
        <v>#N/A</v>
      </c>
      <c r="S2028" s="110" t="e">
        <f>VLOOKUP(V2028,'WSD 產品'!B:B,1,0)</f>
        <v>#N/A</v>
      </c>
      <c r="T2028" s="110" t="e">
        <f t="shared" si="529"/>
        <v>#DIV/0!</v>
      </c>
      <c r="AA2028" s="112"/>
      <c r="AB2028" s="112"/>
      <c r="AK2028" s="111"/>
      <c r="AL2028" s="111"/>
      <c r="AM2028" s="111"/>
    </row>
    <row r="2029" spans="1:39">
      <c r="A2029" s="3">
        <f t="shared" si="533"/>
        <v>0</v>
      </c>
      <c r="B2029" s="3">
        <f t="shared" si="533"/>
        <v>0</v>
      </c>
      <c r="C2029" s="3">
        <f t="shared" si="533"/>
        <v>0</v>
      </c>
      <c r="D2029" s="3">
        <f t="shared" si="533"/>
        <v>0</v>
      </c>
      <c r="E2029" s="3">
        <f t="shared" si="533"/>
        <v>0</v>
      </c>
      <c r="F2029" s="4">
        <f t="shared" si="533"/>
        <v>0</v>
      </c>
      <c r="G2029" s="4">
        <f t="shared" si="530"/>
        <v>0</v>
      </c>
      <c r="H2029" s="3">
        <f t="shared" si="530"/>
        <v>0</v>
      </c>
      <c r="I2029" s="3">
        <f t="shared" si="530"/>
        <v>0</v>
      </c>
      <c r="J2029" s="3" t="e">
        <f>IF(VLOOKUP(A2029,產品AR!A:B,2,0)&lt;65,"A",IF(VLOOKUP(A2029,產品AR!A:B,2,0)&lt;80,"B",IF(VLOOKUP(A2029,產品AR!A:B,2,0)&lt;100,"C","D")))</f>
        <v>#N/A</v>
      </c>
      <c r="K2029" s="5" t="e">
        <f t="shared" si="524"/>
        <v>#DIV/0!</v>
      </c>
      <c r="L2029" s="6">
        <f t="shared" si="525"/>
        <v>0</v>
      </c>
      <c r="M2029" s="5">
        <f t="shared" si="526"/>
        <v>0</v>
      </c>
      <c r="N2029" s="49" t="e">
        <f t="shared" si="527"/>
        <v>#DIV/0!</v>
      </c>
      <c r="O2029" s="49" t="e">
        <f t="shared" si="531"/>
        <v>#N/A</v>
      </c>
      <c r="P2029" s="49" t="e">
        <f t="shared" si="532"/>
        <v>#N/A</v>
      </c>
      <c r="Q2029" s="50" t="e">
        <f t="shared" si="528"/>
        <v>#N/A</v>
      </c>
      <c r="S2029" s="110" t="e">
        <f>VLOOKUP(V2029,'WSD 產品'!B:B,1,0)</f>
        <v>#N/A</v>
      </c>
      <c r="T2029" s="110" t="e">
        <f t="shared" si="529"/>
        <v>#DIV/0!</v>
      </c>
      <c r="AA2029" s="112"/>
      <c r="AB2029" s="112"/>
      <c r="AK2029" s="111"/>
      <c r="AL2029" s="111"/>
      <c r="AM2029" s="111"/>
    </row>
    <row r="2030" spans="1:39">
      <c r="A2030" s="3">
        <f t="shared" si="533"/>
        <v>0</v>
      </c>
      <c r="B2030" s="3">
        <f t="shared" si="533"/>
        <v>0</v>
      </c>
      <c r="C2030" s="3">
        <f t="shared" si="533"/>
        <v>0</v>
      </c>
      <c r="D2030" s="3">
        <f t="shared" si="533"/>
        <v>0</v>
      </c>
      <c r="E2030" s="3">
        <f t="shared" si="533"/>
        <v>0</v>
      </c>
      <c r="F2030" s="4">
        <f t="shared" si="533"/>
        <v>0</v>
      </c>
      <c r="G2030" s="4">
        <f t="shared" si="530"/>
        <v>0</v>
      </c>
      <c r="H2030" s="3">
        <f t="shared" si="530"/>
        <v>0</v>
      </c>
      <c r="I2030" s="3">
        <f t="shared" si="530"/>
        <v>0</v>
      </c>
      <c r="J2030" s="3" t="e">
        <f>IF(VLOOKUP(A2030,產品AR!A:B,2,0)&lt;65,"A",IF(VLOOKUP(A2030,產品AR!A:B,2,0)&lt;80,"B",IF(VLOOKUP(A2030,產品AR!A:B,2,0)&lt;100,"C","D")))</f>
        <v>#N/A</v>
      </c>
      <c r="K2030" s="5" t="e">
        <f t="shared" si="524"/>
        <v>#DIV/0!</v>
      </c>
      <c r="L2030" s="6">
        <f t="shared" si="525"/>
        <v>0</v>
      </c>
      <c r="M2030" s="5">
        <f t="shared" si="526"/>
        <v>0</v>
      </c>
      <c r="N2030" s="49" t="e">
        <f t="shared" si="527"/>
        <v>#DIV/0!</v>
      </c>
      <c r="O2030" s="49" t="e">
        <f t="shared" si="531"/>
        <v>#N/A</v>
      </c>
      <c r="P2030" s="49" t="e">
        <f t="shared" si="532"/>
        <v>#N/A</v>
      </c>
      <c r="Q2030" s="50" t="e">
        <f t="shared" si="528"/>
        <v>#N/A</v>
      </c>
      <c r="S2030" s="110" t="e">
        <f>VLOOKUP(V2030,'WSD 產品'!B:B,1,0)</f>
        <v>#N/A</v>
      </c>
      <c r="T2030" s="110" t="e">
        <f t="shared" si="529"/>
        <v>#DIV/0!</v>
      </c>
      <c r="AA2030" s="112"/>
      <c r="AB2030" s="112"/>
      <c r="AK2030" s="111"/>
      <c r="AL2030" s="111"/>
      <c r="AM2030" s="111"/>
    </row>
    <row r="2031" spans="1:39">
      <c r="A2031" s="3">
        <f t="shared" si="533"/>
        <v>0</v>
      </c>
      <c r="B2031" s="3">
        <f t="shared" si="533"/>
        <v>0</v>
      </c>
      <c r="C2031" s="3">
        <f t="shared" si="533"/>
        <v>0</v>
      </c>
      <c r="D2031" s="3">
        <f t="shared" ref="D2031:I2083" si="534">Y2031</f>
        <v>0</v>
      </c>
      <c r="E2031" s="3">
        <f t="shared" si="534"/>
        <v>0</v>
      </c>
      <c r="F2031" s="4">
        <f t="shared" si="534"/>
        <v>0</v>
      </c>
      <c r="G2031" s="4">
        <f t="shared" si="530"/>
        <v>0</v>
      </c>
      <c r="H2031" s="3">
        <f t="shared" si="530"/>
        <v>0</v>
      </c>
      <c r="I2031" s="3">
        <f t="shared" si="530"/>
        <v>0</v>
      </c>
      <c r="J2031" s="3" t="e">
        <f>IF(VLOOKUP(A2031,產品AR!A:B,2,0)&lt;65,"A",IF(VLOOKUP(A2031,產品AR!A:B,2,0)&lt;80,"B",IF(VLOOKUP(A2031,產品AR!A:B,2,0)&lt;100,"C","D")))</f>
        <v>#N/A</v>
      </c>
      <c r="K2031" s="5" t="e">
        <f t="shared" si="524"/>
        <v>#DIV/0!</v>
      </c>
      <c r="L2031" s="6">
        <f t="shared" si="525"/>
        <v>0</v>
      </c>
      <c r="M2031" s="5">
        <f t="shared" si="526"/>
        <v>0</v>
      </c>
      <c r="N2031" s="49" t="e">
        <f t="shared" si="527"/>
        <v>#DIV/0!</v>
      </c>
      <c r="O2031" s="49" t="e">
        <f t="shared" si="531"/>
        <v>#N/A</v>
      </c>
      <c r="P2031" s="49" t="e">
        <f t="shared" si="532"/>
        <v>#N/A</v>
      </c>
      <c r="Q2031" s="50" t="e">
        <f t="shared" si="528"/>
        <v>#N/A</v>
      </c>
      <c r="S2031" s="110" t="e">
        <f>VLOOKUP(V2031,'WSD 產品'!B:B,1,0)</f>
        <v>#N/A</v>
      </c>
      <c r="T2031" s="110" t="e">
        <f t="shared" si="529"/>
        <v>#DIV/0!</v>
      </c>
      <c r="AA2031" s="112"/>
      <c r="AB2031" s="112"/>
      <c r="AK2031" s="111"/>
      <c r="AL2031" s="111"/>
      <c r="AM2031" s="111"/>
    </row>
    <row r="2032" spans="1:39">
      <c r="A2032" s="3">
        <f t="shared" ref="A2032:F2095" si="535">V2032</f>
        <v>0</v>
      </c>
      <c r="B2032" s="3">
        <f t="shared" si="535"/>
        <v>0</v>
      </c>
      <c r="C2032" s="3">
        <f t="shared" si="535"/>
        <v>0</v>
      </c>
      <c r="D2032" s="3">
        <f t="shared" si="534"/>
        <v>0</v>
      </c>
      <c r="E2032" s="3">
        <f t="shared" si="534"/>
        <v>0</v>
      </c>
      <c r="F2032" s="4">
        <f t="shared" si="534"/>
        <v>0</v>
      </c>
      <c r="G2032" s="4">
        <f t="shared" si="530"/>
        <v>0</v>
      </c>
      <c r="H2032" s="3">
        <f t="shared" si="530"/>
        <v>0</v>
      </c>
      <c r="I2032" s="3">
        <f t="shared" si="530"/>
        <v>0</v>
      </c>
      <c r="J2032" s="3" t="e">
        <f>IF(VLOOKUP(A2032,產品AR!A:B,2,0)&lt;65,"A",IF(VLOOKUP(A2032,產品AR!A:B,2,0)&lt;80,"B",IF(VLOOKUP(A2032,產品AR!A:B,2,0)&lt;100,"C","D")))</f>
        <v>#N/A</v>
      </c>
      <c r="K2032" s="5" t="e">
        <f t="shared" si="524"/>
        <v>#DIV/0!</v>
      </c>
      <c r="L2032" s="6">
        <f t="shared" si="525"/>
        <v>0</v>
      </c>
      <c r="M2032" s="5">
        <f t="shared" si="526"/>
        <v>0</v>
      </c>
      <c r="N2032" s="49" t="e">
        <f t="shared" si="527"/>
        <v>#DIV/0!</v>
      </c>
      <c r="O2032" s="49" t="e">
        <f t="shared" si="531"/>
        <v>#N/A</v>
      </c>
      <c r="P2032" s="49" t="e">
        <f t="shared" si="532"/>
        <v>#N/A</v>
      </c>
      <c r="Q2032" s="50" t="e">
        <f t="shared" si="528"/>
        <v>#N/A</v>
      </c>
      <c r="S2032" s="110" t="e">
        <f>VLOOKUP(V2032,'WSD 產品'!B:B,1,0)</f>
        <v>#N/A</v>
      </c>
      <c r="T2032" s="110" t="e">
        <f t="shared" si="529"/>
        <v>#DIV/0!</v>
      </c>
      <c r="AA2032" s="112"/>
      <c r="AB2032" s="112"/>
      <c r="AK2032" s="111"/>
      <c r="AL2032" s="111"/>
      <c r="AM2032" s="111"/>
    </row>
    <row r="2033" spans="1:39">
      <c r="A2033" s="3">
        <f t="shared" si="535"/>
        <v>0</v>
      </c>
      <c r="B2033" s="3">
        <f t="shared" si="535"/>
        <v>0</v>
      </c>
      <c r="C2033" s="3">
        <f t="shared" si="535"/>
        <v>0</v>
      </c>
      <c r="D2033" s="3">
        <f t="shared" si="534"/>
        <v>0</v>
      </c>
      <c r="E2033" s="3">
        <f t="shared" si="534"/>
        <v>0</v>
      </c>
      <c r="F2033" s="4">
        <f t="shared" si="534"/>
        <v>0</v>
      </c>
      <c r="G2033" s="4">
        <f t="shared" si="530"/>
        <v>0</v>
      </c>
      <c r="H2033" s="3">
        <f t="shared" si="530"/>
        <v>0</v>
      </c>
      <c r="I2033" s="3">
        <f t="shared" si="530"/>
        <v>0</v>
      </c>
      <c r="J2033" s="3" t="e">
        <f>IF(VLOOKUP(A2033,產品AR!A:B,2,0)&lt;65,"A",IF(VLOOKUP(A2033,產品AR!A:B,2,0)&lt;80,"B",IF(VLOOKUP(A2033,產品AR!A:B,2,0)&lt;100,"C","D")))</f>
        <v>#N/A</v>
      </c>
      <c r="K2033" s="5" t="e">
        <f t="shared" si="524"/>
        <v>#DIV/0!</v>
      </c>
      <c r="L2033" s="6">
        <f t="shared" si="525"/>
        <v>0</v>
      </c>
      <c r="M2033" s="5">
        <f t="shared" si="526"/>
        <v>0</v>
      </c>
      <c r="N2033" s="49" t="e">
        <f t="shared" si="527"/>
        <v>#DIV/0!</v>
      </c>
      <c r="O2033" s="49" t="e">
        <f t="shared" si="531"/>
        <v>#N/A</v>
      </c>
      <c r="P2033" s="49" t="e">
        <f t="shared" si="532"/>
        <v>#N/A</v>
      </c>
      <c r="Q2033" s="50" t="e">
        <f t="shared" si="528"/>
        <v>#N/A</v>
      </c>
      <c r="S2033" s="110" t="e">
        <f>VLOOKUP(V2033,'WSD 產品'!B:B,1,0)</f>
        <v>#N/A</v>
      </c>
      <c r="T2033" s="110" t="e">
        <f t="shared" si="529"/>
        <v>#DIV/0!</v>
      </c>
      <c r="AA2033" s="112"/>
      <c r="AB2033" s="112"/>
      <c r="AK2033" s="111"/>
      <c r="AL2033" s="111"/>
      <c r="AM2033" s="111"/>
    </row>
    <row r="2034" spans="1:39">
      <c r="A2034" s="3">
        <f t="shared" si="535"/>
        <v>0</v>
      </c>
      <c r="B2034" s="3">
        <f t="shared" si="535"/>
        <v>0</v>
      </c>
      <c r="C2034" s="3">
        <f t="shared" si="535"/>
        <v>0</v>
      </c>
      <c r="D2034" s="3">
        <f t="shared" si="534"/>
        <v>0</v>
      </c>
      <c r="E2034" s="3">
        <f t="shared" si="534"/>
        <v>0</v>
      </c>
      <c r="F2034" s="4">
        <f t="shared" si="534"/>
        <v>0</v>
      </c>
      <c r="G2034" s="4">
        <f t="shared" si="530"/>
        <v>0</v>
      </c>
      <c r="H2034" s="3">
        <f t="shared" si="530"/>
        <v>0</v>
      </c>
      <c r="I2034" s="3">
        <f t="shared" si="530"/>
        <v>0</v>
      </c>
      <c r="J2034" s="3" t="e">
        <f>IF(VLOOKUP(A2034,產品AR!A:B,2,0)&lt;65,"A",IF(VLOOKUP(A2034,產品AR!A:B,2,0)&lt;80,"B",IF(VLOOKUP(A2034,產品AR!A:B,2,0)&lt;100,"C","D")))</f>
        <v>#N/A</v>
      </c>
      <c r="K2034" s="5" t="e">
        <f t="shared" si="524"/>
        <v>#DIV/0!</v>
      </c>
      <c r="L2034" s="6">
        <f t="shared" si="525"/>
        <v>0</v>
      </c>
      <c r="M2034" s="5">
        <f t="shared" si="526"/>
        <v>0</v>
      </c>
      <c r="N2034" s="49" t="e">
        <f t="shared" si="527"/>
        <v>#DIV/0!</v>
      </c>
      <c r="O2034" s="49" t="e">
        <f t="shared" si="531"/>
        <v>#N/A</v>
      </c>
      <c r="P2034" s="49" t="e">
        <f t="shared" si="532"/>
        <v>#N/A</v>
      </c>
      <c r="Q2034" s="50" t="e">
        <f t="shared" si="528"/>
        <v>#N/A</v>
      </c>
      <c r="S2034" s="110" t="e">
        <f>VLOOKUP(V2034,'WSD 產品'!B:B,1,0)</f>
        <v>#N/A</v>
      </c>
      <c r="T2034" s="110" t="e">
        <f t="shared" si="529"/>
        <v>#DIV/0!</v>
      </c>
      <c r="AA2034" s="112"/>
      <c r="AB2034" s="112"/>
      <c r="AK2034" s="111"/>
      <c r="AL2034" s="111"/>
      <c r="AM2034" s="111"/>
    </row>
    <row r="2035" spans="1:39">
      <c r="A2035" s="3">
        <f t="shared" si="535"/>
        <v>0</v>
      </c>
      <c r="B2035" s="3">
        <f t="shared" si="535"/>
        <v>0</v>
      </c>
      <c r="C2035" s="3">
        <f t="shared" si="535"/>
        <v>0</v>
      </c>
      <c r="D2035" s="3">
        <f t="shared" si="534"/>
        <v>0</v>
      </c>
      <c r="E2035" s="3">
        <f t="shared" si="534"/>
        <v>0</v>
      </c>
      <c r="F2035" s="4">
        <f t="shared" si="534"/>
        <v>0</v>
      </c>
      <c r="G2035" s="4">
        <f t="shared" si="530"/>
        <v>0</v>
      </c>
      <c r="H2035" s="3">
        <f t="shared" si="530"/>
        <v>0</v>
      </c>
      <c r="I2035" s="3">
        <f t="shared" si="530"/>
        <v>0</v>
      </c>
      <c r="J2035" s="3" t="e">
        <f>IF(VLOOKUP(A2035,產品AR!A:B,2,0)&lt;65,"A",IF(VLOOKUP(A2035,產品AR!A:B,2,0)&lt;80,"B",IF(VLOOKUP(A2035,產品AR!A:B,2,0)&lt;100,"C","D")))</f>
        <v>#N/A</v>
      </c>
      <c r="K2035" s="5" t="e">
        <f t="shared" si="524"/>
        <v>#DIV/0!</v>
      </c>
      <c r="L2035" s="6">
        <f t="shared" si="525"/>
        <v>0</v>
      </c>
      <c r="M2035" s="5">
        <f t="shared" si="526"/>
        <v>0</v>
      </c>
      <c r="N2035" s="49" t="e">
        <f t="shared" si="527"/>
        <v>#DIV/0!</v>
      </c>
      <c r="O2035" s="49" t="e">
        <f t="shared" si="531"/>
        <v>#N/A</v>
      </c>
      <c r="P2035" s="49" t="e">
        <f t="shared" si="532"/>
        <v>#N/A</v>
      </c>
      <c r="Q2035" s="50" t="e">
        <f t="shared" si="528"/>
        <v>#N/A</v>
      </c>
      <c r="S2035" s="110" t="e">
        <f>VLOOKUP(V2035,'WSD 產品'!B:B,1,0)</f>
        <v>#N/A</v>
      </c>
      <c r="T2035" s="110" t="e">
        <f t="shared" si="529"/>
        <v>#DIV/0!</v>
      </c>
      <c r="AA2035" s="112"/>
      <c r="AB2035" s="112"/>
      <c r="AK2035" s="111"/>
      <c r="AL2035" s="111"/>
      <c r="AM2035" s="111"/>
    </row>
    <row r="2036" spans="1:39">
      <c r="A2036" s="3">
        <f t="shared" si="535"/>
        <v>0</v>
      </c>
      <c r="B2036" s="3">
        <f t="shared" si="535"/>
        <v>0</v>
      </c>
      <c r="C2036" s="3">
        <f t="shared" si="535"/>
        <v>0</v>
      </c>
      <c r="D2036" s="3">
        <f t="shared" si="534"/>
        <v>0</v>
      </c>
      <c r="E2036" s="3">
        <f t="shared" si="534"/>
        <v>0</v>
      </c>
      <c r="F2036" s="4">
        <f t="shared" si="534"/>
        <v>0</v>
      </c>
      <c r="G2036" s="4">
        <f t="shared" si="530"/>
        <v>0</v>
      </c>
      <c r="H2036" s="3">
        <f t="shared" si="530"/>
        <v>0</v>
      </c>
      <c r="I2036" s="3">
        <f t="shared" si="530"/>
        <v>0</v>
      </c>
      <c r="J2036" s="3" t="e">
        <f>IF(VLOOKUP(A2036,產品AR!A:B,2,0)&lt;65,"A",IF(VLOOKUP(A2036,產品AR!A:B,2,0)&lt;80,"B",IF(VLOOKUP(A2036,產品AR!A:B,2,0)&lt;100,"C","D")))</f>
        <v>#N/A</v>
      </c>
      <c r="K2036" s="5" t="e">
        <f t="shared" si="524"/>
        <v>#DIV/0!</v>
      </c>
      <c r="L2036" s="6">
        <f t="shared" si="525"/>
        <v>0</v>
      </c>
      <c r="M2036" s="5">
        <f t="shared" si="526"/>
        <v>0</v>
      </c>
      <c r="N2036" s="49" t="e">
        <f t="shared" si="527"/>
        <v>#DIV/0!</v>
      </c>
      <c r="O2036" s="49" t="e">
        <f t="shared" si="531"/>
        <v>#N/A</v>
      </c>
      <c r="P2036" s="49" t="e">
        <f t="shared" si="532"/>
        <v>#N/A</v>
      </c>
      <c r="Q2036" s="50" t="e">
        <f t="shared" si="528"/>
        <v>#N/A</v>
      </c>
      <c r="S2036" s="110" t="e">
        <f>VLOOKUP(V2036,'WSD 產品'!B:B,1,0)</f>
        <v>#N/A</v>
      </c>
      <c r="T2036" s="110" t="e">
        <f t="shared" si="529"/>
        <v>#DIV/0!</v>
      </c>
      <c r="AA2036" s="112"/>
      <c r="AB2036" s="112"/>
      <c r="AK2036" s="111"/>
      <c r="AL2036" s="111"/>
      <c r="AM2036" s="111"/>
    </row>
    <row r="2037" spans="1:39">
      <c r="A2037" s="3">
        <f t="shared" si="535"/>
        <v>0</v>
      </c>
      <c r="B2037" s="3">
        <f t="shared" si="535"/>
        <v>0</v>
      </c>
      <c r="C2037" s="3">
        <f t="shared" si="535"/>
        <v>0</v>
      </c>
      <c r="D2037" s="3">
        <f t="shared" si="534"/>
        <v>0</v>
      </c>
      <c r="E2037" s="3">
        <f t="shared" si="534"/>
        <v>0</v>
      </c>
      <c r="F2037" s="4">
        <f t="shared" si="534"/>
        <v>0</v>
      </c>
      <c r="G2037" s="4">
        <f t="shared" si="530"/>
        <v>0</v>
      </c>
      <c r="H2037" s="3">
        <f t="shared" si="530"/>
        <v>0</v>
      </c>
      <c r="I2037" s="3">
        <f t="shared" si="530"/>
        <v>0</v>
      </c>
      <c r="J2037" s="3" t="e">
        <f>IF(VLOOKUP(A2037,產品AR!A:B,2,0)&lt;65,"A",IF(VLOOKUP(A2037,產品AR!A:B,2,0)&lt;80,"B",IF(VLOOKUP(A2037,產品AR!A:B,2,0)&lt;100,"C","D")))</f>
        <v>#N/A</v>
      </c>
      <c r="K2037" s="5" t="e">
        <f t="shared" si="524"/>
        <v>#DIV/0!</v>
      </c>
      <c r="L2037" s="6">
        <f t="shared" si="525"/>
        <v>0</v>
      </c>
      <c r="M2037" s="5">
        <f t="shared" si="526"/>
        <v>0</v>
      </c>
      <c r="N2037" s="49" t="e">
        <f t="shared" si="527"/>
        <v>#DIV/0!</v>
      </c>
      <c r="O2037" s="49" t="e">
        <f t="shared" si="531"/>
        <v>#N/A</v>
      </c>
      <c r="P2037" s="49" t="e">
        <f t="shared" si="532"/>
        <v>#N/A</v>
      </c>
      <c r="Q2037" s="50" t="e">
        <f t="shared" si="528"/>
        <v>#N/A</v>
      </c>
      <c r="S2037" s="110" t="e">
        <f>VLOOKUP(V2037,'WSD 產品'!B:B,1,0)</f>
        <v>#N/A</v>
      </c>
      <c r="T2037" s="110" t="e">
        <f t="shared" si="529"/>
        <v>#DIV/0!</v>
      </c>
      <c r="AA2037" s="112"/>
      <c r="AB2037" s="112"/>
      <c r="AK2037" s="111"/>
      <c r="AL2037" s="111"/>
      <c r="AM2037" s="111"/>
    </row>
    <row r="2038" spans="1:39">
      <c r="A2038" s="3">
        <f t="shared" si="535"/>
        <v>0</v>
      </c>
      <c r="B2038" s="3">
        <f t="shared" si="535"/>
        <v>0</v>
      </c>
      <c r="C2038" s="3">
        <f t="shared" si="535"/>
        <v>0</v>
      </c>
      <c r="D2038" s="3">
        <f t="shared" si="534"/>
        <v>0</v>
      </c>
      <c r="E2038" s="3">
        <f t="shared" si="534"/>
        <v>0</v>
      </c>
      <c r="F2038" s="4">
        <f t="shared" si="534"/>
        <v>0</v>
      </c>
      <c r="G2038" s="4">
        <f t="shared" si="530"/>
        <v>0</v>
      </c>
      <c r="H2038" s="3">
        <f t="shared" si="530"/>
        <v>0</v>
      </c>
      <c r="I2038" s="3">
        <f t="shared" si="530"/>
        <v>0</v>
      </c>
      <c r="J2038" s="3" t="e">
        <f>IF(VLOOKUP(A2038,產品AR!A:B,2,0)&lt;65,"A",IF(VLOOKUP(A2038,產品AR!A:B,2,0)&lt;80,"B",IF(VLOOKUP(A2038,產品AR!A:B,2,0)&lt;100,"C","D")))</f>
        <v>#N/A</v>
      </c>
      <c r="K2038" s="5" t="e">
        <f t="shared" si="524"/>
        <v>#DIV/0!</v>
      </c>
      <c r="L2038" s="6">
        <f t="shared" si="525"/>
        <v>0</v>
      </c>
      <c r="M2038" s="5">
        <f t="shared" si="526"/>
        <v>0</v>
      </c>
      <c r="N2038" s="49" t="e">
        <f t="shared" si="527"/>
        <v>#DIV/0!</v>
      </c>
      <c r="O2038" s="49" t="e">
        <f t="shared" si="531"/>
        <v>#N/A</v>
      </c>
      <c r="P2038" s="49" t="e">
        <f t="shared" si="532"/>
        <v>#N/A</v>
      </c>
      <c r="Q2038" s="50" t="e">
        <f t="shared" si="528"/>
        <v>#N/A</v>
      </c>
      <c r="S2038" s="110" t="e">
        <f>VLOOKUP(V2038,'WSD 產品'!B:B,1,0)</f>
        <v>#N/A</v>
      </c>
      <c r="T2038" s="110" t="e">
        <f t="shared" si="529"/>
        <v>#DIV/0!</v>
      </c>
      <c r="AA2038" s="112"/>
      <c r="AB2038" s="112"/>
      <c r="AK2038" s="111"/>
      <c r="AL2038" s="111"/>
      <c r="AM2038" s="111"/>
    </row>
    <row r="2039" spans="1:39">
      <c r="A2039" s="3">
        <f t="shared" si="535"/>
        <v>0</v>
      </c>
      <c r="B2039" s="3">
        <f t="shared" si="535"/>
        <v>0</v>
      </c>
      <c r="C2039" s="3">
        <f t="shared" si="535"/>
        <v>0</v>
      </c>
      <c r="D2039" s="3">
        <f t="shared" si="534"/>
        <v>0</v>
      </c>
      <c r="E2039" s="3">
        <f t="shared" si="534"/>
        <v>0</v>
      </c>
      <c r="F2039" s="4">
        <f t="shared" si="534"/>
        <v>0</v>
      </c>
      <c r="G2039" s="4">
        <f t="shared" si="530"/>
        <v>0</v>
      </c>
      <c r="H2039" s="3">
        <f t="shared" si="530"/>
        <v>0</v>
      </c>
      <c r="I2039" s="3">
        <f t="shared" si="530"/>
        <v>0</v>
      </c>
      <c r="J2039" s="3" t="e">
        <f>IF(VLOOKUP(A2039,產品AR!A:B,2,0)&lt;65,"A",IF(VLOOKUP(A2039,產品AR!A:B,2,0)&lt;80,"B",IF(VLOOKUP(A2039,產品AR!A:B,2,0)&lt;100,"C","D")))</f>
        <v>#N/A</v>
      </c>
      <c r="K2039" s="5" t="e">
        <f t="shared" si="524"/>
        <v>#DIV/0!</v>
      </c>
      <c r="L2039" s="6">
        <f t="shared" si="525"/>
        <v>0</v>
      </c>
      <c r="M2039" s="5">
        <f t="shared" si="526"/>
        <v>0</v>
      </c>
      <c r="N2039" s="49" t="e">
        <f t="shared" si="527"/>
        <v>#DIV/0!</v>
      </c>
      <c r="O2039" s="49" t="e">
        <f t="shared" si="531"/>
        <v>#N/A</v>
      </c>
      <c r="P2039" s="49" t="e">
        <f t="shared" si="532"/>
        <v>#N/A</v>
      </c>
      <c r="Q2039" s="50" t="e">
        <f t="shared" si="528"/>
        <v>#N/A</v>
      </c>
      <c r="S2039" s="110" t="e">
        <f>VLOOKUP(V2039,'WSD 產品'!B:B,1,0)</f>
        <v>#N/A</v>
      </c>
      <c r="T2039" s="110" t="e">
        <f t="shared" si="529"/>
        <v>#DIV/0!</v>
      </c>
      <c r="AA2039" s="112"/>
      <c r="AB2039" s="112"/>
      <c r="AK2039" s="111"/>
      <c r="AL2039" s="111"/>
      <c r="AM2039" s="111"/>
    </row>
    <row r="2040" spans="1:39">
      <c r="A2040" s="3">
        <f t="shared" si="535"/>
        <v>0</v>
      </c>
      <c r="B2040" s="3">
        <f t="shared" si="535"/>
        <v>0</v>
      </c>
      <c r="C2040" s="3">
        <f t="shared" si="535"/>
        <v>0</v>
      </c>
      <c r="D2040" s="3">
        <f t="shared" si="534"/>
        <v>0</v>
      </c>
      <c r="E2040" s="3">
        <f t="shared" si="534"/>
        <v>0</v>
      </c>
      <c r="F2040" s="4">
        <f t="shared" si="534"/>
        <v>0</v>
      </c>
      <c r="G2040" s="4">
        <f t="shared" si="530"/>
        <v>0</v>
      </c>
      <c r="H2040" s="3">
        <f t="shared" si="530"/>
        <v>0</v>
      </c>
      <c r="I2040" s="3">
        <f t="shared" si="530"/>
        <v>0</v>
      </c>
      <c r="J2040" s="3" t="e">
        <f>IF(VLOOKUP(A2040,產品AR!A:B,2,0)&lt;65,"A",IF(VLOOKUP(A2040,產品AR!A:B,2,0)&lt;80,"B",IF(VLOOKUP(A2040,產品AR!A:B,2,0)&lt;100,"C","D")))</f>
        <v>#N/A</v>
      </c>
      <c r="K2040" s="5" t="e">
        <f t="shared" si="524"/>
        <v>#DIV/0!</v>
      </c>
      <c r="L2040" s="6">
        <f t="shared" si="525"/>
        <v>0</v>
      </c>
      <c r="M2040" s="5">
        <f t="shared" si="526"/>
        <v>0</v>
      </c>
      <c r="N2040" s="49" t="e">
        <f t="shared" si="527"/>
        <v>#DIV/0!</v>
      </c>
      <c r="O2040" s="49" t="e">
        <f t="shared" si="531"/>
        <v>#N/A</v>
      </c>
      <c r="P2040" s="49" t="e">
        <f t="shared" si="532"/>
        <v>#N/A</v>
      </c>
      <c r="Q2040" s="50" t="e">
        <f t="shared" si="528"/>
        <v>#N/A</v>
      </c>
      <c r="S2040" s="110" t="e">
        <f>VLOOKUP(V2040,'WSD 產品'!B:B,1,0)</f>
        <v>#N/A</v>
      </c>
      <c r="T2040" s="110" t="e">
        <f t="shared" si="529"/>
        <v>#DIV/0!</v>
      </c>
      <c r="AA2040" s="112"/>
      <c r="AB2040" s="112"/>
      <c r="AK2040" s="111"/>
      <c r="AL2040" s="111"/>
      <c r="AM2040" s="111"/>
    </row>
    <row r="2041" spans="1:39">
      <c r="A2041" s="3">
        <f t="shared" si="535"/>
        <v>0</v>
      </c>
      <c r="B2041" s="3">
        <f t="shared" si="535"/>
        <v>0</v>
      </c>
      <c r="C2041" s="3">
        <f t="shared" si="535"/>
        <v>0</v>
      </c>
      <c r="D2041" s="3">
        <f t="shared" si="534"/>
        <v>0</v>
      </c>
      <c r="E2041" s="3">
        <f t="shared" si="534"/>
        <v>0</v>
      </c>
      <c r="F2041" s="4">
        <f t="shared" si="534"/>
        <v>0</v>
      </c>
      <c r="G2041" s="4">
        <f t="shared" si="530"/>
        <v>0</v>
      </c>
      <c r="H2041" s="3">
        <f t="shared" si="530"/>
        <v>0</v>
      </c>
      <c r="I2041" s="3">
        <f t="shared" si="530"/>
        <v>0</v>
      </c>
      <c r="J2041" s="3" t="e">
        <f>IF(VLOOKUP(A2041,產品AR!A:B,2,0)&lt;65,"A",IF(VLOOKUP(A2041,產品AR!A:B,2,0)&lt;80,"B",IF(VLOOKUP(A2041,產品AR!A:B,2,0)&lt;100,"C","D")))</f>
        <v>#N/A</v>
      </c>
      <c r="K2041" s="5" t="e">
        <f t="shared" si="524"/>
        <v>#DIV/0!</v>
      </c>
      <c r="L2041" s="6">
        <f t="shared" si="525"/>
        <v>0</v>
      </c>
      <c r="M2041" s="5">
        <f t="shared" si="526"/>
        <v>0</v>
      </c>
      <c r="N2041" s="49" t="e">
        <f t="shared" si="527"/>
        <v>#DIV/0!</v>
      </c>
      <c r="O2041" s="49" t="e">
        <f t="shared" si="531"/>
        <v>#N/A</v>
      </c>
      <c r="P2041" s="49" t="e">
        <f t="shared" si="532"/>
        <v>#N/A</v>
      </c>
      <c r="Q2041" s="50" t="e">
        <f t="shared" si="528"/>
        <v>#N/A</v>
      </c>
      <c r="S2041" s="110" t="e">
        <f>VLOOKUP(V2041,'WSD 產品'!B:B,1,0)</f>
        <v>#N/A</v>
      </c>
      <c r="T2041" s="110" t="e">
        <f t="shared" si="529"/>
        <v>#DIV/0!</v>
      </c>
      <c r="AA2041" s="112"/>
      <c r="AB2041" s="112"/>
      <c r="AK2041" s="111"/>
      <c r="AL2041" s="111"/>
      <c r="AM2041" s="111"/>
    </row>
    <row r="2042" spans="1:39">
      <c r="A2042" s="3">
        <f t="shared" si="535"/>
        <v>0</v>
      </c>
      <c r="B2042" s="3">
        <f t="shared" si="535"/>
        <v>0</v>
      </c>
      <c r="C2042" s="3">
        <f t="shared" si="535"/>
        <v>0</v>
      </c>
      <c r="D2042" s="3">
        <f t="shared" si="534"/>
        <v>0</v>
      </c>
      <c r="E2042" s="3">
        <f t="shared" si="534"/>
        <v>0</v>
      </c>
      <c r="F2042" s="4">
        <f t="shared" si="534"/>
        <v>0</v>
      </c>
      <c r="G2042" s="4">
        <f t="shared" si="530"/>
        <v>0</v>
      </c>
      <c r="H2042" s="3">
        <f t="shared" si="530"/>
        <v>0</v>
      </c>
      <c r="I2042" s="3">
        <f t="shared" si="530"/>
        <v>0</v>
      </c>
      <c r="J2042" s="3" t="e">
        <f>IF(VLOOKUP(A2042,產品AR!A:B,2,0)&lt;65,"A",IF(VLOOKUP(A2042,產品AR!A:B,2,0)&lt;80,"B",IF(VLOOKUP(A2042,產品AR!A:B,2,0)&lt;100,"C","D")))</f>
        <v>#N/A</v>
      </c>
      <c r="K2042" s="5" t="e">
        <f t="shared" si="524"/>
        <v>#DIV/0!</v>
      </c>
      <c r="L2042" s="6">
        <f t="shared" si="525"/>
        <v>0</v>
      </c>
      <c r="M2042" s="5">
        <f t="shared" si="526"/>
        <v>0</v>
      </c>
      <c r="N2042" s="49" t="e">
        <f t="shared" si="527"/>
        <v>#DIV/0!</v>
      </c>
      <c r="O2042" s="49" t="e">
        <f t="shared" si="531"/>
        <v>#N/A</v>
      </c>
      <c r="P2042" s="49" t="e">
        <f t="shared" si="532"/>
        <v>#N/A</v>
      </c>
      <c r="Q2042" s="50" t="e">
        <f t="shared" si="528"/>
        <v>#N/A</v>
      </c>
      <c r="S2042" s="110" t="e">
        <f>VLOOKUP(V2042,'WSD 產品'!B:B,1,0)</f>
        <v>#N/A</v>
      </c>
      <c r="T2042" s="110" t="e">
        <f t="shared" si="529"/>
        <v>#DIV/0!</v>
      </c>
      <c r="AA2042" s="112"/>
      <c r="AB2042" s="112"/>
      <c r="AK2042" s="111"/>
      <c r="AL2042" s="111"/>
      <c r="AM2042" s="111"/>
    </row>
    <row r="2043" spans="1:39">
      <c r="A2043" s="3">
        <f t="shared" si="535"/>
        <v>0</v>
      </c>
      <c r="B2043" s="3">
        <f t="shared" si="535"/>
        <v>0</v>
      </c>
      <c r="C2043" s="3">
        <f t="shared" si="535"/>
        <v>0</v>
      </c>
      <c r="D2043" s="3">
        <f t="shared" si="534"/>
        <v>0</v>
      </c>
      <c r="E2043" s="3">
        <f t="shared" si="534"/>
        <v>0</v>
      </c>
      <c r="F2043" s="4">
        <f t="shared" si="534"/>
        <v>0</v>
      </c>
      <c r="G2043" s="4">
        <f t="shared" si="530"/>
        <v>0</v>
      </c>
      <c r="H2043" s="3">
        <f t="shared" si="530"/>
        <v>0</v>
      </c>
      <c r="I2043" s="3">
        <f t="shared" si="530"/>
        <v>0</v>
      </c>
      <c r="J2043" s="3" t="e">
        <f>IF(VLOOKUP(A2043,產品AR!A:B,2,0)&lt;65,"A",IF(VLOOKUP(A2043,產品AR!A:B,2,0)&lt;80,"B",IF(VLOOKUP(A2043,產品AR!A:B,2,0)&lt;100,"C","D")))</f>
        <v>#N/A</v>
      </c>
      <c r="K2043" s="5" t="e">
        <f t="shared" si="524"/>
        <v>#DIV/0!</v>
      </c>
      <c r="L2043" s="6">
        <f t="shared" si="525"/>
        <v>0</v>
      </c>
      <c r="M2043" s="5">
        <f t="shared" si="526"/>
        <v>0</v>
      </c>
      <c r="N2043" s="49" t="e">
        <f t="shared" si="527"/>
        <v>#DIV/0!</v>
      </c>
      <c r="O2043" s="49" t="e">
        <f t="shared" si="531"/>
        <v>#N/A</v>
      </c>
      <c r="P2043" s="49" t="e">
        <f t="shared" si="532"/>
        <v>#N/A</v>
      </c>
      <c r="Q2043" s="50" t="e">
        <f t="shared" si="528"/>
        <v>#N/A</v>
      </c>
      <c r="S2043" s="110" t="e">
        <f>VLOOKUP(V2043,'WSD 產品'!B:B,1,0)</f>
        <v>#N/A</v>
      </c>
      <c r="T2043" s="110" t="e">
        <f t="shared" si="529"/>
        <v>#DIV/0!</v>
      </c>
      <c r="AA2043" s="112"/>
      <c r="AB2043" s="112"/>
      <c r="AK2043" s="111"/>
      <c r="AL2043" s="111"/>
      <c r="AM2043" s="111"/>
    </row>
    <row r="2044" spans="1:39">
      <c r="A2044" s="3">
        <f t="shared" si="535"/>
        <v>0</v>
      </c>
      <c r="B2044" s="3">
        <f t="shared" si="535"/>
        <v>0</v>
      </c>
      <c r="C2044" s="3">
        <f t="shared" si="535"/>
        <v>0</v>
      </c>
      <c r="D2044" s="3">
        <f t="shared" si="534"/>
        <v>0</v>
      </c>
      <c r="E2044" s="3">
        <f t="shared" si="534"/>
        <v>0</v>
      </c>
      <c r="F2044" s="4">
        <f t="shared" si="534"/>
        <v>0</v>
      </c>
      <c r="G2044" s="4">
        <f t="shared" si="530"/>
        <v>0</v>
      </c>
      <c r="H2044" s="3">
        <f t="shared" si="530"/>
        <v>0</v>
      </c>
      <c r="I2044" s="3">
        <f t="shared" si="530"/>
        <v>0</v>
      </c>
      <c r="J2044" s="3" t="e">
        <f>IF(VLOOKUP(A2044,產品AR!A:B,2,0)&lt;65,"A",IF(VLOOKUP(A2044,產品AR!A:B,2,0)&lt;80,"B",IF(VLOOKUP(A2044,產品AR!A:B,2,0)&lt;100,"C","D")))</f>
        <v>#N/A</v>
      </c>
      <c r="K2044" s="5" t="e">
        <f t="shared" si="524"/>
        <v>#DIV/0!</v>
      </c>
      <c r="L2044" s="6">
        <f t="shared" si="525"/>
        <v>0</v>
      </c>
      <c r="M2044" s="5">
        <f t="shared" si="526"/>
        <v>0</v>
      </c>
      <c r="N2044" s="49" t="e">
        <f t="shared" si="527"/>
        <v>#DIV/0!</v>
      </c>
      <c r="O2044" s="49" t="e">
        <f t="shared" si="531"/>
        <v>#N/A</v>
      </c>
      <c r="P2044" s="49" t="e">
        <f t="shared" si="532"/>
        <v>#N/A</v>
      </c>
      <c r="Q2044" s="50" t="e">
        <f t="shared" si="528"/>
        <v>#N/A</v>
      </c>
      <c r="S2044" s="110" t="e">
        <f>VLOOKUP(V2044,'WSD 產品'!B:B,1,0)</f>
        <v>#N/A</v>
      </c>
      <c r="T2044" s="110" t="e">
        <f t="shared" si="529"/>
        <v>#DIV/0!</v>
      </c>
      <c r="AA2044" s="112"/>
      <c r="AB2044" s="112"/>
      <c r="AK2044" s="111"/>
      <c r="AL2044" s="111"/>
      <c r="AM2044" s="111"/>
    </row>
    <row r="2045" spans="1:39">
      <c r="A2045" s="3">
        <f t="shared" si="535"/>
        <v>0</v>
      </c>
      <c r="B2045" s="3">
        <f t="shared" si="535"/>
        <v>0</v>
      </c>
      <c r="C2045" s="3">
        <f t="shared" si="535"/>
        <v>0</v>
      </c>
      <c r="D2045" s="3">
        <f t="shared" si="534"/>
        <v>0</v>
      </c>
      <c r="E2045" s="3">
        <f t="shared" si="534"/>
        <v>0</v>
      </c>
      <c r="F2045" s="4">
        <f t="shared" si="534"/>
        <v>0</v>
      </c>
      <c r="G2045" s="4">
        <f t="shared" si="530"/>
        <v>0</v>
      </c>
      <c r="H2045" s="3">
        <f t="shared" si="530"/>
        <v>0</v>
      </c>
      <c r="I2045" s="3">
        <f t="shared" si="530"/>
        <v>0</v>
      </c>
      <c r="J2045" s="3" t="e">
        <f>IF(VLOOKUP(A2045,產品AR!A:B,2,0)&lt;65,"A",IF(VLOOKUP(A2045,產品AR!A:B,2,0)&lt;80,"B",IF(VLOOKUP(A2045,產品AR!A:B,2,0)&lt;100,"C","D")))</f>
        <v>#N/A</v>
      </c>
      <c r="K2045" s="5" t="e">
        <f t="shared" si="524"/>
        <v>#DIV/0!</v>
      </c>
      <c r="L2045" s="6">
        <f t="shared" si="525"/>
        <v>0</v>
      </c>
      <c r="M2045" s="5">
        <f t="shared" si="526"/>
        <v>0</v>
      </c>
      <c r="N2045" s="49" t="e">
        <f t="shared" si="527"/>
        <v>#DIV/0!</v>
      </c>
      <c r="O2045" s="49" t="e">
        <f t="shared" si="531"/>
        <v>#N/A</v>
      </c>
      <c r="P2045" s="49" t="e">
        <f t="shared" si="532"/>
        <v>#N/A</v>
      </c>
      <c r="Q2045" s="50" t="e">
        <f t="shared" si="528"/>
        <v>#N/A</v>
      </c>
      <c r="S2045" s="110" t="e">
        <f>VLOOKUP(V2045,'WSD 產品'!B:B,1,0)</f>
        <v>#N/A</v>
      </c>
      <c r="T2045" s="110" t="e">
        <f t="shared" si="529"/>
        <v>#DIV/0!</v>
      </c>
      <c r="AA2045" s="112"/>
      <c r="AB2045" s="112"/>
      <c r="AK2045" s="111"/>
      <c r="AL2045" s="111"/>
      <c r="AM2045" s="111"/>
    </row>
    <row r="2046" spans="1:39">
      <c r="A2046" s="3">
        <f t="shared" si="535"/>
        <v>0</v>
      </c>
      <c r="B2046" s="3">
        <f t="shared" si="535"/>
        <v>0</v>
      </c>
      <c r="C2046" s="3">
        <f t="shared" si="535"/>
        <v>0</v>
      </c>
      <c r="D2046" s="3">
        <f t="shared" si="534"/>
        <v>0</v>
      </c>
      <c r="E2046" s="3">
        <f t="shared" si="534"/>
        <v>0</v>
      </c>
      <c r="F2046" s="4">
        <f t="shared" si="534"/>
        <v>0</v>
      </c>
      <c r="G2046" s="4">
        <f t="shared" si="530"/>
        <v>0</v>
      </c>
      <c r="H2046" s="3">
        <f t="shared" si="530"/>
        <v>0</v>
      </c>
      <c r="I2046" s="3">
        <f t="shared" si="530"/>
        <v>0</v>
      </c>
      <c r="J2046" s="3" t="e">
        <f>IF(VLOOKUP(A2046,產品AR!A:B,2,0)&lt;65,"A",IF(VLOOKUP(A2046,產品AR!A:B,2,0)&lt;80,"B",IF(VLOOKUP(A2046,產品AR!A:B,2,0)&lt;100,"C","D")))</f>
        <v>#N/A</v>
      </c>
      <c r="K2046" s="5" t="e">
        <f t="shared" si="524"/>
        <v>#DIV/0!</v>
      </c>
      <c r="L2046" s="6">
        <f t="shared" si="525"/>
        <v>0</v>
      </c>
      <c r="M2046" s="5">
        <f t="shared" si="526"/>
        <v>0</v>
      </c>
      <c r="N2046" s="49" t="e">
        <f t="shared" si="527"/>
        <v>#DIV/0!</v>
      </c>
      <c r="O2046" s="49" t="e">
        <f t="shared" si="531"/>
        <v>#N/A</v>
      </c>
      <c r="P2046" s="49" t="e">
        <f t="shared" si="532"/>
        <v>#N/A</v>
      </c>
      <c r="Q2046" s="50" t="e">
        <f t="shared" si="528"/>
        <v>#N/A</v>
      </c>
      <c r="S2046" s="110" t="e">
        <f>VLOOKUP(V2046,'WSD 產品'!B:B,1,0)</f>
        <v>#N/A</v>
      </c>
      <c r="T2046" s="110" t="e">
        <f t="shared" si="529"/>
        <v>#DIV/0!</v>
      </c>
      <c r="AA2046" s="112"/>
      <c r="AB2046" s="112"/>
      <c r="AK2046" s="111"/>
      <c r="AL2046" s="111"/>
      <c r="AM2046" s="111"/>
    </row>
    <row r="2047" spans="1:39">
      <c r="A2047" s="3">
        <f t="shared" si="535"/>
        <v>0</v>
      </c>
      <c r="B2047" s="3">
        <f t="shared" si="535"/>
        <v>0</v>
      </c>
      <c r="C2047" s="3">
        <f t="shared" si="535"/>
        <v>0</v>
      </c>
      <c r="D2047" s="3">
        <f t="shared" si="534"/>
        <v>0</v>
      </c>
      <c r="E2047" s="3">
        <f t="shared" si="534"/>
        <v>0</v>
      </c>
      <c r="F2047" s="4">
        <f t="shared" si="534"/>
        <v>0</v>
      </c>
      <c r="G2047" s="4">
        <f t="shared" si="530"/>
        <v>0</v>
      </c>
      <c r="H2047" s="3">
        <f t="shared" si="530"/>
        <v>0</v>
      </c>
      <c r="I2047" s="3">
        <f t="shared" si="530"/>
        <v>0</v>
      </c>
      <c r="J2047" s="3" t="e">
        <f>IF(VLOOKUP(A2047,產品AR!A:B,2,0)&lt;65,"A",IF(VLOOKUP(A2047,產品AR!A:B,2,0)&lt;80,"B",IF(VLOOKUP(A2047,產品AR!A:B,2,0)&lt;100,"C","D")))</f>
        <v>#N/A</v>
      </c>
      <c r="K2047" s="5" t="e">
        <f t="shared" si="524"/>
        <v>#DIV/0!</v>
      </c>
      <c r="L2047" s="6">
        <f t="shared" si="525"/>
        <v>0</v>
      </c>
      <c r="M2047" s="5">
        <f t="shared" si="526"/>
        <v>0</v>
      </c>
      <c r="N2047" s="49" t="e">
        <f t="shared" si="527"/>
        <v>#DIV/0!</v>
      </c>
      <c r="O2047" s="49" t="e">
        <f t="shared" si="531"/>
        <v>#N/A</v>
      </c>
      <c r="P2047" s="49" t="e">
        <f t="shared" si="532"/>
        <v>#N/A</v>
      </c>
      <c r="Q2047" s="50" t="e">
        <f t="shared" si="528"/>
        <v>#N/A</v>
      </c>
      <c r="S2047" s="110" t="e">
        <f>VLOOKUP(V2047,'WSD 產品'!B:B,1,0)</f>
        <v>#N/A</v>
      </c>
      <c r="T2047" s="110" t="e">
        <f t="shared" si="529"/>
        <v>#DIV/0!</v>
      </c>
      <c r="AA2047" s="112"/>
      <c r="AB2047" s="112"/>
      <c r="AK2047" s="111"/>
      <c r="AL2047" s="111"/>
      <c r="AM2047" s="111"/>
    </row>
    <row r="2048" spans="1:39">
      <c r="A2048" s="3">
        <f t="shared" si="535"/>
        <v>0</v>
      </c>
      <c r="B2048" s="3">
        <f t="shared" si="535"/>
        <v>0</v>
      </c>
      <c r="C2048" s="3">
        <f t="shared" si="535"/>
        <v>0</v>
      </c>
      <c r="D2048" s="3">
        <f t="shared" si="534"/>
        <v>0</v>
      </c>
      <c r="E2048" s="3">
        <f t="shared" si="534"/>
        <v>0</v>
      </c>
      <c r="F2048" s="4">
        <f t="shared" si="534"/>
        <v>0</v>
      </c>
      <c r="G2048" s="4">
        <f t="shared" si="530"/>
        <v>0</v>
      </c>
      <c r="H2048" s="3">
        <f t="shared" si="530"/>
        <v>0</v>
      </c>
      <c r="I2048" s="3">
        <f t="shared" si="530"/>
        <v>0</v>
      </c>
      <c r="J2048" s="3" t="e">
        <f>IF(VLOOKUP(A2048,產品AR!A:B,2,0)&lt;65,"A",IF(VLOOKUP(A2048,產品AR!A:B,2,0)&lt;80,"B",IF(VLOOKUP(A2048,產品AR!A:B,2,0)&lt;100,"C","D")))</f>
        <v>#N/A</v>
      </c>
      <c r="K2048" s="5" t="e">
        <f t="shared" si="524"/>
        <v>#DIV/0!</v>
      </c>
      <c r="L2048" s="6">
        <f t="shared" si="525"/>
        <v>0</v>
      </c>
      <c r="M2048" s="5">
        <f t="shared" si="526"/>
        <v>0</v>
      </c>
      <c r="N2048" s="49" t="e">
        <f t="shared" si="527"/>
        <v>#DIV/0!</v>
      </c>
      <c r="O2048" s="49" t="e">
        <f t="shared" si="531"/>
        <v>#N/A</v>
      </c>
      <c r="P2048" s="49" t="e">
        <f t="shared" si="532"/>
        <v>#N/A</v>
      </c>
      <c r="Q2048" s="50" t="e">
        <f t="shared" si="528"/>
        <v>#N/A</v>
      </c>
      <c r="S2048" s="110" t="e">
        <f>VLOOKUP(V2048,'WSD 產品'!B:B,1,0)</f>
        <v>#N/A</v>
      </c>
      <c r="T2048" s="110" t="e">
        <f t="shared" si="529"/>
        <v>#DIV/0!</v>
      </c>
      <c r="AA2048" s="112"/>
      <c r="AB2048" s="112"/>
      <c r="AK2048" s="111"/>
      <c r="AL2048" s="111"/>
      <c r="AM2048" s="111"/>
    </row>
    <row r="2049" spans="1:39">
      <c r="A2049" s="3">
        <f t="shared" si="535"/>
        <v>0</v>
      </c>
      <c r="B2049" s="3">
        <f t="shared" si="535"/>
        <v>0</v>
      </c>
      <c r="C2049" s="3">
        <f t="shared" si="535"/>
        <v>0</v>
      </c>
      <c r="D2049" s="3">
        <f t="shared" si="534"/>
        <v>0</v>
      </c>
      <c r="E2049" s="3">
        <f t="shared" si="534"/>
        <v>0</v>
      </c>
      <c r="F2049" s="4">
        <f t="shared" si="534"/>
        <v>0</v>
      </c>
      <c r="G2049" s="4">
        <f t="shared" si="530"/>
        <v>0</v>
      </c>
      <c r="H2049" s="3">
        <f t="shared" si="530"/>
        <v>0</v>
      </c>
      <c r="I2049" s="3">
        <f t="shared" si="530"/>
        <v>0</v>
      </c>
      <c r="J2049" s="3" t="e">
        <f>IF(VLOOKUP(A2049,產品AR!A:B,2,0)&lt;65,"A",IF(VLOOKUP(A2049,產品AR!A:B,2,0)&lt;80,"B",IF(VLOOKUP(A2049,產品AR!A:B,2,0)&lt;100,"C","D")))</f>
        <v>#N/A</v>
      </c>
      <c r="K2049" s="5" t="e">
        <f t="shared" si="524"/>
        <v>#DIV/0!</v>
      </c>
      <c r="L2049" s="6">
        <f t="shared" si="525"/>
        <v>0</v>
      </c>
      <c r="M2049" s="5">
        <f t="shared" si="526"/>
        <v>0</v>
      </c>
      <c r="N2049" s="49" t="e">
        <f t="shared" si="527"/>
        <v>#DIV/0!</v>
      </c>
      <c r="O2049" s="49" t="e">
        <f t="shared" si="531"/>
        <v>#N/A</v>
      </c>
      <c r="P2049" s="49" t="e">
        <f t="shared" si="532"/>
        <v>#N/A</v>
      </c>
      <c r="Q2049" s="50" t="e">
        <f t="shared" si="528"/>
        <v>#N/A</v>
      </c>
      <c r="S2049" s="110" t="e">
        <f>VLOOKUP(V2049,'WSD 產品'!B:B,1,0)</f>
        <v>#N/A</v>
      </c>
      <c r="T2049" s="110" t="e">
        <f t="shared" si="529"/>
        <v>#DIV/0!</v>
      </c>
      <c r="AA2049" s="112"/>
      <c r="AB2049" s="112"/>
      <c r="AK2049" s="111"/>
      <c r="AL2049" s="111"/>
      <c r="AM2049" s="111"/>
    </row>
    <row r="2050" spans="1:39">
      <c r="A2050" s="3">
        <f t="shared" si="535"/>
        <v>0</v>
      </c>
      <c r="B2050" s="3">
        <f t="shared" si="535"/>
        <v>0</v>
      </c>
      <c r="C2050" s="3">
        <f t="shared" si="535"/>
        <v>0</v>
      </c>
      <c r="D2050" s="3">
        <f t="shared" si="534"/>
        <v>0</v>
      </c>
      <c r="E2050" s="3">
        <f t="shared" si="534"/>
        <v>0</v>
      </c>
      <c r="F2050" s="4">
        <f t="shared" si="534"/>
        <v>0</v>
      </c>
      <c r="G2050" s="4">
        <f t="shared" si="530"/>
        <v>0</v>
      </c>
      <c r="H2050" s="3">
        <f t="shared" si="530"/>
        <v>0</v>
      </c>
      <c r="I2050" s="3">
        <f t="shared" si="530"/>
        <v>0</v>
      </c>
      <c r="J2050" s="3" t="e">
        <f>IF(VLOOKUP(A2050,產品AR!A:B,2,0)&lt;65,"A",IF(VLOOKUP(A2050,產品AR!A:B,2,0)&lt;80,"B",IF(VLOOKUP(A2050,產品AR!A:B,2,0)&lt;100,"C","D")))</f>
        <v>#N/A</v>
      </c>
      <c r="K2050" s="5" t="e">
        <f t="shared" ref="K2050:K2113" si="536">T2050</f>
        <v>#DIV/0!</v>
      </c>
      <c r="L2050" s="6">
        <f t="shared" ref="L2050:L2113" si="537">AM2050</f>
        <v>0</v>
      </c>
      <c r="M2050" s="5">
        <f t="shared" ref="M2050:M2113" si="538">AP2050</f>
        <v>0</v>
      </c>
      <c r="N2050" s="49" t="e">
        <f t="shared" ref="N2050:N2113" si="539">IF(K2050&gt;=1.67,"A",IF(K2050&gt;=1.33,"B",IF(K2050&gt;=1,"C",IF(K2050&gt;=0.67,"D","F"))))</f>
        <v>#DIV/0!</v>
      </c>
      <c r="O2050" s="49" t="e">
        <f t="shared" si="531"/>
        <v>#N/A</v>
      </c>
      <c r="P2050" s="49" t="e">
        <f t="shared" si="532"/>
        <v>#N/A</v>
      </c>
      <c r="Q2050" s="50" t="e">
        <f t="shared" ref="Q2050:Q2113" si="540">IF(CONCATENATE(J2050,N2050)="AA","A",IF(CONCATENATE(J2050,N2050)="AB","W",IF(CONCATENATE(J2050,N2050)="AC","W",IF(CONCATENATE(J2050,N2050)="AD","W",IF(CONCATENATE(J2050,N2050)="AF","W",IF(CONCATENATE(J2050,N2050)="BB","B",IF(CONCATENATE(J2050,N2050)="BA","B",IF(CONCATENATE(J2050,N2050)="BC","X",IF(CONCATENATE(J2050,N2050)="BD","X",IF(CONCATENATE(J2050,N2050)="BF","X",IF(CONCATENATE(J2050,N2050)="CA","C",IF(CONCATENATE(J2050,N2050)="CB","C",IF(CONCATENATE(J2050,N2050)="CC","C",IF(CONCATENATE(J2050,N2050)="CD","Y",IF(CONCATENATE(J2050,N2050)="CF","Y",IF(CONCATENATE(J2050,N2050)="DA","D",IF(CONCATENATE(J2050,N2050)="DB","D",IF(CONCATENATE(J2050,N2050)="DC","D",IF(CONCATENATE(J2050,N2050)="DD","D",IF(CONCATENATE(J2050,N2050)="DF","Z"))))))))))))))))))))</f>
        <v>#N/A</v>
      </c>
      <c r="S2050" s="110" t="e">
        <f>VLOOKUP(V2050,'WSD 產品'!B:B,1,0)</f>
        <v>#N/A</v>
      </c>
      <c r="T2050" s="110" t="e">
        <f t="shared" ref="T2050:T2113" si="541">((35-(AE2050^2+AF2050^2)^0.5))/AV2050</f>
        <v>#DIV/0!</v>
      </c>
      <c r="AA2050" s="112"/>
      <c r="AB2050" s="112"/>
      <c r="AK2050" s="111"/>
      <c r="AL2050" s="111"/>
      <c r="AM2050" s="111"/>
    </row>
    <row r="2051" spans="1:39">
      <c r="A2051" s="3">
        <f t="shared" si="535"/>
        <v>0</v>
      </c>
      <c r="B2051" s="3">
        <f t="shared" si="535"/>
        <v>0</v>
      </c>
      <c r="C2051" s="3">
        <f t="shared" si="535"/>
        <v>0</v>
      </c>
      <c r="D2051" s="3">
        <f t="shared" si="534"/>
        <v>0</v>
      </c>
      <c r="E2051" s="3">
        <f t="shared" si="534"/>
        <v>0</v>
      </c>
      <c r="F2051" s="4">
        <f t="shared" si="534"/>
        <v>0</v>
      </c>
      <c r="G2051" s="4">
        <f t="shared" si="534"/>
        <v>0</v>
      </c>
      <c r="H2051" s="3">
        <f t="shared" si="534"/>
        <v>0</v>
      </c>
      <c r="I2051" s="3">
        <f t="shared" si="534"/>
        <v>0</v>
      </c>
      <c r="J2051" s="3" t="e">
        <f>IF(VLOOKUP(A2051,產品AR!A:B,2,0)&lt;65,"A",IF(VLOOKUP(A2051,產品AR!A:B,2,0)&lt;80,"B",IF(VLOOKUP(A2051,產品AR!A:B,2,0)&lt;100,"C","D")))</f>
        <v>#N/A</v>
      </c>
      <c r="K2051" s="5" t="e">
        <f t="shared" si="536"/>
        <v>#DIV/0!</v>
      </c>
      <c r="L2051" s="6">
        <f t="shared" si="537"/>
        <v>0</v>
      </c>
      <c r="M2051" s="5">
        <f t="shared" si="538"/>
        <v>0</v>
      </c>
      <c r="N2051" s="49" t="e">
        <f t="shared" si="539"/>
        <v>#DIV/0!</v>
      </c>
      <c r="O2051" s="49" t="e">
        <f t="shared" ref="O2051:O2114" si="542">J2051&amp;N2051</f>
        <v>#N/A</v>
      </c>
      <c r="P2051" s="49" t="e">
        <f t="shared" ref="P2051:P2114" si="543">IF(O2051="AB","A")</f>
        <v>#N/A</v>
      </c>
      <c r="Q2051" s="50" t="e">
        <f t="shared" si="540"/>
        <v>#N/A</v>
      </c>
      <c r="S2051" s="110" t="e">
        <f>VLOOKUP(V2051,'WSD 產品'!B:B,1,0)</f>
        <v>#N/A</v>
      </c>
      <c r="T2051" s="110" t="e">
        <f t="shared" si="541"/>
        <v>#DIV/0!</v>
      </c>
      <c r="AA2051" s="112"/>
      <c r="AB2051" s="112"/>
      <c r="AK2051" s="111"/>
      <c r="AL2051" s="111"/>
      <c r="AM2051" s="111"/>
    </row>
    <row r="2052" spans="1:39">
      <c r="A2052" s="3">
        <f t="shared" si="535"/>
        <v>0</v>
      </c>
      <c r="B2052" s="3">
        <f t="shared" si="535"/>
        <v>0</v>
      </c>
      <c r="C2052" s="3">
        <f t="shared" si="535"/>
        <v>0</v>
      </c>
      <c r="D2052" s="3">
        <f t="shared" si="534"/>
        <v>0</v>
      </c>
      <c r="E2052" s="3">
        <f t="shared" si="534"/>
        <v>0</v>
      </c>
      <c r="F2052" s="4">
        <f t="shared" si="534"/>
        <v>0</v>
      </c>
      <c r="G2052" s="4">
        <f t="shared" si="534"/>
        <v>0</v>
      </c>
      <c r="H2052" s="3">
        <f t="shared" si="534"/>
        <v>0</v>
      </c>
      <c r="I2052" s="3">
        <f t="shared" si="534"/>
        <v>0</v>
      </c>
      <c r="J2052" s="3" t="e">
        <f>IF(VLOOKUP(A2052,產品AR!A:B,2,0)&lt;65,"A",IF(VLOOKUP(A2052,產品AR!A:B,2,0)&lt;80,"B",IF(VLOOKUP(A2052,產品AR!A:B,2,0)&lt;100,"C","D")))</f>
        <v>#N/A</v>
      </c>
      <c r="K2052" s="5" t="e">
        <f t="shared" si="536"/>
        <v>#DIV/0!</v>
      </c>
      <c r="L2052" s="6">
        <f t="shared" si="537"/>
        <v>0</v>
      </c>
      <c r="M2052" s="5">
        <f t="shared" si="538"/>
        <v>0</v>
      </c>
      <c r="N2052" s="49" t="e">
        <f t="shared" si="539"/>
        <v>#DIV/0!</v>
      </c>
      <c r="O2052" s="49" t="e">
        <f t="shared" si="542"/>
        <v>#N/A</v>
      </c>
      <c r="P2052" s="49" t="e">
        <f t="shared" si="543"/>
        <v>#N/A</v>
      </c>
      <c r="Q2052" s="50" t="e">
        <f t="shared" si="540"/>
        <v>#N/A</v>
      </c>
      <c r="S2052" s="110" t="e">
        <f>VLOOKUP(V2052,'WSD 產品'!B:B,1,0)</f>
        <v>#N/A</v>
      </c>
      <c r="T2052" s="110" t="e">
        <f t="shared" si="541"/>
        <v>#DIV/0!</v>
      </c>
      <c r="AA2052" s="112"/>
      <c r="AB2052" s="112"/>
      <c r="AK2052" s="111"/>
      <c r="AL2052" s="111"/>
      <c r="AM2052" s="111"/>
    </row>
    <row r="2053" spans="1:39">
      <c r="A2053" s="3">
        <f t="shared" si="535"/>
        <v>0</v>
      </c>
      <c r="B2053" s="3">
        <f t="shared" si="535"/>
        <v>0</v>
      </c>
      <c r="C2053" s="3">
        <f t="shared" si="535"/>
        <v>0</v>
      </c>
      <c r="D2053" s="3">
        <f t="shared" si="534"/>
        <v>0</v>
      </c>
      <c r="E2053" s="3">
        <f t="shared" si="534"/>
        <v>0</v>
      </c>
      <c r="F2053" s="4">
        <f t="shared" si="534"/>
        <v>0</v>
      </c>
      <c r="G2053" s="4">
        <f t="shared" si="534"/>
        <v>0</v>
      </c>
      <c r="H2053" s="3">
        <f t="shared" si="534"/>
        <v>0</v>
      </c>
      <c r="I2053" s="3">
        <f t="shared" si="534"/>
        <v>0</v>
      </c>
      <c r="J2053" s="3" t="e">
        <f>IF(VLOOKUP(A2053,產品AR!A:B,2,0)&lt;65,"A",IF(VLOOKUP(A2053,產品AR!A:B,2,0)&lt;80,"B",IF(VLOOKUP(A2053,產品AR!A:B,2,0)&lt;100,"C","D")))</f>
        <v>#N/A</v>
      </c>
      <c r="K2053" s="5" t="e">
        <f t="shared" si="536"/>
        <v>#DIV/0!</v>
      </c>
      <c r="L2053" s="6">
        <f t="shared" si="537"/>
        <v>0</v>
      </c>
      <c r="M2053" s="5">
        <f t="shared" si="538"/>
        <v>0</v>
      </c>
      <c r="N2053" s="49" t="e">
        <f t="shared" si="539"/>
        <v>#DIV/0!</v>
      </c>
      <c r="O2053" s="49" t="e">
        <f t="shared" si="542"/>
        <v>#N/A</v>
      </c>
      <c r="P2053" s="49" t="e">
        <f t="shared" si="543"/>
        <v>#N/A</v>
      </c>
      <c r="Q2053" s="50" t="e">
        <f t="shared" si="540"/>
        <v>#N/A</v>
      </c>
      <c r="S2053" s="110" t="e">
        <f>VLOOKUP(V2053,'WSD 產品'!B:B,1,0)</f>
        <v>#N/A</v>
      </c>
      <c r="T2053" s="110" t="e">
        <f t="shared" si="541"/>
        <v>#DIV/0!</v>
      </c>
      <c r="AA2053" s="112"/>
      <c r="AB2053" s="112"/>
      <c r="AK2053" s="111"/>
      <c r="AL2053" s="111"/>
      <c r="AM2053" s="111"/>
    </row>
    <row r="2054" spans="1:39">
      <c r="A2054" s="3">
        <f t="shared" si="535"/>
        <v>0</v>
      </c>
      <c r="B2054" s="3">
        <f t="shared" si="535"/>
        <v>0</v>
      </c>
      <c r="C2054" s="3">
        <f t="shared" si="535"/>
        <v>0</v>
      </c>
      <c r="D2054" s="3">
        <f t="shared" si="534"/>
        <v>0</v>
      </c>
      <c r="E2054" s="3">
        <f t="shared" si="534"/>
        <v>0</v>
      </c>
      <c r="F2054" s="4">
        <f t="shared" si="534"/>
        <v>0</v>
      </c>
      <c r="G2054" s="4">
        <f t="shared" si="534"/>
        <v>0</v>
      </c>
      <c r="H2054" s="3">
        <f t="shared" si="534"/>
        <v>0</v>
      </c>
      <c r="I2054" s="3">
        <f t="shared" si="534"/>
        <v>0</v>
      </c>
      <c r="J2054" s="3" t="e">
        <f>IF(VLOOKUP(A2054,產品AR!A:B,2,0)&lt;65,"A",IF(VLOOKUP(A2054,產品AR!A:B,2,0)&lt;80,"B",IF(VLOOKUP(A2054,產品AR!A:B,2,0)&lt;100,"C","D")))</f>
        <v>#N/A</v>
      </c>
      <c r="K2054" s="5" t="e">
        <f t="shared" si="536"/>
        <v>#DIV/0!</v>
      </c>
      <c r="L2054" s="6">
        <f t="shared" si="537"/>
        <v>0</v>
      </c>
      <c r="M2054" s="5">
        <f t="shared" si="538"/>
        <v>0</v>
      </c>
      <c r="N2054" s="49" t="e">
        <f t="shared" si="539"/>
        <v>#DIV/0!</v>
      </c>
      <c r="O2054" s="49" t="e">
        <f t="shared" si="542"/>
        <v>#N/A</v>
      </c>
      <c r="P2054" s="49" t="e">
        <f t="shared" si="543"/>
        <v>#N/A</v>
      </c>
      <c r="Q2054" s="50" t="e">
        <f t="shared" si="540"/>
        <v>#N/A</v>
      </c>
      <c r="S2054" s="110" t="e">
        <f>VLOOKUP(V2054,'WSD 產品'!B:B,1,0)</f>
        <v>#N/A</v>
      </c>
      <c r="T2054" s="110" t="e">
        <f t="shared" si="541"/>
        <v>#DIV/0!</v>
      </c>
    </row>
    <row r="2055" spans="1:39">
      <c r="A2055" s="3">
        <f t="shared" si="535"/>
        <v>0</v>
      </c>
      <c r="B2055" s="3">
        <f t="shared" si="535"/>
        <v>0</v>
      </c>
      <c r="C2055" s="3">
        <f t="shared" si="535"/>
        <v>0</v>
      </c>
      <c r="D2055" s="3">
        <f t="shared" si="534"/>
        <v>0</v>
      </c>
      <c r="E2055" s="3">
        <f t="shared" si="534"/>
        <v>0</v>
      </c>
      <c r="F2055" s="4">
        <f t="shared" si="534"/>
        <v>0</v>
      </c>
      <c r="G2055" s="4">
        <f t="shared" si="534"/>
        <v>0</v>
      </c>
      <c r="H2055" s="3">
        <f t="shared" si="534"/>
        <v>0</v>
      </c>
      <c r="I2055" s="3">
        <f t="shared" si="534"/>
        <v>0</v>
      </c>
      <c r="J2055" s="3" t="e">
        <f>IF(VLOOKUP(A2055,產品AR!A:B,2,0)&lt;65,"A",IF(VLOOKUP(A2055,產品AR!A:B,2,0)&lt;80,"B",IF(VLOOKUP(A2055,產品AR!A:B,2,0)&lt;100,"C","D")))</f>
        <v>#N/A</v>
      </c>
      <c r="K2055" s="5" t="e">
        <f t="shared" si="536"/>
        <v>#DIV/0!</v>
      </c>
      <c r="L2055" s="6">
        <f t="shared" si="537"/>
        <v>0</v>
      </c>
      <c r="M2055" s="5">
        <f t="shared" si="538"/>
        <v>0</v>
      </c>
      <c r="N2055" s="49" t="e">
        <f t="shared" si="539"/>
        <v>#DIV/0!</v>
      </c>
      <c r="O2055" s="49" t="e">
        <f t="shared" si="542"/>
        <v>#N/A</v>
      </c>
      <c r="P2055" s="49" t="e">
        <f t="shared" si="543"/>
        <v>#N/A</v>
      </c>
      <c r="Q2055" s="50" t="e">
        <f t="shared" si="540"/>
        <v>#N/A</v>
      </c>
      <c r="S2055" s="110" t="e">
        <f>VLOOKUP(V2055,'WSD 產品'!B:B,1,0)</f>
        <v>#N/A</v>
      </c>
      <c r="T2055" s="110" t="e">
        <f t="shared" si="541"/>
        <v>#DIV/0!</v>
      </c>
    </row>
    <row r="2056" spans="1:39">
      <c r="A2056" s="3">
        <f t="shared" si="535"/>
        <v>0</v>
      </c>
      <c r="B2056" s="3">
        <f t="shared" si="535"/>
        <v>0</v>
      </c>
      <c r="C2056" s="3">
        <f t="shared" si="535"/>
        <v>0</v>
      </c>
      <c r="D2056" s="3">
        <f t="shared" si="534"/>
        <v>0</v>
      </c>
      <c r="E2056" s="3">
        <f t="shared" si="534"/>
        <v>0</v>
      </c>
      <c r="F2056" s="4">
        <f t="shared" si="534"/>
        <v>0</v>
      </c>
      <c r="G2056" s="4">
        <f t="shared" si="534"/>
        <v>0</v>
      </c>
      <c r="H2056" s="3">
        <f t="shared" si="534"/>
        <v>0</v>
      </c>
      <c r="I2056" s="3">
        <f t="shared" si="534"/>
        <v>0</v>
      </c>
      <c r="J2056" s="3" t="e">
        <f>IF(VLOOKUP(A2056,產品AR!A:B,2,0)&lt;65,"A",IF(VLOOKUP(A2056,產品AR!A:B,2,0)&lt;80,"B",IF(VLOOKUP(A2056,產品AR!A:B,2,0)&lt;100,"C","D")))</f>
        <v>#N/A</v>
      </c>
      <c r="K2056" s="5" t="e">
        <f t="shared" si="536"/>
        <v>#DIV/0!</v>
      </c>
      <c r="L2056" s="6">
        <f t="shared" si="537"/>
        <v>0</v>
      </c>
      <c r="M2056" s="5">
        <f t="shared" si="538"/>
        <v>0</v>
      </c>
      <c r="N2056" s="49" t="e">
        <f t="shared" si="539"/>
        <v>#DIV/0!</v>
      </c>
      <c r="O2056" s="49" t="e">
        <f t="shared" si="542"/>
        <v>#N/A</v>
      </c>
      <c r="P2056" s="49" t="e">
        <f t="shared" si="543"/>
        <v>#N/A</v>
      </c>
      <c r="Q2056" s="50" t="e">
        <f t="shared" si="540"/>
        <v>#N/A</v>
      </c>
      <c r="S2056" s="110" t="e">
        <f>VLOOKUP(V2056,'WSD 產品'!B:B,1,0)</f>
        <v>#N/A</v>
      </c>
      <c r="T2056" s="110" t="e">
        <f t="shared" si="541"/>
        <v>#DIV/0!</v>
      </c>
    </row>
    <row r="2057" spans="1:39">
      <c r="A2057" s="3">
        <f t="shared" si="535"/>
        <v>0</v>
      </c>
      <c r="B2057" s="3">
        <f t="shared" si="535"/>
        <v>0</v>
      </c>
      <c r="C2057" s="3">
        <f t="shared" si="535"/>
        <v>0</v>
      </c>
      <c r="D2057" s="3">
        <f t="shared" si="534"/>
        <v>0</v>
      </c>
      <c r="E2057" s="3">
        <f t="shared" si="534"/>
        <v>0</v>
      </c>
      <c r="F2057" s="4">
        <f t="shared" si="534"/>
        <v>0</v>
      </c>
      <c r="G2057" s="4">
        <f t="shared" si="534"/>
        <v>0</v>
      </c>
      <c r="H2057" s="3">
        <f t="shared" si="534"/>
        <v>0</v>
      </c>
      <c r="I2057" s="3">
        <f t="shared" si="534"/>
        <v>0</v>
      </c>
      <c r="J2057" s="3" t="e">
        <f>IF(VLOOKUP(A2057,產品AR!A:B,2,0)&lt;65,"A",IF(VLOOKUP(A2057,產品AR!A:B,2,0)&lt;80,"B",IF(VLOOKUP(A2057,產品AR!A:B,2,0)&lt;100,"C","D")))</f>
        <v>#N/A</v>
      </c>
      <c r="K2057" s="5" t="e">
        <f t="shared" si="536"/>
        <v>#DIV/0!</v>
      </c>
      <c r="L2057" s="6">
        <f t="shared" si="537"/>
        <v>0</v>
      </c>
      <c r="M2057" s="5">
        <f t="shared" si="538"/>
        <v>0</v>
      </c>
      <c r="N2057" s="49" t="e">
        <f t="shared" si="539"/>
        <v>#DIV/0!</v>
      </c>
      <c r="O2057" s="49" t="e">
        <f t="shared" si="542"/>
        <v>#N/A</v>
      </c>
      <c r="P2057" s="49" t="e">
        <f t="shared" si="543"/>
        <v>#N/A</v>
      </c>
      <c r="Q2057" s="50" t="e">
        <f t="shared" si="540"/>
        <v>#N/A</v>
      </c>
      <c r="S2057" s="110" t="e">
        <f>VLOOKUP(V2057,'WSD 產品'!B:B,1,0)</f>
        <v>#N/A</v>
      </c>
      <c r="T2057" s="110" t="e">
        <f t="shared" si="541"/>
        <v>#DIV/0!</v>
      </c>
    </row>
    <row r="2058" spans="1:39">
      <c r="A2058" s="3">
        <f t="shared" si="535"/>
        <v>0</v>
      </c>
      <c r="B2058" s="3">
        <f t="shared" si="535"/>
        <v>0</v>
      </c>
      <c r="C2058" s="3">
        <f t="shared" si="535"/>
        <v>0</v>
      </c>
      <c r="D2058" s="3">
        <f t="shared" si="534"/>
        <v>0</v>
      </c>
      <c r="E2058" s="3">
        <f t="shared" si="534"/>
        <v>0</v>
      </c>
      <c r="F2058" s="4">
        <f t="shared" si="534"/>
        <v>0</v>
      </c>
      <c r="G2058" s="4">
        <f t="shared" si="534"/>
        <v>0</v>
      </c>
      <c r="H2058" s="3">
        <f t="shared" si="534"/>
        <v>0</v>
      </c>
      <c r="I2058" s="3">
        <f t="shared" si="534"/>
        <v>0</v>
      </c>
      <c r="J2058" s="3" t="e">
        <f>IF(VLOOKUP(A2058,產品AR!A:B,2,0)&lt;65,"A",IF(VLOOKUP(A2058,產品AR!A:B,2,0)&lt;80,"B",IF(VLOOKUP(A2058,產品AR!A:B,2,0)&lt;100,"C","D")))</f>
        <v>#N/A</v>
      </c>
      <c r="K2058" s="5" t="e">
        <f t="shared" si="536"/>
        <v>#DIV/0!</v>
      </c>
      <c r="L2058" s="6">
        <f t="shared" si="537"/>
        <v>0</v>
      </c>
      <c r="M2058" s="5">
        <f t="shared" si="538"/>
        <v>0</v>
      </c>
      <c r="N2058" s="49" t="e">
        <f t="shared" si="539"/>
        <v>#DIV/0!</v>
      </c>
      <c r="O2058" s="49" t="e">
        <f t="shared" si="542"/>
        <v>#N/A</v>
      </c>
      <c r="P2058" s="49" t="e">
        <f t="shared" si="543"/>
        <v>#N/A</v>
      </c>
      <c r="Q2058" s="50" t="e">
        <f t="shared" si="540"/>
        <v>#N/A</v>
      </c>
      <c r="S2058" s="110" t="e">
        <f>VLOOKUP(V2058,'WSD 產品'!B:B,1,0)</f>
        <v>#N/A</v>
      </c>
      <c r="T2058" s="110" t="e">
        <f t="shared" si="541"/>
        <v>#DIV/0!</v>
      </c>
    </row>
    <row r="2059" spans="1:39">
      <c r="A2059" s="3">
        <f t="shared" si="535"/>
        <v>0</v>
      </c>
      <c r="B2059" s="3">
        <f t="shared" si="535"/>
        <v>0</v>
      </c>
      <c r="C2059" s="3">
        <f t="shared" si="535"/>
        <v>0</v>
      </c>
      <c r="D2059" s="3">
        <f t="shared" si="534"/>
        <v>0</v>
      </c>
      <c r="E2059" s="3">
        <f t="shared" si="534"/>
        <v>0</v>
      </c>
      <c r="F2059" s="4">
        <f t="shared" si="534"/>
        <v>0</v>
      </c>
      <c r="G2059" s="4">
        <f t="shared" si="534"/>
        <v>0</v>
      </c>
      <c r="H2059" s="3">
        <f t="shared" si="534"/>
        <v>0</v>
      </c>
      <c r="I2059" s="3">
        <f t="shared" si="534"/>
        <v>0</v>
      </c>
      <c r="J2059" s="3" t="e">
        <f>IF(VLOOKUP(A2059,產品AR!A:B,2,0)&lt;65,"A",IF(VLOOKUP(A2059,產品AR!A:B,2,0)&lt;80,"B",IF(VLOOKUP(A2059,產品AR!A:B,2,0)&lt;100,"C","D")))</f>
        <v>#N/A</v>
      </c>
      <c r="K2059" s="5" t="e">
        <f t="shared" si="536"/>
        <v>#DIV/0!</v>
      </c>
      <c r="L2059" s="6">
        <f t="shared" si="537"/>
        <v>0</v>
      </c>
      <c r="M2059" s="5">
        <f t="shared" si="538"/>
        <v>0</v>
      </c>
      <c r="N2059" s="49" t="e">
        <f t="shared" si="539"/>
        <v>#DIV/0!</v>
      </c>
      <c r="O2059" s="49" t="e">
        <f t="shared" si="542"/>
        <v>#N/A</v>
      </c>
      <c r="P2059" s="49" t="e">
        <f t="shared" si="543"/>
        <v>#N/A</v>
      </c>
      <c r="Q2059" s="50" t="e">
        <f t="shared" si="540"/>
        <v>#N/A</v>
      </c>
      <c r="S2059" s="110" t="e">
        <f>VLOOKUP(V2059,'WSD 產品'!B:B,1,0)</f>
        <v>#N/A</v>
      </c>
      <c r="T2059" s="110" t="e">
        <f t="shared" si="541"/>
        <v>#DIV/0!</v>
      </c>
    </row>
    <row r="2060" spans="1:39">
      <c r="A2060" s="3">
        <f t="shared" si="535"/>
        <v>0</v>
      </c>
      <c r="B2060" s="3">
        <f t="shared" si="535"/>
        <v>0</v>
      </c>
      <c r="C2060" s="3">
        <f t="shared" si="535"/>
        <v>0</v>
      </c>
      <c r="D2060" s="3">
        <f t="shared" si="534"/>
        <v>0</v>
      </c>
      <c r="E2060" s="3">
        <f t="shared" si="534"/>
        <v>0</v>
      </c>
      <c r="F2060" s="4">
        <f t="shared" si="534"/>
        <v>0</v>
      </c>
      <c r="G2060" s="4">
        <f t="shared" si="534"/>
        <v>0</v>
      </c>
      <c r="H2060" s="3">
        <f t="shared" si="534"/>
        <v>0</v>
      </c>
      <c r="I2060" s="3">
        <f t="shared" si="534"/>
        <v>0</v>
      </c>
      <c r="J2060" s="3" t="e">
        <f>IF(VLOOKUP(A2060,產品AR!A:B,2,0)&lt;65,"A",IF(VLOOKUP(A2060,產品AR!A:B,2,0)&lt;80,"B",IF(VLOOKUP(A2060,產品AR!A:B,2,0)&lt;100,"C","D")))</f>
        <v>#N/A</v>
      </c>
      <c r="K2060" s="5" t="e">
        <f t="shared" si="536"/>
        <v>#DIV/0!</v>
      </c>
      <c r="L2060" s="6">
        <f t="shared" si="537"/>
        <v>0</v>
      </c>
      <c r="M2060" s="5">
        <f t="shared" si="538"/>
        <v>0</v>
      </c>
      <c r="N2060" s="49" t="e">
        <f t="shared" si="539"/>
        <v>#DIV/0!</v>
      </c>
      <c r="O2060" s="49" t="e">
        <f t="shared" si="542"/>
        <v>#N/A</v>
      </c>
      <c r="P2060" s="49" t="e">
        <f t="shared" si="543"/>
        <v>#N/A</v>
      </c>
      <c r="Q2060" s="50" t="e">
        <f t="shared" si="540"/>
        <v>#N/A</v>
      </c>
      <c r="S2060" s="110" t="e">
        <f>VLOOKUP(V2060,'WSD 產品'!B:B,1,0)</f>
        <v>#N/A</v>
      </c>
      <c r="T2060" s="110" t="e">
        <f t="shared" si="541"/>
        <v>#DIV/0!</v>
      </c>
    </row>
    <row r="2061" spans="1:39">
      <c r="A2061" s="3">
        <f t="shared" si="535"/>
        <v>0</v>
      </c>
      <c r="B2061" s="3">
        <f t="shared" si="535"/>
        <v>0</v>
      </c>
      <c r="C2061" s="3">
        <f t="shared" si="535"/>
        <v>0</v>
      </c>
      <c r="D2061" s="3">
        <f t="shared" si="534"/>
        <v>0</v>
      </c>
      <c r="E2061" s="3">
        <f t="shared" si="534"/>
        <v>0</v>
      </c>
      <c r="F2061" s="4">
        <f t="shared" si="534"/>
        <v>0</v>
      </c>
      <c r="G2061" s="4">
        <f t="shared" si="534"/>
        <v>0</v>
      </c>
      <c r="H2061" s="3">
        <f t="shared" si="534"/>
        <v>0</v>
      </c>
      <c r="I2061" s="3">
        <f t="shared" si="534"/>
        <v>0</v>
      </c>
      <c r="J2061" s="3" t="e">
        <f>IF(VLOOKUP(A2061,產品AR!A:B,2,0)&lt;65,"A",IF(VLOOKUP(A2061,產品AR!A:B,2,0)&lt;80,"B",IF(VLOOKUP(A2061,產品AR!A:B,2,0)&lt;100,"C","D")))</f>
        <v>#N/A</v>
      </c>
      <c r="K2061" s="5" t="e">
        <f t="shared" si="536"/>
        <v>#DIV/0!</v>
      </c>
      <c r="L2061" s="6">
        <f t="shared" si="537"/>
        <v>0</v>
      </c>
      <c r="M2061" s="5">
        <f t="shared" si="538"/>
        <v>0</v>
      </c>
      <c r="N2061" s="49" t="e">
        <f t="shared" si="539"/>
        <v>#DIV/0!</v>
      </c>
      <c r="O2061" s="49" t="e">
        <f t="shared" si="542"/>
        <v>#N/A</v>
      </c>
      <c r="P2061" s="49" t="e">
        <f t="shared" si="543"/>
        <v>#N/A</v>
      </c>
      <c r="Q2061" s="50" t="e">
        <f t="shared" si="540"/>
        <v>#N/A</v>
      </c>
      <c r="S2061" s="110" t="e">
        <f>VLOOKUP(V2061,'WSD 產品'!B:B,1,0)</f>
        <v>#N/A</v>
      </c>
      <c r="T2061" s="110" t="e">
        <f t="shared" si="541"/>
        <v>#DIV/0!</v>
      </c>
    </row>
    <row r="2062" spans="1:39">
      <c r="A2062" s="3">
        <f t="shared" si="535"/>
        <v>0</v>
      </c>
      <c r="B2062" s="3">
        <f t="shared" si="535"/>
        <v>0</v>
      </c>
      <c r="C2062" s="3">
        <f t="shared" si="535"/>
        <v>0</v>
      </c>
      <c r="D2062" s="3">
        <f t="shared" si="534"/>
        <v>0</v>
      </c>
      <c r="E2062" s="3">
        <f t="shared" si="534"/>
        <v>0</v>
      </c>
      <c r="F2062" s="4">
        <f t="shared" si="534"/>
        <v>0</v>
      </c>
      <c r="G2062" s="4">
        <f t="shared" si="534"/>
        <v>0</v>
      </c>
      <c r="H2062" s="3">
        <f t="shared" si="534"/>
        <v>0</v>
      </c>
      <c r="I2062" s="3">
        <f t="shared" si="534"/>
        <v>0</v>
      </c>
      <c r="J2062" s="3" t="e">
        <f>IF(VLOOKUP(A2062,產品AR!A:B,2,0)&lt;65,"A",IF(VLOOKUP(A2062,產品AR!A:B,2,0)&lt;80,"B",IF(VLOOKUP(A2062,產品AR!A:B,2,0)&lt;100,"C","D")))</f>
        <v>#N/A</v>
      </c>
      <c r="K2062" s="5" t="e">
        <f t="shared" si="536"/>
        <v>#DIV/0!</v>
      </c>
      <c r="L2062" s="6">
        <f t="shared" si="537"/>
        <v>0</v>
      </c>
      <c r="M2062" s="5">
        <f t="shared" si="538"/>
        <v>0</v>
      </c>
      <c r="N2062" s="49" t="e">
        <f t="shared" si="539"/>
        <v>#DIV/0!</v>
      </c>
      <c r="O2062" s="49" t="e">
        <f t="shared" si="542"/>
        <v>#N/A</v>
      </c>
      <c r="P2062" s="49" t="e">
        <f t="shared" si="543"/>
        <v>#N/A</v>
      </c>
      <c r="Q2062" s="50" t="e">
        <f t="shared" si="540"/>
        <v>#N/A</v>
      </c>
      <c r="S2062" s="110" t="e">
        <f>VLOOKUP(V2062,'WSD 產品'!B:B,1,0)</f>
        <v>#N/A</v>
      </c>
      <c r="T2062" s="110" t="e">
        <f t="shared" si="541"/>
        <v>#DIV/0!</v>
      </c>
    </row>
    <row r="2063" spans="1:39">
      <c r="A2063" s="3">
        <f t="shared" si="535"/>
        <v>0</v>
      </c>
      <c r="B2063" s="3">
        <f t="shared" si="535"/>
        <v>0</v>
      </c>
      <c r="C2063" s="3">
        <f t="shared" si="535"/>
        <v>0</v>
      </c>
      <c r="D2063" s="3">
        <f t="shared" si="534"/>
        <v>0</v>
      </c>
      <c r="E2063" s="3">
        <f t="shared" si="534"/>
        <v>0</v>
      </c>
      <c r="F2063" s="4">
        <f t="shared" si="534"/>
        <v>0</v>
      </c>
      <c r="G2063" s="4">
        <f t="shared" si="534"/>
        <v>0</v>
      </c>
      <c r="H2063" s="3">
        <f t="shared" si="534"/>
        <v>0</v>
      </c>
      <c r="I2063" s="3">
        <f t="shared" si="534"/>
        <v>0</v>
      </c>
      <c r="J2063" s="3" t="e">
        <f>IF(VLOOKUP(A2063,產品AR!A:B,2,0)&lt;65,"A",IF(VLOOKUP(A2063,產品AR!A:B,2,0)&lt;80,"B",IF(VLOOKUP(A2063,產品AR!A:B,2,0)&lt;100,"C","D")))</f>
        <v>#N/A</v>
      </c>
      <c r="K2063" s="5" t="e">
        <f t="shared" si="536"/>
        <v>#DIV/0!</v>
      </c>
      <c r="L2063" s="6">
        <f t="shared" si="537"/>
        <v>0</v>
      </c>
      <c r="M2063" s="5">
        <f t="shared" si="538"/>
        <v>0</v>
      </c>
      <c r="N2063" s="49" t="e">
        <f t="shared" si="539"/>
        <v>#DIV/0!</v>
      </c>
      <c r="O2063" s="49" t="e">
        <f t="shared" si="542"/>
        <v>#N/A</v>
      </c>
      <c r="P2063" s="49" t="e">
        <f t="shared" si="543"/>
        <v>#N/A</v>
      </c>
      <c r="Q2063" s="50" t="e">
        <f t="shared" si="540"/>
        <v>#N/A</v>
      </c>
      <c r="S2063" s="110" t="e">
        <f>VLOOKUP(V2063,'WSD 產品'!B:B,1,0)</f>
        <v>#N/A</v>
      </c>
      <c r="T2063" s="110" t="e">
        <f t="shared" si="541"/>
        <v>#DIV/0!</v>
      </c>
    </row>
    <row r="2064" spans="1:39">
      <c r="A2064" s="3">
        <f t="shared" si="535"/>
        <v>0</v>
      </c>
      <c r="B2064" s="3">
        <f t="shared" si="535"/>
        <v>0</v>
      </c>
      <c r="C2064" s="3">
        <f t="shared" si="535"/>
        <v>0</v>
      </c>
      <c r="D2064" s="3">
        <f t="shared" si="534"/>
        <v>0</v>
      </c>
      <c r="E2064" s="3">
        <f t="shared" si="534"/>
        <v>0</v>
      </c>
      <c r="F2064" s="4">
        <f t="shared" si="534"/>
        <v>0</v>
      </c>
      <c r="G2064" s="4">
        <f t="shared" si="534"/>
        <v>0</v>
      </c>
      <c r="H2064" s="3">
        <f t="shared" si="534"/>
        <v>0</v>
      </c>
      <c r="I2064" s="3">
        <f t="shared" si="534"/>
        <v>0</v>
      </c>
      <c r="J2064" s="3" t="e">
        <f>IF(VLOOKUP(A2064,產品AR!A:B,2,0)&lt;65,"A",IF(VLOOKUP(A2064,產品AR!A:B,2,0)&lt;80,"B",IF(VLOOKUP(A2064,產品AR!A:B,2,0)&lt;100,"C","D")))</f>
        <v>#N/A</v>
      </c>
      <c r="K2064" s="5" t="e">
        <f t="shared" si="536"/>
        <v>#DIV/0!</v>
      </c>
      <c r="L2064" s="6">
        <f t="shared" si="537"/>
        <v>0</v>
      </c>
      <c r="M2064" s="5">
        <f t="shared" si="538"/>
        <v>0</v>
      </c>
      <c r="N2064" s="49" t="e">
        <f t="shared" si="539"/>
        <v>#DIV/0!</v>
      </c>
      <c r="O2064" s="49" t="e">
        <f t="shared" si="542"/>
        <v>#N/A</v>
      </c>
      <c r="P2064" s="49" t="e">
        <f t="shared" si="543"/>
        <v>#N/A</v>
      </c>
      <c r="Q2064" s="50" t="e">
        <f t="shared" si="540"/>
        <v>#N/A</v>
      </c>
      <c r="S2064" s="110" t="e">
        <f>VLOOKUP(V2064,'WSD 產品'!B:B,1,0)</f>
        <v>#N/A</v>
      </c>
      <c r="T2064" s="110" t="e">
        <f t="shared" si="541"/>
        <v>#DIV/0!</v>
      </c>
    </row>
    <row r="2065" spans="1:20">
      <c r="A2065" s="3">
        <f t="shared" si="535"/>
        <v>0</v>
      </c>
      <c r="B2065" s="3">
        <f t="shared" si="535"/>
        <v>0</v>
      </c>
      <c r="C2065" s="3">
        <f t="shared" si="535"/>
        <v>0</v>
      </c>
      <c r="D2065" s="3">
        <f t="shared" si="534"/>
        <v>0</v>
      </c>
      <c r="E2065" s="3">
        <f t="shared" si="534"/>
        <v>0</v>
      </c>
      <c r="F2065" s="4">
        <f t="shared" si="534"/>
        <v>0</v>
      </c>
      <c r="G2065" s="4">
        <f t="shared" si="534"/>
        <v>0</v>
      </c>
      <c r="H2065" s="3">
        <f t="shared" si="534"/>
        <v>0</v>
      </c>
      <c r="I2065" s="3">
        <f t="shared" si="534"/>
        <v>0</v>
      </c>
      <c r="J2065" s="3" t="e">
        <f>IF(VLOOKUP(A2065,產品AR!A:B,2,0)&lt;65,"A",IF(VLOOKUP(A2065,產品AR!A:B,2,0)&lt;80,"B",IF(VLOOKUP(A2065,產品AR!A:B,2,0)&lt;100,"C","D")))</f>
        <v>#N/A</v>
      </c>
      <c r="K2065" s="5" t="e">
        <f t="shared" si="536"/>
        <v>#DIV/0!</v>
      </c>
      <c r="L2065" s="6">
        <f t="shared" si="537"/>
        <v>0</v>
      </c>
      <c r="M2065" s="5">
        <f t="shared" si="538"/>
        <v>0</v>
      </c>
      <c r="N2065" s="49" t="e">
        <f t="shared" si="539"/>
        <v>#DIV/0!</v>
      </c>
      <c r="O2065" s="49" t="e">
        <f t="shared" si="542"/>
        <v>#N/A</v>
      </c>
      <c r="P2065" s="49" t="e">
        <f t="shared" si="543"/>
        <v>#N/A</v>
      </c>
      <c r="Q2065" s="50" t="e">
        <f t="shared" si="540"/>
        <v>#N/A</v>
      </c>
      <c r="S2065" s="110" t="e">
        <f>VLOOKUP(V2065,'WSD 產品'!B:B,1,0)</f>
        <v>#N/A</v>
      </c>
      <c r="T2065" s="110" t="e">
        <f t="shared" si="541"/>
        <v>#DIV/0!</v>
      </c>
    </row>
    <row r="2066" spans="1:20">
      <c r="A2066" s="3">
        <f t="shared" si="535"/>
        <v>0</v>
      </c>
      <c r="B2066" s="3">
        <f t="shared" si="535"/>
        <v>0</v>
      </c>
      <c r="C2066" s="3">
        <f t="shared" si="535"/>
        <v>0</v>
      </c>
      <c r="D2066" s="3">
        <f t="shared" si="534"/>
        <v>0</v>
      </c>
      <c r="E2066" s="3">
        <f t="shared" si="534"/>
        <v>0</v>
      </c>
      <c r="F2066" s="4">
        <f t="shared" si="534"/>
        <v>0</v>
      </c>
      <c r="G2066" s="4">
        <f t="shared" si="534"/>
        <v>0</v>
      </c>
      <c r="H2066" s="3">
        <f t="shared" si="534"/>
        <v>0</v>
      </c>
      <c r="I2066" s="3">
        <f t="shared" si="534"/>
        <v>0</v>
      </c>
      <c r="J2066" s="3" t="e">
        <f>IF(VLOOKUP(A2066,產品AR!A:B,2,0)&lt;65,"A",IF(VLOOKUP(A2066,產品AR!A:B,2,0)&lt;80,"B",IF(VLOOKUP(A2066,產品AR!A:B,2,0)&lt;100,"C","D")))</f>
        <v>#N/A</v>
      </c>
      <c r="K2066" s="5" t="e">
        <f t="shared" si="536"/>
        <v>#DIV/0!</v>
      </c>
      <c r="L2066" s="6">
        <f t="shared" si="537"/>
        <v>0</v>
      </c>
      <c r="M2066" s="5">
        <f t="shared" si="538"/>
        <v>0</v>
      </c>
      <c r="N2066" s="49" t="e">
        <f t="shared" si="539"/>
        <v>#DIV/0!</v>
      </c>
      <c r="O2066" s="49" t="e">
        <f t="shared" si="542"/>
        <v>#N/A</v>
      </c>
      <c r="P2066" s="49" t="e">
        <f t="shared" si="543"/>
        <v>#N/A</v>
      </c>
      <c r="Q2066" s="50" t="e">
        <f t="shared" si="540"/>
        <v>#N/A</v>
      </c>
      <c r="S2066" s="110" t="e">
        <f>VLOOKUP(V2066,'WSD 產品'!B:B,1,0)</f>
        <v>#N/A</v>
      </c>
      <c r="T2066" s="110" t="e">
        <f t="shared" si="541"/>
        <v>#DIV/0!</v>
      </c>
    </row>
    <row r="2067" spans="1:20">
      <c r="A2067" s="3">
        <f t="shared" si="535"/>
        <v>0</v>
      </c>
      <c r="B2067" s="3">
        <f t="shared" si="535"/>
        <v>0</v>
      </c>
      <c r="C2067" s="3">
        <f t="shared" si="535"/>
        <v>0</v>
      </c>
      <c r="D2067" s="3">
        <f t="shared" si="534"/>
        <v>0</v>
      </c>
      <c r="E2067" s="3">
        <f t="shared" si="534"/>
        <v>0</v>
      </c>
      <c r="F2067" s="4">
        <f t="shared" si="534"/>
        <v>0</v>
      </c>
      <c r="G2067" s="4">
        <f t="shared" si="534"/>
        <v>0</v>
      </c>
      <c r="H2067" s="3">
        <f t="shared" si="534"/>
        <v>0</v>
      </c>
      <c r="I2067" s="3">
        <f t="shared" si="534"/>
        <v>0</v>
      </c>
      <c r="J2067" s="3" t="e">
        <f>IF(VLOOKUP(A2067,產品AR!A:B,2,0)&lt;65,"A",IF(VLOOKUP(A2067,產品AR!A:B,2,0)&lt;80,"B",IF(VLOOKUP(A2067,產品AR!A:B,2,0)&lt;100,"C","D")))</f>
        <v>#N/A</v>
      </c>
      <c r="K2067" s="5" t="e">
        <f t="shared" si="536"/>
        <v>#DIV/0!</v>
      </c>
      <c r="L2067" s="6">
        <f t="shared" si="537"/>
        <v>0</v>
      </c>
      <c r="M2067" s="5">
        <f t="shared" si="538"/>
        <v>0</v>
      </c>
      <c r="N2067" s="49" t="e">
        <f t="shared" si="539"/>
        <v>#DIV/0!</v>
      </c>
      <c r="O2067" s="49" t="e">
        <f t="shared" si="542"/>
        <v>#N/A</v>
      </c>
      <c r="P2067" s="49" t="e">
        <f t="shared" si="543"/>
        <v>#N/A</v>
      </c>
      <c r="Q2067" s="50" t="e">
        <f t="shared" si="540"/>
        <v>#N/A</v>
      </c>
      <c r="S2067" s="110" t="e">
        <f>VLOOKUP(V2067,'WSD 產品'!B:B,1,0)</f>
        <v>#N/A</v>
      </c>
      <c r="T2067" s="110" t="e">
        <f t="shared" si="541"/>
        <v>#DIV/0!</v>
      </c>
    </row>
    <row r="2068" spans="1:20">
      <c r="A2068" s="3">
        <f t="shared" si="535"/>
        <v>0</v>
      </c>
      <c r="B2068" s="3">
        <f t="shared" si="535"/>
        <v>0</v>
      </c>
      <c r="C2068" s="3">
        <f t="shared" si="535"/>
        <v>0</v>
      </c>
      <c r="D2068" s="3">
        <f t="shared" si="534"/>
        <v>0</v>
      </c>
      <c r="E2068" s="3">
        <f t="shared" si="534"/>
        <v>0</v>
      </c>
      <c r="F2068" s="4">
        <f t="shared" si="534"/>
        <v>0</v>
      </c>
      <c r="G2068" s="4">
        <f t="shared" si="534"/>
        <v>0</v>
      </c>
      <c r="H2068" s="3">
        <f t="shared" si="534"/>
        <v>0</v>
      </c>
      <c r="I2068" s="3">
        <f t="shared" si="534"/>
        <v>0</v>
      </c>
      <c r="J2068" s="3" t="e">
        <f>IF(VLOOKUP(A2068,產品AR!A:B,2,0)&lt;65,"A",IF(VLOOKUP(A2068,產品AR!A:B,2,0)&lt;80,"B",IF(VLOOKUP(A2068,產品AR!A:B,2,0)&lt;100,"C","D")))</f>
        <v>#N/A</v>
      </c>
      <c r="K2068" s="5" t="e">
        <f t="shared" si="536"/>
        <v>#DIV/0!</v>
      </c>
      <c r="L2068" s="6">
        <f t="shared" si="537"/>
        <v>0</v>
      </c>
      <c r="M2068" s="5">
        <f t="shared" si="538"/>
        <v>0</v>
      </c>
      <c r="N2068" s="49" t="e">
        <f t="shared" si="539"/>
        <v>#DIV/0!</v>
      </c>
      <c r="O2068" s="49" t="e">
        <f t="shared" si="542"/>
        <v>#N/A</v>
      </c>
      <c r="P2068" s="49" t="e">
        <f t="shared" si="543"/>
        <v>#N/A</v>
      </c>
      <c r="Q2068" s="50" t="e">
        <f t="shared" si="540"/>
        <v>#N/A</v>
      </c>
      <c r="S2068" s="110" t="e">
        <f>VLOOKUP(V2068,'WSD 產品'!B:B,1,0)</f>
        <v>#N/A</v>
      </c>
      <c r="T2068" s="110" t="e">
        <f t="shared" si="541"/>
        <v>#DIV/0!</v>
      </c>
    </row>
    <row r="2069" spans="1:20">
      <c r="A2069" s="3">
        <f t="shared" si="535"/>
        <v>0</v>
      </c>
      <c r="B2069" s="3">
        <f t="shared" si="535"/>
        <v>0</v>
      </c>
      <c r="C2069" s="3">
        <f t="shared" si="535"/>
        <v>0</v>
      </c>
      <c r="D2069" s="3">
        <f t="shared" si="534"/>
        <v>0</v>
      </c>
      <c r="E2069" s="3">
        <f t="shared" si="534"/>
        <v>0</v>
      </c>
      <c r="F2069" s="4">
        <f t="shared" si="534"/>
        <v>0</v>
      </c>
      <c r="G2069" s="4">
        <f t="shared" si="534"/>
        <v>0</v>
      </c>
      <c r="H2069" s="3">
        <f t="shared" si="534"/>
        <v>0</v>
      </c>
      <c r="I2069" s="3">
        <f t="shared" si="534"/>
        <v>0</v>
      </c>
      <c r="J2069" s="3" t="e">
        <f>IF(VLOOKUP(A2069,產品AR!A:B,2,0)&lt;65,"A",IF(VLOOKUP(A2069,產品AR!A:B,2,0)&lt;80,"B",IF(VLOOKUP(A2069,產品AR!A:B,2,0)&lt;100,"C","D")))</f>
        <v>#N/A</v>
      </c>
      <c r="K2069" s="5" t="e">
        <f t="shared" si="536"/>
        <v>#DIV/0!</v>
      </c>
      <c r="L2069" s="6">
        <f t="shared" si="537"/>
        <v>0</v>
      </c>
      <c r="M2069" s="5">
        <f t="shared" si="538"/>
        <v>0</v>
      </c>
      <c r="N2069" s="49" t="e">
        <f t="shared" si="539"/>
        <v>#DIV/0!</v>
      </c>
      <c r="O2069" s="49" t="e">
        <f t="shared" si="542"/>
        <v>#N/A</v>
      </c>
      <c r="P2069" s="49" t="e">
        <f t="shared" si="543"/>
        <v>#N/A</v>
      </c>
      <c r="Q2069" s="50" t="e">
        <f t="shared" si="540"/>
        <v>#N/A</v>
      </c>
      <c r="S2069" s="110" t="e">
        <f>VLOOKUP(V2069,'WSD 產品'!B:B,1,0)</f>
        <v>#N/A</v>
      </c>
      <c r="T2069" s="110" t="e">
        <f t="shared" si="541"/>
        <v>#DIV/0!</v>
      </c>
    </row>
    <row r="2070" spans="1:20">
      <c r="A2070" s="3">
        <f t="shared" si="535"/>
        <v>0</v>
      </c>
      <c r="B2070" s="3">
        <f t="shared" si="535"/>
        <v>0</v>
      </c>
      <c r="C2070" s="3">
        <f t="shared" si="535"/>
        <v>0</v>
      </c>
      <c r="D2070" s="3">
        <f t="shared" si="534"/>
        <v>0</v>
      </c>
      <c r="E2070" s="3">
        <f t="shared" si="534"/>
        <v>0</v>
      </c>
      <c r="F2070" s="4">
        <f t="shared" si="534"/>
        <v>0</v>
      </c>
      <c r="G2070" s="4">
        <f t="shared" si="534"/>
        <v>0</v>
      </c>
      <c r="H2070" s="3">
        <f t="shared" si="534"/>
        <v>0</v>
      </c>
      <c r="I2070" s="3">
        <f t="shared" si="534"/>
        <v>0</v>
      </c>
      <c r="J2070" s="3" t="e">
        <f>IF(VLOOKUP(A2070,產品AR!A:B,2,0)&lt;65,"A",IF(VLOOKUP(A2070,產品AR!A:B,2,0)&lt;80,"B",IF(VLOOKUP(A2070,產品AR!A:B,2,0)&lt;100,"C","D")))</f>
        <v>#N/A</v>
      </c>
      <c r="K2070" s="5" t="e">
        <f t="shared" si="536"/>
        <v>#DIV/0!</v>
      </c>
      <c r="L2070" s="6">
        <f t="shared" si="537"/>
        <v>0</v>
      </c>
      <c r="M2070" s="5">
        <f t="shared" si="538"/>
        <v>0</v>
      </c>
      <c r="N2070" s="49" t="e">
        <f t="shared" si="539"/>
        <v>#DIV/0!</v>
      </c>
      <c r="O2070" s="49" t="e">
        <f t="shared" si="542"/>
        <v>#N/A</v>
      </c>
      <c r="P2070" s="49" t="e">
        <f t="shared" si="543"/>
        <v>#N/A</v>
      </c>
      <c r="Q2070" s="50" t="e">
        <f t="shared" si="540"/>
        <v>#N/A</v>
      </c>
      <c r="S2070" s="110" t="e">
        <f>VLOOKUP(V2070,'WSD 產品'!B:B,1,0)</f>
        <v>#N/A</v>
      </c>
      <c r="T2070" s="110" t="e">
        <f t="shared" si="541"/>
        <v>#DIV/0!</v>
      </c>
    </row>
    <row r="2071" spans="1:20">
      <c r="A2071" s="3">
        <f t="shared" si="535"/>
        <v>0</v>
      </c>
      <c r="B2071" s="3">
        <f t="shared" si="535"/>
        <v>0</v>
      </c>
      <c r="C2071" s="3">
        <f t="shared" si="535"/>
        <v>0</v>
      </c>
      <c r="D2071" s="3">
        <f t="shared" si="534"/>
        <v>0</v>
      </c>
      <c r="E2071" s="3">
        <f t="shared" si="534"/>
        <v>0</v>
      </c>
      <c r="F2071" s="4">
        <f t="shared" si="534"/>
        <v>0</v>
      </c>
      <c r="G2071" s="4">
        <f t="shared" si="534"/>
        <v>0</v>
      </c>
      <c r="H2071" s="3">
        <f t="shared" si="534"/>
        <v>0</v>
      </c>
      <c r="I2071" s="3">
        <f t="shared" si="534"/>
        <v>0</v>
      </c>
      <c r="J2071" s="3" t="e">
        <f>IF(VLOOKUP(A2071,產品AR!A:B,2,0)&lt;65,"A",IF(VLOOKUP(A2071,產品AR!A:B,2,0)&lt;80,"B",IF(VLOOKUP(A2071,產品AR!A:B,2,0)&lt;100,"C","D")))</f>
        <v>#N/A</v>
      </c>
      <c r="K2071" s="5" t="e">
        <f t="shared" si="536"/>
        <v>#DIV/0!</v>
      </c>
      <c r="L2071" s="6">
        <f t="shared" si="537"/>
        <v>0</v>
      </c>
      <c r="M2071" s="5">
        <f t="shared" si="538"/>
        <v>0</v>
      </c>
      <c r="N2071" s="49" t="e">
        <f t="shared" si="539"/>
        <v>#DIV/0!</v>
      </c>
      <c r="O2071" s="49" t="e">
        <f t="shared" si="542"/>
        <v>#N/A</v>
      </c>
      <c r="P2071" s="49" t="e">
        <f t="shared" si="543"/>
        <v>#N/A</v>
      </c>
      <c r="Q2071" s="50" t="e">
        <f t="shared" si="540"/>
        <v>#N/A</v>
      </c>
      <c r="S2071" s="110" t="e">
        <f>VLOOKUP(V2071,'WSD 產品'!B:B,1,0)</f>
        <v>#N/A</v>
      </c>
      <c r="T2071" s="110" t="e">
        <f t="shared" si="541"/>
        <v>#DIV/0!</v>
      </c>
    </row>
    <row r="2072" spans="1:20">
      <c r="A2072" s="3">
        <f t="shared" si="535"/>
        <v>0</v>
      </c>
      <c r="B2072" s="3">
        <f t="shared" si="535"/>
        <v>0</v>
      </c>
      <c r="C2072" s="3">
        <f t="shared" si="535"/>
        <v>0</v>
      </c>
      <c r="D2072" s="3">
        <f t="shared" si="534"/>
        <v>0</v>
      </c>
      <c r="E2072" s="3">
        <f t="shared" si="534"/>
        <v>0</v>
      </c>
      <c r="F2072" s="4">
        <f t="shared" si="534"/>
        <v>0</v>
      </c>
      <c r="G2072" s="4">
        <f t="shared" si="534"/>
        <v>0</v>
      </c>
      <c r="H2072" s="3">
        <f t="shared" si="534"/>
        <v>0</v>
      </c>
      <c r="I2072" s="3">
        <f t="shared" si="534"/>
        <v>0</v>
      </c>
      <c r="J2072" s="3" t="e">
        <f>IF(VLOOKUP(A2072,產品AR!A:B,2,0)&lt;65,"A",IF(VLOOKUP(A2072,產品AR!A:B,2,0)&lt;80,"B",IF(VLOOKUP(A2072,產品AR!A:B,2,0)&lt;100,"C","D")))</f>
        <v>#N/A</v>
      </c>
      <c r="K2072" s="5" t="e">
        <f t="shared" si="536"/>
        <v>#DIV/0!</v>
      </c>
      <c r="L2072" s="6">
        <f t="shared" si="537"/>
        <v>0</v>
      </c>
      <c r="M2072" s="5">
        <f t="shared" si="538"/>
        <v>0</v>
      </c>
      <c r="N2072" s="49" t="e">
        <f t="shared" si="539"/>
        <v>#DIV/0!</v>
      </c>
      <c r="O2072" s="49" t="e">
        <f t="shared" si="542"/>
        <v>#N/A</v>
      </c>
      <c r="P2072" s="49" t="e">
        <f t="shared" si="543"/>
        <v>#N/A</v>
      </c>
      <c r="Q2072" s="50" t="e">
        <f t="shared" si="540"/>
        <v>#N/A</v>
      </c>
      <c r="S2072" s="110" t="e">
        <f>VLOOKUP(V2072,'WSD 產品'!B:B,1,0)</f>
        <v>#N/A</v>
      </c>
      <c r="T2072" s="110" t="e">
        <f t="shared" si="541"/>
        <v>#DIV/0!</v>
      </c>
    </row>
    <row r="2073" spans="1:20">
      <c r="A2073" s="3">
        <f t="shared" si="535"/>
        <v>0</v>
      </c>
      <c r="B2073" s="3">
        <f t="shared" si="535"/>
        <v>0</v>
      </c>
      <c r="C2073" s="3">
        <f t="shared" si="535"/>
        <v>0</v>
      </c>
      <c r="D2073" s="3">
        <f t="shared" si="534"/>
        <v>0</v>
      </c>
      <c r="E2073" s="3">
        <f t="shared" si="534"/>
        <v>0</v>
      </c>
      <c r="F2073" s="4">
        <f t="shared" si="534"/>
        <v>0</v>
      </c>
      <c r="G2073" s="4">
        <f t="shared" si="534"/>
        <v>0</v>
      </c>
      <c r="H2073" s="3">
        <f t="shared" si="534"/>
        <v>0</v>
      </c>
      <c r="I2073" s="3">
        <f t="shared" si="534"/>
        <v>0</v>
      </c>
      <c r="J2073" s="3" t="e">
        <f>IF(VLOOKUP(A2073,產品AR!A:B,2,0)&lt;65,"A",IF(VLOOKUP(A2073,產品AR!A:B,2,0)&lt;80,"B",IF(VLOOKUP(A2073,產品AR!A:B,2,0)&lt;100,"C","D")))</f>
        <v>#N/A</v>
      </c>
      <c r="K2073" s="5" t="e">
        <f t="shared" si="536"/>
        <v>#DIV/0!</v>
      </c>
      <c r="L2073" s="6">
        <f t="shared" si="537"/>
        <v>0</v>
      </c>
      <c r="M2073" s="5">
        <f t="shared" si="538"/>
        <v>0</v>
      </c>
      <c r="N2073" s="49" t="e">
        <f t="shared" si="539"/>
        <v>#DIV/0!</v>
      </c>
      <c r="O2073" s="49" t="e">
        <f t="shared" si="542"/>
        <v>#N/A</v>
      </c>
      <c r="P2073" s="49" t="e">
        <f t="shared" si="543"/>
        <v>#N/A</v>
      </c>
      <c r="Q2073" s="50" t="e">
        <f t="shared" si="540"/>
        <v>#N/A</v>
      </c>
      <c r="S2073" s="110" t="e">
        <f>VLOOKUP(V2073,'WSD 產品'!B:B,1,0)</f>
        <v>#N/A</v>
      </c>
      <c r="T2073" s="110" t="e">
        <f t="shared" si="541"/>
        <v>#DIV/0!</v>
      </c>
    </row>
    <row r="2074" spans="1:20">
      <c r="A2074" s="3">
        <f t="shared" si="535"/>
        <v>0</v>
      </c>
      <c r="B2074" s="3">
        <f t="shared" si="535"/>
        <v>0</v>
      </c>
      <c r="C2074" s="3">
        <f t="shared" si="535"/>
        <v>0</v>
      </c>
      <c r="D2074" s="3">
        <f t="shared" si="534"/>
        <v>0</v>
      </c>
      <c r="E2074" s="3">
        <f t="shared" si="534"/>
        <v>0</v>
      </c>
      <c r="F2074" s="4">
        <f t="shared" si="534"/>
        <v>0</v>
      </c>
      <c r="G2074" s="4">
        <f t="shared" si="534"/>
        <v>0</v>
      </c>
      <c r="H2074" s="3">
        <f t="shared" si="534"/>
        <v>0</v>
      </c>
      <c r="I2074" s="3">
        <f t="shared" si="534"/>
        <v>0</v>
      </c>
      <c r="J2074" s="3" t="e">
        <f>IF(VLOOKUP(A2074,產品AR!A:B,2,0)&lt;65,"A",IF(VLOOKUP(A2074,產品AR!A:B,2,0)&lt;80,"B",IF(VLOOKUP(A2074,產品AR!A:B,2,0)&lt;100,"C","D")))</f>
        <v>#N/A</v>
      </c>
      <c r="K2074" s="5" t="e">
        <f t="shared" si="536"/>
        <v>#DIV/0!</v>
      </c>
      <c r="L2074" s="6">
        <f t="shared" si="537"/>
        <v>0</v>
      </c>
      <c r="M2074" s="5">
        <f t="shared" si="538"/>
        <v>0</v>
      </c>
      <c r="N2074" s="49" t="e">
        <f t="shared" si="539"/>
        <v>#DIV/0!</v>
      </c>
      <c r="O2074" s="49" t="e">
        <f t="shared" si="542"/>
        <v>#N/A</v>
      </c>
      <c r="P2074" s="49" t="e">
        <f t="shared" si="543"/>
        <v>#N/A</v>
      </c>
      <c r="Q2074" s="50" t="e">
        <f t="shared" si="540"/>
        <v>#N/A</v>
      </c>
      <c r="S2074" s="110" t="e">
        <f>VLOOKUP(V2074,'WSD 產品'!B:B,1,0)</f>
        <v>#N/A</v>
      </c>
      <c r="T2074" s="110" t="e">
        <f t="shared" si="541"/>
        <v>#DIV/0!</v>
      </c>
    </row>
    <row r="2075" spans="1:20">
      <c r="A2075" s="3">
        <f t="shared" si="535"/>
        <v>0</v>
      </c>
      <c r="B2075" s="3">
        <f t="shared" si="535"/>
        <v>0</v>
      </c>
      <c r="C2075" s="3">
        <f t="shared" si="535"/>
        <v>0</v>
      </c>
      <c r="D2075" s="3">
        <f t="shared" si="534"/>
        <v>0</v>
      </c>
      <c r="E2075" s="3">
        <f t="shared" si="534"/>
        <v>0</v>
      </c>
      <c r="F2075" s="4">
        <f t="shared" si="534"/>
        <v>0</v>
      </c>
      <c r="G2075" s="4">
        <f t="shared" si="534"/>
        <v>0</v>
      </c>
      <c r="H2075" s="3">
        <f t="shared" si="534"/>
        <v>0</v>
      </c>
      <c r="I2075" s="3">
        <f t="shared" si="534"/>
        <v>0</v>
      </c>
      <c r="J2075" s="3" t="e">
        <f>IF(VLOOKUP(A2075,產品AR!A:B,2,0)&lt;65,"A",IF(VLOOKUP(A2075,產品AR!A:B,2,0)&lt;80,"B",IF(VLOOKUP(A2075,產品AR!A:B,2,0)&lt;100,"C","D")))</f>
        <v>#N/A</v>
      </c>
      <c r="K2075" s="5" t="e">
        <f t="shared" si="536"/>
        <v>#DIV/0!</v>
      </c>
      <c r="L2075" s="6">
        <f t="shared" si="537"/>
        <v>0</v>
      </c>
      <c r="M2075" s="5">
        <f t="shared" si="538"/>
        <v>0</v>
      </c>
      <c r="N2075" s="49" t="e">
        <f t="shared" si="539"/>
        <v>#DIV/0!</v>
      </c>
      <c r="O2075" s="49" t="e">
        <f t="shared" si="542"/>
        <v>#N/A</v>
      </c>
      <c r="P2075" s="49" t="e">
        <f t="shared" si="543"/>
        <v>#N/A</v>
      </c>
      <c r="Q2075" s="50" t="e">
        <f t="shared" si="540"/>
        <v>#N/A</v>
      </c>
      <c r="S2075" s="110" t="e">
        <f>VLOOKUP(V2075,'WSD 產品'!B:B,1,0)</f>
        <v>#N/A</v>
      </c>
      <c r="T2075" s="110" t="e">
        <f t="shared" si="541"/>
        <v>#DIV/0!</v>
      </c>
    </row>
    <row r="2076" spans="1:20">
      <c r="A2076" s="3">
        <f t="shared" si="535"/>
        <v>0</v>
      </c>
      <c r="B2076" s="3">
        <f t="shared" si="535"/>
        <v>0</v>
      </c>
      <c r="C2076" s="3">
        <f t="shared" si="535"/>
        <v>0</v>
      </c>
      <c r="D2076" s="3">
        <f t="shared" si="534"/>
        <v>0</v>
      </c>
      <c r="E2076" s="3">
        <f t="shared" si="534"/>
        <v>0</v>
      </c>
      <c r="F2076" s="4">
        <f t="shared" si="534"/>
        <v>0</v>
      </c>
      <c r="G2076" s="4">
        <f t="shared" si="534"/>
        <v>0</v>
      </c>
      <c r="H2076" s="3">
        <f t="shared" si="534"/>
        <v>0</v>
      </c>
      <c r="I2076" s="3">
        <f t="shared" si="534"/>
        <v>0</v>
      </c>
      <c r="J2076" s="3" t="e">
        <f>IF(VLOOKUP(A2076,產品AR!A:B,2,0)&lt;65,"A",IF(VLOOKUP(A2076,產品AR!A:B,2,0)&lt;80,"B",IF(VLOOKUP(A2076,產品AR!A:B,2,0)&lt;100,"C","D")))</f>
        <v>#N/A</v>
      </c>
      <c r="K2076" s="5" t="e">
        <f t="shared" si="536"/>
        <v>#DIV/0!</v>
      </c>
      <c r="L2076" s="6">
        <f t="shared" si="537"/>
        <v>0</v>
      </c>
      <c r="M2076" s="5">
        <f t="shared" si="538"/>
        <v>0</v>
      </c>
      <c r="N2076" s="49" t="e">
        <f t="shared" si="539"/>
        <v>#DIV/0!</v>
      </c>
      <c r="O2076" s="49" t="e">
        <f t="shared" si="542"/>
        <v>#N/A</v>
      </c>
      <c r="P2076" s="49" t="e">
        <f t="shared" si="543"/>
        <v>#N/A</v>
      </c>
      <c r="Q2076" s="50" t="e">
        <f t="shared" si="540"/>
        <v>#N/A</v>
      </c>
      <c r="S2076" s="110" t="e">
        <f>VLOOKUP(V2076,'WSD 產品'!B:B,1,0)</f>
        <v>#N/A</v>
      </c>
      <c r="T2076" s="110" t="e">
        <f t="shared" si="541"/>
        <v>#DIV/0!</v>
      </c>
    </row>
    <row r="2077" spans="1:20">
      <c r="A2077" s="3">
        <f t="shared" si="535"/>
        <v>0</v>
      </c>
      <c r="B2077" s="3">
        <f t="shared" si="535"/>
        <v>0</v>
      </c>
      <c r="C2077" s="3">
        <f t="shared" si="535"/>
        <v>0</v>
      </c>
      <c r="D2077" s="3">
        <f t="shared" si="534"/>
        <v>0</v>
      </c>
      <c r="E2077" s="3">
        <f t="shared" si="534"/>
        <v>0</v>
      </c>
      <c r="F2077" s="4">
        <f t="shared" si="534"/>
        <v>0</v>
      </c>
      <c r="G2077" s="4">
        <f t="shared" si="534"/>
        <v>0</v>
      </c>
      <c r="H2077" s="3">
        <f t="shared" si="534"/>
        <v>0</v>
      </c>
      <c r="I2077" s="3">
        <f t="shared" si="534"/>
        <v>0</v>
      </c>
      <c r="J2077" s="3" t="e">
        <f>IF(VLOOKUP(A2077,產品AR!A:B,2,0)&lt;65,"A",IF(VLOOKUP(A2077,產品AR!A:B,2,0)&lt;80,"B",IF(VLOOKUP(A2077,產品AR!A:B,2,0)&lt;100,"C","D")))</f>
        <v>#N/A</v>
      </c>
      <c r="K2077" s="5" t="e">
        <f t="shared" si="536"/>
        <v>#DIV/0!</v>
      </c>
      <c r="L2077" s="6">
        <f t="shared" si="537"/>
        <v>0</v>
      </c>
      <c r="M2077" s="5">
        <f t="shared" si="538"/>
        <v>0</v>
      </c>
      <c r="N2077" s="49" t="e">
        <f t="shared" si="539"/>
        <v>#DIV/0!</v>
      </c>
      <c r="O2077" s="49" t="e">
        <f t="shared" si="542"/>
        <v>#N/A</v>
      </c>
      <c r="P2077" s="49" t="e">
        <f t="shared" si="543"/>
        <v>#N/A</v>
      </c>
      <c r="Q2077" s="50" t="e">
        <f t="shared" si="540"/>
        <v>#N/A</v>
      </c>
      <c r="S2077" s="110" t="e">
        <f>VLOOKUP(V2077,'WSD 產品'!B:B,1,0)</f>
        <v>#N/A</v>
      </c>
      <c r="T2077" s="110" t="e">
        <f t="shared" si="541"/>
        <v>#DIV/0!</v>
      </c>
    </row>
    <row r="2078" spans="1:20">
      <c r="A2078" s="3">
        <f t="shared" si="535"/>
        <v>0</v>
      </c>
      <c r="B2078" s="3">
        <f t="shared" si="535"/>
        <v>0</v>
      </c>
      <c r="C2078" s="3">
        <f t="shared" si="535"/>
        <v>0</v>
      </c>
      <c r="D2078" s="3">
        <f t="shared" si="534"/>
        <v>0</v>
      </c>
      <c r="E2078" s="3">
        <f t="shared" si="534"/>
        <v>0</v>
      </c>
      <c r="F2078" s="4">
        <f t="shared" si="534"/>
        <v>0</v>
      </c>
      <c r="G2078" s="4">
        <f t="shared" si="534"/>
        <v>0</v>
      </c>
      <c r="H2078" s="3">
        <f t="shared" si="534"/>
        <v>0</v>
      </c>
      <c r="I2078" s="3">
        <f t="shared" si="534"/>
        <v>0</v>
      </c>
      <c r="J2078" s="3" t="e">
        <f>IF(VLOOKUP(A2078,產品AR!A:B,2,0)&lt;65,"A",IF(VLOOKUP(A2078,產品AR!A:B,2,0)&lt;80,"B",IF(VLOOKUP(A2078,產品AR!A:B,2,0)&lt;100,"C","D")))</f>
        <v>#N/A</v>
      </c>
      <c r="K2078" s="5" t="e">
        <f t="shared" si="536"/>
        <v>#DIV/0!</v>
      </c>
      <c r="L2078" s="6">
        <f t="shared" si="537"/>
        <v>0</v>
      </c>
      <c r="M2078" s="5">
        <f t="shared" si="538"/>
        <v>0</v>
      </c>
      <c r="N2078" s="49" t="e">
        <f t="shared" si="539"/>
        <v>#DIV/0!</v>
      </c>
      <c r="O2078" s="49" t="e">
        <f t="shared" si="542"/>
        <v>#N/A</v>
      </c>
      <c r="P2078" s="49" t="e">
        <f t="shared" si="543"/>
        <v>#N/A</v>
      </c>
      <c r="Q2078" s="50" t="e">
        <f t="shared" si="540"/>
        <v>#N/A</v>
      </c>
      <c r="S2078" s="110" t="e">
        <f>VLOOKUP(V2078,'WSD 產品'!B:B,1,0)</f>
        <v>#N/A</v>
      </c>
      <c r="T2078" s="110" t="e">
        <f t="shared" si="541"/>
        <v>#DIV/0!</v>
      </c>
    </row>
    <row r="2079" spans="1:20">
      <c r="A2079" s="3">
        <f t="shared" si="535"/>
        <v>0</v>
      </c>
      <c r="B2079" s="3">
        <f t="shared" si="535"/>
        <v>0</v>
      </c>
      <c r="C2079" s="3">
        <f t="shared" si="535"/>
        <v>0</v>
      </c>
      <c r="D2079" s="3">
        <f t="shared" si="534"/>
        <v>0</v>
      </c>
      <c r="E2079" s="3">
        <f t="shared" si="534"/>
        <v>0</v>
      </c>
      <c r="F2079" s="4">
        <f t="shared" si="534"/>
        <v>0</v>
      </c>
      <c r="G2079" s="4">
        <f t="shared" si="534"/>
        <v>0</v>
      </c>
      <c r="H2079" s="3">
        <f t="shared" si="534"/>
        <v>0</v>
      </c>
      <c r="I2079" s="3">
        <f t="shared" si="534"/>
        <v>0</v>
      </c>
      <c r="J2079" s="3" t="e">
        <f>IF(VLOOKUP(A2079,產品AR!A:B,2,0)&lt;65,"A",IF(VLOOKUP(A2079,產品AR!A:B,2,0)&lt;80,"B",IF(VLOOKUP(A2079,產品AR!A:B,2,0)&lt;100,"C","D")))</f>
        <v>#N/A</v>
      </c>
      <c r="K2079" s="5" t="e">
        <f t="shared" si="536"/>
        <v>#DIV/0!</v>
      </c>
      <c r="L2079" s="6">
        <f t="shared" si="537"/>
        <v>0</v>
      </c>
      <c r="M2079" s="5">
        <f t="shared" si="538"/>
        <v>0</v>
      </c>
      <c r="N2079" s="49" t="e">
        <f t="shared" si="539"/>
        <v>#DIV/0!</v>
      </c>
      <c r="O2079" s="49" t="e">
        <f t="shared" si="542"/>
        <v>#N/A</v>
      </c>
      <c r="P2079" s="49" t="e">
        <f t="shared" si="543"/>
        <v>#N/A</v>
      </c>
      <c r="Q2079" s="50" t="e">
        <f t="shared" si="540"/>
        <v>#N/A</v>
      </c>
      <c r="S2079" s="110" t="e">
        <f>VLOOKUP(V2079,'WSD 產品'!B:B,1,0)</f>
        <v>#N/A</v>
      </c>
      <c r="T2079" s="110" t="e">
        <f t="shared" si="541"/>
        <v>#DIV/0!</v>
      </c>
    </row>
    <row r="2080" spans="1:20">
      <c r="A2080" s="3">
        <f t="shared" si="535"/>
        <v>0</v>
      </c>
      <c r="B2080" s="3">
        <f t="shared" si="535"/>
        <v>0</v>
      </c>
      <c r="C2080" s="3">
        <f t="shared" si="535"/>
        <v>0</v>
      </c>
      <c r="D2080" s="3">
        <f t="shared" si="534"/>
        <v>0</v>
      </c>
      <c r="E2080" s="3">
        <f t="shared" si="534"/>
        <v>0</v>
      </c>
      <c r="F2080" s="4">
        <f t="shared" si="534"/>
        <v>0</v>
      </c>
      <c r="G2080" s="4">
        <f t="shared" si="534"/>
        <v>0</v>
      </c>
      <c r="H2080" s="3">
        <f t="shared" si="534"/>
        <v>0</v>
      </c>
      <c r="I2080" s="3">
        <f t="shared" si="534"/>
        <v>0</v>
      </c>
      <c r="J2080" s="3" t="e">
        <f>IF(VLOOKUP(A2080,產品AR!A:B,2,0)&lt;65,"A",IF(VLOOKUP(A2080,產品AR!A:B,2,0)&lt;80,"B",IF(VLOOKUP(A2080,產品AR!A:B,2,0)&lt;100,"C","D")))</f>
        <v>#N/A</v>
      </c>
      <c r="K2080" s="5" t="e">
        <f t="shared" si="536"/>
        <v>#DIV/0!</v>
      </c>
      <c r="L2080" s="6">
        <f t="shared" si="537"/>
        <v>0</v>
      </c>
      <c r="M2080" s="5">
        <f t="shared" si="538"/>
        <v>0</v>
      </c>
      <c r="N2080" s="49" t="e">
        <f t="shared" si="539"/>
        <v>#DIV/0!</v>
      </c>
      <c r="O2080" s="49" t="e">
        <f t="shared" si="542"/>
        <v>#N/A</v>
      </c>
      <c r="P2080" s="49" t="e">
        <f t="shared" si="543"/>
        <v>#N/A</v>
      </c>
      <c r="Q2080" s="50" t="e">
        <f t="shared" si="540"/>
        <v>#N/A</v>
      </c>
      <c r="S2080" s="110" t="e">
        <f>VLOOKUP(V2080,'WSD 產品'!B:B,1,0)</f>
        <v>#N/A</v>
      </c>
      <c r="T2080" s="110" t="e">
        <f t="shared" si="541"/>
        <v>#DIV/0!</v>
      </c>
    </row>
    <row r="2081" spans="1:20">
      <c r="A2081" s="3">
        <f t="shared" si="535"/>
        <v>0</v>
      </c>
      <c r="B2081" s="3">
        <f t="shared" si="535"/>
        <v>0</v>
      </c>
      <c r="C2081" s="3">
        <f t="shared" si="535"/>
        <v>0</v>
      </c>
      <c r="D2081" s="3">
        <f t="shared" si="534"/>
        <v>0</v>
      </c>
      <c r="E2081" s="3">
        <f t="shared" si="534"/>
        <v>0</v>
      </c>
      <c r="F2081" s="4">
        <f t="shared" si="534"/>
        <v>0</v>
      </c>
      <c r="G2081" s="4">
        <f t="shared" si="534"/>
        <v>0</v>
      </c>
      <c r="H2081" s="3">
        <f t="shared" si="534"/>
        <v>0</v>
      </c>
      <c r="I2081" s="3">
        <f t="shared" si="534"/>
        <v>0</v>
      </c>
      <c r="J2081" s="3" t="e">
        <f>IF(VLOOKUP(A2081,產品AR!A:B,2,0)&lt;65,"A",IF(VLOOKUP(A2081,產品AR!A:B,2,0)&lt;80,"B",IF(VLOOKUP(A2081,產品AR!A:B,2,0)&lt;100,"C","D")))</f>
        <v>#N/A</v>
      </c>
      <c r="K2081" s="5" t="e">
        <f t="shared" si="536"/>
        <v>#DIV/0!</v>
      </c>
      <c r="L2081" s="6">
        <f t="shared" si="537"/>
        <v>0</v>
      </c>
      <c r="M2081" s="5">
        <f t="shared" si="538"/>
        <v>0</v>
      </c>
      <c r="N2081" s="49" t="e">
        <f t="shared" si="539"/>
        <v>#DIV/0!</v>
      </c>
      <c r="O2081" s="49" t="e">
        <f t="shared" si="542"/>
        <v>#N/A</v>
      </c>
      <c r="P2081" s="49" t="e">
        <f t="shared" si="543"/>
        <v>#N/A</v>
      </c>
      <c r="Q2081" s="50" t="e">
        <f t="shared" si="540"/>
        <v>#N/A</v>
      </c>
      <c r="S2081" s="110" t="e">
        <f>VLOOKUP(V2081,'WSD 產品'!B:B,1,0)</f>
        <v>#N/A</v>
      </c>
      <c r="T2081" s="110" t="e">
        <f t="shared" si="541"/>
        <v>#DIV/0!</v>
      </c>
    </row>
    <row r="2082" spans="1:20">
      <c r="A2082" s="3">
        <f t="shared" si="535"/>
        <v>0</v>
      </c>
      <c r="B2082" s="3">
        <f t="shared" si="535"/>
        <v>0</v>
      </c>
      <c r="C2082" s="3">
        <f t="shared" si="535"/>
        <v>0</v>
      </c>
      <c r="D2082" s="3">
        <f t="shared" si="534"/>
        <v>0</v>
      </c>
      <c r="E2082" s="3">
        <f t="shared" si="534"/>
        <v>0</v>
      </c>
      <c r="F2082" s="4">
        <f t="shared" si="534"/>
        <v>0</v>
      </c>
      <c r="G2082" s="4">
        <f t="shared" si="534"/>
        <v>0</v>
      </c>
      <c r="H2082" s="3">
        <f t="shared" si="534"/>
        <v>0</v>
      </c>
      <c r="I2082" s="3">
        <f t="shared" si="534"/>
        <v>0</v>
      </c>
      <c r="J2082" s="3" t="e">
        <f>IF(VLOOKUP(A2082,產品AR!A:B,2,0)&lt;65,"A",IF(VLOOKUP(A2082,產品AR!A:B,2,0)&lt;80,"B",IF(VLOOKUP(A2082,產品AR!A:B,2,0)&lt;100,"C","D")))</f>
        <v>#N/A</v>
      </c>
      <c r="K2082" s="5" t="e">
        <f t="shared" si="536"/>
        <v>#DIV/0!</v>
      </c>
      <c r="L2082" s="6">
        <f t="shared" si="537"/>
        <v>0</v>
      </c>
      <c r="M2082" s="5">
        <f t="shared" si="538"/>
        <v>0</v>
      </c>
      <c r="N2082" s="49" t="e">
        <f t="shared" si="539"/>
        <v>#DIV/0!</v>
      </c>
      <c r="O2082" s="49" t="e">
        <f t="shared" si="542"/>
        <v>#N/A</v>
      </c>
      <c r="P2082" s="49" t="e">
        <f t="shared" si="543"/>
        <v>#N/A</v>
      </c>
      <c r="Q2082" s="50" t="e">
        <f t="shared" si="540"/>
        <v>#N/A</v>
      </c>
      <c r="S2082" s="110" t="e">
        <f>VLOOKUP(V2082,'WSD 產品'!B:B,1,0)</f>
        <v>#N/A</v>
      </c>
      <c r="T2082" s="110" t="e">
        <f t="shared" si="541"/>
        <v>#DIV/0!</v>
      </c>
    </row>
    <row r="2083" spans="1:20">
      <c r="A2083" s="3">
        <f t="shared" si="535"/>
        <v>0</v>
      </c>
      <c r="B2083" s="3">
        <f t="shared" si="535"/>
        <v>0</v>
      </c>
      <c r="C2083" s="3">
        <f t="shared" si="535"/>
        <v>0</v>
      </c>
      <c r="D2083" s="3">
        <f t="shared" si="534"/>
        <v>0</v>
      </c>
      <c r="E2083" s="3">
        <f t="shared" si="534"/>
        <v>0</v>
      </c>
      <c r="F2083" s="4">
        <f t="shared" si="534"/>
        <v>0</v>
      </c>
      <c r="G2083" s="4">
        <f t="shared" ref="G2083:I2146" si="544">AB2083</f>
        <v>0</v>
      </c>
      <c r="H2083" s="3">
        <f t="shared" si="544"/>
        <v>0</v>
      </c>
      <c r="I2083" s="3">
        <f t="shared" si="544"/>
        <v>0</v>
      </c>
      <c r="J2083" s="3" t="e">
        <f>IF(VLOOKUP(A2083,產品AR!A:B,2,0)&lt;65,"A",IF(VLOOKUP(A2083,產品AR!A:B,2,0)&lt;80,"B",IF(VLOOKUP(A2083,產品AR!A:B,2,0)&lt;100,"C","D")))</f>
        <v>#N/A</v>
      </c>
      <c r="K2083" s="5" t="e">
        <f t="shared" si="536"/>
        <v>#DIV/0!</v>
      </c>
      <c r="L2083" s="6">
        <f t="shared" si="537"/>
        <v>0</v>
      </c>
      <c r="M2083" s="5">
        <f t="shared" si="538"/>
        <v>0</v>
      </c>
      <c r="N2083" s="49" t="e">
        <f t="shared" si="539"/>
        <v>#DIV/0!</v>
      </c>
      <c r="O2083" s="49" t="e">
        <f t="shared" si="542"/>
        <v>#N/A</v>
      </c>
      <c r="P2083" s="49" t="e">
        <f t="shared" si="543"/>
        <v>#N/A</v>
      </c>
      <c r="Q2083" s="50" t="e">
        <f t="shared" si="540"/>
        <v>#N/A</v>
      </c>
      <c r="S2083" s="110" t="e">
        <f>VLOOKUP(V2083,'WSD 產品'!B:B,1,0)</f>
        <v>#N/A</v>
      </c>
      <c r="T2083" s="110" t="e">
        <f t="shared" si="541"/>
        <v>#DIV/0!</v>
      </c>
    </row>
    <row r="2084" spans="1:20">
      <c r="A2084" s="3">
        <f t="shared" si="535"/>
        <v>0</v>
      </c>
      <c r="B2084" s="3">
        <f t="shared" si="535"/>
        <v>0</v>
      </c>
      <c r="C2084" s="3">
        <f t="shared" si="535"/>
        <v>0</v>
      </c>
      <c r="D2084" s="3">
        <f t="shared" si="535"/>
        <v>0</v>
      </c>
      <c r="E2084" s="3">
        <f t="shared" si="535"/>
        <v>0</v>
      </c>
      <c r="F2084" s="4">
        <f t="shared" si="535"/>
        <v>0</v>
      </c>
      <c r="G2084" s="4">
        <f t="shared" si="544"/>
        <v>0</v>
      </c>
      <c r="H2084" s="3">
        <f t="shared" si="544"/>
        <v>0</v>
      </c>
      <c r="I2084" s="3">
        <f t="shared" si="544"/>
        <v>0</v>
      </c>
      <c r="J2084" s="3" t="e">
        <f>IF(VLOOKUP(A2084,產品AR!A:B,2,0)&lt;65,"A",IF(VLOOKUP(A2084,產品AR!A:B,2,0)&lt;80,"B",IF(VLOOKUP(A2084,產品AR!A:B,2,0)&lt;100,"C","D")))</f>
        <v>#N/A</v>
      </c>
      <c r="K2084" s="5" t="e">
        <f t="shared" si="536"/>
        <v>#DIV/0!</v>
      </c>
      <c r="L2084" s="6">
        <f t="shared" si="537"/>
        <v>0</v>
      </c>
      <c r="M2084" s="5">
        <f t="shared" si="538"/>
        <v>0</v>
      </c>
      <c r="N2084" s="49" t="e">
        <f t="shared" si="539"/>
        <v>#DIV/0!</v>
      </c>
      <c r="O2084" s="49" t="e">
        <f t="shared" si="542"/>
        <v>#N/A</v>
      </c>
      <c r="P2084" s="49" t="e">
        <f t="shared" si="543"/>
        <v>#N/A</v>
      </c>
      <c r="Q2084" s="50" t="e">
        <f t="shared" si="540"/>
        <v>#N/A</v>
      </c>
      <c r="S2084" s="110" t="e">
        <f>VLOOKUP(V2084,'WSD 產品'!B:B,1,0)</f>
        <v>#N/A</v>
      </c>
      <c r="T2084" s="110" t="e">
        <f t="shared" si="541"/>
        <v>#DIV/0!</v>
      </c>
    </row>
    <row r="2085" spans="1:20">
      <c r="A2085" s="3">
        <f t="shared" si="535"/>
        <v>0</v>
      </c>
      <c r="B2085" s="3">
        <f t="shared" si="535"/>
        <v>0</v>
      </c>
      <c r="C2085" s="3">
        <f t="shared" si="535"/>
        <v>0</v>
      </c>
      <c r="D2085" s="3">
        <f t="shared" si="535"/>
        <v>0</v>
      </c>
      <c r="E2085" s="3">
        <f t="shared" si="535"/>
        <v>0</v>
      </c>
      <c r="F2085" s="4">
        <f t="shared" si="535"/>
        <v>0</v>
      </c>
      <c r="G2085" s="4">
        <f t="shared" si="544"/>
        <v>0</v>
      </c>
      <c r="H2085" s="3">
        <f t="shared" si="544"/>
        <v>0</v>
      </c>
      <c r="I2085" s="3">
        <f t="shared" si="544"/>
        <v>0</v>
      </c>
      <c r="J2085" s="3" t="e">
        <f>IF(VLOOKUP(A2085,產品AR!A:B,2,0)&lt;65,"A",IF(VLOOKUP(A2085,產品AR!A:B,2,0)&lt;80,"B",IF(VLOOKUP(A2085,產品AR!A:B,2,0)&lt;100,"C","D")))</f>
        <v>#N/A</v>
      </c>
      <c r="K2085" s="5" t="e">
        <f t="shared" si="536"/>
        <v>#DIV/0!</v>
      </c>
      <c r="L2085" s="6">
        <f t="shared" si="537"/>
        <v>0</v>
      </c>
      <c r="M2085" s="5">
        <f t="shared" si="538"/>
        <v>0</v>
      </c>
      <c r="N2085" s="49" t="e">
        <f t="shared" si="539"/>
        <v>#DIV/0!</v>
      </c>
      <c r="O2085" s="49" t="e">
        <f t="shared" si="542"/>
        <v>#N/A</v>
      </c>
      <c r="P2085" s="49" t="e">
        <f t="shared" si="543"/>
        <v>#N/A</v>
      </c>
      <c r="Q2085" s="50" t="e">
        <f t="shared" si="540"/>
        <v>#N/A</v>
      </c>
      <c r="S2085" s="110" t="e">
        <f>VLOOKUP(V2085,'WSD 產品'!B:B,1,0)</f>
        <v>#N/A</v>
      </c>
      <c r="T2085" s="110" t="e">
        <f t="shared" si="541"/>
        <v>#DIV/0!</v>
      </c>
    </row>
    <row r="2086" spans="1:20">
      <c r="A2086" s="3">
        <f t="shared" si="535"/>
        <v>0</v>
      </c>
      <c r="B2086" s="3">
        <f t="shared" si="535"/>
        <v>0</v>
      </c>
      <c r="C2086" s="3">
        <f t="shared" si="535"/>
        <v>0</v>
      </c>
      <c r="D2086" s="3">
        <f t="shared" si="535"/>
        <v>0</v>
      </c>
      <c r="E2086" s="3">
        <f t="shared" si="535"/>
        <v>0</v>
      </c>
      <c r="F2086" s="4">
        <f t="shared" si="535"/>
        <v>0</v>
      </c>
      <c r="G2086" s="4">
        <f t="shared" si="544"/>
        <v>0</v>
      </c>
      <c r="H2086" s="3">
        <f t="shared" si="544"/>
        <v>0</v>
      </c>
      <c r="I2086" s="3">
        <f t="shared" si="544"/>
        <v>0</v>
      </c>
      <c r="J2086" s="3" t="e">
        <f>IF(VLOOKUP(A2086,產品AR!A:B,2,0)&lt;65,"A",IF(VLOOKUP(A2086,產品AR!A:B,2,0)&lt;80,"B",IF(VLOOKUP(A2086,產品AR!A:B,2,0)&lt;100,"C","D")))</f>
        <v>#N/A</v>
      </c>
      <c r="K2086" s="5" t="e">
        <f t="shared" si="536"/>
        <v>#DIV/0!</v>
      </c>
      <c r="L2086" s="6">
        <f t="shared" si="537"/>
        <v>0</v>
      </c>
      <c r="M2086" s="5">
        <f t="shared" si="538"/>
        <v>0</v>
      </c>
      <c r="N2086" s="49" t="e">
        <f t="shared" si="539"/>
        <v>#DIV/0!</v>
      </c>
      <c r="O2086" s="49" t="e">
        <f t="shared" si="542"/>
        <v>#N/A</v>
      </c>
      <c r="P2086" s="49" t="e">
        <f t="shared" si="543"/>
        <v>#N/A</v>
      </c>
      <c r="Q2086" s="50" t="e">
        <f t="shared" si="540"/>
        <v>#N/A</v>
      </c>
      <c r="S2086" s="110" t="e">
        <f>VLOOKUP(V2086,'WSD 產品'!B:B,1,0)</f>
        <v>#N/A</v>
      </c>
      <c r="T2086" s="110" t="e">
        <f t="shared" si="541"/>
        <v>#DIV/0!</v>
      </c>
    </row>
    <row r="2087" spans="1:20">
      <c r="A2087" s="3">
        <f t="shared" si="535"/>
        <v>0</v>
      </c>
      <c r="B2087" s="3">
        <f t="shared" si="535"/>
        <v>0</v>
      </c>
      <c r="C2087" s="3">
        <f t="shared" si="535"/>
        <v>0</v>
      </c>
      <c r="D2087" s="3">
        <f t="shared" si="535"/>
        <v>0</v>
      </c>
      <c r="E2087" s="3">
        <f t="shared" si="535"/>
        <v>0</v>
      </c>
      <c r="F2087" s="4">
        <f t="shared" si="535"/>
        <v>0</v>
      </c>
      <c r="G2087" s="4">
        <f t="shared" si="544"/>
        <v>0</v>
      </c>
      <c r="H2087" s="3">
        <f t="shared" si="544"/>
        <v>0</v>
      </c>
      <c r="I2087" s="3">
        <f t="shared" si="544"/>
        <v>0</v>
      </c>
      <c r="J2087" s="3" t="e">
        <f>IF(VLOOKUP(A2087,產品AR!A:B,2,0)&lt;65,"A",IF(VLOOKUP(A2087,產品AR!A:B,2,0)&lt;80,"B",IF(VLOOKUP(A2087,產品AR!A:B,2,0)&lt;100,"C","D")))</f>
        <v>#N/A</v>
      </c>
      <c r="K2087" s="5" t="e">
        <f t="shared" si="536"/>
        <v>#DIV/0!</v>
      </c>
      <c r="L2087" s="6">
        <f t="shared" si="537"/>
        <v>0</v>
      </c>
      <c r="M2087" s="5">
        <f t="shared" si="538"/>
        <v>0</v>
      </c>
      <c r="N2087" s="49" t="e">
        <f t="shared" si="539"/>
        <v>#DIV/0!</v>
      </c>
      <c r="O2087" s="49" t="e">
        <f t="shared" si="542"/>
        <v>#N/A</v>
      </c>
      <c r="P2087" s="49" t="e">
        <f t="shared" si="543"/>
        <v>#N/A</v>
      </c>
      <c r="Q2087" s="50" t="e">
        <f t="shared" si="540"/>
        <v>#N/A</v>
      </c>
      <c r="S2087" s="110" t="e">
        <f>VLOOKUP(V2087,'WSD 產品'!B:B,1,0)</f>
        <v>#N/A</v>
      </c>
      <c r="T2087" s="110" t="e">
        <f t="shared" si="541"/>
        <v>#DIV/0!</v>
      </c>
    </row>
    <row r="2088" spans="1:20">
      <c r="A2088" s="3">
        <f t="shared" si="535"/>
        <v>0</v>
      </c>
      <c r="B2088" s="3">
        <f t="shared" si="535"/>
        <v>0</v>
      </c>
      <c r="C2088" s="3">
        <f t="shared" si="535"/>
        <v>0</v>
      </c>
      <c r="D2088" s="3">
        <f t="shared" si="535"/>
        <v>0</v>
      </c>
      <c r="E2088" s="3">
        <f t="shared" si="535"/>
        <v>0</v>
      </c>
      <c r="F2088" s="4">
        <f t="shared" si="535"/>
        <v>0</v>
      </c>
      <c r="G2088" s="4">
        <f t="shared" si="544"/>
        <v>0</v>
      </c>
      <c r="H2088" s="3">
        <f t="shared" si="544"/>
        <v>0</v>
      </c>
      <c r="I2088" s="3">
        <f t="shared" si="544"/>
        <v>0</v>
      </c>
      <c r="J2088" s="3" t="e">
        <f>IF(VLOOKUP(A2088,產品AR!A:B,2,0)&lt;65,"A",IF(VLOOKUP(A2088,產品AR!A:B,2,0)&lt;80,"B",IF(VLOOKUP(A2088,產品AR!A:B,2,0)&lt;100,"C","D")))</f>
        <v>#N/A</v>
      </c>
      <c r="K2088" s="5" t="e">
        <f t="shared" si="536"/>
        <v>#DIV/0!</v>
      </c>
      <c r="L2088" s="6">
        <f t="shared" si="537"/>
        <v>0</v>
      </c>
      <c r="M2088" s="5">
        <f t="shared" si="538"/>
        <v>0</v>
      </c>
      <c r="N2088" s="49" t="e">
        <f t="shared" si="539"/>
        <v>#DIV/0!</v>
      </c>
      <c r="O2088" s="49" t="e">
        <f t="shared" si="542"/>
        <v>#N/A</v>
      </c>
      <c r="P2088" s="49" t="e">
        <f t="shared" si="543"/>
        <v>#N/A</v>
      </c>
      <c r="Q2088" s="50" t="e">
        <f t="shared" si="540"/>
        <v>#N/A</v>
      </c>
      <c r="S2088" s="110" t="e">
        <f>VLOOKUP(V2088,'WSD 產品'!B:B,1,0)</f>
        <v>#N/A</v>
      </c>
      <c r="T2088" s="110" t="e">
        <f t="shared" si="541"/>
        <v>#DIV/0!</v>
      </c>
    </row>
    <row r="2089" spans="1:20">
      <c r="A2089" s="3">
        <f t="shared" si="535"/>
        <v>0</v>
      </c>
      <c r="B2089" s="3">
        <f t="shared" si="535"/>
        <v>0</v>
      </c>
      <c r="C2089" s="3">
        <f t="shared" si="535"/>
        <v>0</v>
      </c>
      <c r="D2089" s="3">
        <f t="shared" si="535"/>
        <v>0</v>
      </c>
      <c r="E2089" s="3">
        <f t="shared" si="535"/>
        <v>0</v>
      </c>
      <c r="F2089" s="4">
        <f t="shared" si="535"/>
        <v>0</v>
      </c>
      <c r="G2089" s="4">
        <f t="shared" si="544"/>
        <v>0</v>
      </c>
      <c r="H2089" s="3">
        <f t="shared" si="544"/>
        <v>0</v>
      </c>
      <c r="I2089" s="3">
        <f t="shared" si="544"/>
        <v>0</v>
      </c>
      <c r="J2089" s="3" t="e">
        <f>IF(VLOOKUP(A2089,產品AR!A:B,2,0)&lt;65,"A",IF(VLOOKUP(A2089,產品AR!A:B,2,0)&lt;80,"B",IF(VLOOKUP(A2089,產品AR!A:B,2,0)&lt;100,"C","D")))</f>
        <v>#N/A</v>
      </c>
      <c r="K2089" s="5" t="e">
        <f t="shared" si="536"/>
        <v>#DIV/0!</v>
      </c>
      <c r="L2089" s="6">
        <f t="shared" si="537"/>
        <v>0</v>
      </c>
      <c r="M2089" s="5">
        <f t="shared" si="538"/>
        <v>0</v>
      </c>
      <c r="N2089" s="49" t="e">
        <f t="shared" si="539"/>
        <v>#DIV/0!</v>
      </c>
      <c r="O2089" s="49" t="e">
        <f t="shared" si="542"/>
        <v>#N/A</v>
      </c>
      <c r="P2089" s="49" t="e">
        <f t="shared" si="543"/>
        <v>#N/A</v>
      </c>
      <c r="Q2089" s="50" t="e">
        <f t="shared" si="540"/>
        <v>#N/A</v>
      </c>
      <c r="S2089" s="110" t="e">
        <f>VLOOKUP(V2089,'WSD 產品'!B:B,1,0)</f>
        <v>#N/A</v>
      </c>
      <c r="T2089" s="110" t="e">
        <f t="shared" si="541"/>
        <v>#DIV/0!</v>
      </c>
    </row>
    <row r="2090" spans="1:20">
      <c r="A2090" s="3">
        <f t="shared" si="535"/>
        <v>0</v>
      </c>
      <c r="B2090" s="3">
        <f t="shared" si="535"/>
        <v>0</v>
      </c>
      <c r="C2090" s="3">
        <f t="shared" si="535"/>
        <v>0</v>
      </c>
      <c r="D2090" s="3">
        <f t="shared" si="535"/>
        <v>0</v>
      </c>
      <c r="E2090" s="3">
        <f t="shared" si="535"/>
        <v>0</v>
      </c>
      <c r="F2090" s="4">
        <f t="shared" si="535"/>
        <v>0</v>
      </c>
      <c r="G2090" s="4">
        <f t="shared" si="544"/>
        <v>0</v>
      </c>
      <c r="H2090" s="3">
        <f t="shared" si="544"/>
        <v>0</v>
      </c>
      <c r="I2090" s="3">
        <f t="shared" si="544"/>
        <v>0</v>
      </c>
      <c r="J2090" s="3" t="e">
        <f>IF(VLOOKUP(A2090,產品AR!A:B,2,0)&lt;65,"A",IF(VLOOKUP(A2090,產品AR!A:B,2,0)&lt;80,"B",IF(VLOOKUP(A2090,產品AR!A:B,2,0)&lt;100,"C","D")))</f>
        <v>#N/A</v>
      </c>
      <c r="K2090" s="5" t="e">
        <f t="shared" si="536"/>
        <v>#DIV/0!</v>
      </c>
      <c r="L2090" s="6">
        <f t="shared" si="537"/>
        <v>0</v>
      </c>
      <c r="M2090" s="5">
        <f t="shared" si="538"/>
        <v>0</v>
      </c>
      <c r="N2090" s="49" t="e">
        <f t="shared" si="539"/>
        <v>#DIV/0!</v>
      </c>
      <c r="O2090" s="49" t="e">
        <f t="shared" si="542"/>
        <v>#N/A</v>
      </c>
      <c r="P2090" s="49" t="e">
        <f t="shared" si="543"/>
        <v>#N/A</v>
      </c>
      <c r="Q2090" s="50" t="e">
        <f t="shared" si="540"/>
        <v>#N/A</v>
      </c>
      <c r="S2090" s="110" t="e">
        <f>VLOOKUP(V2090,'WSD 產品'!B:B,1,0)</f>
        <v>#N/A</v>
      </c>
      <c r="T2090" s="110" t="e">
        <f t="shared" si="541"/>
        <v>#DIV/0!</v>
      </c>
    </row>
    <row r="2091" spans="1:20">
      <c r="A2091" s="3">
        <f t="shared" si="535"/>
        <v>0</v>
      </c>
      <c r="B2091" s="3">
        <f t="shared" si="535"/>
        <v>0</v>
      </c>
      <c r="C2091" s="3">
        <f t="shared" si="535"/>
        <v>0</v>
      </c>
      <c r="D2091" s="3">
        <f t="shared" si="535"/>
        <v>0</v>
      </c>
      <c r="E2091" s="3">
        <f t="shared" si="535"/>
        <v>0</v>
      </c>
      <c r="F2091" s="4">
        <f t="shared" si="535"/>
        <v>0</v>
      </c>
      <c r="G2091" s="4">
        <f t="shared" si="544"/>
        <v>0</v>
      </c>
      <c r="H2091" s="3">
        <f t="shared" si="544"/>
        <v>0</v>
      </c>
      <c r="I2091" s="3">
        <f t="shared" si="544"/>
        <v>0</v>
      </c>
      <c r="J2091" s="3" t="e">
        <f>IF(VLOOKUP(A2091,產品AR!A:B,2,0)&lt;65,"A",IF(VLOOKUP(A2091,產品AR!A:B,2,0)&lt;80,"B",IF(VLOOKUP(A2091,產品AR!A:B,2,0)&lt;100,"C","D")))</f>
        <v>#N/A</v>
      </c>
      <c r="K2091" s="5" t="e">
        <f t="shared" si="536"/>
        <v>#DIV/0!</v>
      </c>
      <c r="L2091" s="6">
        <f t="shared" si="537"/>
        <v>0</v>
      </c>
      <c r="M2091" s="5">
        <f t="shared" si="538"/>
        <v>0</v>
      </c>
      <c r="N2091" s="49" t="e">
        <f t="shared" si="539"/>
        <v>#DIV/0!</v>
      </c>
      <c r="O2091" s="49" t="e">
        <f t="shared" si="542"/>
        <v>#N/A</v>
      </c>
      <c r="P2091" s="49" t="e">
        <f t="shared" si="543"/>
        <v>#N/A</v>
      </c>
      <c r="Q2091" s="50" t="e">
        <f t="shared" si="540"/>
        <v>#N/A</v>
      </c>
      <c r="S2091" s="110" t="e">
        <f>VLOOKUP(V2091,'WSD 產品'!B:B,1,0)</f>
        <v>#N/A</v>
      </c>
      <c r="T2091" s="110" t="e">
        <f t="shared" si="541"/>
        <v>#DIV/0!</v>
      </c>
    </row>
    <row r="2092" spans="1:20">
      <c r="A2092" s="3">
        <f t="shared" si="535"/>
        <v>0</v>
      </c>
      <c r="B2092" s="3">
        <f t="shared" si="535"/>
        <v>0</v>
      </c>
      <c r="C2092" s="3">
        <f t="shared" si="535"/>
        <v>0</v>
      </c>
      <c r="D2092" s="3">
        <f t="shared" si="535"/>
        <v>0</v>
      </c>
      <c r="E2092" s="3">
        <f t="shared" si="535"/>
        <v>0</v>
      </c>
      <c r="F2092" s="4">
        <f t="shared" si="535"/>
        <v>0</v>
      </c>
      <c r="G2092" s="4">
        <f t="shared" si="544"/>
        <v>0</v>
      </c>
      <c r="H2092" s="3">
        <f t="shared" si="544"/>
        <v>0</v>
      </c>
      <c r="I2092" s="3">
        <f t="shared" si="544"/>
        <v>0</v>
      </c>
      <c r="J2092" s="3" t="e">
        <f>IF(VLOOKUP(A2092,產品AR!A:B,2,0)&lt;65,"A",IF(VLOOKUP(A2092,產品AR!A:B,2,0)&lt;80,"B",IF(VLOOKUP(A2092,產品AR!A:B,2,0)&lt;100,"C","D")))</f>
        <v>#N/A</v>
      </c>
      <c r="K2092" s="5" t="e">
        <f t="shared" si="536"/>
        <v>#DIV/0!</v>
      </c>
      <c r="L2092" s="6">
        <f t="shared" si="537"/>
        <v>0</v>
      </c>
      <c r="M2092" s="5">
        <f t="shared" si="538"/>
        <v>0</v>
      </c>
      <c r="N2092" s="49" t="e">
        <f t="shared" si="539"/>
        <v>#DIV/0!</v>
      </c>
      <c r="O2092" s="49" t="e">
        <f t="shared" si="542"/>
        <v>#N/A</v>
      </c>
      <c r="P2092" s="49" t="e">
        <f t="shared" si="543"/>
        <v>#N/A</v>
      </c>
      <c r="Q2092" s="50" t="e">
        <f t="shared" si="540"/>
        <v>#N/A</v>
      </c>
      <c r="S2092" s="110" t="e">
        <f>VLOOKUP(V2092,'WSD 產品'!B:B,1,0)</f>
        <v>#N/A</v>
      </c>
      <c r="T2092" s="110" t="e">
        <f t="shared" si="541"/>
        <v>#DIV/0!</v>
      </c>
    </row>
    <row r="2093" spans="1:20">
      <c r="A2093" s="3">
        <f t="shared" si="535"/>
        <v>0</v>
      </c>
      <c r="B2093" s="3">
        <f t="shared" si="535"/>
        <v>0</v>
      </c>
      <c r="C2093" s="3">
        <f t="shared" si="535"/>
        <v>0</v>
      </c>
      <c r="D2093" s="3">
        <f t="shared" si="535"/>
        <v>0</v>
      </c>
      <c r="E2093" s="3">
        <f t="shared" si="535"/>
        <v>0</v>
      </c>
      <c r="F2093" s="4">
        <f t="shared" si="535"/>
        <v>0</v>
      </c>
      <c r="G2093" s="4">
        <f t="shared" si="544"/>
        <v>0</v>
      </c>
      <c r="H2093" s="3">
        <f t="shared" si="544"/>
        <v>0</v>
      </c>
      <c r="I2093" s="3">
        <f t="shared" si="544"/>
        <v>0</v>
      </c>
      <c r="J2093" s="3" t="e">
        <f>IF(VLOOKUP(A2093,產品AR!A:B,2,0)&lt;65,"A",IF(VLOOKUP(A2093,產品AR!A:B,2,0)&lt;80,"B",IF(VLOOKUP(A2093,產品AR!A:B,2,0)&lt;100,"C","D")))</f>
        <v>#N/A</v>
      </c>
      <c r="K2093" s="5" t="e">
        <f t="shared" si="536"/>
        <v>#DIV/0!</v>
      </c>
      <c r="L2093" s="6">
        <f t="shared" si="537"/>
        <v>0</v>
      </c>
      <c r="M2093" s="5">
        <f t="shared" si="538"/>
        <v>0</v>
      </c>
      <c r="N2093" s="49" t="e">
        <f t="shared" si="539"/>
        <v>#DIV/0!</v>
      </c>
      <c r="O2093" s="49" t="e">
        <f t="shared" si="542"/>
        <v>#N/A</v>
      </c>
      <c r="P2093" s="49" t="e">
        <f t="shared" si="543"/>
        <v>#N/A</v>
      </c>
      <c r="Q2093" s="50" t="e">
        <f t="shared" si="540"/>
        <v>#N/A</v>
      </c>
      <c r="S2093" s="110" t="e">
        <f>VLOOKUP(V2093,'WSD 產品'!B:B,1,0)</f>
        <v>#N/A</v>
      </c>
      <c r="T2093" s="110" t="e">
        <f t="shared" si="541"/>
        <v>#DIV/0!</v>
      </c>
    </row>
    <row r="2094" spans="1:20">
      <c r="A2094" s="3">
        <f t="shared" si="535"/>
        <v>0</v>
      </c>
      <c r="B2094" s="3">
        <f t="shared" si="535"/>
        <v>0</v>
      </c>
      <c r="C2094" s="3">
        <f t="shared" si="535"/>
        <v>0</v>
      </c>
      <c r="D2094" s="3">
        <f t="shared" si="535"/>
        <v>0</v>
      </c>
      <c r="E2094" s="3">
        <f t="shared" si="535"/>
        <v>0</v>
      </c>
      <c r="F2094" s="4">
        <f t="shared" si="535"/>
        <v>0</v>
      </c>
      <c r="G2094" s="4">
        <f t="shared" si="544"/>
        <v>0</v>
      </c>
      <c r="H2094" s="3">
        <f t="shared" si="544"/>
        <v>0</v>
      </c>
      <c r="I2094" s="3">
        <f t="shared" si="544"/>
        <v>0</v>
      </c>
      <c r="J2094" s="3" t="e">
        <f>IF(VLOOKUP(A2094,產品AR!A:B,2,0)&lt;65,"A",IF(VLOOKUP(A2094,產品AR!A:B,2,0)&lt;80,"B",IF(VLOOKUP(A2094,產品AR!A:B,2,0)&lt;100,"C","D")))</f>
        <v>#N/A</v>
      </c>
      <c r="K2094" s="5" t="e">
        <f t="shared" si="536"/>
        <v>#DIV/0!</v>
      </c>
      <c r="L2094" s="6">
        <f t="shared" si="537"/>
        <v>0</v>
      </c>
      <c r="M2094" s="5">
        <f t="shared" si="538"/>
        <v>0</v>
      </c>
      <c r="N2094" s="49" t="e">
        <f t="shared" si="539"/>
        <v>#DIV/0!</v>
      </c>
      <c r="O2094" s="49" t="e">
        <f t="shared" si="542"/>
        <v>#N/A</v>
      </c>
      <c r="P2094" s="49" t="e">
        <f t="shared" si="543"/>
        <v>#N/A</v>
      </c>
      <c r="Q2094" s="50" t="e">
        <f t="shared" si="540"/>
        <v>#N/A</v>
      </c>
      <c r="S2094" s="110" t="e">
        <f>VLOOKUP(V2094,'WSD 產品'!B:B,1,0)</f>
        <v>#N/A</v>
      </c>
      <c r="T2094" s="110" t="e">
        <f t="shared" si="541"/>
        <v>#DIV/0!</v>
      </c>
    </row>
    <row r="2095" spans="1:20">
      <c r="A2095" s="3">
        <f t="shared" si="535"/>
        <v>0</v>
      </c>
      <c r="B2095" s="3">
        <f t="shared" si="535"/>
        <v>0</v>
      </c>
      <c r="C2095" s="3">
        <f t="shared" si="535"/>
        <v>0</v>
      </c>
      <c r="D2095" s="3">
        <f t="shared" si="535"/>
        <v>0</v>
      </c>
      <c r="E2095" s="3">
        <f t="shared" si="535"/>
        <v>0</v>
      </c>
      <c r="F2095" s="4">
        <f t="shared" si="535"/>
        <v>0</v>
      </c>
      <c r="G2095" s="4">
        <f t="shared" si="544"/>
        <v>0</v>
      </c>
      <c r="H2095" s="3">
        <f t="shared" si="544"/>
        <v>0</v>
      </c>
      <c r="I2095" s="3">
        <f t="shared" si="544"/>
        <v>0</v>
      </c>
      <c r="J2095" s="3" t="e">
        <f>IF(VLOOKUP(A2095,產品AR!A:B,2,0)&lt;65,"A",IF(VLOOKUP(A2095,產品AR!A:B,2,0)&lt;80,"B",IF(VLOOKUP(A2095,產品AR!A:B,2,0)&lt;100,"C","D")))</f>
        <v>#N/A</v>
      </c>
      <c r="K2095" s="5" t="e">
        <f t="shared" si="536"/>
        <v>#DIV/0!</v>
      </c>
      <c r="L2095" s="6">
        <f t="shared" si="537"/>
        <v>0</v>
      </c>
      <c r="M2095" s="5">
        <f t="shared" si="538"/>
        <v>0</v>
      </c>
      <c r="N2095" s="49" t="e">
        <f t="shared" si="539"/>
        <v>#DIV/0!</v>
      </c>
      <c r="O2095" s="49" t="e">
        <f t="shared" si="542"/>
        <v>#N/A</v>
      </c>
      <c r="P2095" s="49" t="e">
        <f t="shared" si="543"/>
        <v>#N/A</v>
      </c>
      <c r="Q2095" s="50" t="e">
        <f t="shared" si="540"/>
        <v>#N/A</v>
      </c>
      <c r="S2095" s="110" t="e">
        <f>VLOOKUP(V2095,'WSD 產品'!B:B,1,0)</f>
        <v>#N/A</v>
      </c>
      <c r="T2095" s="110" t="e">
        <f t="shared" si="541"/>
        <v>#DIV/0!</v>
      </c>
    </row>
    <row r="2096" spans="1:20">
      <c r="A2096" s="3">
        <f t="shared" ref="A2096:F2138" si="545">V2096</f>
        <v>0</v>
      </c>
      <c r="B2096" s="3">
        <f t="shared" si="545"/>
        <v>0</v>
      </c>
      <c r="C2096" s="3">
        <f t="shared" si="545"/>
        <v>0</v>
      </c>
      <c r="D2096" s="3">
        <f t="shared" si="545"/>
        <v>0</v>
      </c>
      <c r="E2096" s="3">
        <f t="shared" si="545"/>
        <v>0</v>
      </c>
      <c r="F2096" s="4">
        <f t="shared" si="545"/>
        <v>0</v>
      </c>
      <c r="G2096" s="4">
        <f t="shared" si="544"/>
        <v>0</v>
      </c>
      <c r="H2096" s="3">
        <f t="shared" si="544"/>
        <v>0</v>
      </c>
      <c r="I2096" s="3">
        <f t="shared" si="544"/>
        <v>0</v>
      </c>
      <c r="J2096" s="3" t="e">
        <f>IF(VLOOKUP(A2096,產品AR!A:B,2,0)&lt;65,"A",IF(VLOOKUP(A2096,產品AR!A:B,2,0)&lt;80,"B",IF(VLOOKUP(A2096,產品AR!A:B,2,0)&lt;100,"C","D")))</f>
        <v>#N/A</v>
      </c>
      <c r="K2096" s="5" t="e">
        <f t="shared" si="536"/>
        <v>#DIV/0!</v>
      </c>
      <c r="L2096" s="6">
        <f t="shared" si="537"/>
        <v>0</v>
      </c>
      <c r="M2096" s="5">
        <f t="shared" si="538"/>
        <v>0</v>
      </c>
      <c r="N2096" s="49" t="e">
        <f t="shared" si="539"/>
        <v>#DIV/0!</v>
      </c>
      <c r="O2096" s="49" t="e">
        <f t="shared" si="542"/>
        <v>#N/A</v>
      </c>
      <c r="P2096" s="49" t="e">
        <f t="shared" si="543"/>
        <v>#N/A</v>
      </c>
      <c r="Q2096" s="50" t="e">
        <f t="shared" si="540"/>
        <v>#N/A</v>
      </c>
      <c r="S2096" s="110" t="e">
        <f>VLOOKUP(V2096,'WSD 產品'!B:B,1,0)</f>
        <v>#N/A</v>
      </c>
      <c r="T2096" s="110" t="e">
        <f t="shared" si="541"/>
        <v>#DIV/0!</v>
      </c>
    </row>
    <row r="2097" spans="1:20">
      <c r="A2097" s="3">
        <f t="shared" si="545"/>
        <v>0</v>
      </c>
      <c r="B2097" s="3">
        <f t="shared" si="545"/>
        <v>0</v>
      </c>
      <c r="C2097" s="3">
        <f t="shared" si="545"/>
        <v>0</v>
      </c>
      <c r="D2097" s="3">
        <f t="shared" si="545"/>
        <v>0</v>
      </c>
      <c r="E2097" s="3">
        <f t="shared" si="545"/>
        <v>0</v>
      </c>
      <c r="F2097" s="4">
        <f t="shared" si="545"/>
        <v>0</v>
      </c>
      <c r="G2097" s="4">
        <f t="shared" si="544"/>
        <v>0</v>
      </c>
      <c r="H2097" s="3">
        <f t="shared" si="544"/>
        <v>0</v>
      </c>
      <c r="I2097" s="3">
        <f t="shared" si="544"/>
        <v>0</v>
      </c>
      <c r="J2097" s="3" t="e">
        <f>IF(VLOOKUP(A2097,產品AR!A:B,2,0)&lt;65,"A",IF(VLOOKUP(A2097,產品AR!A:B,2,0)&lt;80,"B",IF(VLOOKUP(A2097,產品AR!A:B,2,0)&lt;100,"C","D")))</f>
        <v>#N/A</v>
      </c>
      <c r="K2097" s="5" t="e">
        <f t="shared" si="536"/>
        <v>#DIV/0!</v>
      </c>
      <c r="L2097" s="6">
        <f t="shared" si="537"/>
        <v>0</v>
      </c>
      <c r="M2097" s="5">
        <f t="shared" si="538"/>
        <v>0</v>
      </c>
      <c r="N2097" s="49" t="e">
        <f t="shared" si="539"/>
        <v>#DIV/0!</v>
      </c>
      <c r="O2097" s="49" t="e">
        <f t="shared" si="542"/>
        <v>#N/A</v>
      </c>
      <c r="P2097" s="49" t="e">
        <f t="shared" si="543"/>
        <v>#N/A</v>
      </c>
      <c r="Q2097" s="50" t="e">
        <f t="shared" si="540"/>
        <v>#N/A</v>
      </c>
      <c r="S2097" s="110" t="e">
        <f>VLOOKUP(V2097,'WSD 產品'!B:B,1,0)</f>
        <v>#N/A</v>
      </c>
      <c r="T2097" s="110" t="e">
        <f t="shared" si="541"/>
        <v>#DIV/0!</v>
      </c>
    </row>
    <row r="2098" spans="1:20">
      <c r="A2098" s="3">
        <f t="shared" si="545"/>
        <v>0</v>
      </c>
      <c r="B2098" s="3">
        <f t="shared" si="545"/>
        <v>0</v>
      </c>
      <c r="C2098" s="3">
        <f t="shared" si="545"/>
        <v>0</v>
      </c>
      <c r="D2098" s="3">
        <f t="shared" si="545"/>
        <v>0</v>
      </c>
      <c r="E2098" s="3">
        <f t="shared" si="545"/>
        <v>0</v>
      </c>
      <c r="F2098" s="4">
        <f t="shared" si="545"/>
        <v>0</v>
      </c>
      <c r="G2098" s="4">
        <f t="shared" si="544"/>
        <v>0</v>
      </c>
      <c r="H2098" s="3">
        <f t="shared" si="544"/>
        <v>0</v>
      </c>
      <c r="I2098" s="3">
        <f t="shared" si="544"/>
        <v>0</v>
      </c>
      <c r="J2098" s="3" t="e">
        <f>IF(VLOOKUP(A2098,產品AR!A:B,2,0)&lt;65,"A",IF(VLOOKUP(A2098,產品AR!A:B,2,0)&lt;80,"B",IF(VLOOKUP(A2098,產品AR!A:B,2,0)&lt;100,"C","D")))</f>
        <v>#N/A</v>
      </c>
      <c r="K2098" s="5" t="e">
        <f t="shared" si="536"/>
        <v>#DIV/0!</v>
      </c>
      <c r="L2098" s="6">
        <f t="shared" si="537"/>
        <v>0</v>
      </c>
      <c r="M2098" s="5">
        <f t="shared" si="538"/>
        <v>0</v>
      </c>
      <c r="N2098" s="49" t="e">
        <f t="shared" si="539"/>
        <v>#DIV/0!</v>
      </c>
      <c r="O2098" s="49" t="e">
        <f t="shared" si="542"/>
        <v>#N/A</v>
      </c>
      <c r="P2098" s="49" t="e">
        <f t="shared" si="543"/>
        <v>#N/A</v>
      </c>
      <c r="Q2098" s="50" t="e">
        <f t="shared" si="540"/>
        <v>#N/A</v>
      </c>
      <c r="S2098" s="110" t="e">
        <f>VLOOKUP(V2098,'WSD 產品'!B:B,1,0)</f>
        <v>#N/A</v>
      </c>
      <c r="T2098" s="110" t="e">
        <f t="shared" si="541"/>
        <v>#DIV/0!</v>
      </c>
    </row>
    <row r="2099" spans="1:20">
      <c r="A2099" s="3">
        <f t="shared" si="545"/>
        <v>0</v>
      </c>
      <c r="B2099" s="3">
        <f t="shared" si="545"/>
        <v>0</v>
      </c>
      <c r="C2099" s="3">
        <f t="shared" si="545"/>
        <v>0</v>
      </c>
      <c r="D2099" s="3">
        <f t="shared" si="545"/>
        <v>0</v>
      </c>
      <c r="E2099" s="3">
        <f t="shared" si="545"/>
        <v>0</v>
      </c>
      <c r="F2099" s="4">
        <f t="shared" si="545"/>
        <v>0</v>
      </c>
      <c r="G2099" s="4">
        <f t="shared" si="544"/>
        <v>0</v>
      </c>
      <c r="H2099" s="3">
        <f t="shared" si="544"/>
        <v>0</v>
      </c>
      <c r="I2099" s="3">
        <f t="shared" si="544"/>
        <v>0</v>
      </c>
      <c r="J2099" s="3" t="e">
        <f>IF(VLOOKUP(A2099,產品AR!A:B,2,0)&lt;65,"A",IF(VLOOKUP(A2099,產品AR!A:B,2,0)&lt;80,"B",IF(VLOOKUP(A2099,產品AR!A:B,2,0)&lt;100,"C","D")))</f>
        <v>#N/A</v>
      </c>
      <c r="K2099" s="5" t="e">
        <f t="shared" si="536"/>
        <v>#DIV/0!</v>
      </c>
      <c r="L2099" s="6">
        <f t="shared" si="537"/>
        <v>0</v>
      </c>
      <c r="M2099" s="5">
        <f t="shared" si="538"/>
        <v>0</v>
      </c>
      <c r="N2099" s="49" t="e">
        <f t="shared" si="539"/>
        <v>#DIV/0!</v>
      </c>
      <c r="O2099" s="49" t="e">
        <f t="shared" si="542"/>
        <v>#N/A</v>
      </c>
      <c r="P2099" s="49" t="e">
        <f t="shared" si="543"/>
        <v>#N/A</v>
      </c>
      <c r="Q2099" s="50" t="e">
        <f t="shared" si="540"/>
        <v>#N/A</v>
      </c>
      <c r="S2099" s="110" t="e">
        <f>VLOOKUP(V2099,'WSD 產品'!B:B,1,0)</f>
        <v>#N/A</v>
      </c>
      <c r="T2099" s="110" t="e">
        <f t="shared" si="541"/>
        <v>#DIV/0!</v>
      </c>
    </row>
    <row r="2100" spans="1:20">
      <c r="A2100" s="3">
        <f t="shared" si="545"/>
        <v>0</v>
      </c>
      <c r="B2100" s="3">
        <f t="shared" si="545"/>
        <v>0</v>
      </c>
      <c r="C2100" s="3">
        <f t="shared" si="545"/>
        <v>0</v>
      </c>
      <c r="D2100" s="3">
        <f t="shared" si="545"/>
        <v>0</v>
      </c>
      <c r="E2100" s="3">
        <f t="shared" si="545"/>
        <v>0</v>
      </c>
      <c r="F2100" s="4">
        <f t="shared" si="545"/>
        <v>0</v>
      </c>
      <c r="G2100" s="4">
        <f t="shared" si="544"/>
        <v>0</v>
      </c>
      <c r="H2100" s="3">
        <f t="shared" si="544"/>
        <v>0</v>
      </c>
      <c r="I2100" s="3">
        <f t="shared" si="544"/>
        <v>0</v>
      </c>
      <c r="J2100" s="3" t="e">
        <f>IF(VLOOKUP(A2100,產品AR!A:B,2,0)&lt;65,"A",IF(VLOOKUP(A2100,產品AR!A:B,2,0)&lt;80,"B",IF(VLOOKUP(A2100,產品AR!A:B,2,0)&lt;100,"C","D")))</f>
        <v>#N/A</v>
      </c>
      <c r="K2100" s="5" t="e">
        <f t="shared" si="536"/>
        <v>#DIV/0!</v>
      </c>
      <c r="L2100" s="6">
        <f t="shared" si="537"/>
        <v>0</v>
      </c>
      <c r="M2100" s="5">
        <f t="shared" si="538"/>
        <v>0</v>
      </c>
      <c r="N2100" s="49" t="e">
        <f t="shared" si="539"/>
        <v>#DIV/0!</v>
      </c>
      <c r="O2100" s="49" t="e">
        <f t="shared" si="542"/>
        <v>#N/A</v>
      </c>
      <c r="P2100" s="49" t="e">
        <f t="shared" si="543"/>
        <v>#N/A</v>
      </c>
      <c r="Q2100" s="50" t="e">
        <f t="shared" si="540"/>
        <v>#N/A</v>
      </c>
      <c r="S2100" s="110" t="e">
        <f>VLOOKUP(V2100,'WSD 產品'!B:B,1,0)</f>
        <v>#N/A</v>
      </c>
      <c r="T2100" s="110" t="e">
        <f t="shared" si="541"/>
        <v>#DIV/0!</v>
      </c>
    </row>
    <row r="2101" spans="1:20">
      <c r="A2101" s="3">
        <f t="shared" si="545"/>
        <v>0</v>
      </c>
      <c r="B2101" s="3">
        <f t="shared" si="545"/>
        <v>0</v>
      </c>
      <c r="C2101" s="3">
        <f t="shared" si="545"/>
        <v>0</v>
      </c>
      <c r="D2101" s="3">
        <f t="shared" si="545"/>
        <v>0</v>
      </c>
      <c r="E2101" s="3">
        <f t="shared" si="545"/>
        <v>0</v>
      </c>
      <c r="F2101" s="4">
        <f t="shared" si="545"/>
        <v>0</v>
      </c>
      <c r="G2101" s="4">
        <f t="shared" si="544"/>
        <v>0</v>
      </c>
      <c r="H2101" s="3">
        <f t="shared" si="544"/>
        <v>0</v>
      </c>
      <c r="I2101" s="3">
        <f t="shared" si="544"/>
        <v>0</v>
      </c>
      <c r="J2101" s="3" t="e">
        <f>IF(VLOOKUP(A2101,產品AR!A:B,2,0)&lt;65,"A",IF(VLOOKUP(A2101,產品AR!A:B,2,0)&lt;80,"B",IF(VLOOKUP(A2101,產品AR!A:B,2,0)&lt;100,"C","D")))</f>
        <v>#N/A</v>
      </c>
      <c r="K2101" s="5" t="e">
        <f t="shared" si="536"/>
        <v>#DIV/0!</v>
      </c>
      <c r="L2101" s="6">
        <f t="shared" si="537"/>
        <v>0</v>
      </c>
      <c r="M2101" s="5">
        <f t="shared" si="538"/>
        <v>0</v>
      </c>
      <c r="N2101" s="49" t="e">
        <f t="shared" si="539"/>
        <v>#DIV/0!</v>
      </c>
      <c r="O2101" s="49" t="e">
        <f t="shared" si="542"/>
        <v>#N/A</v>
      </c>
      <c r="P2101" s="49" t="e">
        <f t="shared" si="543"/>
        <v>#N/A</v>
      </c>
      <c r="Q2101" s="50" t="e">
        <f t="shared" si="540"/>
        <v>#N/A</v>
      </c>
      <c r="S2101" s="110" t="e">
        <f>VLOOKUP(V2101,'WSD 產品'!B:B,1,0)</f>
        <v>#N/A</v>
      </c>
      <c r="T2101" s="110" t="e">
        <f t="shared" si="541"/>
        <v>#DIV/0!</v>
      </c>
    </row>
    <row r="2102" spans="1:20">
      <c r="A2102" s="3">
        <f t="shared" si="545"/>
        <v>0</v>
      </c>
      <c r="B2102" s="3">
        <f t="shared" si="545"/>
        <v>0</v>
      </c>
      <c r="C2102" s="3">
        <f t="shared" si="545"/>
        <v>0</v>
      </c>
      <c r="D2102" s="3">
        <f t="shared" si="545"/>
        <v>0</v>
      </c>
      <c r="E2102" s="3">
        <f t="shared" si="545"/>
        <v>0</v>
      </c>
      <c r="F2102" s="4">
        <f t="shared" si="545"/>
        <v>0</v>
      </c>
      <c r="G2102" s="4">
        <f t="shared" si="544"/>
        <v>0</v>
      </c>
      <c r="H2102" s="3">
        <f t="shared" si="544"/>
        <v>0</v>
      </c>
      <c r="I2102" s="3">
        <f t="shared" si="544"/>
        <v>0</v>
      </c>
      <c r="J2102" s="3" t="e">
        <f>IF(VLOOKUP(A2102,產品AR!A:B,2,0)&lt;65,"A",IF(VLOOKUP(A2102,產品AR!A:B,2,0)&lt;80,"B",IF(VLOOKUP(A2102,產品AR!A:B,2,0)&lt;100,"C","D")))</f>
        <v>#N/A</v>
      </c>
      <c r="K2102" s="5" t="e">
        <f t="shared" si="536"/>
        <v>#DIV/0!</v>
      </c>
      <c r="L2102" s="6">
        <f t="shared" si="537"/>
        <v>0</v>
      </c>
      <c r="M2102" s="5">
        <f t="shared" si="538"/>
        <v>0</v>
      </c>
      <c r="N2102" s="49" t="e">
        <f t="shared" si="539"/>
        <v>#DIV/0!</v>
      </c>
      <c r="O2102" s="49" t="e">
        <f t="shared" si="542"/>
        <v>#N/A</v>
      </c>
      <c r="P2102" s="49" t="e">
        <f t="shared" si="543"/>
        <v>#N/A</v>
      </c>
      <c r="Q2102" s="50" t="e">
        <f t="shared" si="540"/>
        <v>#N/A</v>
      </c>
      <c r="S2102" s="110" t="e">
        <f>VLOOKUP(V2102,'WSD 產品'!B:B,1,0)</f>
        <v>#N/A</v>
      </c>
      <c r="T2102" s="110" t="e">
        <f t="shared" si="541"/>
        <v>#DIV/0!</v>
      </c>
    </row>
    <row r="2103" spans="1:20">
      <c r="A2103" s="3">
        <f t="shared" si="545"/>
        <v>0</v>
      </c>
      <c r="B2103" s="3">
        <f t="shared" si="545"/>
        <v>0</v>
      </c>
      <c r="C2103" s="3">
        <f t="shared" si="545"/>
        <v>0</v>
      </c>
      <c r="D2103" s="3">
        <f t="shared" si="545"/>
        <v>0</v>
      </c>
      <c r="E2103" s="3">
        <f t="shared" si="545"/>
        <v>0</v>
      </c>
      <c r="F2103" s="4">
        <f t="shared" si="545"/>
        <v>0</v>
      </c>
      <c r="G2103" s="4">
        <f t="shared" si="544"/>
        <v>0</v>
      </c>
      <c r="H2103" s="3">
        <f t="shared" si="544"/>
        <v>0</v>
      </c>
      <c r="I2103" s="3">
        <f t="shared" si="544"/>
        <v>0</v>
      </c>
      <c r="J2103" s="3" t="e">
        <f>IF(VLOOKUP(A2103,產品AR!A:B,2,0)&lt;65,"A",IF(VLOOKUP(A2103,產品AR!A:B,2,0)&lt;80,"B",IF(VLOOKUP(A2103,產品AR!A:B,2,0)&lt;100,"C","D")))</f>
        <v>#N/A</v>
      </c>
      <c r="K2103" s="5" t="e">
        <f t="shared" si="536"/>
        <v>#DIV/0!</v>
      </c>
      <c r="L2103" s="6">
        <f t="shared" si="537"/>
        <v>0</v>
      </c>
      <c r="M2103" s="5">
        <f t="shared" si="538"/>
        <v>0</v>
      </c>
      <c r="N2103" s="49" t="e">
        <f t="shared" si="539"/>
        <v>#DIV/0!</v>
      </c>
      <c r="O2103" s="49" t="e">
        <f t="shared" si="542"/>
        <v>#N/A</v>
      </c>
      <c r="P2103" s="49" t="e">
        <f t="shared" si="543"/>
        <v>#N/A</v>
      </c>
      <c r="Q2103" s="50" t="e">
        <f t="shared" si="540"/>
        <v>#N/A</v>
      </c>
      <c r="S2103" s="110" t="e">
        <f>VLOOKUP(V2103,'WSD 產品'!B:B,1,0)</f>
        <v>#N/A</v>
      </c>
      <c r="T2103" s="110" t="e">
        <f t="shared" si="541"/>
        <v>#DIV/0!</v>
      </c>
    </row>
    <row r="2104" spans="1:20">
      <c r="A2104" s="3">
        <f t="shared" si="545"/>
        <v>0</v>
      </c>
      <c r="B2104" s="3">
        <f t="shared" si="545"/>
        <v>0</v>
      </c>
      <c r="C2104" s="3">
        <f t="shared" si="545"/>
        <v>0</v>
      </c>
      <c r="D2104" s="3">
        <f t="shared" si="545"/>
        <v>0</v>
      </c>
      <c r="E2104" s="3">
        <f t="shared" si="545"/>
        <v>0</v>
      </c>
      <c r="F2104" s="4">
        <f t="shared" si="545"/>
        <v>0</v>
      </c>
      <c r="G2104" s="4">
        <f t="shared" si="544"/>
        <v>0</v>
      </c>
      <c r="H2104" s="3">
        <f t="shared" si="544"/>
        <v>0</v>
      </c>
      <c r="I2104" s="3">
        <f t="shared" si="544"/>
        <v>0</v>
      </c>
      <c r="J2104" s="3" t="e">
        <f>IF(VLOOKUP(A2104,產品AR!A:B,2,0)&lt;65,"A",IF(VLOOKUP(A2104,產品AR!A:B,2,0)&lt;80,"B",IF(VLOOKUP(A2104,產品AR!A:B,2,0)&lt;100,"C","D")))</f>
        <v>#N/A</v>
      </c>
      <c r="K2104" s="5" t="e">
        <f t="shared" si="536"/>
        <v>#DIV/0!</v>
      </c>
      <c r="L2104" s="6">
        <f t="shared" si="537"/>
        <v>0</v>
      </c>
      <c r="M2104" s="5">
        <f t="shared" si="538"/>
        <v>0</v>
      </c>
      <c r="N2104" s="49" t="e">
        <f t="shared" si="539"/>
        <v>#DIV/0!</v>
      </c>
      <c r="O2104" s="49" t="e">
        <f t="shared" si="542"/>
        <v>#N/A</v>
      </c>
      <c r="P2104" s="49" t="e">
        <f t="shared" si="543"/>
        <v>#N/A</v>
      </c>
      <c r="Q2104" s="50" t="e">
        <f t="shared" si="540"/>
        <v>#N/A</v>
      </c>
      <c r="S2104" s="110" t="e">
        <f>VLOOKUP(V2104,'WSD 產品'!B:B,1,0)</f>
        <v>#N/A</v>
      </c>
      <c r="T2104" s="110" t="e">
        <f t="shared" si="541"/>
        <v>#DIV/0!</v>
      </c>
    </row>
    <row r="2105" spans="1:20">
      <c r="A2105" s="3">
        <f t="shared" si="545"/>
        <v>0</v>
      </c>
      <c r="B2105" s="3">
        <f t="shared" si="545"/>
        <v>0</v>
      </c>
      <c r="C2105" s="3">
        <f t="shared" si="545"/>
        <v>0</v>
      </c>
      <c r="D2105" s="3">
        <f t="shared" si="545"/>
        <v>0</v>
      </c>
      <c r="E2105" s="3">
        <f t="shared" si="545"/>
        <v>0</v>
      </c>
      <c r="F2105" s="4">
        <f t="shared" si="545"/>
        <v>0</v>
      </c>
      <c r="G2105" s="4">
        <f t="shared" si="544"/>
        <v>0</v>
      </c>
      <c r="H2105" s="3">
        <f t="shared" si="544"/>
        <v>0</v>
      </c>
      <c r="I2105" s="3">
        <f t="shared" si="544"/>
        <v>0</v>
      </c>
      <c r="J2105" s="3" t="e">
        <f>IF(VLOOKUP(A2105,產品AR!A:B,2,0)&lt;65,"A",IF(VLOOKUP(A2105,產品AR!A:B,2,0)&lt;80,"B",IF(VLOOKUP(A2105,產品AR!A:B,2,0)&lt;100,"C","D")))</f>
        <v>#N/A</v>
      </c>
      <c r="K2105" s="5" t="e">
        <f t="shared" si="536"/>
        <v>#DIV/0!</v>
      </c>
      <c r="L2105" s="6">
        <f t="shared" si="537"/>
        <v>0</v>
      </c>
      <c r="M2105" s="5">
        <f t="shared" si="538"/>
        <v>0</v>
      </c>
      <c r="N2105" s="49" t="e">
        <f t="shared" si="539"/>
        <v>#DIV/0!</v>
      </c>
      <c r="O2105" s="49" t="e">
        <f t="shared" si="542"/>
        <v>#N/A</v>
      </c>
      <c r="P2105" s="49" t="e">
        <f t="shared" si="543"/>
        <v>#N/A</v>
      </c>
      <c r="Q2105" s="50" t="e">
        <f t="shared" si="540"/>
        <v>#N/A</v>
      </c>
      <c r="S2105" s="110" t="e">
        <f>VLOOKUP(V2105,'WSD 產品'!B:B,1,0)</f>
        <v>#N/A</v>
      </c>
      <c r="T2105" s="110" t="e">
        <f t="shared" si="541"/>
        <v>#DIV/0!</v>
      </c>
    </row>
    <row r="2106" spans="1:20">
      <c r="A2106" s="3">
        <f t="shared" si="545"/>
        <v>0</v>
      </c>
      <c r="B2106" s="3">
        <f t="shared" si="545"/>
        <v>0</v>
      </c>
      <c r="C2106" s="3">
        <f t="shared" si="545"/>
        <v>0</v>
      </c>
      <c r="D2106" s="3">
        <f t="shared" si="545"/>
        <v>0</v>
      </c>
      <c r="E2106" s="3">
        <f t="shared" si="545"/>
        <v>0</v>
      </c>
      <c r="F2106" s="4">
        <f t="shared" si="545"/>
        <v>0</v>
      </c>
      <c r="G2106" s="4">
        <f t="shared" si="544"/>
        <v>0</v>
      </c>
      <c r="H2106" s="3">
        <f t="shared" si="544"/>
        <v>0</v>
      </c>
      <c r="I2106" s="3">
        <f t="shared" si="544"/>
        <v>0</v>
      </c>
      <c r="J2106" s="3" t="e">
        <f>IF(VLOOKUP(A2106,產品AR!A:B,2,0)&lt;65,"A",IF(VLOOKUP(A2106,產品AR!A:B,2,0)&lt;80,"B",IF(VLOOKUP(A2106,產品AR!A:B,2,0)&lt;100,"C","D")))</f>
        <v>#N/A</v>
      </c>
      <c r="K2106" s="5" t="e">
        <f t="shared" si="536"/>
        <v>#DIV/0!</v>
      </c>
      <c r="L2106" s="6">
        <f t="shared" si="537"/>
        <v>0</v>
      </c>
      <c r="M2106" s="5">
        <f t="shared" si="538"/>
        <v>0</v>
      </c>
      <c r="N2106" s="49" t="e">
        <f t="shared" si="539"/>
        <v>#DIV/0!</v>
      </c>
      <c r="O2106" s="49" t="e">
        <f t="shared" si="542"/>
        <v>#N/A</v>
      </c>
      <c r="P2106" s="49" t="e">
        <f t="shared" si="543"/>
        <v>#N/A</v>
      </c>
      <c r="Q2106" s="50" t="e">
        <f t="shared" si="540"/>
        <v>#N/A</v>
      </c>
      <c r="S2106" s="110" t="e">
        <f>VLOOKUP(V2106,'WSD 產品'!B:B,1,0)</f>
        <v>#N/A</v>
      </c>
      <c r="T2106" s="110" t="e">
        <f t="shared" si="541"/>
        <v>#DIV/0!</v>
      </c>
    </row>
    <row r="2107" spans="1:20">
      <c r="A2107" s="3">
        <f t="shared" si="545"/>
        <v>0</v>
      </c>
      <c r="B2107" s="3">
        <f t="shared" si="545"/>
        <v>0</v>
      </c>
      <c r="C2107" s="3">
        <f t="shared" si="545"/>
        <v>0</v>
      </c>
      <c r="D2107" s="3">
        <f t="shared" si="545"/>
        <v>0</v>
      </c>
      <c r="E2107" s="3">
        <f t="shared" si="545"/>
        <v>0</v>
      </c>
      <c r="F2107" s="4">
        <f t="shared" si="545"/>
        <v>0</v>
      </c>
      <c r="G2107" s="4">
        <f t="shared" si="544"/>
        <v>0</v>
      </c>
      <c r="H2107" s="3">
        <f t="shared" si="544"/>
        <v>0</v>
      </c>
      <c r="I2107" s="3">
        <f t="shared" si="544"/>
        <v>0</v>
      </c>
      <c r="J2107" s="3" t="e">
        <f>IF(VLOOKUP(A2107,產品AR!A:B,2,0)&lt;65,"A",IF(VLOOKUP(A2107,產品AR!A:B,2,0)&lt;80,"B",IF(VLOOKUP(A2107,產品AR!A:B,2,0)&lt;100,"C","D")))</f>
        <v>#N/A</v>
      </c>
      <c r="K2107" s="5" t="e">
        <f t="shared" si="536"/>
        <v>#DIV/0!</v>
      </c>
      <c r="L2107" s="6">
        <f t="shared" si="537"/>
        <v>0</v>
      </c>
      <c r="M2107" s="5">
        <f t="shared" si="538"/>
        <v>0</v>
      </c>
      <c r="N2107" s="49" t="e">
        <f t="shared" si="539"/>
        <v>#DIV/0!</v>
      </c>
      <c r="O2107" s="49" t="e">
        <f t="shared" si="542"/>
        <v>#N/A</v>
      </c>
      <c r="P2107" s="49" t="e">
        <f t="shared" si="543"/>
        <v>#N/A</v>
      </c>
      <c r="Q2107" s="50" t="e">
        <f t="shared" si="540"/>
        <v>#N/A</v>
      </c>
      <c r="S2107" s="110" t="e">
        <f>VLOOKUP(V2107,'WSD 產品'!B:B,1,0)</f>
        <v>#N/A</v>
      </c>
      <c r="T2107" s="110" t="e">
        <f t="shared" si="541"/>
        <v>#DIV/0!</v>
      </c>
    </row>
    <row r="2108" spans="1:20">
      <c r="A2108" s="3">
        <f t="shared" si="545"/>
        <v>0</v>
      </c>
      <c r="B2108" s="3">
        <f t="shared" si="545"/>
        <v>0</v>
      </c>
      <c r="C2108" s="3">
        <f t="shared" si="545"/>
        <v>0</v>
      </c>
      <c r="D2108" s="3">
        <f t="shared" si="545"/>
        <v>0</v>
      </c>
      <c r="E2108" s="3">
        <f t="shared" si="545"/>
        <v>0</v>
      </c>
      <c r="F2108" s="4">
        <f t="shared" si="545"/>
        <v>0</v>
      </c>
      <c r="G2108" s="4">
        <f t="shared" si="544"/>
        <v>0</v>
      </c>
      <c r="H2108" s="3">
        <f t="shared" si="544"/>
        <v>0</v>
      </c>
      <c r="I2108" s="3">
        <f t="shared" si="544"/>
        <v>0</v>
      </c>
      <c r="J2108" s="3" t="e">
        <f>IF(VLOOKUP(A2108,產品AR!A:B,2,0)&lt;65,"A",IF(VLOOKUP(A2108,產品AR!A:B,2,0)&lt;80,"B",IF(VLOOKUP(A2108,產品AR!A:B,2,0)&lt;100,"C","D")))</f>
        <v>#N/A</v>
      </c>
      <c r="K2108" s="5" t="e">
        <f t="shared" si="536"/>
        <v>#DIV/0!</v>
      </c>
      <c r="L2108" s="6">
        <f t="shared" si="537"/>
        <v>0</v>
      </c>
      <c r="M2108" s="5">
        <f t="shared" si="538"/>
        <v>0</v>
      </c>
      <c r="N2108" s="49" t="e">
        <f t="shared" si="539"/>
        <v>#DIV/0!</v>
      </c>
      <c r="O2108" s="49" t="e">
        <f t="shared" si="542"/>
        <v>#N/A</v>
      </c>
      <c r="P2108" s="49" t="e">
        <f t="shared" si="543"/>
        <v>#N/A</v>
      </c>
      <c r="Q2108" s="50" t="e">
        <f t="shared" si="540"/>
        <v>#N/A</v>
      </c>
      <c r="S2108" s="110" t="e">
        <f>VLOOKUP(V2108,'WSD 產品'!B:B,1,0)</f>
        <v>#N/A</v>
      </c>
      <c r="T2108" s="110" t="e">
        <f t="shared" si="541"/>
        <v>#DIV/0!</v>
      </c>
    </row>
    <row r="2109" spans="1:20">
      <c r="A2109" s="3">
        <f t="shared" si="545"/>
        <v>0</v>
      </c>
      <c r="B2109" s="3">
        <f t="shared" si="545"/>
        <v>0</v>
      </c>
      <c r="C2109" s="3">
        <f t="shared" si="545"/>
        <v>0</v>
      </c>
      <c r="D2109" s="3">
        <f t="shared" si="545"/>
        <v>0</v>
      </c>
      <c r="E2109" s="3">
        <f t="shared" si="545"/>
        <v>0</v>
      </c>
      <c r="F2109" s="4">
        <f t="shared" si="545"/>
        <v>0</v>
      </c>
      <c r="G2109" s="4">
        <f t="shared" si="544"/>
        <v>0</v>
      </c>
      <c r="H2109" s="3">
        <f t="shared" si="544"/>
        <v>0</v>
      </c>
      <c r="I2109" s="3">
        <f t="shared" si="544"/>
        <v>0</v>
      </c>
      <c r="J2109" s="3" t="e">
        <f>IF(VLOOKUP(A2109,產品AR!A:B,2,0)&lt;65,"A",IF(VLOOKUP(A2109,產品AR!A:B,2,0)&lt;80,"B",IF(VLOOKUP(A2109,產品AR!A:B,2,0)&lt;100,"C","D")))</f>
        <v>#N/A</v>
      </c>
      <c r="K2109" s="5" t="e">
        <f t="shared" si="536"/>
        <v>#DIV/0!</v>
      </c>
      <c r="L2109" s="6">
        <f t="shared" si="537"/>
        <v>0</v>
      </c>
      <c r="M2109" s="5">
        <f t="shared" si="538"/>
        <v>0</v>
      </c>
      <c r="N2109" s="49" t="e">
        <f t="shared" si="539"/>
        <v>#DIV/0!</v>
      </c>
      <c r="O2109" s="49" t="e">
        <f t="shared" si="542"/>
        <v>#N/A</v>
      </c>
      <c r="P2109" s="49" t="e">
        <f t="shared" si="543"/>
        <v>#N/A</v>
      </c>
      <c r="Q2109" s="50" t="e">
        <f t="shared" si="540"/>
        <v>#N/A</v>
      </c>
      <c r="S2109" s="110" t="e">
        <f>VLOOKUP(V2109,'WSD 產品'!B:B,1,0)</f>
        <v>#N/A</v>
      </c>
      <c r="T2109" s="110" t="e">
        <f t="shared" si="541"/>
        <v>#DIV/0!</v>
      </c>
    </row>
    <row r="2110" spans="1:20">
      <c r="A2110" s="3">
        <f t="shared" si="545"/>
        <v>0</v>
      </c>
      <c r="B2110" s="3">
        <f t="shared" si="545"/>
        <v>0</v>
      </c>
      <c r="C2110" s="3">
        <f t="shared" si="545"/>
        <v>0</v>
      </c>
      <c r="D2110" s="3">
        <f t="shared" si="545"/>
        <v>0</v>
      </c>
      <c r="E2110" s="3">
        <f t="shared" si="545"/>
        <v>0</v>
      </c>
      <c r="F2110" s="4">
        <f t="shared" si="545"/>
        <v>0</v>
      </c>
      <c r="G2110" s="4">
        <f t="shared" si="544"/>
        <v>0</v>
      </c>
      <c r="H2110" s="3">
        <f t="shared" si="544"/>
        <v>0</v>
      </c>
      <c r="I2110" s="3">
        <f t="shared" si="544"/>
        <v>0</v>
      </c>
      <c r="J2110" s="3" t="e">
        <f>IF(VLOOKUP(A2110,產品AR!A:B,2,0)&lt;65,"A",IF(VLOOKUP(A2110,產品AR!A:B,2,0)&lt;80,"B",IF(VLOOKUP(A2110,產品AR!A:B,2,0)&lt;100,"C","D")))</f>
        <v>#N/A</v>
      </c>
      <c r="K2110" s="5" t="e">
        <f t="shared" si="536"/>
        <v>#DIV/0!</v>
      </c>
      <c r="L2110" s="6">
        <f t="shared" si="537"/>
        <v>0</v>
      </c>
      <c r="M2110" s="5">
        <f t="shared" si="538"/>
        <v>0</v>
      </c>
      <c r="N2110" s="49" t="e">
        <f t="shared" si="539"/>
        <v>#DIV/0!</v>
      </c>
      <c r="O2110" s="49" t="e">
        <f t="shared" si="542"/>
        <v>#N/A</v>
      </c>
      <c r="P2110" s="49" t="e">
        <f t="shared" si="543"/>
        <v>#N/A</v>
      </c>
      <c r="Q2110" s="50" t="e">
        <f t="shared" si="540"/>
        <v>#N/A</v>
      </c>
      <c r="S2110" s="110" t="e">
        <f>VLOOKUP(V2110,'WSD 產品'!B:B,1,0)</f>
        <v>#N/A</v>
      </c>
      <c r="T2110" s="110" t="e">
        <f t="shared" si="541"/>
        <v>#DIV/0!</v>
      </c>
    </row>
    <row r="2111" spans="1:20">
      <c r="A2111" s="3">
        <f t="shared" si="545"/>
        <v>0</v>
      </c>
      <c r="B2111" s="3">
        <f t="shared" si="545"/>
        <v>0</v>
      </c>
      <c r="C2111" s="3">
        <f t="shared" si="545"/>
        <v>0</v>
      </c>
      <c r="D2111" s="3">
        <f t="shared" si="545"/>
        <v>0</v>
      </c>
      <c r="E2111" s="3">
        <f t="shared" si="545"/>
        <v>0</v>
      </c>
      <c r="F2111" s="4">
        <f t="shared" si="545"/>
        <v>0</v>
      </c>
      <c r="G2111" s="4">
        <f t="shared" si="544"/>
        <v>0</v>
      </c>
      <c r="H2111" s="3">
        <f t="shared" si="544"/>
        <v>0</v>
      </c>
      <c r="I2111" s="3">
        <f t="shared" si="544"/>
        <v>0</v>
      </c>
      <c r="J2111" s="3" t="e">
        <f>IF(VLOOKUP(A2111,產品AR!A:B,2,0)&lt;65,"A",IF(VLOOKUP(A2111,產品AR!A:B,2,0)&lt;80,"B",IF(VLOOKUP(A2111,產品AR!A:B,2,0)&lt;100,"C","D")))</f>
        <v>#N/A</v>
      </c>
      <c r="K2111" s="5" t="e">
        <f t="shared" si="536"/>
        <v>#DIV/0!</v>
      </c>
      <c r="L2111" s="6">
        <f t="shared" si="537"/>
        <v>0</v>
      </c>
      <c r="M2111" s="5">
        <f t="shared" si="538"/>
        <v>0</v>
      </c>
      <c r="N2111" s="49" t="e">
        <f t="shared" si="539"/>
        <v>#DIV/0!</v>
      </c>
      <c r="O2111" s="49" t="e">
        <f t="shared" si="542"/>
        <v>#N/A</v>
      </c>
      <c r="P2111" s="49" t="e">
        <f t="shared" si="543"/>
        <v>#N/A</v>
      </c>
      <c r="Q2111" s="50" t="e">
        <f t="shared" si="540"/>
        <v>#N/A</v>
      </c>
      <c r="S2111" s="110" t="e">
        <f>VLOOKUP(V2111,'WSD 產品'!B:B,1,0)</f>
        <v>#N/A</v>
      </c>
      <c r="T2111" s="110" t="e">
        <f t="shared" si="541"/>
        <v>#DIV/0!</v>
      </c>
    </row>
    <row r="2112" spans="1:20">
      <c r="A2112" s="3">
        <f t="shared" si="545"/>
        <v>0</v>
      </c>
      <c r="B2112" s="3">
        <f t="shared" si="545"/>
        <v>0</v>
      </c>
      <c r="C2112" s="3">
        <f t="shared" si="545"/>
        <v>0</v>
      </c>
      <c r="D2112" s="3">
        <f t="shared" si="545"/>
        <v>0</v>
      </c>
      <c r="E2112" s="3">
        <f t="shared" si="545"/>
        <v>0</v>
      </c>
      <c r="F2112" s="4">
        <f t="shared" si="545"/>
        <v>0</v>
      </c>
      <c r="G2112" s="4">
        <f t="shared" si="544"/>
        <v>0</v>
      </c>
      <c r="H2112" s="3">
        <f t="shared" si="544"/>
        <v>0</v>
      </c>
      <c r="I2112" s="3">
        <f t="shared" si="544"/>
        <v>0</v>
      </c>
      <c r="J2112" s="3" t="e">
        <f>IF(VLOOKUP(A2112,產品AR!A:B,2,0)&lt;65,"A",IF(VLOOKUP(A2112,產品AR!A:B,2,0)&lt;80,"B",IF(VLOOKUP(A2112,產品AR!A:B,2,0)&lt;100,"C","D")))</f>
        <v>#N/A</v>
      </c>
      <c r="K2112" s="5" t="e">
        <f t="shared" si="536"/>
        <v>#DIV/0!</v>
      </c>
      <c r="L2112" s="6">
        <f t="shared" si="537"/>
        <v>0</v>
      </c>
      <c r="M2112" s="5">
        <f t="shared" si="538"/>
        <v>0</v>
      </c>
      <c r="N2112" s="49" t="e">
        <f t="shared" si="539"/>
        <v>#DIV/0!</v>
      </c>
      <c r="O2112" s="49" t="e">
        <f t="shared" si="542"/>
        <v>#N/A</v>
      </c>
      <c r="P2112" s="49" t="e">
        <f t="shared" si="543"/>
        <v>#N/A</v>
      </c>
      <c r="Q2112" s="50" t="e">
        <f t="shared" si="540"/>
        <v>#N/A</v>
      </c>
      <c r="S2112" s="110" t="e">
        <f>VLOOKUP(V2112,'WSD 產品'!B:B,1,0)</f>
        <v>#N/A</v>
      </c>
      <c r="T2112" s="110" t="e">
        <f t="shared" si="541"/>
        <v>#DIV/0!</v>
      </c>
    </row>
    <row r="2113" spans="1:20">
      <c r="A2113" s="3">
        <f t="shared" si="545"/>
        <v>0</v>
      </c>
      <c r="B2113" s="3">
        <f t="shared" si="545"/>
        <v>0</v>
      </c>
      <c r="C2113" s="3">
        <f t="shared" si="545"/>
        <v>0</v>
      </c>
      <c r="D2113" s="3">
        <f t="shared" si="545"/>
        <v>0</v>
      </c>
      <c r="E2113" s="3">
        <f t="shared" si="545"/>
        <v>0</v>
      </c>
      <c r="F2113" s="4">
        <f t="shared" si="545"/>
        <v>0</v>
      </c>
      <c r="G2113" s="4">
        <f t="shared" si="544"/>
        <v>0</v>
      </c>
      <c r="H2113" s="3">
        <f t="shared" si="544"/>
        <v>0</v>
      </c>
      <c r="I2113" s="3">
        <f t="shared" si="544"/>
        <v>0</v>
      </c>
      <c r="J2113" s="3" t="e">
        <f>IF(VLOOKUP(A2113,產品AR!A:B,2,0)&lt;65,"A",IF(VLOOKUP(A2113,產品AR!A:B,2,0)&lt;80,"B",IF(VLOOKUP(A2113,產品AR!A:B,2,0)&lt;100,"C","D")))</f>
        <v>#N/A</v>
      </c>
      <c r="K2113" s="5" t="e">
        <f t="shared" si="536"/>
        <v>#DIV/0!</v>
      </c>
      <c r="L2113" s="6">
        <f t="shared" si="537"/>
        <v>0</v>
      </c>
      <c r="M2113" s="5">
        <f t="shared" si="538"/>
        <v>0</v>
      </c>
      <c r="N2113" s="49" t="e">
        <f t="shared" si="539"/>
        <v>#DIV/0!</v>
      </c>
      <c r="O2113" s="49" t="e">
        <f t="shared" si="542"/>
        <v>#N/A</v>
      </c>
      <c r="P2113" s="49" t="e">
        <f t="shared" si="543"/>
        <v>#N/A</v>
      </c>
      <c r="Q2113" s="50" t="e">
        <f t="shared" si="540"/>
        <v>#N/A</v>
      </c>
      <c r="S2113" s="110" t="e">
        <f>VLOOKUP(V2113,'WSD 產品'!B:B,1,0)</f>
        <v>#N/A</v>
      </c>
      <c r="T2113" s="110" t="e">
        <f t="shared" si="541"/>
        <v>#DIV/0!</v>
      </c>
    </row>
    <row r="2114" spans="1:20">
      <c r="A2114" s="3">
        <f t="shared" si="545"/>
        <v>0</v>
      </c>
      <c r="B2114" s="3">
        <f t="shared" si="545"/>
        <v>0</v>
      </c>
      <c r="C2114" s="3">
        <f t="shared" si="545"/>
        <v>0</v>
      </c>
      <c r="D2114" s="3">
        <f t="shared" si="545"/>
        <v>0</v>
      </c>
      <c r="E2114" s="3">
        <f t="shared" si="545"/>
        <v>0</v>
      </c>
      <c r="F2114" s="4">
        <f t="shared" si="545"/>
        <v>0</v>
      </c>
      <c r="G2114" s="4">
        <f t="shared" si="544"/>
        <v>0</v>
      </c>
      <c r="H2114" s="3">
        <f t="shared" si="544"/>
        <v>0</v>
      </c>
      <c r="I2114" s="3">
        <f t="shared" si="544"/>
        <v>0</v>
      </c>
      <c r="J2114" s="3" t="e">
        <f>IF(VLOOKUP(A2114,產品AR!A:B,2,0)&lt;65,"A",IF(VLOOKUP(A2114,產品AR!A:B,2,0)&lt;80,"B",IF(VLOOKUP(A2114,產品AR!A:B,2,0)&lt;100,"C","D")))</f>
        <v>#N/A</v>
      </c>
      <c r="K2114" s="5" t="e">
        <f t="shared" ref="K2114:K2177" si="546">T2114</f>
        <v>#DIV/0!</v>
      </c>
      <c r="L2114" s="6">
        <f t="shared" ref="L2114:L2177" si="547">AM2114</f>
        <v>0</v>
      </c>
      <c r="M2114" s="5">
        <f t="shared" ref="M2114:M2177" si="548">AP2114</f>
        <v>0</v>
      </c>
      <c r="N2114" s="49" t="e">
        <f t="shared" ref="N2114:N2177" si="549">IF(K2114&gt;=1.67,"A",IF(K2114&gt;=1.33,"B",IF(K2114&gt;=1,"C",IF(K2114&gt;=0.67,"D","F"))))</f>
        <v>#DIV/0!</v>
      </c>
      <c r="O2114" s="49" t="e">
        <f t="shared" si="542"/>
        <v>#N/A</v>
      </c>
      <c r="P2114" s="49" t="e">
        <f t="shared" si="543"/>
        <v>#N/A</v>
      </c>
      <c r="Q2114" s="50" t="e">
        <f t="shared" ref="Q2114:Q2177" si="550">IF(CONCATENATE(J2114,N2114)="AA","A",IF(CONCATENATE(J2114,N2114)="AB","W",IF(CONCATENATE(J2114,N2114)="AC","W",IF(CONCATENATE(J2114,N2114)="AD","W",IF(CONCATENATE(J2114,N2114)="AF","W",IF(CONCATENATE(J2114,N2114)="BB","B",IF(CONCATENATE(J2114,N2114)="BA","B",IF(CONCATENATE(J2114,N2114)="BC","X",IF(CONCATENATE(J2114,N2114)="BD","X",IF(CONCATENATE(J2114,N2114)="BF","X",IF(CONCATENATE(J2114,N2114)="CA","C",IF(CONCATENATE(J2114,N2114)="CB","C",IF(CONCATENATE(J2114,N2114)="CC","C",IF(CONCATENATE(J2114,N2114)="CD","Y",IF(CONCATENATE(J2114,N2114)="CF","Y",IF(CONCATENATE(J2114,N2114)="DA","D",IF(CONCATENATE(J2114,N2114)="DB","D",IF(CONCATENATE(J2114,N2114)="DC","D",IF(CONCATENATE(J2114,N2114)="DD","D",IF(CONCATENATE(J2114,N2114)="DF","Z"))))))))))))))))))))</f>
        <v>#N/A</v>
      </c>
      <c r="S2114" s="110" t="e">
        <f>VLOOKUP(V2114,'WSD 產品'!B:B,1,0)</f>
        <v>#N/A</v>
      </c>
      <c r="T2114" s="110" t="e">
        <f t="shared" ref="T2114:T2177" si="551">((35-(AE2114^2+AF2114^2)^0.5))/AV2114</f>
        <v>#DIV/0!</v>
      </c>
    </row>
    <row r="2115" spans="1:20">
      <c r="A2115" s="3">
        <f t="shared" si="545"/>
        <v>0</v>
      </c>
      <c r="B2115" s="3">
        <f t="shared" si="545"/>
        <v>0</v>
      </c>
      <c r="C2115" s="3">
        <f t="shared" si="545"/>
        <v>0</v>
      </c>
      <c r="D2115" s="3">
        <f t="shared" si="545"/>
        <v>0</v>
      </c>
      <c r="E2115" s="3">
        <f t="shared" si="545"/>
        <v>0</v>
      </c>
      <c r="F2115" s="4">
        <f t="shared" si="545"/>
        <v>0</v>
      </c>
      <c r="G2115" s="4">
        <f t="shared" si="544"/>
        <v>0</v>
      </c>
      <c r="H2115" s="3">
        <f t="shared" si="544"/>
        <v>0</v>
      </c>
      <c r="I2115" s="3">
        <f t="shared" si="544"/>
        <v>0</v>
      </c>
      <c r="J2115" s="3" t="e">
        <f>IF(VLOOKUP(A2115,產品AR!A:B,2,0)&lt;65,"A",IF(VLOOKUP(A2115,產品AR!A:B,2,0)&lt;80,"B",IF(VLOOKUP(A2115,產品AR!A:B,2,0)&lt;100,"C","D")))</f>
        <v>#N/A</v>
      </c>
      <c r="K2115" s="5" t="e">
        <f t="shared" si="546"/>
        <v>#DIV/0!</v>
      </c>
      <c r="L2115" s="6">
        <f t="shared" si="547"/>
        <v>0</v>
      </c>
      <c r="M2115" s="5">
        <f t="shared" si="548"/>
        <v>0</v>
      </c>
      <c r="N2115" s="49" t="e">
        <f t="shared" si="549"/>
        <v>#DIV/0!</v>
      </c>
      <c r="O2115" s="49" t="e">
        <f t="shared" ref="O2115:O2178" si="552">J2115&amp;N2115</f>
        <v>#N/A</v>
      </c>
      <c r="P2115" s="49" t="e">
        <f t="shared" ref="P2115:P2178" si="553">IF(O2115="AB","A")</f>
        <v>#N/A</v>
      </c>
      <c r="Q2115" s="50" t="e">
        <f t="shared" si="550"/>
        <v>#N/A</v>
      </c>
      <c r="S2115" s="110" t="e">
        <f>VLOOKUP(V2115,'WSD 產品'!B:B,1,0)</f>
        <v>#N/A</v>
      </c>
      <c r="T2115" s="110" t="e">
        <f t="shared" si="551"/>
        <v>#DIV/0!</v>
      </c>
    </row>
    <row r="2116" spans="1:20">
      <c r="A2116" s="3">
        <f t="shared" si="545"/>
        <v>0</v>
      </c>
      <c r="B2116" s="3">
        <f t="shared" si="545"/>
        <v>0</v>
      </c>
      <c r="C2116" s="3">
        <f t="shared" si="545"/>
        <v>0</v>
      </c>
      <c r="D2116" s="3">
        <f t="shared" si="545"/>
        <v>0</v>
      </c>
      <c r="E2116" s="3">
        <f t="shared" si="545"/>
        <v>0</v>
      </c>
      <c r="F2116" s="4">
        <f t="shared" si="545"/>
        <v>0</v>
      </c>
      <c r="G2116" s="4">
        <f t="shared" si="544"/>
        <v>0</v>
      </c>
      <c r="H2116" s="3">
        <f t="shared" si="544"/>
        <v>0</v>
      </c>
      <c r="I2116" s="3">
        <f t="shared" si="544"/>
        <v>0</v>
      </c>
      <c r="J2116" s="3" t="e">
        <f>IF(VLOOKUP(A2116,產品AR!A:B,2,0)&lt;65,"A",IF(VLOOKUP(A2116,產品AR!A:B,2,0)&lt;80,"B",IF(VLOOKUP(A2116,產品AR!A:B,2,0)&lt;100,"C","D")))</f>
        <v>#N/A</v>
      </c>
      <c r="K2116" s="5" t="e">
        <f t="shared" si="546"/>
        <v>#DIV/0!</v>
      </c>
      <c r="L2116" s="6">
        <f t="shared" si="547"/>
        <v>0</v>
      </c>
      <c r="M2116" s="5">
        <f t="shared" si="548"/>
        <v>0</v>
      </c>
      <c r="N2116" s="49" t="e">
        <f t="shared" si="549"/>
        <v>#DIV/0!</v>
      </c>
      <c r="O2116" s="49" t="e">
        <f t="shared" si="552"/>
        <v>#N/A</v>
      </c>
      <c r="P2116" s="49" t="e">
        <f t="shared" si="553"/>
        <v>#N/A</v>
      </c>
      <c r="Q2116" s="50" t="e">
        <f t="shared" si="550"/>
        <v>#N/A</v>
      </c>
      <c r="S2116" s="110" t="e">
        <f>VLOOKUP(V2116,'WSD 產品'!B:B,1,0)</f>
        <v>#N/A</v>
      </c>
      <c r="T2116" s="110" t="e">
        <f t="shared" si="551"/>
        <v>#DIV/0!</v>
      </c>
    </row>
    <row r="2117" spans="1:20">
      <c r="A2117" s="3">
        <f t="shared" si="545"/>
        <v>0</v>
      </c>
      <c r="B2117" s="3">
        <f t="shared" si="545"/>
        <v>0</v>
      </c>
      <c r="C2117" s="3">
        <f t="shared" si="545"/>
        <v>0</v>
      </c>
      <c r="D2117" s="3">
        <f t="shared" si="545"/>
        <v>0</v>
      </c>
      <c r="E2117" s="3">
        <f t="shared" si="545"/>
        <v>0</v>
      </c>
      <c r="F2117" s="4">
        <f t="shared" si="545"/>
        <v>0</v>
      </c>
      <c r="G2117" s="4">
        <f t="shared" si="544"/>
        <v>0</v>
      </c>
      <c r="H2117" s="3">
        <f t="shared" si="544"/>
        <v>0</v>
      </c>
      <c r="I2117" s="3">
        <f t="shared" si="544"/>
        <v>0</v>
      </c>
      <c r="J2117" s="3" t="e">
        <f>IF(VLOOKUP(A2117,產品AR!A:B,2,0)&lt;65,"A",IF(VLOOKUP(A2117,產品AR!A:B,2,0)&lt;80,"B",IF(VLOOKUP(A2117,產品AR!A:B,2,0)&lt;100,"C","D")))</f>
        <v>#N/A</v>
      </c>
      <c r="K2117" s="5" t="e">
        <f t="shared" si="546"/>
        <v>#DIV/0!</v>
      </c>
      <c r="L2117" s="6">
        <f t="shared" si="547"/>
        <v>0</v>
      </c>
      <c r="M2117" s="5">
        <f t="shared" si="548"/>
        <v>0</v>
      </c>
      <c r="N2117" s="49" t="e">
        <f t="shared" si="549"/>
        <v>#DIV/0!</v>
      </c>
      <c r="O2117" s="49" t="e">
        <f t="shared" si="552"/>
        <v>#N/A</v>
      </c>
      <c r="P2117" s="49" t="e">
        <f t="shared" si="553"/>
        <v>#N/A</v>
      </c>
      <c r="Q2117" s="50" t="e">
        <f t="shared" si="550"/>
        <v>#N/A</v>
      </c>
      <c r="S2117" s="110" t="e">
        <f>VLOOKUP(V2117,'WSD 產品'!B:B,1,0)</f>
        <v>#N/A</v>
      </c>
      <c r="T2117" s="110" t="e">
        <f t="shared" si="551"/>
        <v>#DIV/0!</v>
      </c>
    </row>
    <row r="2118" spans="1:20">
      <c r="A2118" s="3">
        <f t="shared" si="545"/>
        <v>0</v>
      </c>
      <c r="B2118" s="3">
        <f t="shared" si="545"/>
        <v>0</v>
      </c>
      <c r="C2118" s="3">
        <f t="shared" si="545"/>
        <v>0</v>
      </c>
      <c r="D2118" s="3">
        <f t="shared" si="545"/>
        <v>0</v>
      </c>
      <c r="E2118" s="3">
        <f t="shared" si="545"/>
        <v>0</v>
      </c>
      <c r="F2118" s="4">
        <f t="shared" si="545"/>
        <v>0</v>
      </c>
      <c r="G2118" s="4">
        <f t="shared" si="544"/>
        <v>0</v>
      </c>
      <c r="H2118" s="3">
        <f t="shared" si="544"/>
        <v>0</v>
      </c>
      <c r="I2118" s="3">
        <f t="shared" si="544"/>
        <v>0</v>
      </c>
      <c r="J2118" s="3" t="e">
        <f>IF(VLOOKUP(A2118,產品AR!A:B,2,0)&lt;65,"A",IF(VLOOKUP(A2118,產品AR!A:B,2,0)&lt;80,"B",IF(VLOOKUP(A2118,產品AR!A:B,2,0)&lt;100,"C","D")))</f>
        <v>#N/A</v>
      </c>
      <c r="K2118" s="5" t="e">
        <f t="shared" si="546"/>
        <v>#DIV/0!</v>
      </c>
      <c r="L2118" s="6">
        <f t="shared" si="547"/>
        <v>0</v>
      </c>
      <c r="M2118" s="5">
        <f t="shared" si="548"/>
        <v>0</v>
      </c>
      <c r="N2118" s="49" t="e">
        <f t="shared" si="549"/>
        <v>#DIV/0!</v>
      </c>
      <c r="O2118" s="49" t="e">
        <f t="shared" si="552"/>
        <v>#N/A</v>
      </c>
      <c r="P2118" s="49" t="e">
        <f t="shared" si="553"/>
        <v>#N/A</v>
      </c>
      <c r="Q2118" s="50" t="e">
        <f t="shared" si="550"/>
        <v>#N/A</v>
      </c>
      <c r="S2118" s="110" t="e">
        <f>VLOOKUP(V2118,'WSD 產品'!B:B,1,0)</f>
        <v>#N/A</v>
      </c>
      <c r="T2118" s="110" t="e">
        <f t="shared" si="551"/>
        <v>#DIV/0!</v>
      </c>
    </row>
    <row r="2119" spans="1:20">
      <c r="A2119" s="3">
        <f t="shared" si="545"/>
        <v>0</v>
      </c>
      <c r="B2119" s="3">
        <f t="shared" si="545"/>
        <v>0</v>
      </c>
      <c r="C2119" s="3">
        <f t="shared" si="545"/>
        <v>0</v>
      </c>
      <c r="D2119" s="3">
        <f t="shared" si="545"/>
        <v>0</v>
      </c>
      <c r="E2119" s="3">
        <f t="shared" si="545"/>
        <v>0</v>
      </c>
      <c r="F2119" s="4">
        <f t="shared" si="545"/>
        <v>0</v>
      </c>
      <c r="G2119" s="4">
        <f t="shared" si="544"/>
        <v>0</v>
      </c>
      <c r="H2119" s="3">
        <f t="shared" si="544"/>
        <v>0</v>
      </c>
      <c r="I2119" s="3">
        <f t="shared" si="544"/>
        <v>0</v>
      </c>
      <c r="J2119" s="3" t="e">
        <f>IF(VLOOKUP(A2119,產品AR!A:B,2,0)&lt;65,"A",IF(VLOOKUP(A2119,產品AR!A:B,2,0)&lt;80,"B",IF(VLOOKUP(A2119,產品AR!A:B,2,0)&lt;100,"C","D")))</f>
        <v>#N/A</v>
      </c>
      <c r="K2119" s="5" t="e">
        <f t="shared" si="546"/>
        <v>#DIV/0!</v>
      </c>
      <c r="L2119" s="6">
        <f t="shared" si="547"/>
        <v>0</v>
      </c>
      <c r="M2119" s="5">
        <f t="shared" si="548"/>
        <v>0</v>
      </c>
      <c r="N2119" s="49" t="e">
        <f t="shared" si="549"/>
        <v>#DIV/0!</v>
      </c>
      <c r="O2119" s="49" t="e">
        <f t="shared" si="552"/>
        <v>#N/A</v>
      </c>
      <c r="P2119" s="49" t="e">
        <f t="shared" si="553"/>
        <v>#N/A</v>
      </c>
      <c r="Q2119" s="50" t="e">
        <f t="shared" si="550"/>
        <v>#N/A</v>
      </c>
      <c r="S2119" s="110" t="e">
        <f>VLOOKUP(V2119,'WSD 產品'!B:B,1,0)</f>
        <v>#N/A</v>
      </c>
      <c r="T2119" s="110" t="e">
        <f t="shared" si="551"/>
        <v>#DIV/0!</v>
      </c>
    </row>
    <row r="2120" spans="1:20">
      <c r="A2120" s="3">
        <f t="shared" si="545"/>
        <v>0</v>
      </c>
      <c r="B2120" s="3">
        <f t="shared" si="545"/>
        <v>0</v>
      </c>
      <c r="C2120" s="3">
        <f t="shared" si="545"/>
        <v>0</v>
      </c>
      <c r="D2120" s="3">
        <f t="shared" si="545"/>
        <v>0</v>
      </c>
      <c r="E2120" s="3">
        <f t="shared" si="545"/>
        <v>0</v>
      </c>
      <c r="F2120" s="4">
        <f t="shared" si="545"/>
        <v>0</v>
      </c>
      <c r="G2120" s="4">
        <f t="shared" si="544"/>
        <v>0</v>
      </c>
      <c r="H2120" s="3">
        <f t="shared" si="544"/>
        <v>0</v>
      </c>
      <c r="I2120" s="3">
        <f t="shared" si="544"/>
        <v>0</v>
      </c>
      <c r="J2120" s="3" t="e">
        <f>IF(VLOOKUP(A2120,產品AR!A:B,2,0)&lt;65,"A",IF(VLOOKUP(A2120,產品AR!A:B,2,0)&lt;80,"B",IF(VLOOKUP(A2120,產品AR!A:B,2,0)&lt;100,"C","D")))</f>
        <v>#N/A</v>
      </c>
      <c r="K2120" s="5" t="e">
        <f t="shared" si="546"/>
        <v>#DIV/0!</v>
      </c>
      <c r="L2120" s="6">
        <f t="shared" si="547"/>
        <v>0</v>
      </c>
      <c r="M2120" s="5">
        <f t="shared" si="548"/>
        <v>0</v>
      </c>
      <c r="N2120" s="49" t="e">
        <f t="shared" si="549"/>
        <v>#DIV/0!</v>
      </c>
      <c r="O2120" s="49" t="e">
        <f t="shared" si="552"/>
        <v>#N/A</v>
      </c>
      <c r="P2120" s="49" t="e">
        <f t="shared" si="553"/>
        <v>#N/A</v>
      </c>
      <c r="Q2120" s="50" t="e">
        <f t="shared" si="550"/>
        <v>#N/A</v>
      </c>
      <c r="S2120" s="110" t="e">
        <f>VLOOKUP(V2120,'WSD 產品'!B:B,1,0)</f>
        <v>#N/A</v>
      </c>
      <c r="T2120" s="110" t="e">
        <f t="shared" si="551"/>
        <v>#DIV/0!</v>
      </c>
    </row>
    <row r="2121" spans="1:20">
      <c r="A2121" s="3">
        <f t="shared" si="545"/>
        <v>0</v>
      </c>
      <c r="B2121" s="3">
        <f t="shared" si="545"/>
        <v>0</v>
      </c>
      <c r="C2121" s="3">
        <f t="shared" si="545"/>
        <v>0</v>
      </c>
      <c r="D2121" s="3">
        <f t="shared" si="545"/>
        <v>0</v>
      </c>
      <c r="E2121" s="3">
        <f t="shared" si="545"/>
        <v>0</v>
      </c>
      <c r="F2121" s="4">
        <f t="shared" si="545"/>
        <v>0</v>
      </c>
      <c r="G2121" s="4">
        <f t="shared" si="544"/>
        <v>0</v>
      </c>
      <c r="H2121" s="3">
        <f t="shared" si="544"/>
        <v>0</v>
      </c>
      <c r="I2121" s="3">
        <f t="shared" si="544"/>
        <v>0</v>
      </c>
      <c r="J2121" s="3" t="e">
        <f>IF(VLOOKUP(A2121,產品AR!A:B,2,0)&lt;65,"A",IF(VLOOKUP(A2121,產品AR!A:B,2,0)&lt;80,"B",IF(VLOOKUP(A2121,產品AR!A:B,2,0)&lt;100,"C","D")))</f>
        <v>#N/A</v>
      </c>
      <c r="K2121" s="5" t="e">
        <f t="shared" si="546"/>
        <v>#DIV/0!</v>
      </c>
      <c r="L2121" s="6">
        <f t="shared" si="547"/>
        <v>0</v>
      </c>
      <c r="M2121" s="5">
        <f t="shared" si="548"/>
        <v>0</v>
      </c>
      <c r="N2121" s="49" t="e">
        <f t="shared" si="549"/>
        <v>#DIV/0!</v>
      </c>
      <c r="O2121" s="49" t="e">
        <f t="shared" si="552"/>
        <v>#N/A</v>
      </c>
      <c r="P2121" s="49" t="e">
        <f t="shared" si="553"/>
        <v>#N/A</v>
      </c>
      <c r="Q2121" s="50" t="e">
        <f t="shared" si="550"/>
        <v>#N/A</v>
      </c>
      <c r="S2121" s="110" t="e">
        <f>VLOOKUP(V2121,'WSD 產品'!B:B,1,0)</f>
        <v>#N/A</v>
      </c>
      <c r="T2121" s="110" t="e">
        <f t="shared" si="551"/>
        <v>#DIV/0!</v>
      </c>
    </row>
    <row r="2122" spans="1:20">
      <c r="A2122" s="3">
        <f t="shared" si="545"/>
        <v>0</v>
      </c>
      <c r="B2122" s="3">
        <f t="shared" si="545"/>
        <v>0</v>
      </c>
      <c r="C2122" s="3">
        <f t="shared" si="545"/>
        <v>0</v>
      </c>
      <c r="D2122" s="3">
        <f t="shared" si="545"/>
        <v>0</v>
      </c>
      <c r="E2122" s="3">
        <f t="shared" si="545"/>
        <v>0</v>
      </c>
      <c r="F2122" s="4">
        <f t="shared" si="545"/>
        <v>0</v>
      </c>
      <c r="G2122" s="4">
        <f t="shared" si="544"/>
        <v>0</v>
      </c>
      <c r="H2122" s="3">
        <f t="shared" si="544"/>
        <v>0</v>
      </c>
      <c r="I2122" s="3">
        <f t="shared" si="544"/>
        <v>0</v>
      </c>
      <c r="J2122" s="3" t="e">
        <f>IF(VLOOKUP(A2122,產品AR!A:B,2,0)&lt;65,"A",IF(VLOOKUP(A2122,產品AR!A:B,2,0)&lt;80,"B",IF(VLOOKUP(A2122,產品AR!A:B,2,0)&lt;100,"C","D")))</f>
        <v>#N/A</v>
      </c>
      <c r="K2122" s="5" t="e">
        <f t="shared" si="546"/>
        <v>#DIV/0!</v>
      </c>
      <c r="L2122" s="6">
        <f t="shared" si="547"/>
        <v>0</v>
      </c>
      <c r="M2122" s="5">
        <f t="shared" si="548"/>
        <v>0</v>
      </c>
      <c r="N2122" s="49" t="e">
        <f t="shared" si="549"/>
        <v>#DIV/0!</v>
      </c>
      <c r="O2122" s="49" t="e">
        <f t="shared" si="552"/>
        <v>#N/A</v>
      </c>
      <c r="P2122" s="49" t="e">
        <f t="shared" si="553"/>
        <v>#N/A</v>
      </c>
      <c r="Q2122" s="50" t="e">
        <f t="shared" si="550"/>
        <v>#N/A</v>
      </c>
      <c r="S2122" s="110" t="e">
        <f>VLOOKUP(V2122,'WSD 產品'!B:B,1,0)</f>
        <v>#N/A</v>
      </c>
      <c r="T2122" s="110" t="e">
        <f t="shared" si="551"/>
        <v>#DIV/0!</v>
      </c>
    </row>
    <row r="2123" spans="1:20">
      <c r="A2123" s="3">
        <f t="shared" si="545"/>
        <v>0</v>
      </c>
      <c r="B2123" s="3">
        <f t="shared" si="545"/>
        <v>0</v>
      </c>
      <c r="C2123" s="3">
        <f t="shared" si="545"/>
        <v>0</v>
      </c>
      <c r="D2123" s="3">
        <f t="shared" si="545"/>
        <v>0</v>
      </c>
      <c r="E2123" s="3">
        <f t="shared" si="545"/>
        <v>0</v>
      </c>
      <c r="F2123" s="4">
        <f t="shared" si="545"/>
        <v>0</v>
      </c>
      <c r="G2123" s="4">
        <f t="shared" si="544"/>
        <v>0</v>
      </c>
      <c r="H2123" s="3">
        <f t="shared" si="544"/>
        <v>0</v>
      </c>
      <c r="I2123" s="3">
        <f t="shared" si="544"/>
        <v>0</v>
      </c>
      <c r="J2123" s="3" t="e">
        <f>IF(VLOOKUP(A2123,產品AR!A:B,2,0)&lt;65,"A",IF(VLOOKUP(A2123,產品AR!A:B,2,0)&lt;80,"B",IF(VLOOKUP(A2123,產品AR!A:B,2,0)&lt;100,"C","D")))</f>
        <v>#N/A</v>
      </c>
      <c r="K2123" s="5" t="e">
        <f t="shared" si="546"/>
        <v>#DIV/0!</v>
      </c>
      <c r="L2123" s="6">
        <f t="shared" si="547"/>
        <v>0</v>
      </c>
      <c r="M2123" s="5">
        <f t="shared" si="548"/>
        <v>0</v>
      </c>
      <c r="N2123" s="49" t="e">
        <f t="shared" si="549"/>
        <v>#DIV/0!</v>
      </c>
      <c r="O2123" s="49" t="e">
        <f t="shared" si="552"/>
        <v>#N/A</v>
      </c>
      <c r="P2123" s="49" t="e">
        <f t="shared" si="553"/>
        <v>#N/A</v>
      </c>
      <c r="Q2123" s="50" t="e">
        <f t="shared" si="550"/>
        <v>#N/A</v>
      </c>
      <c r="S2123" s="110" t="e">
        <f>VLOOKUP(V2123,'WSD 產品'!B:B,1,0)</f>
        <v>#N/A</v>
      </c>
      <c r="T2123" s="110" t="e">
        <f t="shared" si="551"/>
        <v>#DIV/0!</v>
      </c>
    </row>
    <row r="2124" spans="1:20">
      <c r="A2124" s="3">
        <f t="shared" si="545"/>
        <v>0</v>
      </c>
      <c r="B2124" s="3">
        <f t="shared" si="545"/>
        <v>0</v>
      </c>
      <c r="C2124" s="3">
        <f t="shared" si="545"/>
        <v>0</v>
      </c>
      <c r="D2124" s="3">
        <f t="shared" si="545"/>
        <v>0</v>
      </c>
      <c r="E2124" s="3">
        <f t="shared" si="545"/>
        <v>0</v>
      </c>
      <c r="F2124" s="4">
        <f t="shared" si="545"/>
        <v>0</v>
      </c>
      <c r="G2124" s="4">
        <f t="shared" si="544"/>
        <v>0</v>
      </c>
      <c r="H2124" s="3">
        <f t="shared" si="544"/>
        <v>0</v>
      </c>
      <c r="I2124" s="3">
        <f t="shared" si="544"/>
        <v>0</v>
      </c>
      <c r="J2124" s="3" t="e">
        <f>IF(VLOOKUP(A2124,產品AR!A:B,2,0)&lt;65,"A",IF(VLOOKUP(A2124,產品AR!A:B,2,0)&lt;80,"B",IF(VLOOKUP(A2124,產品AR!A:B,2,0)&lt;100,"C","D")))</f>
        <v>#N/A</v>
      </c>
      <c r="K2124" s="5" t="e">
        <f t="shared" si="546"/>
        <v>#DIV/0!</v>
      </c>
      <c r="L2124" s="6">
        <f t="shared" si="547"/>
        <v>0</v>
      </c>
      <c r="M2124" s="5">
        <f t="shared" si="548"/>
        <v>0</v>
      </c>
      <c r="N2124" s="49" t="e">
        <f t="shared" si="549"/>
        <v>#DIV/0!</v>
      </c>
      <c r="O2124" s="49" t="e">
        <f t="shared" si="552"/>
        <v>#N/A</v>
      </c>
      <c r="P2124" s="49" t="e">
        <f t="shared" si="553"/>
        <v>#N/A</v>
      </c>
      <c r="Q2124" s="50" t="e">
        <f t="shared" si="550"/>
        <v>#N/A</v>
      </c>
      <c r="S2124" s="110" t="e">
        <f>VLOOKUP(V2124,'WSD 產品'!B:B,1,0)</f>
        <v>#N/A</v>
      </c>
      <c r="T2124" s="110" t="e">
        <f t="shared" si="551"/>
        <v>#DIV/0!</v>
      </c>
    </row>
    <row r="2125" spans="1:20">
      <c r="A2125" s="3">
        <f t="shared" si="545"/>
        <v>0</v>
      </c>
      <c r="B2125" s="3">
        <f t="shared" si="545"/>
        <v>0</v>
      </c>
      <c r="C2125" s="3">
        <f t="shared" si="545"/>
        <v>0</v>
      </c>
      <c r="D2125" s="3">
        <f t="shared" si="545"/>
        <v>0</v>
      </c>
      <c r="E2125" s="3">
        <f t="shared" si="545"/>
        <v>0</v>
      </c>
      <c r="F2125" s="4">
        <f t="shared" si="545"/>
        <v>0</v>
      </c>
      <c r="G2125" s="4">
        <f t="shared" si="544"/>
        <v>0</v>
      </c>
      <c r="H2125" s="3">
        <f t="shared" si="544"/>
        <v>0</v>
      </c>
      <c r="I2125" s="3">
        <f t="shared" si="544"/>
        <v>0</v>
      </c>
      <c r="J2125" s="3" t="e">
        <f>IF(VLOOKUP(A2125,產品AR!A:B,2,0)&lt;65,"A",IF(VLOOKUP(A2125,產品AR!A:B,2,0)&lt;80,"B",IF(VLOOKUP(A2125,產品AR!A:B,2,0)&lt;100,"C","D")))</f>
        <v>#N/A</v>
      </c>
      <c r="K2125" s="5" t="e">
        <f t="shared" si="546"/>
        <v>#DIV/0!</v>
      </c>
      <c r="L2125" s="6">
        <f t="shared" si="547"/>
        <v>0</v>
      </c>
      <c r="M2125" s="5">
        <f t="shared" si="548"/>
        <v>0</v>
      </c>
      <c r="N2125" s="49" t="e">
        <f t="shared" si="549"/>
        <v>#DIV/0!</v>
      </c>
      <c r="O2125" s="49" t="e">
        <f t="shared" si="552"/>
        <v>#N/A</v>
      </c>
      <c r="P2125" s="49" t="e">
        <f t="shared" si="553"/>
        <v>#N/A</v>
      </c>
      <c r="Q2125" s="50" t="e">
        <f t="shared" si="550"/>
        <v>#N/A</v>
      </c>
      <c r="S2125" s="110" t="e">
        <f>VLOOKUP(V2125,'WSD 產品'!B:B,1,0)</f>
        <v>#N/A</v>
      </c>
      <c r="T2125" s="110" t="e">
        <f t="shared" si="551"/>
        <v>#DIV/0!</v>
      </c>
    </row>
    <row r="2126" spans="1:20">
      <c r="A2126" s="3">
        <f t="shared" si="545"/>
        <v>0</v>
      </c>
      <c r="B2126" s="3">
        <f t="shared" si="545"/>
        <v>0</v>
      </c>
      <c r="C2126" s="3">
        <f t="shared" si="545"/>
        <v>0</v>
      </c>
      <c r="D2126" s="3">
        <f t="shared" si="545"/>
        <v>0</v>
      </c>
      <c r="E2126" s="3">
        <f t="shared" si="545"/>
        <v>0</v>
      </c>
      <c r="F2126" s="4">
        <f t="shared" si="545"/>
        <v>0</v>
      </c>
      <c r="G2126" s="4">
        <f t="shared" si="544"/>
        <v>0</v>
      </c>
      <c r="H2126" s="3">
        <f t="shared" si="544"/>
        <v>0</v>
      </c>
      <c r="I2126" s="3">
        <f t="shared" si="544"/>
        <v>0</v>
      </c>
      <c r="J2126" s="3" t="e">
        <f>IF(VLOOKUP(A2126,產品AR!A:B,2,0)&lt;65,"A",IF(VLOOKUP(A2126,產品AR!A:B,2,0)&lt;80,"B",IF(VLOOKUP(A2126,產品AR!A:B,2,0)&lt;100,"C","D")))</f>
        <v>#N/A</v>
      </c>
      <c r="K2126" s="5" t="e">
        <f t="shared" si="546"/>
        <v>#DIV/0!</v>
      </c>
      <c r="L2126" s="6">
        <f t="shared" si="547"/>
        <v>0</v>
      </c>
      <c r="M2126" s="5">
        <f t="shared" si="548"/>
        <v>0</v>
      </c>
      <c r="N2126" s="49" t="e">
        <f t="shared" si="549"/>
        <v>#DIV/0!</v>
      </c>
      <c r="O2126" s="49" t="e">
        <f t="shared" si="552"/>
        <v>#N/A</v>
      </c>
      <c r="P2126" s="49" t="e">
        <f t="shared" si="553"/>
        <v>#N/A</v>
      </c>
      <c r="Q2126" s="50" t="e">
        <f t="shared" si="550"/>
        <v>#N/A</v>
      </c>
      <c r="S2126" s="110" t="e">
        <f>VLOOKUP(V2126,'WSD 產品'!B:B,1,0)</f>
        <v>#N/A</v>
      </c>
      <c r="T2126" s="110" t="e">
        <f t="shared" si="551"/>
        <v>#DIV/0!</v>
      </c>
    </row>
    <row r="2127" spans="1:20">
      <c r="A2127" s="3">
        <f t="shared" si="545"/>
        <v>0</v>
      </c>
      <c r="B2127" s="3">
        <f t="shared" si="545"/>
        <v>0</v>
      </c>
      <c r="C2127" s="3">
        <f t="shared" si="545"/>
        <v>0</v>
      </c>
      <c r="D2127" s="3">
        <f t="shared" si="545"/>
        <v>0</v>
      </c>
      <c r="E2127" s="3">
        <f t="shared" si="545"/>
        <v>0</v>
      </c>
      <c r="F2127" s="4">
        <f t="shared" si="545"/>
        <v>0</v>
      </c>
      <c r="G2127" s="4">
        <f t="shared" si="544"/>
        <v>0</v>
      </c>
      <c r="H2127" s="3">
        <f t="shared" si="544"/>
        <v>0</v>
      </c>
      <c r="I2127" s="3">
        <f t="shared" si="544"/>
        <v>0</v>
      </c>
      <c r="J2127" s="3" t="e">
        <f>IF(VLOOKUP(A2127,產品AR!A:B,2,0)&lt;65,"A",IF(VLOOKUP(A2127,產品AR!A:B,2,0)&lt;80,"B",IF(VLOOKUP(A2127,產品AR!A:B,2,0)&lt;100,"C","D")))</f>
        <v>#N/A</v>
      </c>
      <c r="K2127" s="5" t="e">
        <f t="shared" si="546"/>
        <v>#DIV/0!</v>
      </c>
      <c r="L2127" s="6">
        <f t="shared" si="547"/>
        <v>0</v>
      </c>
      <c r="M2127" s="5">
        <f t="shared" si="548"/>
        <v>0</v>
      </c>
      <c r="N2127" s="49" t="e">
        <f t="shared" si="549"/>
        <v>#DIV/0!</v>
      </c>
      <c r="O2127" s="49" t="e">
        <f t="shared" si="552"/>
        <v>#N/A</v>
      </c>
      <c r="P2127" s="49" t="e">
        <f t="shared" si="553"/>
        <v>#N/A</v>
      </c>
      <c r="Q2127" s="50" t="e">
        <f t="shared" si="550"/>
        <v>#N/A</v>
      </c>
      <c r="S2127" s="110" t="e">
        <f>VLOOKUP(V2127,'WSD 產品'!B:B,1,0)</f>
        <v>#N/A</v>
      </c>
      <c r="T2127" s="110" t="e">
        <f t="shared" si="551"/>
        <v>#DIV/0!</v>
      </c>
    </row>
    <row r="2128" spans="1:20">
      <c r="A2128" s="3">
        <f t="shared" si="545"/>
        <v>0</v>
      </c>
      <c r="B2128" s="3">
        <f t="shared" si="545"/>
        <v>0</v>
      </c>
      <c r="C2128" s="3">
        <f t="shared" si="545"/>
        <v>0</v>
      </c>
      <c r="D2128" s="3">
        <f t="shared" si="545"/>
        <v>0</v>
      </c>
      <c r="E2128" s="3">
        <f t="shared" si="545"/>
        <v>0</v>
      </c>
      <c r="F2128" s="4">
        <f t="shared" si="545"/>
        <v>0</v>
      </c>
      <c r="G2128" s="4">
        <f t="shared" si="544"/>
        <v>0</v>
      </c>
      <c r="H2128" s="3">
        <f t="shared" si="544"/>
        <v>0</v>
      </c>
      <c r="I2128" s="3">
        <f t="shared" si="544"/>
        <v>0</v>
      </c>
      <c r="J2128" s="3" t="e">
        <f>IF(VLOOKUP(A2128,產品AR!A:B,2,0)&lt;65,"A",IF(VLOOKUP(A2128,產品AR!A:B,2,0)&lt;80,"B",IF(VLOOKUP(A2128,產品AR!A:B,2,0)&lt;100,"C","D")))</f>
        <v>#N/A</v>
      </c>
      <c r="K2128" s="5" t="e">
        <f t="shared" si="546"/>
        <v>#DIV/0!</v>
      </c>
      <c r="L2128" s="6">
        <f t="shared" si="547"/>
        <v>0</v>
      </c>
      <c r="M2128" s="5">
        <f t="shared" si="548"/>
        <v>0</v>
      </c>
      <c r="N2128" s="49" t="e">
        <f t="shared" si="549"/>
        <v>#DIV/0!</v>
      </c>
      <c r="O2128" s="49" t="e">
        <f t="shared" si="552"/>
        <v>#N/A</v>
      </c>
      <c r="P2128" s="49" t="e">
        <f t="shared" si="553"/>
        <v>#N/A</v>
      </c>
      <c r="Q2128" s="50" t="e">
        <f t="shared" si="550"/>
        <v>#N/A</v>
      </c>
      <c r="S2128" s="110" t="e">
        <f>VLOOKUP(V2128,'WSD 產品'!B:B,1,0)</f>
        <v>#N/A</v>
      </c>
      <c r="T2128" s="110" t="e">
        <f t="shared" si="551"/>
        <v>#DIV/0!</v>
      </c>
    </row>
    <row r="2129" spans="1:20">
      <c r="A2129" s="3">
        <f t="shared" si="545"/>
        <v>0</v>
      </c>
      <c r="B2129" s="3">
        <f t="shared" si="545"/>
        <v>0</v>
      </c>
      <c r="C2129" s="3">
        <f t="shared" si="545"/>
        <v>0</v>
      </c>
      <c r="D2129" s="3">
        <f t="shared" si="545"/>
        <v>0</v>
      </c>
      <c r="E2129" s="3">
        <f t="shared" si="545"/>
        <v>0</v>
      </c>
      <c r="F2129" s="4">
        <f t="shared" si="545"/>
        <v>0</v>
      </c>
      <c r="G2129" s="4">
        <f t="shared" si="544"/>
        <v>0</v>
      </c>
      <c r="H2129" s="3">
        <f t="shared" si="544"/>
        <v>0</v>
      </c>
      <c r="I2129" s="3">
        <f t="shared" si="544"/>
        <v>0</v>
      </c>
      <c r="J2129" s="3" t="e">
        <f>IF(VLOOKUP(A2129,產品AR!A:B,2,0)&lt;65,"A",IF(VLOOKUP(A2129,產品AR!A:B,2,0)&lt;80,"B",IF(VLOOKUP(A2129,產品AR!A:B,2,0)&lt;100,"C","D")))</f>
        <v>#N/A</v>
      </c>
      <c r="K2129" s="5" t="e">
        <f t="shared" si="546"/>
        <v>#DIV/0!</v>
      </c>
      <c r="L2129" s="6">
        <f t="shared" si="547"/>
        <v>0</v>
      </c>
      <c r="M2129" s="5">
        <f t="shared" si="548"/>
        <v>0</v>
      </c>
      <c r="N2129" s="49" t="e">
        <f t="shared" si="549"/>
        <v>#DIV/0!</v>
      </c>
      <c r="O2129" s="49" t="e">
        <f t="shared" si="552"/>
        <v>#N/A</v>
      </c>
      <c r="P2129" s="49" t="e">
        <f t="shared" si="553"/>
        <v>#N/A</v>
      </c>
      <c r="Q2129" s="50" t="e">
        <f t="shared" si="550"/>
        <v>#N/A</v>
      </c>
      <c r="S2129" s="110" t="e">
        <f>VLOOKUP(V2129,'WSD 產品'!B:B,1,0)</f>
        <v>#N/A</v>
      </c>
      <c r="T2129" s="110" t="e">
        <f t="shared" si="551"/>
        <v>#DIV/0!</v>
      </c>
    </row>
    <row r="2130" spans="1:20">
      <c r="A2130" s="3">
        <f t="shared" si="545"/>
        <v>0</v>
      </c>
      <c r="B2130" s="3">
        <f t="shared" si="545"/>
        <v>0</v>
      </c>
      <c r="C2130" s="3">
        <f t="shared" si="545"/>
        <v>0</v>
      </c>
      <c r="D2130" s="3">
        <f t="shared" si="545"/>
        <v>0</v>
      </c>
      <c r="E2130" s="3">
        <f t="shared" si="545"/>
        <v>0</v>
      </c>
      <c r="F2130" s="4">
        <f t="shared" si="545"/>
        <v>0</v>
      </c>
      <c r="G2130" s="4">
        <f t="shared" si="544"/>
        <v>0</v>
      </c>
      <c r="H2130" s="3">
        <f t="shared" si="544"/>
        <v>0</v>
      </c>
      <c r="I2130" s="3">
        <f t="shared" si="544"/>
        <v>0</v>
      </c>
      <c r="J2130" s="3" t="e">
        <f>IF(VLOOKUP(A2130,產品AR!A:B,2,0)&lt;65,"A",IF(VLOOKUP(A2130,產品AR!A:B,2,0)&lt;80,"B",IF(VLOOKUP(A2130,產品AR!A:B,2,0)&lt;100,"C","D")))</f>
        <v>#N/A</v>
      </c>
      <c r="K2130" s="5" t="e">
        <f t="shared" si="546"/>
        <v>#DIV/0!</v>
      </c>
      <c r="L2130" s="6">
        <f t="shared" si="547"/>
        <v>0</v>
      </c>
      <c r="M2130" s="5">
        <f t="shared" si="548"/>
        <v>0</v>
      </c>
      <c r="N2130" s="49" t="e">
        <f t="shared" si="549"/>
        <v>#DIV/0!</v>
      </c>
      <c r="O2130" s="49" t="e">
        <f t="shared" si="552"/>
        <v>#N/A</v>
      </c>
      <c r="P2130" s="49" t="e">
        <f t="shared" si="553"/>
        <v>#N/A</v>
      </c>
      <c r="Q2130" s="50" t="e">
        <f t="shared" si="550"/>
        <v>#N/A</v>
      </c>
      <c r="S2130" s="110" t="e">
        <f>VLOOKUP(V2130,'WSD 產品'!B:B,1,0)</f>
        <v>#N/A</v>
      </c>
      <c r="T2130" s="110" t="e">
        <f t="shared" si="551"/>
        <v>#DIV/0!</v>
      </c>
    </row>
    <row r="2131" spans="1:20">
      <c r="A2131" s="3">
        <f t="shared" si="545"/>
        <v>0</v>
      </c>
      <c r="B2131" s="3">
        <f t="shared" si="545"/>
        <v>0</v>
      </c>
      <c r="C2131" s="3">
        <f t="shared" si="545"/>
        <v>0</v>
      </c>
      <c r="D2131" s="3">
        <f t="shared" si="545"/>
        <v>0</v>
      </c>
      <c r="E2131" s="3">
        <f t="shared" si="545"/>
        <v>0</v>
      </c>
      <c r="F2131" s="4">
        <f t="shared" si="545"/>
        <v>0</v>
      </c>
      <c r="G2131" s="4">
        <f t="shared" si="544"/>
        <v>0</v>
      </c>
      <c r="H2131" s="3">
        <f t="shared" si="544"/>
        <v>0</v>
      </c>
      <c r="I2131" s="3">
        <f t="shared" si="544"/>
        <v>0</v>
      </c>
      <c r="J2131" s="3" t="e">
        <f>IF(VLOOKUP(A2131,產品AR!A:B,2,0)&lt;65,"A",IF(VLOOKUP(A2131,產品AR!A:B,2,0)&lt;80,"B",IF(VLOOKUP(A2131,產品AR!A:B,2,0)&lt;100,"C","D")))</f>
        <v>#N/A</v>
      </c>
      <c r="K2131" s="5" t="e">
        <f t="shared" si="546"/>
        <v>#DIV/0!</v>
      </c>
      <c r="L2131" s="6">
        <f t="shared" si="547"/>
        <v>0</v>
      </c>
      <c r="M2131" s="5">
        <f t="shared" si="548"/>
        <v>0</v>
      </c>
      <c r="N2131" s="49" t="e">
        <f t="shared" si="549"/>
        <v>#DIV/0!</v>
      </c>
      <c r="O2131" s="49" t="e">
        <f t="shared" si="552"/>
        <v>#N/A</v>
      </c>
      <c r="P2131" s="49" t="e">
        <f t="shared" si="553"/>
        <v>#N/A</v>
      </c>
      <c r="Q2131" s="50" t="e">
        <f t="shared" si="550"/>
        <v>#N/A</v>
      </c>
      <c r="S2131" s="110" t="e">
        <f>VLOOKUP(V2131,'WSD 產品'!B:B,1,0)</f>
        <v>#N/A</v>
      </c>
      <c r="T2131" s="110" t="e">
        <f t="shared" si="551"/>
        <v>#DIV/0!</v>
      </c>
    </row>
    <row r="2132" spans="1:20">
      <c r="A2132" s="3">
        <f t="shared" si="545"/>
        <v>0</v>
      </c>
      <c r="B2132" s="3">
        <f t="shared" si="545"/>
        <v>0</v>
      </c>
      <c r="C2132" s="3">
        <f t="shared" si="545"/>
        <v>0</v>
      </c>
      <c r="D2132" s="3">
        <f t="shared" si="545"/>
        <v>0</v>
      </c>
      <c r="E2132" s="3">
        <f t="shared" si="545"/>
        <v>0</v>
      </c>
      <c r="F2132" s="4">
        <f t="shared" si="545"/>
        <v>0</v>
      </c>
      <c r="G2132" s="4">
        <f t="shared" si="544"/>
        <v>0</v>
      </c>
      <c r="H2132" s="3">
        <f t="shared" si="544"/>
        <v>0</v>
      </c>
      <c r="I2132" s="3">
        <f t="shared" si="544"/>
        <v>0</v>
      </c>
      <c r="J2132" s="3" t="e">
        <f>IF(VLOOKUP(A2132,產品AR!A:B,2,0)&lt;65,"A",IF(VLOOKUP(A2132,產品AR!A:B,2,0)&lt;80,"B",IF(VLOOKUP(A2132,產品AR!A:B,2,0)&lt;100,"C","D")))</f>
        <v>#N/A</v>
      </c>
      <c r="K2132" s="5" t="e">
        <f t="shared" si="546"/>
        <v>#DIV/0!</v>
      </c>
      <c r="L2132" s="6">
        <f t="shared" si="547"/>
        <v>0</v>
      </c>
      <c r="M2132" s="5">
        <f t="shared" si="548"/>
        <v>0</v>
      </c>
      <c r="N2132" s="49" t="e">
        <f t="shared" si="549"/>
        <v>#DIV/0!</v>
      </c>
      <c r="O2132" s="49" t="e">
        <f t="shared" si="552"/>
        <v>#N/A</v>
      </c>
      <c r="P2132" s="49" t="e">
        <f t="shared" si="553"/>
        <v>#N/A</v>
      </c>
      <c r="Q2132" s="50" t="e">
        <f t="shared" si="550"/>
        <v>#N/A</v>
      </c>
      <c r="S2132" s="110" t="e">
        <f>VLOOKUP(V2132,'WSD 產品'!B:B,1,0)</f>
        <v>#N/A</v>
      </c>
      <c r="T2132" s="110" t="e">
        <f t="shared" si="551"/>
        <v>#DIV/0!</v>
      </c>
    </row>
    <row r="2133" spans="1:20">
      <c r="A2133" s="3">
        <f t="shared" si="545"/>
        <v>0</v>
      </c>
      <c r="B2133" s="3">
        <f t="shared" si="545"/>
        <v>0</v>
      </c>
      <c r="C2133" s="3">
        <f t="shared" si="545"/>
        <v>0</v>
      </c>
      <c r="D2133" s="3">
        <f t="shared" si="545"/>
        <v>0</v>
      </c>
      <c r="E2133" s="3">
        <f t="shared" si="545"/>
        <v>0</v>
      </c>
      <c r="F2133" s="4">
        <f t="shared" si="545"/>
        <v>0</v>
      </c>
      <c r="G2133" s="4">
        <f t="shared" si="544"/>
        <v>0</v>
      </c>
      <c r="H2133" s="3">
        <f t="shared" si="544"/>
        <v>0</v>
      </c>
      <c r="I2133" s="3">
        <f t="shared" si="544"/>
        <v>0</v>
      </c>
      <c r="J2133" s="3" t="e">
        <f>IF(VLOOKUP(A2133,產品AR!A:B,2,0)&lt;65,"A",IF(VLOOKUP(A2133,產品AR!A:B,2,0)&lt;80,"B",IF(VLOOKUP(A2133,產品AR!A:B,2,0)&lt;100,"C","D")))</f>
        <v>#N/A</v>
      </c>
      <c r="K2133" s="5" t="e">
        <f t="shared" si="546"/>
        <v>#DIV/0!</v>
      </c>
      <c r="L2133" s="6">
        <f t="shared" si="547"/>
        <v>0</v>
      </c>
      <c r="M2133" s="5">
        <f t="shared" si="548"/>
        <v>0</v>
      </c>
      <c r="N2133" s="49" t="e">
        <f t="shared" si="549"/>
        <v>#DIV/0!</v>
      </c>
      <c r="O2133" s="49" t="e">
        <f t="shared" si="552"/>
        <v>#N/A</v>
      </c>
      <c r="P2133" s="49" t="e">
        <f t="shared" si="553"/>
        <v>#N/A</v>
      </c>
      <c r="Q2133" s="50" t="e">
        <f t="shared" si="550"/>
        <v>#N/A</v>
      </c>
      <c r="S2133" s="110" t="e">
        <f>VLOOKUP(V2133,'WSD 產品'!B:B,1,0)</f>
        <v>#N/A</v>
      </c>
      <c r="T2133" s="110" t="e">
        <f t="shared" si="551"/>
        <v>#DIV/0!</v>
      </c>
    </row>
    <row r="2134" spans="1:20">
      <c r="A2134" s="3">
        <f t="shared" si="545"/>
        <v>0</v>
      </c>
      <c r="B2134" s="3">
        <f t="shared" si="545"/>
        <v>0</v>
      </c>
      <c r="C2134" s="3">
        <f t="shared" si="545"/>
        <v>0</v>
      </c>
      <c r="D2134" s="3">
        <f t="shared" si="545"/>
        <v>0</v>
      </c>
      <c r="E2134" s="3">
        <f t="shared" si="545"/>
        <v>0</v>
      </c>
      <c r="F2134" s="4">
        <f t="shared" si="545"/>
        <v>0</v>
      </c>
      <c r="G2134" s="4">
        <f t="shared" si="544"/>
        <v>0</v>
      </c>
      <c r="H2134" s="3">
        <f t="shared" si="544"/>
        <v>0</v>
      </c>
      <c r="I2134" s="3">
        <f t="shared" si="544"/>
        <v>0</v>
      </c>
      <c r="J2134" s="3" t="e">
        <f>IF(VLOOKUP(A2134,產品AR!A:B,2,0)&lt;65,"A",IF(VLOOKUP(A2134,產品AR!A:B,2,0)&lt;80,"B",IF(VLOOKUP(A2134,產品AR!A:B,2,0)&lt;100,"C","D")))</f>
        <v>#N/A</v>
      </c>
      <c r="K2134" s="5" t="e">
        <f t="shared" si="546"/>
        <v>#DIV/0!</v>
      </c>
      <c r="L2134" s="6">
        <f t="shared" si="547"/>
        <v>0</v>
      </c>
      <c r="M2134" s="5">
        <f t="shared" si="548"/>
        <v>0</v>
      </c>
      <c r="N2134" s="49" t="e">
        <f t="shared" si="549"/>
        <v>#DIV/0!</v>
      </c>
      <c r="O2134" s="49" t="e">
        <f t="shared" si="552"/>
        <v>#N/A</v>
      </c>
      <c r="P2134" s="49" t="e">
        <f t="shared" si="553"/>
        <v>#N/A</v>
      </c>
      <c r="Q2134" s="50" t="e">
        <f t="shared" si="550"/>
        <v>#N/A</v>
      </c>
      <c r="S2134" s="110" t="e">
        <f>VLOOKUP(V2134,'WSD 產品'!B:B,1,0)</f>
        <v>#N/A</v>
      </c>
      <c r="T2134" s="110" t="e">
        <f t="shared" si="551"/>
        <v>#DIV/0!</v>
      </c>
    </row>
    <row r="2135" spans="1:20">
      <c r="A2135" s="3">
        <f t="shared" si="545"/>
        <v>0</v>
      </c>
      <c r="B2135" s="3">
        <f t="shared" si="545"/>
        <v>0</v>
      </c>
      <c r="C2135" s="3">
        <f t="shared" si="545"/>
        <v>0</v>
      </c>
      <c r="D2135" s="3">
        <f t="shared" si="545"/>
        <v>0</v>
      </c>
      <c r="E2135" s="3">
        <f t="shared" si="545"/>
        <v>0</v>
      </c>
      <c r="F2135" s="4">
        <f t="shared" si="545"/>
        <v>0</v>
      </c>
      <c r="G2135" s="4">
        <f t="shared" si="544"/>
        <v>0</v>
      </c>
      <c r="H2135" s="3">
        <f t="shared" si="544"/>
        <v>0</v>
      </c>
      <c r="I2135" s="3">
        <f t="shared" si="544"/>
        <v>0</v>
      </c>
      <c r="J2135" s="3" t="e">
        <f>IF(VLOOKUP(A2135,產品AR!A:B,2,0)&lt;65,"A",IF(VLOOKUP(A2135,產品AR!A:B,2,0)&lt;80,"B",IF(VLOOKUP(A2135,產品AR!A:B,2,0)&lt;100,"C","D")))</f>
        <v>#N/A</v>
      </c>
      <c r="K2135" s="5" t="e">
        <f t="shared" si="546"/>
        <v>#DIV/0!</v>
      </c>
      <c r="L2135" s="6">
        <f t="shared" si="547"/>
        <v>0</v>
      </c>
      <c r="M2135" s="5">
        <f t="shared" si="548"/>
        <v>0</v>
      </c>
      <c r="N2135" s="49" t="e">
        <f t="shared" si="549"/>
        <v>#DIV/0!</v>
      </c>
      <c r="O2135" s="49" t="e">
        <f t="shared" si="552"/>
        <v>#N/A</v>
      </c>
      <c r="P2135" s="49" t="e">
        <f t="shared" si="553"/>
        <v>#N/A</v>
      </c>
      <c r="Q2135" s="50" t="e">
        <f t="shared" si="550"/>
        <v>#N/A</v>
      </c>
      <c r="S2135" s="110" t="e">
        <f>VLOOKUP(V2135,'WSD 產品'!B:B,1,0)</f>
        <v>#N/A</v>
      </c>
      <c r="T2135" s="110" t="e">
        <f t="shared" si="551"/>
        <v>#DIV/0!</v>
      </c>
    </row>
    <row r="2136" spans="1:20">
      <c r="A2136" s="3">
        <f t="shared" si="545"/>
        <v>0</v>
      </c>
      <c r="B2136" s="3">
        <f t="shared" si="545"/>
        <v>0</v>
      </c>
      <c r="C2136" s="3">
        <f t="shared" si="545"/>
        <v>0</v>
      </c>
      <c r="D2136" s="3">
        <f t="shared" si="545"/>
        <v>0</v>
      </c>
      <c r="E2136" s="3">
        <f t="shared" si="545"/>
        <v>0</v>
      </c>
      <c r="F2136" s="4">
        <f t="shared" si="545"/>
        <v>0</v>
      </c>
      <c r="G2136" s="4">
        <f t="shared" si="544"/>
        <v>0</v>
      </c>
      <c r="H2136" s="3">
        <f t="shared" si="544"/>
        <v>0</v>
      </c>
      <c r="I2136" s="3">
        <f t="shared" si="544"/>
        <v>0</v>
      </c>
      <c r="J2136" s="3" t="e">
        <f>IF(VLOOKUP(A2136,產品AR!A:B,2,0)&lt;65,"A",IF(VLOOKUP(A2136,產品AR!A:B,2,0)&lt;80,"B",IF(VLOOKUP(A2136,產品AR!A:B,2,0)&lt;100,"C","D")))</f>
        <v>#N/A</v>
      </c>
      <c r="K2136" s="5" t="e">
        <f t="shared" si="546"/>
        <v>#DIV/0!</v>
      </c>
      <c r="L2136" s="6">
        <f t="shared" si="547"/>
        <v>0</v>
      </c>
      <c r="M2136" s="5">
        <f t="shared" si="548"/>
        <v>0</v>
      </c>
      <c r="N2136" s="49" t="e">
        <f t="shared" si="549"/>
        <v>#DIV/0!</v>
      </c>
      <c r="O2136" s="49" t="e">
        <f t="shared" si="552"/>
        <v>#N/A</v>
      </c>
      <c r="P2136" s="49" t="e">
        <f t="shared" si="553"/>
        <v>#N/A</v>
      </c>
      <c r="Q2136" s="50" t="e">
        <f t="shared" si="550"/>
        <v>#N/A</v>
      </c>
      <c r="S2136" s="110" t="e">
        <f>VLOOKUP(V2136,'WSD 產品'!B:B,1,0)</f>
        <v>#N/A</v>
      </c>
      <c r="T2136" s="110" t="e">
        <f t="shared" si="551"/>
        <v>#DIV/0!</v>
      </c>
    </row>
    <row r="2137" spans="1:20">
      <c r="A2137" s="3">
        <f t="shared" si="545"/>
        <v>0</v>
      </c>
      <c r="B2137" s="3">
        <f t="shared" si="545"/>
        <v>0</v>
      </c>
      <c r="C2137" s="3">
        <f t="shared" si="545"/>
        <v>0</v>
      </c>
      <c r="D2137" s="3">
        <f t="shared" si="545"/>
        <v>0</v>
      </c>
      <c r="E2137" s="3">
        <f t="shared" si="545"/>
        <v>0</v>
      </c>
      <c r="F2137" s="4">
        <f t="shared" si="545"/>
        <v>0</v>
      </c>
      <c r="G2137" s="4">
        <f t="shared" si="544"/>
        <v>0</v>
      </c>
      <c r="H2137" s="3">
        <f t="shared" si="544"/>
        <v>0</v>
      </c>
      <c r="I2137" s="3">
        <f t="shared" si="544"/>
        <v>0</v>
      </c>
      <c r="J2137" s="3" t="e">
        <f>IF(VLOOKUP(A2137,產品AR!A:B,2,0)&lt;65,"A",IF(VLOOKUP(A2137,產品AR!A:B,2,0)&lt;80,"B",IF(VLOOKUP(A2137,產品AR!A:B,2,0)&lt;100,"C","D")))</f>
        <v>#N/A</v>
      </c>
      <c r="K2137" s="5" t="e">
        <f t="shared" si="546"/>
        <v>#DIV/0!</v>
      </c>
      <c r="L2137" s="6">
        <f t="shared" si="547"/>
        <v>0</v>
      </c>
      <c r="M2137" s="5">
        <f t="shared" si="548"/>
        <v>0</v>
      </c>
      <c r="N2137" s="49" t="e">
        <f t="shared" si="549"/>
        <v>#DIV/0!</v>
      </c>
      <c r="O2137" s="49" t="e">
        <f t="shared" si="552"/>
        <v>#N/A</v>
      </c>
      <c r="P2137" s="49" t="e">
        <f t="shared" si="553"/>
        <v>#N/A</v>
      </c>
      <c r="Q2137" s="50" t="e">
        <f t="shared" si="550"/>
        <v>#N/A</v>
      </c>
      <c r="S2137" s="110" t="e">
        <f>VLOOKUP(V2137,'WSD 產品'!B:B,1,0)</f>
        <v>#N/A</v>
      </c>
      <c r="T2137" s="110" t="e">
        <f t="shared" si="551"/>
        <v>#DIV/0!</v>
      </c>
    </row>
    <row r="2138" spans="1:20">
      <c r="A2138" s="3">
        <f t="shared" si="545"/>
        <v>0</v>
      </c>
      <c r="B2138" s="3">
        <f t="shared" si="545"/>
        <v>0</v>
      </c>
      <c r="C2138" s="3">
        <f t="shared" si="545"/>
        <v>0</v>
      </c>
      <c r="D2138" s="3">
        <f t="shared" ref="D2138:I2184" si="554">Y2138</f>
        <v>0</v>
      </c>
      <c r="E2138" s="3">
        <f t="shared" si="554"/>
        <v>0</v>
      </c>
      <c r="F2138" s="4">
        <f t="shared" si="554"/>
        <v>0</v>
      </c>
      <c r="G2138" s="4">
        <f t="shared" si="544"/>
        <v>0</v>
      </c>
      <c r="H2138" s="3">
        <f t="shared" si="544"/>
        <v>0</v>
      </c>
      <c r="I2138" s="3">
        <f t="shared" si="544"/>
        <v>0</v>
      </c>
      <c r="J2138" s="3" t="e">
        <f>IF(VLOOKUP(A2138,產品AR!A:B,2,0)&lt;65,"A",IF(VLOOKUP(A2138,產品AR!A:B,2,0)&lt;80,"B",IF(VLOOKUP(A2138,產品AR!A:B,2,0)&lt;100,"C","D")))</f>
        <v>#N/A</v>
      </c>
      <c r="K2138" s="5" t="e">
        <f t="shared" si="546"/>
        <v>#DIV/0!</v>
      </c>
      <c r="L2138" s="6">
        <f t="shared" si="547"/>
        <v>0</v>
      </c>
      <c r="M2138" s="5">
        <f t="shared" si="548"/>
        <v>0</v>
      </c>
      <c r="N2138" s="49" t="e">
        <f t="shared" si="549"/>
        <v>#DIV/0!</v>
      </c>
      <c r="O2138" s="49" t="e">
        <f t="shared" si="552"/>
        <v>#N/A</v>
      </c>
      <c r="P2138" s="49" t="e">
        <f t="shared" si="553"/>
        <v>#N/A</v>
      </c>
      <c r="Q2138" s="50" t="e">
        <f t="shared" si="550"/>
        <v>#N/A</v>
      </c>
      <c r="S2138" s="110" t="e">
        <f>VLOOKUP(V2138,'WSD 產品'!B:B,1,0)</f>
        <v>#N/A</v>
      </c>
      <c r="T2138" s="110" t="e">
        <f t="shared" si="551"/>
        <v>#DIV/0!</v>
      </c>
    </row>
    <row r="2139" spans="1:20">
      <c r="A2139" s="3">
        <f t="shared" ref="A2139:I2197" si="555">V2139</f>
        <v>0</v>
      </c>
      <c r="B2139" s="3">
        <f t="shared" si="555"/>
        <v>0</v>
      </c>
      <c r="C2139" s="3">
        <f t="shared" si="555"/>
        <v>0</v>
      </c>
      <c r="D2139" s="3">
        <f t="shared" si="554"/>
        <v>0</v>
      </c>
      <c r="E2139" s="3">
        <f t="shared" si="554"/>
        <v>0</v>
      </c>
      <c r="F2139" s="4">
        <f t="shared" si="554"/>
        <v>0</v>
      </c>
      <c r="G2139" s="4">
        <f t="shared" si="544"/>
        <v>0</v>
      </c>
      <c r="H2139" s="3">
        <f t="shared" si="544"/>
        <v>0</v>
      </c>
      <c r="I2139" s="3">
        <f t="shared" si="544"/>
        <v>0</v>
      </c>
      <c r="J2139" s="3" t="e">
        <f>IF(VLOOKUP(A2139,產品AR!A:B,2,0)&lt;65,"A",IF(VLOOKUP(A2139,產品AR!A:B,2,0)&lt;80,"B",IF(VLOOKUP(A2139,產品AR!A:B,2,0)&lt;100,"C","D")))</f>
        <v>#N/A</v>
      </c>
      <c r="K2139" s="5" t="e">
        <f t="shared" si="546"/>
        <v>#DIV/0!</v>
      </c>
      <c r="L2139" s="6">
        <f t="shared" si="547"/>
        <v>0</v>
      </c>
      <c r="M2139" s="5">
        <f t="shared" si="548"/>
        <v>0</v>
      </c>
      <c r="N2139" s="49" t="e">
        <f t="shared" si="549"/>
        <v>#DIV/0!</v>
      </c>
      <c r="O2139" s="49" t="e">
        <f t="shared" si="552"/>
        <v>#N/A</v>
      </c>
      <c r="P2139" s="49" t="e">
        <f t="shared" si="553"/>
        <v>#N/A</v>
      </c>
      <c r="Q2139" s="50" t="e">
        <f t="shared" si="550"/>
        <v>#N/A</v>
      </c>
      <c r="S2139" s="110" t="e">
        <f>VLOOKUP(V2139,'WSD 產品'!B:B,1,0)</f>
        <v>#N/A</v>
      </c>
      <c r="T2139" s="110" t="e">
        <f t="shared" si="551"/>
        <v>#DIV/0!</v>
      </c>
    </row>
    <row r="2140" spans="1:20">
      <c r="A2140" s="3">
        <f t="shared" si="555"/>
        <v>0</v>
      </c>
      <c r="B2140" s="3">
        <f t="shared" si="555"/>
        <v>0</v>
      </c>
      <c r="C2140" s="3">
        <f t="shared" si="555"/>
        <v>0</v>
      </c>
      <c r="D2140" s="3">
        <f t="shared" si="554"/>
        <v>0</v>
      </c>
      <c r="E2140" s="3">
        <f t="shared" si="554"/>
        <v>0</v>
      </c>
      <c r="F2140" s="4">
        <f t="shared" si="554"/>
        <v>0</v>
      </c>
      <c r="G2140" s="4">
        <f t="shared" si="544"/>
        <v>0</v>
      </c>
      <c r="H2140" s="3">
        <f t="shared" si="544"/>
        <v>0</v>
      </c>
      <c r="I2140" s="3">
        <f t="shared" si="544"/>
        <v>0</v>
      </c>
      <c r="J2140" s="3" t="e">
        <f>IF(VLOOKUP(A2140,產品AR!A:B,2,0)&lt;65,"A",IF(VLOOKUP(A2140,產品AR!A:B,2,0)&lt;80,"B",IF(VLOOKUP(A2140,產品AR!A:B,2,0)&lt;100,"C","D")))</f>
        <v>#N/A</v>
      </c>
      <c r="K2140" s="5" t="e">
        <f t="shared" si="546"/>
        <v>#DIV/0!</v>
      </c>
      <c r="L2140" s="6">
        <f t="shared" si="547"/>
        <v>0</v>
      </c>
      <c r="M2140" s="5">
        <f t="shared" si="548"/>
        <v>0</v>
      </c>
      <c r="N2140" s="49" t="e">
        <f t="shared" si="549"/>
        <v>#DIV/0!</v>
      </c>
      <c r="O2140" s="49" t="e">
        <f t="shared" si="552"/>
        <v>#N/A</v>
      </c>
      <c r="P2140" s="49" t="e">
        <f t="shared" si="553"/>
        <v>#N/A</v>
      </c>
      <c r="Q2140" s="50" t="e">
        <f t="shared" si="550"/>
        <v>#N/A</v>
      </c>
      <c r="S2140" s="110" t="e">
        <f>VLOOKUP(V2140,'WSD 產品'!B:B,1,0)</f>
        <v>#N/A</v>
      </c>
      <c r="T2140" s="110" t="e">
        <f t="shared" si="551"/>
        <v>#DIV/0!</v>
      </c>
    </row>
    <row r="2141" spans="1:20">
      <c r="A2141" s="3">
        <f t="shared" si="555"/>
        <v>0</v>
      </c>
      <c r="B2141" s="3">
        <f t="shared" si="555"/>
        <v>0</v>
      </c>
      <c r="C2141" s="3">
        <f t="shared" si="555"/>
        <v>0</v>
      </c>
      <c r="D2141" s="3">
        <f t="shared" si="554"/>
        <v>0</v>
      </c>
      <c r="E2141" s="3">
        <f t="shared" si="554"/>
        <v>0</v>
      </c>
      <c r="F2141" s="4">
        <f t="shared" si="554"/>
        <v>0</v>
      </c>
      <c r="G2141" s="4">
        <f t="shared" si="544"/>
        <v>0</v>
      </c>
      <c r="H2141" s="3">
        <f t="shared" si="544"/>
        <v>0</v>
      </c>
      <c r="I2141" s="3">
        <f t="shared" si="544"/>
        <v>0</v>
      </c>
      <c r="J2141" s="3" t="e">
        <f>IF(VLOOKUP(A2141,產品AR!A:B,2,0)&lt;65,"A",IF(VLOOKUP(A2141,產品AR!A:B,2,0)&lt;80,"B",IF(VLOOKUP(A2141,產品AR!A:B,2,0)&lt;100,"C","D")))</f>
        <v>#N/A</v>
      </c>
      <c r="K2141" s="5" t="e">
        <f t="shared" si="546"/>
        <v>#DIV/0!</v>
      </c>
      <c r="L2141" s="6">
        <f t="shared" si="547"/>
        <v>0</v>
      </c>
      <c r="M2141" s="5">
        <f t="shared" si="548"/>
        <v>0</v>
      </c>
      <c r="N2141" s="49" t="e">
        <f t="shared" si="549"/>
        <v>#DIV/0!</v>
      </c>
      <c r="O2141" s="49" t="e">
        <f t="shared" si="552"/>
        <v>#N/A</v>
      </c>
      <c r="P2141" s="49" t="e">
        <f t="shared" si="553"/>
        <v>#N/A</v>
      </c>
      <c r="Q2141" s="50" t="e">
        <f t="shared" si="550"/>
        <v>#N/A</v>
      </c>
      <c r="S2141" s="110" t="e">
        <f>VLOOKUP(V2141,'WSD 產品'!B:B,1,0)</f>
        <v>#N/A</v>
      </c>
      <c r="T2141" s="110" t="e">
        <f t="shared" si="551"/>
        <v>#DIV/0!</v>
      </c>
    </row>
    <row r="2142" spans="1:20">
      <c r="A2142" s="3">
        <f t="shared" si="555"/>
        <v>0</v>
      </c>
      <c r="B2142" s="3">
        <f t="shared" si="555"/>
        <v>0</v>
      </c>
      <c r="C2142" s="3">
        <f t="shared" si="555"/>
        <v>0</v>
      </c>
      <c r="D2142" s="3">
        <f t="shared" si="554"/>
        <v>0</v>
      </c>
      <c r="E2142" s="3">
        <f t="shared" si="554"/>
        <v>0</v>
      </c>
      <c r="F2142" s="4">
        <f t="shared" si="554"/>
        <v>0</v>
      </c>
      <c r="G2142" s="4">
        <f t="shared" si="544"/>
        <v>0</v>
      </c>
      <c r="H2142" s="3">
        <f t="shared" si="544"/>
        <v>0</v>
      </c>
      <c r="I2142" s="3">
        <f t="shared" si="544"/>
        <v>0</v>
      </c>
      <c r="J2142" s="3" t="e">
        <f>IF(VLOOKUP(A2142,產品AR!A:B,2,0)&lt;65,"A",IF(VLOOKUP(A2142,產品AR!A:B,2,0)&lt;80,"B",IF(VLOOKUP(A2142,產品AR!A:B,2,0)&lt;100,"C","D")))</f>
        <v>#N/A</v>
      </c>
      <c r="K2142" s="5" t="e">
        <f t="shared" si="546"/>
        <v>#DIV/0!</v>
      </c>
      <c r="L2142" s="6">
        <f t="shared" si="547"/>
        <v>0</v>
      </c>
      <c r="M2142" s="5">
        <f t="shared" si="548"/>
        <v>0</v>
      </c>
      <c r="N2142" s="49" t="e">
        <f t="shared" si="549"/>
        <v>#DIV/0!</v>
      </c>
      <c r="O2142" s="49" t="e">
        <f t="shared" si="552"/>
        <v>#N/A</v>
      </c>
      <c r="P2142" s="49" t="e">
        <f t="shared" si="553"/>
        <v>#N/A</v>
      </c>
      <c r="Q2142" s="50" t="e">
        <f t="shared" si="550"/>
        <v>#N/A</v>
      </c>
      <c r="S2142" s="110" t="e">
        <f>VLOOKUP(V2142,'WSD 產品'!B:B,1,0)</f>
        <v>#N/A</v>
      </c>
      <c r="T2142" s="110" t="e">
        <f t="shared" si="551"/>
        <v>#DIV/0!</v>
      </c>
    </row>
    <row r="2143" spans="1:20">
      <c r="A2143" s="3">
        <f t="shared" si="555"/>
        <v>0</v>
      </c>
      <c r="B2143" s="3">
        <f t="shared" si="555"/>
        <v>0</v>
      </c>
      <c r="C2143" s="3">
        <f t="shared" si="555"/>
        <v>0</v>
      </c>
      <c r="D2143" s="3">
        <f t="shared" si="554"/>
        <v>0</v>
      </c>
      <c r="E2143" s="3">
        <f t="shared" si="554"/>
        <v>0</v>
      </c>
      <c r="F2143" s="4">
        <f t="shared" si="554"/>
        <v>0</v>
      </c>
      <c r="G2143" s="4">
        <f t="shared" si="544"/>
        <v>0</v>
      </c>
      <c r="H2143" s="3">
        <f t="shared" si="544"/>
        <v>0</v>
      </c>
      <c r="I2143" s="3">
        <f t="shared" si="544"/>
        <v>0</v>
      </c>
      <c r="J2143" s="3" t="e">
        <f>IF(VLOOKUP(A2143,產品AR!A:B,2,0)&lt;65,"A",IF(VLOOKUP(A2143,產品AR!A:B,2,0)&lt;80,"B",IF(VLOOKUP(A2143,產品AR!A:B,2,0)&lt;100,"C","D")))</f>
        <v>#N/A</v>
      </c>
      <c r="K2143" s="5" t="e">
        <f t="shared" si="546"/>
        <v>#DIV/0!</v>
      </c>
      <c r="L2143" s="6">
        <f t="shared" si="547"/>
        <v>0</v>
      </c>
      <c r="M2143" s="5">
        <f t="shared" si="548"/>
        <v>0</v>
      </c>
      <c r="N2143" s="49" t="e">
        <f t="shared" si="549"/>
        <v>#DIV/0!</v>
      </c>
      <c r="O2143" s="49" t="e">
        <f t="shared" si="552"/>
        <v>#N/A</v>
      </c>
      <c r="P2143" s="49" t="e">
        <f t="shared" si="553"/>
        <v>#N/A</v>
      </c>
      <c r="Q2143" s="50" t="e">
        <f t="shared" si="550"/>
        <v>#N/A</v>
      </c>
      <c r="S2143" s="110" t="e">
        <f>VLOOKUP(V2143,'WSD 產品'!B:B,1,0)</f>
        <v>#N/A</v>
      </c>
      <c r="T2143" s="110" t="e">
        <f t="shared" si="551"/>
        <v>#DIV/0!</v>
      </c>
    </row>
    <row r="2144" spans="1:20">
      <c r="A2144" s="3">
        <f t="shared" si="555"/>
        <v>0</v>
      </c>
      <c r="B2144" s="3">
        <f t="shared" si="555"/>
        <v>0</v>
      </c>
      <c r="C2144" s="3">
        <f t="shared" si="555"/>
        <v>0</v>
      </c>
      <c r="D2144" s="3">
        <f t="shared" si="554"/>
        <v>0</v>
      </c>
      <c r="E2144" s="3">
        <f t="shared" si="554"/>
        <v>0</v>
      </c>
      <c r="F2144" s="4">
        <f t="shared" si="554"/>
        <v>0</v>
      </c>
      <c r="G2144" s="4">
        <f t="shared" si="544"/>
        <v>0</v>
      </c>
      <c r="H2144" s="3">
        <f t="shared" si="544"/>
        <v>0</v>
      </c>
      <c r="I2144" s="3">
        <f t="shared" si="544"/>
        <v>0</v>
      </c>
      <c r="J2144" s="3" t="e">
        <f>IF(VLOOKUP(A2144,產品AR!A:B,2,0)&lt;65,"A",IF(VLOOKUP(A2144,產品AR!A:B,2,0)&lt;80,"B",IF(VLOOKUP(A2144,產品AR!A:B,2,0)&lt;100,"C","D")))</f>
        <v>#N/A</v>
      </c>
      <c r="K2144" s="5" t="e">
        <f t="shared" si="546"/>
        <v>#DIV/0!</v>
      </c>
      <c r="L2144" s="6">
        <f t="shared" si="547"/>
        <v>0</v>
      </c>
      <c r="M2144" s="5">
        <f t="shared" si="548"/>
        <v>0</v>
      </c>
      <c r="N2144" s="49" t="e">
        <f t="shared" si="549"/>
        <v>#DIV/0!</v>
      </c>
      <c r="O2144" s="49" t="e">
        <f t="shared" si="552"/>
        <v>#N/A</v>
      </c>
      <c r="P2144" s="49" t="e">
        <f t="shared" si="553"/>
        <v>#N/A</v>
      </c>
      <c r="Q2144" s="50" t="e">
        <f t="shared" si="550"/>
        <v>#N/A</v>
      </c>
      <c r="S2144" s="110" t="e">
        <f>VLOOKUP(V2144,'WSD 產品'!B:B,1,0)</f>
        <v>#N/A</v>
      </c>
      <c r="T2144" s="110" t="e">
        <f t="shared" si="551"/>
        <v>#DIV/0!</v>
      </c>
    </row>
    <row r="2145" spans="1:20">
      <c r="A2145" s="3">
        <f t="shared" si="555"/>
        <v>0</v>
      </c>
      <c r="B2145" s="3">
        <f t="shared" si="555"/>
        <v>0</v>
      </c>
      <c r="C2145" s="3">
        <f t="shared" si="555"/>
        <v>0</v>
      </c>
      <c r="D2145" s="3">
        <f t="shared" si="554"/>
        <v>0</v>
      </c>
      <c r="E2145" s="3">
        <f t="shared" si="554"/>
        <v>0</v>
      </c>
      <c r="F2145" s="4">
        <f t="shared" si="554"/>
        <v>0</v>
      </c>
      <c r="G2145" s="4">
        <f t="shared" si="544"/>
        <v>0</v>
      </c>
      <c r="H2145" s="3">
        <f t="shared" si="544"/>
        <v>0</v>
      </c>
      <c r="I2145" s="3">
        <f t="shared" si="544"/>
        <v>0</v>
      </c>
      <c r="J2145" s="3" t="e">
        <f>IF(VLOOKUP(A2145,產品AR!A:B,2,0)&lt;65,"A",IF(VLOOKUP(A2145,產品AR!A:B,2,0)&lt;80,"B",IF(VLOOKUP(A2145,產品AR!A:B,2,0)&lt;100,"C","D")))</f>
        <v>#N/A</v>
      </c>
      <c r="K2145" s="5" t="e">
        <f t="shared" si="546"/>
        <v>#DIV/0!</v>
      </c>
      <c r="L2145" s="6">
        <f t="shared" si="547"/>
        <v>0</v>
      </c>
      <c r="M2145" s="5">
        <f t="shared" si="548"/>
        <v>0</v>
      </c>
      <c r="N2145" s="49" t="e">
        <f t="shared" si="549"/>
        <v>#DIV/0!</v>
      </c>
      <c r="O2145" s="49" t="e">
        <f t="shared" si="552"/>
        <v>#N/A</v>
      </c>
      <c r="P2145" s="49" t="e">
        <f t="shared" si="553"/>
        <v>#N/A</v>
      </c>
      <c r="Q2145" s="50" t="e">
        <f t="shared" si="550"/>
        <v>#N/A</v>
      </c>
      <c r="S2145" s="110" t="e">
        <f>VLOOKUP(V2145,'WSD 產品'!B:B,1,0)</f>
        <v>#N/A</v>
      </c>
      <c r="T2145" s="110" t="e">
        <f t="shared" si="551"/>
        <v>#DIV/0!</v>
      </c>
    </row>
    <row r="2146" spans="1:20">
      <c r="A2146" s="3">
        <f t="shared" si="555"/>
        <v>0</v>
      </c>
      <c r="B2146" s="3">
        <f t="shared" si="555"/>
        <v>0</v>
      </c>
      <c r="C2146" s="3">
        <f t="shared" si="555"/>
        <v>0</v>
      </c>
      <c r="D2146" s="3">
        <f t="shared" si="554"/>
        <v>0</v>
      </c>
      <c r="E2146" s="3">
        <f t="shared" si="554"/>
        <v>0</v>
      </c>
      <c r="F2146" s="4">
        <f t="shared" si="554"/>
        <v>0</v>
      </c>
      <c r="G2146" s="4">
        <f t="shared" si="544"/>
        <v>0</v>
      </c>
      <c r="H2146" s="3">
        <f t="shared" si="544"/>
        <v>0</v>
      </c>
      <c r="I2146" s="3">
        <f t="shared" si="544"/>
        <v>0</v>
      </c>
      <c r="J2146" s="3" t="e">
        <f>IF(VLOOKUP(A2146,產品AR!A:B,2,0)&lt;65,"A",IF(VLOOKUP(A2146,產品AR!A:B,2,0)&lt;80,"B",IF(VLOOKUP(A2146,產品AR!A:B,2,0)&lt;100,"C","D")))</f>
        <v>#N/A</v>
      </c>
      <c r="K2146" s="5" t="e">
        <f t="shared" si="546"/>
        <v>#DIV/0!</v>
      </c>
      <c r="L2146" s="6">
        <f t="shared" si="547"/>
        <v>0</v>
      </c>
      <c r="M2146" s="5">
        <f t="shared" si="548"/>
        <v>0</v>
      </c>
      <c r="N2146" s="49" t="e">
        <f t="shared" si="549"/>
        <v>#DIV/0!</v>
      </c>
      <c r="O2146" s="49" t="e">
        <f t="shared" si="552"/>
        <v>#N/A</v>
      </c>
      <c r="P2146" s="49" t="e">
        <f t="shared" si="553"/>
        <v>#N/A</v>
      </c>
      <c r="Q2146" s="50" t="e">
        <f t="shared" si="550"/>
        <v>#N/A</v>
      </c>
      <c r="S2146" s="110" t="e">
        <f>VLOOKUP(V2146,'WSD 產品'!B:B,1,0)</f>
        <v>#N/A</v>
      </c>
      <c r="T2146" s="110" t="e">
        <f t="shared" si="551"/>
        <v>#DIV/0!</v>
      </c>
    </row>
    <row r="2147" spans="1:20">
      <c r="A2147" s="3">
        <f t="shared" si="555"/>
        <v>0</v>
      </c>
      <c r="B2147" s="3">
        <f t="shared" si="555"/>
        <v>0</v>
      </c>
      <c r="C2147" s="3">
        <f t="shared" si="555"/>
        <v>0</v>
      </c>
      <c r="D2147" s="3">
        <f t="shared" si="554"/>
        <v>0</v>
      </c>
      <c r="E2147" s="3">
        <f t="shared" si="554"/>
        <v>0</v>
      </c>
      <c r="F2147" s="4">
        <f t="shared" si="554"/>
        <v>0</v>
      </c>
      <c r="G2147" s="4">
        <f t="shared" si="554"/>
        <v>0</v>
      </c>
      <c r="H2147" s="3">
        <f t="shared" si="554"/>
        <v>0</v>
      </c>
      <c r="I2147" s="3">
        <f t="shared" si="554"/>
        <v>0</v>
      </c>
      <c r="J2147" s="3" t="e">
        <f>IF(VLOOKUP(A2147,產品AR!A:B,2,0)&lt;65,"A",IF(VLOOKUP(A2147,產品AR!A:B,2,0)&lt;80,"B",IF(VLOOKUP(A2147,產品AR!A:B,2,0)&lt;100,"C","D")))</f>
        <v>#N/A</v>
      </c>
      <c r="K2147" s="5" t="e">
        <f t="shared" si="546"/>
        <v>#DIV/0!</v>
      </c>
      <c r="L2147" s="6">
        <f t="shared" si="547"/>
        <v>0</v>
      </c>
      <c r="M2147" s="5">
        <f t="shared" si="548"/>
        <v>0</v>
      </c>
      <c r="N2147" s="49" t="e">
        <f t="shared" si="549"/>
        <v>#DIV/0!</v>
      </c>
      <c r="O2147" s="49" t="e">
        <f t="shared" si="552"/>
        <v>#N/A</v>
      </c>
      <c r="P2147" s="49" t="e">
        <f t="shared" si="553"/>
        <v>#N/A</v>
      </c>
      <c r="Q2147" s="50" t="e">
        <f t="shared" si="550"/>
        <v>#N/A</v>
      </c>
      <c r="S2147" s="110" t="e">
        <f>VLOOKUP(V2147,'WSD 產品'!B:B,1,0)</f>
        <v>#N/A</v>
      </c>
      <c r="T2147" s="110" t="e">
        <f t="shared" si="551"/>
        <v>#DIV/0!</v>
      </c>
    </row>
    <row r="2148" spans="1:20">
      <c r="A2148" s="3">
        <f t="shared" si="555"/>
        <v>0</v>
      </c>
      <c r="B2148" s="3">
        <f t="shared" si="555"/>
        <v>0</v>
      </c>
      <c r="C2148" s="3">
        <f t="shared" si="555"/>
        <v>0</v>
      </c>
      <c r="D2148" s="3">
        <f t="shared" si="554"/>
        <v>0</v>
      </c>
      <c r="E2148" s="3">
        <f t="shared" si="554"/>
        <v>0</v>
      </c>
      <c r="F2148" s="4">
        <f t="shared" si="554"/>
        <v>0</v>
      </c>
      <c r="G2148" s="4">
        <f t="shared" si="554"/>
        <v>0</v>
      </c>
      <c r="H2148" s="3">
        <f t="shared" si="554"/>
        <v>0</v>
      </c>
      <c r="I2148" s="3">
        <f t="shared" si="554"/>
        <v>0</v>
      </c>
      <c r="J2148" s="3" t="e">
        <f>IF(VLOOKUP(A2148,產品AR!A:B,2,0)&lt;65,"A",IF(VLOOKUP(A2148,產品AR!A:B,2,0)&lt;80,"B",IF(VLOOKUP(A2148,產品AR!A:B,2,0)&lt;100,"C","D")))</f>
        <v>#N/A</v>
      </c>
      <c r="K2148" s="5" t="e">
        <f t="shared" si="546"/>
        <v>#DIV/0!</v>
      </c>
      <c r="L2148" s="6">
        <f t="shared" si="547"/>
        <v>0</v>
      </c>
      <c r="M2148" s="5">
        <f t="shared" si="548"/>
        <v>0</v>
      </c>
      <c r="N2148" s="49" t="e">
        <f t="shared" si="549"/>
        <v>#DIV/0!</v>
      </c>
      <c r="O2148" s="49" t="e">
        <f t="shared" si="552"/>
        <v>#N/A</v>
      </c>
      <c r="P2148" s="49" t="e">
        <f t="shared" si="553"/>
        <v>#N/A</v>
      </c>
      <c r="Q2148" s="50" t="e">
        <f t="shared" si="550"/>
        <v>#N/A</v>
      </c>
      <c r="S2148" s="110" t="e">
        <f>VLOOKUP(V2148,'WSD 產品'!B:B,1,0)</f>
        <v>#N/A</v>
      </c>
      <c r="T2148" s="110" t="e">
        <f t="shared" si="551"/>
        <v>#DIV/0!</v>
      </c>
    </row>
    <row r="2149" spans="1:20">
      <c r="A2149" s="3">
        <f t="shared" si="555"/>
        <v>0</v>
      </c>
      <c r="B2149" s="3">
        <f t="shared" si="555"/>
        <v>0</v>
      </c>
      <c r="C2149" s="3">
        <f t="shared" si="555"/>
        <v>0</v>
      </c>
      <c r="D2149" s="3">
        <f t="shared" si="554"/>
        <v>0</v>
      </c>
      <c r="E2149" s="3">
        <f t="shared" si="554"/>
        <v>0</v>
      </c>
      <c r="F2149" s="4">
        <f t="shared" si="554"/>
        <v>0</v>
      </c>
      <c r="G2149" s="4">
        <f t="shared" si="554"/>
        <v>0</v>
      </c>
      <c r="H2149" s="3">
        <f t="shared" si="554"/>
        <v>0</v>
      </c>
      <c r="I2149" s="3">
        <f t="shared" si="554"/>
        <v>0</v>
      </c>
      <c r="J2149" s="3" t="e">
        <f>IF(VLOOKUP(A2149,產品AR!A:B,2,0)&lt;65,"A",IF(VLOOKUP(A2149,產品AR!A:B,2,0)&lt;80,"B",IF(VLOOKUP(A2149,產品AR!A:B,2,0)&lt;100,"C","D")))</f>
        <v>#N/A</v>
      </c>
      <c r="K2149" s="5" t="e">
        <f t="shared" si="546"/>
        <v>#DIV/0!</v>
      </c>
      <c r="L2149" s="6">
        <f t="shared" si="547"/>
        <v>0</v>
      </c>
      <c r="M2149" s="5">
        <f t="shared" si="548"/>
        <v>0</v>
      </c>
      <c r="N2149" s="49" t="e">
        <f t="shared" si="549"/>
        <v>#DIV/0!</v>
      </c>
      <c r="O2149" s="49" t="e">
        <f t="shared" si="552"/>
        <v>#N/A</v>
      </c>
      <c r="P2149" s="49" t="e">
        <f t="shared" si="553"/>
        <v>#N/A</v>
      </c>
      <c r="Q2149" s="50" t="e">
        <f t="shared" si="550"/>
        <v>#N/A</v>
      </c>
      <c r="S2149" s="110" t="e">
        <f>VLOOKUP(V2149,'WSD 產品'!B:B,1,0)</f>
        <v>#N/A</v>
      </c>
      <c r="T2149" s="110" t="e">
        <f t="shared" si="551"/>
        <v>#DIV/0!</v>
      </c>
    </row>
    <row r="2150" spans="1:20">
      <c r="A2150" s="3">
        <f t="shared" si="555"/>
        <v>0</v>
      </c>
      <c r="B2150" s="3">
        <f t="shared" si="555"/>
        <v>0</v>
      </c>
      <c r="C2150" s="3">
        <f t="shared" si="555"/>
        <v>0</v>
      </c>
      <c r="D2150" s="3">
        <f t="shared" si="554"/>
        <v>0</v>
      </c>
      <c r="E2150" s="3">
        <f t="shared" si="554"/>
        <v>0</v>
      </c>
      <c r="F2150" s="4">
        <f t="shared" si="554"/>
        <v>0</v>
      </c>
      <c r="G2150" s="4">
        <f t="shared" si="554"/>
        <v>0</v>
      </c>
      <c r="H2150" s="3">
        <f t="shared" si="554"/>
        <v>0</v>
      </c>
      <c r="I2150" s="3">
        <f t="shared" si="554"/>
        <v>0</v>
      </c>
      <c r="J2150" s="3" t="e">
        <f>IF(VLOOKUP(A2150,產品AR!A:B,2,0)&lt;65,"A",IF(VLOOKUP(A2150,產品AR!A:B,2,0)&lt;80,"B",IF(VLOOKUP(A2150,產品AR!A:B,2,0)&lt;100,"C","D")))</f>
        <v>#N/A</v>
      </c>
      <c r="K2150" s="5" t="e">
        <f t="shared" si="546"/>
        <v>#DIV/0!</v>
      </c>
      <c r="L2150" s="6">
        <f t="shared" si="547"/>
        <v>0</v>
      </c>
      <c r="M2150" s="5">
        <f t="shared" si="548"/>
        <v>0</v>
      </c>
      <c r="N2150" s="49" t="e">
        <f t="shared" si="549"/>
        <v>#DIV/0!</v>
      </c>
      <c r="O2150" s="49" t="e">
        <f t="shared" si="552"/>
        <v>#N/A</v>
      </c>
      <c r="P2150" s="49" t="e">
        <f t="shared" si="553"/>
        <v>#N/A</v>
      </c>
      <c r="Q2150" s="50" t="e">
        <f t="shared" si="550"/>
        <v>#N/A</v>
      </c>
      <c r="S2150" s="110" t="e">
        <f>VLOOKUP(V2150,'WSD 產品'!B:B,1,0)</f>
        <v>#N/A</v>
      </c>
      <c r="T2150" s="110" t="e">
        <f t="shared" si="551"/>
        <v>#DIV/0!</v>
      </c>
    </row>
    <row r="2151" spans="1:20">
      <c r="A2151" s="3">
        <f t="shared" si="555"/>
        <v>0</v>
      </c>
      <c r="B2151" s="3">
        <f t="shared" si="555"/>
        <v>0</v>
      </c>
      <c r="C2151" s="3">
        <f t="shared" si="555"/>
        <v>0</v>
      </c>
      <c r="D2151" s="3">
        <f t="shared" si="554"/>
        <v>0</v>
      </c>
      <c r="E2151" s="3">
        <f t="shared" si="554"/>
        <v>0</v>
      </c>
      <c r="F2151" s="4">
        <f t="shared" si="554"/>
        <v>0</v>
      </c>
      <c r="G2151" s="4">
        <f t="shared" si="554"/>
        <v>0</v>
      </c>
      <c r="H2151" s="3">
        <f t="shared" si="554"/>
        <v>0</v>
      </c>
      <c r="I2151" s="3">
        <f t="shared" si="554"/>
        <v>0</v>
      </c>
      <c r="J2151" s="3" t="e">
        <f>IF(VLOOKUP(A2151,產品AR!A:B,2,0)&lt;65,"A",IF(VLOOKUP(A2151,產品AR!A:B,2,0)&lt;80,"B",IF(VLOOKUP(A2151,產品AR!A:B,2,0)&lt;100,"C","D")))</f>
        <v>#N/A</v>
      </c>
      <c r="K2151" s="5" t="e">
        <f t="shared" si="546"/>
        <v>#DIV/0!</v>
      </c>
      <c r="L2151" s="6">
        <f t="shared" si="547"/>
        <v>0</v>
      </c>
      <c r="M2151" s="5">
        <f t="shared" si="548"/>
        <v>0</v>
      </c>
      <c r="N2151" s="49" t="e">
        <f t="shared" si="549"/>
        <v>#DIV/0!</v>
      </c>
      <c r="O2151" s="49" t="e">
        <f t="shared" si="552"/>
        <v>#N/A</v>
      </c>
      <c r="P2151" s="49" t="e">
        <f t="shared" si="553"/>
        <v>#N/A</v>
      </c>
      <c r="Q2151" s="50" t="e">
        <f t="shared" si="550"/>
        <v>#N/A</v>
      </c>
      <c r="S2151" s="110" t="e">
        <f>VLOOKUP(V2151,'WSD 產品'!B:B,1,0)</f>
        <v>#N/A</v>
      </c>
      <c r="T2151" s="110" t="e">
        <f t="shared" si="551"/>
        <v>#DIV/0!</v>
      </c>
    </row>
    <row r="2152" spans="1:20">
      <c r="A2152" s="3">
        <f t="shared" si="555"/>
        <v>0</v>
      </c>
      <c r="B2152" s="3">
        <f t="shared" si="555"/>
        <v>0</v>
      </c>
      <c r="C2152" s="3">
        <f t="shared" si="555"/>
        <v>0</v>
      </c>
      <c r="D2152" s="3">
        <f t="shared" si="554"/>
        <v>0</v>
      </c>
      <c r="E2152" s="3">
        <f t="shared" si="554"/>
        <v>0</v>
      </c>
      <c r="F2152" s="4">
        <f t="shared" si="554"/>
        <v>0</v>
      </c>
      <c r="G2152" s="4">
        <f t="shared" si="554"/>
        <v>0</v>
      </c>
      <c r="H2152" s="3">
        <f t="shared" si="554"/>
        <v>0</v>
      </c>
      <c r="I2152" s="3">
        <f t="shared" si="554"/>
        <v>0</v>
      </c>
      <c r="J2152" s="3" t="e">
        <f>IF(VLOOKUP(A2152,產品AR!A:B,2,0)&lt;65,"A",IF(VLOOKUP(A2152,產品AR!A:B,2,0)&lt;80,"B",IF(VLOOKUP(A2152,產品AR!A:B,2,0)&lt;100,"C","D")))</f>
        <v>#N/A</v>
      </c>
      <c r="K2152" s="5" t="e">
        <f t="shared" si="546"/>
        <v>#DIV/0!</v>
      </c>
      <c r="L2152" s="6">
        <f t="shared" si="547"/>
        <v>0</v>
      </c>
      <c r="M2152" s="5">
        <f t="shared" si="548"/>
        <v>0</v>
      </c>
      <c r="N2152" s="49" t="e">
        <f t="shared" si="549"/>
        <v>#DIV/0!</v>
      </c>
      <c r="O2152" s="49" t="e">
        <f t="shared" si="552"/>
        <v>#N/A</v>
      </c>
      <c r="P2152" s="49" t="e">
        <f t="shared" si="553"/>
        <v>#N/A</v>
      </c>
      <c r="Q2152" s="50" t="e">
        <f t="shared" si="550"/>
        <v>#N/A</v>
      </c>
      <c r="S2152" s="110" t="e">
        <f>VLOOKUP(V2152,'WSD 產品'!B:B,1,0)</f>
        <v>#N/A</v>
      </c>
      <c r="T2152" s="110" t="e">
        <f t="shared" si="551"/>
        <v>#DIV/0!</v>
      </c>
    </row>
    <row r="2153" spans="1:20">
      <c r="A2153" s="3">
        <f t="shared" si="555"/>
        <v>0</v>
      </c>
      <c r="B2153" s="3">
        <f t="shared" si="555"/>
        <v>0</v>
      </c>
      <c r="C2153" s="3">
        <f t="shared" si="555"/>
        <v>0</v>
      </c>
      <c r="D2153" s="3">
        <f t="shared" si="554"/>
        <v>0</v>
      </c>
      <c r="E2153" s="3">
        <f t="shared" si="554"/>
        <v>0</v>
      </c>
      <c r="F2153" s="4">
        <f t="shared" si="554"/>
        <v>0</v>
      </c>
      <c r="G2153" s="4">
        <f t="shared" si="554"/>
        <v>0</v>
      </c>
      <c r="H2153" s="3">
        <f t="shared" si="554"/>
        <v>0</v>
      </c>
      <c r="I2153" s="3">
        <f t="shared" si="554"/>
        <v>0</v>
      </c>
      <c r="J2153" s="3" t="e">
        <f>IF(VLOOKUP(A2153,產品AR!A:B,2,0)&lt;65,"A",IF(VLOOKUP(A2153,產品AR!A:B,2,0)&lt;80,"B",IF(VLOOKUP(A2153,產品AR!A:B,2,0)&lt;100,"C","D")))</f>
        <v>#N/A</v>
      </c>
      <c r="K2153" s="5" t="e">
        <f t="shared" si="546"/>
        <v>#DIV/0!</v>
      </c>
      <c r="L2153" s="6">
        <f t="shared" si="547"/>
        <v>0</v>
      </c>
      <c r="M2153" s="5">
        <f t="shared" si="548"/>
        <v>0</v>
      </c>
      <c r="N2153" s="49" t="e">
        <f t="shared" si="549"/>
        <v>#DIV/0!</v>
      </c>
      <c r="O2153" s="49" t="e">
        <f t="shared" si="552"/>
        <v>#N/A</v>
      </c>
      <c r="P2153" s="49" t="e">
        <f t="shared" si="553"/>
        <v>#N/A</v>
      </c>
      <c r="Q2153" s="50" t="e">
        <f t="shared" si="550"/>
        <v>#N/A</v>
      </c>
      <c r="S2153" s="110" t="e">
        <f>VLOOKUP(V2153,'WSD 產品'!B:B,1,0)</f>
        <v>#N/A</v>
      </c>
      <c r="T2153" s="110" t="e">
        <f t="shared" si="551"/>
        <v>#DIV/0!</v>
      </c>
    </row>
    <row r="2154" spans="1:20">
      <c r="A2154" s="3">
        <f t="shared" si="555"/>
        <v>0</v>
      </c>
      <c r="B2154" s="3">
        <f t="shared" si="555"/>
        <v>0</v>
      </c>
      <c r="C2154" s="3">
        <f t="shared" si="555"/>
        <v>0</v>
      </c>
      <c r="D2154" s="3">
        <f t="shared" si="554"/>
        <v>0</v>
      </c>
      <c r="E2154" s="3">
        <f t="shared" si="554"/>
        <v>0</v>
      </c>
      <c r="F2154" s="4">
        <f t="shared" si="554"/>
        <v>0</v>
      </c>
      <c r="G2154" s="4">
        <f t="shared" si="554"/>
        <v>0</v>
      </c>
      <c r="H2154" s="3">
        <f t="shared" si="554"/>
        <v>0</v>
      </c>
      <c r="I2154" s="3">
        <f t="shared" si="554"/>
        <v>0</v>
      </c>
      <c r="J2154" s="3" t="e">
        <f>IF(VLOOKUP(A2154,產品AR!A:B,2,0)&lt;65,"A",IF(VLOOKUP(A2154,產品AR!A:B,2,0)&lt;80,"B",IF(VLOOKUP(A2154,產品AR!A:B,2,0)&lt;100,"C","D")))</f>
        <v>#N/A</v>
      </c>
      <c r="K2154" s="5" t="e">
        <f t="shared" si="546"/>
        <v>#DIV/0!</v>
      </c>
      <c r="L2154" s="6">
        <f t="shared" si="547"/>
        <v>0</v>
      </c>
      <c r="M2154" s="5">
        <f t="shared" si="548"/>
        <v>0</v>
      </c>
      <c r="N2154" s="49" t="e">
        <f t="shared" si="549"/>
        <v>#DIV/0!</v>
      </c>
      <c r="O2154" s="49" t="e">
        <f t="shared" si="552"/>
        <v>#N/A</v>
      </c>
      <c r="P2154" s="49" t="e">
        <f t="shared" si="553"/>
        <v>#N/A</v>
      </c>
      <c r="Q2154" s="50" t="e">
        <f t="shared" si="550"/>
        <v>#N/A</v>
      </c>
      <c r="S2154" s="110" t="e">
        <f>VLOOKUP(V2154,'WSD 產品'!B:B,1,0)</f>
        <v>#N/A</v>
      </c>
      <c r="T2154" s="110" t="e">
        <f t="shared" si="551"/>
        <v>#DIV/0!</v>
      </c>
    </row>
    <row r="2155" spans="1:20">
      <c r="A2155" s="3">
        <f t="shared" si="555"/>
        <v>0</v>
      </c>
      <c r="B2155" s="3">
        <f t="shared" si="555"/>
        <v>0</v>
      </c>
      <c r="C2155" s="3">
        <f t="shared" si="555"/>
        <v>0</v>
      </c>
      <c r="D2155" s="3">
        <f t="shared" si="554"/>
        <v>0</v>
      </c>
      <c r="E2155" s="3">
        <f t="shared" si="554"/>
        <v>0</v>
      </c>
      <c r="F2155" s="4">
        <f t="shared" si="554"/>
        <v>0</v>
      </c>
      <c r="G2155" s="4">
        <f t="shared" si="554"/>
        <v>0</v>
      </c>
      <c r="H2155" s="3">
        <f t="shared" si="554"/>
        <v>0</v>
      </c>
      <c r="I2155" s="3">
        <f t="shared" si="554"/>
        <v>0</v>
      </c>
      <c r="J2155" s="3" t="e">
        <f>IF(VLOOKUP(A2155,產品AR!A:B,2,0)&lt;65,"A",IF(VLOOKUP(A2155,產品AR!A:B,2,0)&lt;80,"B",IF(VLOOKUP(A2155,產品AR!A:B,2,0)&lt;100,"C","D")))</f>
        <v>#N/A</v>
      </c>
      <c r="K2155" s="5" t="e">
        <f t="shared" si="546"/>
        <v>#DIV/0!</v>
      </c>
      <c r="L2155" s="6">
        <f t="shared" si="547"/>
        <v>0</v>
      </c>
      <c r="M2155" s="5">
        <f t="shared" si="548"/>
        <v>0</v>
      </c>
      <c r="N2155" s="49" t="e">
        <f t="shared" si="549"/>
        <v>#DIV/0!</v>
      </c>
      <c r="O2155" s="49" t="e">
        <f t="shared" si="552"/>
        <v>#N/A</v>
      </c>
      <c r="P2155" s="49" t="e">
        <f t="shared" si="553"/>
        <v>#N/A</v>
      </c>
      <c r="Q2155" s="50" t="e">
        <f t="shared" si="550"/>
        <v>#N/A</v>
      </c>
      <c r="S2155" s="110" t="e">
        <f>VLOOKUP(V2155,'WSD 產品'!B:B,1,0)</f>
        <v>#N/A</v>
      </c>
      <c r="T2155" s="110" t="e">
        <f t="shared" si="551"/>
        <v>#DIV/0!</v>
      </c>
    </row>
    <row r="2156" spans="1:20">
      <c r="A2156" s="3">
        <f t="shared" si="555"/>
        <v>0</v>
      </c>
      <c r="B2156" s="3">
        <f t="shared" si="555"/>
        <v>0</v>
      </c>
      <c r="C2156" s="3">
        <f t="shared" si="555"/>
        <v>0</v>
      </c>
      <c r="D2156" s="3">
        <f t="shared" si="554"/>
        <v>0</v>
      </c>
      <c r="E2156" s="3">
        <f t="shared" si="554"/>
        <v>0</v>
      </c>
      <c r="F2156" s="4">
        <f t="shared" si="554"/>
        <v>0</v>
      </c>
      <c r="G2156" s="4">
        <f t="shared" si="554"/>
        <v>0</v>
      </c>
      <c r="H2156" s="3">
        <f t="shared" si="554"/>
        <v>0</v>
      </c>
      <c r="I2156" s="3">
        <f t="shared" si="554"/>
        <v>0</v>
      </c>
      <c r="J2156" s="3" t="e">
        <f>IF(VLOOKUP(A2156,產品AR!A:B,2,0)&lt;65,"A",IF(VLOOKUP(A2156,產品AR!A:B,2,0)&lt;80,"B",IF(VLOOKUP(A2156,產品AR!A:B,2,0)&lt;100,"C","D")))</f>
        <v>#N/A</v>
      </c>
      <c r="K2156" s="5" t="e">
        <f t="shared" si="546"/>
        <v>#DIV/0!</v>
      </c>
      <c r="L2156" s="6">
        <f t="shared" si="547"/>
        <v>0</v>
      </c>
      <c r="M2156" s="5">
        <f t="shared" si="548"/>
        <v>0</v>
      </c>
      <c r="N2156" s="49" t="e">
        <f t="shared" si="549"/>
        <v>#DIV/0!</v>
      </c>
      <c r="O2156" s="49" t="e">
        <f t="shared" si="552"/>
        <v>#N/A</v>
      </c>
      <c r="P2156" s="49" t="e">
        <f t="shared" si="553"/>
        <v>#N/A</v>
      </c>
      <c r="Q2156" s="50" t="e">
        <f t="shared" si="550"/>
        <v>#N/A</v>
      </c>
      <c r="S2156" s="110" t="e">
        <f>VLOOKUP(V2156,'WSD 產品'!B:B,1,0)</f>
        <v>#N/A</v>
      </c>
      <c r="T2156" s="110" t="e">
        <f t="shared" si="551"/>
        <v>#DIV/0!</v>
      </c>
    </row>
    <row r="2157" spans="1:20">
      <c r="A2157" s="3">
        <f t="shared" si="555"/>
        <v>0</v>
      </c>
      <c r="B2157" s="3">
        <f t="shared" si="555"/>
        <v>0</v>
      </c>
      <c r="C2157" s="3">
        <f t="shared" si="555"/>
        <v>0</v>
      </c>
      <c r="D2157" s="3">
        <f t="shared" si="554"/>
        <v>0</v>
      </c>
      <c r="E2157" s="3">
        <f t="shared" si="554"/>
        <v>0</v>
      </c>
      <c r="F2157" s="4">
        <f t="shared" si="554"/>
        <v>0</v>
      </c>
      <c r="G2157" s="4">
        <f t="shared" si="554"/>
        <v>0</v>
      </c>
      <c r="H2157" s="3">
        <f t="shared" si="554"/>
        <v>0</v>
      </c>
      <c r="I2157" s="3">
        <f t="shared" si="554"/>
        <v>0</v>
      </c>
      <c r="J2157" s="3" t="e">
        <f>IF(VLOOKUP(A2157,產品AR!A:B,2,0)&lt;65,"A",IF(VLOOKUP(A2157,產品AR!A:B,2,0)&lt;80,"B",IF(VLOOKUP(A2157,產品AR!A:B,2,0)&lt;100,"C","D")))</f>
        <v>#N/A</v>
      </c>
      <c r="K2157" s="5" t="e">
        <f t="shared" si="546"/>
        <v>#DIV/0!</v>
      </c>
      <c r="L2157" s="6">
        <f t="shared" si="547"/>
        <v>0</v>
      </c>
      <c r="M2157" s="5">
        <f t="shared" si="548"/>
        <v>0</v>
      </c>
      <c r="N2157" s="49" t="e">
        <f t="shared" si="549"/>
        <v>#DIV/0!</v>
      </c>
      <c r="O2157" s="49" t="e">
        <f t="shared" si="552"/>
        <v>#N/A</v>
      </c>
      <c r="P2157" s="49" t="e">
        <f t="shared" si="553"/>
        <v>#N/A</v>
      </c>
      <c r="Q2157" s="50" t="e">
        <f t="shared" si="550"/>
        <v>#N/A</v>
      </c>
      <c r="S2157" s="110" t="e">
        <f>VLOOKUP(V2157,'WSD 產品'!B:B,1,0)</f>
        <v>#N/A</v>
      </c>
      <c r="T2157" s="110" t="e">
        <f t="shared" si="551"/>
        <v>#DIV/0!</v>
      </c>
    </row>
    <row r="2158" spans="1:20">
      <c r="A2158" s="3">
        <f t="shared" si="555"/>
        <v>0</v>
      </c>
      <c r="B2158" s="3">
        <f t="shared" si="555"/>
        <v>0</v>
      </c>
      <c r="C2158" s="3">
        <f t="shared" si="555"/>
        <v>0</v>
      </c>
      <c r="D2158" s="3">
        <f t="shared" si="554"/>
        <v>0</v>
      </c>
      <c r="E2158" s="3">
        <f t="shared" si="554"/>
        <v>0</v>
      </c>
      <c r="F2158" s="4">
        <f t="shared" si="554"/>
        <v>0</v>
      </c>
      <c r="G2158" s="4">
        <f t="shared" si="554"/>
        <v>0</v>
      </c>
      <c r="H2158" s="3">
        <f t="shared" si="554"/>
        <v>0</v>
      </c>
      <c r="I2158" s="3">
        <f t="shared" si="554"/>
        <v>0</v>
      </c>
      <c r="J2158" s="3" t="e">
        <f>IF(VLOOKUP(A2158,產品AR!A:B,2,0)&lt;65,"A",IF(VLOOKUP(A2158,產品AR!A:B,2,0)&lt;80,"B",IF(VLOOKUP(A2158,產品AR!A:B,2,0)&lt;100,"C","D")))</f>
        <v>#N/A</v>
      </c>
      <c r="K2158" s="5" t="e">
        <f t="shared" si="546"/>
        <v>#DIV/0!</v>
      </c>
      <c r="L2158" s="6">
        <f t="shared" si="547"/>
        <v>0</v>
      </c>
      <c r="M2158" s="5">
        <f t="shared" si="548"/>
        <v>0</v>
      </c>
      <c r="N2158" s="49" t="e">
        <f t="shared" si="549"/>
        <v>#DIV/0!</v>
      </c>
      <c r="O2158" s="49" t="e">
        <f t="shared" si="552"/>
        <v>#N/A</v>
      </c>
      <c r="P2158" s="49" t="e">
        <f t="shared" si="553"/>
        <v>#N/A</v>
      </c>
      <c r="Q2158" s="50" t="e">
        <f t="shared" si="550"/>
        <v>#N/A</v>
      </c>
      <c r="S2158" s="110" t="e">
        <f>VLOOKUP(V2158,'WSD 產品'!B:B,1,0)</f>
        <v>#N/A</v>
      </c>
      <c r="T2158" s="110" t="e">
        <f t="shared" si="551"/>
        <v>#DIV/0!</v>
      </c>
    </row>
    <row r="2159" spans="1:20">
      <c r="A2159" s="3">
        <f t="shared" si="555"/>
        <v>0</v>
      </c>
      <c r="B2159" s="3">
        <f t="shared" si="555"/>
        <v>0</v>
      </c>
      <c r="C2159" s="3">
        <f t="shared" si="555"/>
        <v>0</v>
      </c>
      <c r="D2159" s="3">
        <f t="shared" si="554"/>
        <v>0</v>
      </c>
      <c r="E2159" s="3">
        <f t="shared" si="554"/>
        <v>0</v>
      </c>
      <c r="F2159" s="4">
        <f t="shared" si="554"/>
        <v>0</v>
      </c>
      <c r="G2159" s="4">
        <f t="shared" si="554"/>
        <v>0</v>
      </c>
      <c r="H2159" s="3">
        <f t="shared" si="554"/>
        <v>0</v>
      </c>
      <c r="I2159" s="3">
        <f t="shared" si="554"/>
        <v>0</v>
      </c>
      <c r="J2159" s="3" t="e">
        <f>IF(VLOOKUP(A2159,產品AR!A:B,2,0)&lt;65,"A",IF(VLOOKUP(A2159,產品AR!A:B,2,0)&lt;80,"B",IF(VLOOKUP(A2159,產品AR!A:B,2,0)&lt;100,"C","D")))</f>
        <v>#N/A</v>
      </c>
      <c r="K2159" s="5" t="e">
        <f t="shared" si="546"/>
        <v>#DIV/0!</v>
      </c>
      <c r="L2159" s="6">
        <f t="shared" si="547"/>
        <v>0</v>
      </c>
      <c r="M2159" s="5">
        <f t="shared" si="548"/>
        <v>0</v>
      </c>
      <c r="N2159" s="49" t="e">
        <f t="shared" si="549"/>
        <v>#DIV/0!</v>
      </c>
      <c r="O2159" s="49" t="e">
        <f t="shared" si="552"/>
        <v>#N/A</v>
      </c>
      <c r="P2159" s="49" t="e">
        <f t="shared" si="553"/>
        <v>#N/A</v>
      </c>
      <c r="Q2159" s="50" t="e">
        <f t="shared" si="550"/>
        <v>#N/A</v>
      </c>
      <c r="S2159" s="110" t="e">
        <f>VLOOKUP(V2159,'WSD 產品'!B:B,1,0)</f>
        <v>#N/A</v>
      </c>
      <c r="T2159" s="110" t="e">
        <f t="shared" si="551"/>
        <v>#DIV/0!</v>
      </c>
    </row>
    <row r="2160" spans="1:20">
      <c r="A2160" s="3">
        <f t="shared" si="555"/>
        <v>0</v>
      </c>
      <c r="B2160" s="3">
        <f t="shared" si="555"/>
        <v>0</v>
      </c>
      <c r="C2160" s="3">
        <f t="shared" si="555"/>
        <v>0</v>
      </c>
      <c r="D2160" s="3">
        <f t="shared" si="554"/>
        <v>0</v>
      </c>
      <c r="E2160" s="3">
        <f t="shared" si="554"/>
        <v>0</v>
      </c>
      <c r="F2160" s="4">
        <f t="shared" si="554"/>
        <v>0</v>
      </c>
      <c r="G2160" s="4">
        <f t="shared" si="554"/>
        <v>0</v>
      </c>
      <c r="H2160" s="3">
        <f t="shared" si="554"/>
        <v>0</v>
      </c>
      <c r="I2160" s="3">
        <f t="shared" si="554"/>
        <v>0</v>
      </c>
      <c r="J2160" s="3" t="e">
        <f>IF(VLOOKUP(A2160,產品AR!A:B,2,0)&lt;65,"A",IF(VLOOKUP(A2160,產品AR!A:B,2,0)&lt;80,"B",IF(VLOOKUP(A2160,產品AR!A:B,2,0)&lt;100,"C","D")))</f>
        <v>#N/A</v>
      </c>
      <c r="K2160" s="5" t="e">
        <f t="shared" si="546"/>
        <v>#DIV/0!</v>
      </c>
      <c r="L2160" s="6">
        <f t="shared" si="547"/>
        <v>0</v>
      </c>
      <c r="M2160" s="5">
        <f t="shared" si="548"/>
        <v>0</v>
      </c>
      <c r="N2160" s="49" t="e">
        <f t="shared" si="549"/>
        <v>#DIV/0!</v>
      </c>
      <c r="O2160" s="49" t="e">
        <f t="shared" si="552"/>
        <v>#N/A</v>
      </c>
      <c r="P2160" s="49" t="e">
        <f t="shared" si="553"/>
        <v>#N/A</v>
      </c>
      <c r="Q2160" s="50" t="e">
        <f t="shared" si="550"/>
        <v>#N/A</v>
      </c>
      <c r="S2160" s="110" t="e">
        <f>VLOOKUP(V2160,'WSD 產品'!B:B,1,0)</f>
        <v>#N/A</v>
      </c>
      <c r="T2160" s="110" t="e">
        <f t="shared" si="551"/>
        <v>#DIV/0!</v>
      </c>
    </row>
    <row r="2161" spans="1:20">
      <c r="A2161" s="3">
        <f t="shared" si="555"/>
        <v>0</v>
      </c>
      <c r="B2161" s="3">
        <f t="shared" si="555"/>
        <v>0</v>
      </c>
      <c r="C2161" s="3">
        <f t="shared" si="555"/>
        <v>0</v>
      </c>
      <c r="D2161" s="3">
        <f t="shared" si="554"/>
        <v>0</v>
      </c>
      <c r="E2161" s="3">
        <f t="shared" si="554"/>
        <v>0</v>
      </c>
      <c r="F2161" s="4">
        <f t="shared" si="554"/>
        <v>0</v>
      </c>
      <c r="G2161" s="4">
        <f t="shared" si="554"/>
        <v>0</v>
      </c>
      <c r="H2161" s="3">
        <f t="shared" si="554"/>
        <v>0</v>
      </c>
      <c r="I2161" s="3">
        <f t="shared" si="554"/>
        <v>0</v>
      </c>
      <c r="J2161" s="3" t="e">
        <f>IF(VLOOKUP(A2161,產品AR!A:B,2,0)&lt;65,"A",IF(VLOOKUP(A2161,產品AR!A:B,2,0)&lt;80,"B",IF(VLOOKUP(A2161,產品AR!A:B,2,0)&lt;100,"C","D")))</f>
        <v>#N/A</v>
      </c>
      <c r="K2161" s="5" t="e">
        <f t="shared" si="546"/>
        <v>#DIV/0!</v>
      </c>
      <c r="L2161" s="6">
        <f t="shared" si="547"/>
        <v>0</v>
      </c>
      <c r="M2161" s="5">
        <f t="shared" si="548"/>
        <v>0</v>
      </c>
      <c r="N2161" s="49" t="e">
        <f t="shared" si="549"/>
        <v>#DIV/0!</v>
      </c>
      <c r="O2161" s="49" t="e">
        <f t="shared" si="552"/>
        <v>#N/A</v>
      </c>
      <c r="P2161" s="49" t="e">
        <f t="shared" si="553"/>
        <v>#N/A</v>
      </c>
      <c r="Q2161" s="50" t="e">
        <f t="shared" si="550"/>
        <v>#N/A</v>
      </c>
      <c r="S2161" s="110" t="e">
        <f>VLOOKUP(V2161,'WSD 產品'!B:B,1,0)</f>
        <v>#N/A</v>
      </c>
      <c r="T2161" s="110" t="e">
        <f t="shared" si="551"/>
        <v>#DIV/0!</v>
      </c>
    </row>
    <row r="2162" spans="1:20">
      <c r="A2162" s="3">
        <f t="shared" si="555"/>
        <v>0</v>
      </c>
      <c r="B2162" s="3">
        <f t="shared" si="555"/>
        <v>0</v>
      </c>
      <c r="C2162" s="3">
        <f t="shared" si="555"/>
        <v>0</v>
      </c>
      <c r="D2162" s="3">
        <f t="shared" si="554"/>
        <v>0</v>
      </c>
      <c r="E2162" s="3">
        <f t="shared" si="554"/>
        <v>0</v>
      </c>
      <c r="F2162" s="4">
        <f t="shared" si="554"/>
        <v>0</v>
      </c>
      <c r="G2162" s="4">
        <f t="shared" si="554"/>
        <v>0</v>
      </c>
      <c r="H2162" s="3">
        <f t="shared" si="554"/>
        <v>0</v>
      </c>
      <c r="I2162" s="3">
        <f t="shared" si="554"/>
        <v>0</v>
      </c>
      <c r="J2162" s="3" t="e">
        <f>IF(VLOOKUP(A2162,產品AR!A:B,2,0)&lt;65,"A",IF(VLOOKUP(A2162,產品AR!A:B,2,0)&lt;80,"B",IF(VLOOKUP(A2162,產品AR!A:B,2,0)&lt;100,"C","D")))</f>
        <v>#N/A</v>
      </c>
      <c r="K2162" s="5" t="e">
        <f t="shared" si="546"/>
        <v>#DIV/0!</v>
      </c>
      <c r="L2162" s="6">
        <f t="shared" si="547"/>
        <v>0</v>
      </c>
      <c r="M2162" s="5">
        <f t="shared" si="548"/>
        <v>0</v>
      </c>
      <c r="N2162" s="49" t="e">
        <f t="shared" si="549"/>
        <v>#DIV/0!</v>
      </c>
      <c r="O2162" s="49" t="e">
        <f t="shared" si="552"/>
        <v>#N/A</v>
      </c>
      <c r="P2162" s="49" t="e">
        <f t="shared" si="553"/>
        <v>#N/A</v>
      </c>
      <c r="Q2162" s="50" t="e">
        <f t="shared" si="550"/>
        <v>#N/A</v>
      </c>
      <c r="S2162" s="110" t="e">
        <f>VLOOKUP(V2162,'WSD 產品'!B:B,1,0)</f>
        <v>#N/A</v>
      </c>
      <c r="T2162" s="110" t="e">
        <f t="shared" si="551"/>
        <v>#DIV/0!</v>
      </c>
    </row>
    <row r="2163" spans="1:20">
      <c r="A2163" s="3">
        <f t="shared" si="555"/>
        <v>0</v>
      </c>
      <c r="B2163" s="3">
        <f t="shared" si="555"/>
        <v>0</v>
      </c>
      <c r="C2163" s="3">
        <f t="shared" si="555"/>
        <v>0</v>
      </c>
      <c r="D2163" s="3">
        <f t="shared" si="554"/>
        <v>0</v>
      </c>
      <c r="E2163" s="3">
        <f t="shared" si="554"/>
        <v>0</v>
      </c>
      <c r="F2163" s="4">
        <f t="shared" si="554"/>
        <v>0</v>
      </c>
      <c r="G2163" s="4">
        <f t="shared" si="554"/>
        <v>0</v>
      </c>
      <c r="H2163" s="3">
        <f t="shared" si="554"/>
        <v>0</v>
      </c>
      <c r="I2163" s="3">
        <f t="shared" si="554"/>
        <v>0</v>
      </c>
      <c r="J2163" s="3" t="e">
        <f>IF(VLOOKUP(A2163,產品AR!A:B,2,0)&lt;65,"A",IF(VLOOKUP(A2163,產品AR!A:B,2,0)&lt;80,"B",IF(VLOOKUP(A2163,產品AR!A:B,2,0)&lt;100,"C","D")))</f>
        <v>#N/A</v>
      </c>
      <c r="K2163" s="5" t="e">
        <f t="shared" si="546"/>
        <v>#DIV/0!</v>
      </c>
      <c r="L2163" s="6">
        <f t="shared" si="547"/>
        <v>0</v>
      </c>
      <c r="M2163" s="5">
        <f t="shared" si="548"/>
        <v>0</v>
      </c>
      <c r="N2163" s="49" t="e">
        <f t="shared" si="549"/>
        <v>#DIV/0!</v>
      </c>
      <c r="O2163" s="49" t="e">
        <f t="shared" si="552"/>
        <v>#N/A</v>
      </c>
      <c r="P2163" s="49" t="e">
        <f t="shared" si="553"/>
        <v>#N/A</v>
      </c>
      <c r="Q2163" s="50" t="e">
        <f t="shared" si="550"/>
        <v>#N/A</v>
      </c>
      <c r="S2163" s="110" t="e">
        <f>VLOOKUP(V2163,'WSD 產品'!B:B,1,0)</f>
        <v>#N/A</v>
      </c>
      <c r="T2163" s="110" t="e">
        <f t="shared" si="551"/>
        <v>#DIV/0!</v>
      </c>
    </row>
    <row r="2164" spans="1:20">
      <c r="A2164" s="3">
        <f t="shared" si="555"/>
        <v>0</v>
      </c>
      <c r="B2164" s="3">
        <f t="shared" si="555"/>
        <v>0</v>
      </c>
      <c r="C2164" s="3">
        <f t="shared" si="555"/>
        <v>0</v>
      </c>
      <c r="D2164" s="3">
        <f t="shared" si="554"/>
        <v>0</v>
      </c>
      <c r="E2164" s="3">
        <f t="shared" si="554"/>
        <v>0</v>
      </c>
      <c r="F2164" s="4">
        <f t="shared" si="554"/>
        <v>0</v>
      </c>
      <c r="G2164" s="4">
        <f t="shared" si="554"/>
        <v>0</v>
      </c>
      <c r="H2164" s="3">
        <f t="shared" si="554"/>
        <v>0</v>
      </c>
      <c r="I2164" s="3">
        <f t="shared" si="554"/>
        <v>0</v>
      </c>
      <c r="J2164" s="3" t="e">
        <f>IF(VLOOKUP(A2164,產品AR!A:B,2,0)&lt;65,"A",IF(VLOOKUP(A2164,產品AR!A:B,2,0)&lt;80,"B",IF(VLOOKUP(A2164,產品AR!A:B,2,0)&lt;100,"C","D")))</f>
        <v>#N/A</v>
      </c>
      <c r="K2164" s="5" t="e">
        <f t="shared" si="546"/>
        <v>#DIV/0!</v>
      </c>
      <c r="L2164" s="6">
        <f t="shared" si="547"/>
        <v>0</v>
      </c>
      <c r="M2164" s="5">
        <f t="shared" si="548"/>
        <v>0</v>
      </c>
      <c r="N2164" s="49" t="e">
        <f t="shared" si="549"/>
        <v>#DIV/0!</v>
      </c>
      <c r="O2164" s="49" t="e">
        <f t="shared" si="552"/>
        <v>#N/A</v>
      </c>
      <c r="P2164" s="49" t="e">
        <f t="shared" si="553"/>
        <v>#N/A</v>
      </c>
      <c r="Q2164" s="50" t="e">
        <f t="shared" si="550"/>
        <v>#N/A</v>
      </c>
      <c r="S2164" s="110" t="e">
        <f>VLOOKUP(V2164,'WSD 產品'!B:B,1,0)</f>
        <v>#N/A</v>
      </c>
      <c r="T2164" s="110" t="e">
        <f t="shared" si="551"/>
        <v>#DIV/0!</v>
      </c>
    </row>
    <row r="2165" spans="1:20">
      <c r="A2165" s="3">
        <f t="shared" si="555"/>
        <v>0</v>
      </c>
      <c r="B2165" s="3">
        <f t="shared" si="555"/>
        <v>0</v>
      </c>
      <c r="C2165" s="3">
        <f t="shared" si="555"/>
        <v>0</v>
      </c>
      <c r="D2165" s="3">
        <f t="shared" si="554"/>
        <v>0</v>
      </c>
      <c r="E2165" s="3">
        <f t="shared" si="554"/>
        <v>0</v>
      </c>
      <c r="F2165" s="4">
        <f t="shared" si="554"/>
        <v>0</v>
      </c>
      <c r="G2165" s="4">
        <f t="shared" si="554"/>
        <v>0</v>
      </c>
      <c r="H2165" s="3">
        <f t="shared" si="554"/>
        <v>0</v>
      </c>
      <c r="I2165" s="3">
        <f t="shared" si="554"/>
        <v>0</v>
      </c>
      <c r="J2165" s="3" t="e">
        <f>IF(VLOOKUP(A2165,產品AR!A:B,2,0)&lt;65,"A",IF(VLOOKUP(A2165,產品AR!A:B,2,0)&lt;80,"B",IF(VLOOKUP(A2165,產品AR!A:B,2,0)&lt;100,"C","D")))</f>
        <v>#N/A</v>
      </c>
      <c r="K2165" s="5" t="e">
        <f t="shared" si="546"/>
        <v>#DIV/0!</v>
      </c>
      <c r="L2165" s="6">
        <f t="shared" si="547"/>
        <v>0</v>
      </c>
      <c r="M2165" s="5">
        <f t="shared" si="548"/>
        <v>0</v>
      </c>
      <c r="N2165" s="49" t="e">
        <f t="shared" si="549"/>
        <v>#DIV/0!</v>
      </c>
      <c r="O2165" s="49" t="e">
        <f t="shared" si="552"/>
        <v>#N/A</v>
      </c>
      <c r="P2165" s="49" t="e">
        <f t="shared" si="553"/>
        <v>#N/A</v>
      </c>
      <c r="Q2165" s="50" t="e">
        <f t="shared" si="550"/>
        <v>#N/A</v>
      </c>
      <c r="S2165" s="110" t="e">
        <f>VLOOKUP(V2165,'WSD 產品'!B:B,1,0)</f>
        <v>#N/A</v>
      </c>
      <c r="T2165" s="110" t="e">
        <f t="shared" si="551"/>
        <v>#DIV/0!</v>
      </c>
    </row>
    <row r="2166" spans="1:20">
      <c r="A2166" s="3">
        <f t="shared" si="555"/>
        <v>0</v>
      </c>
      <c r="B2166" s="3">
        <f t="shared" si="555"/>
        <v>0</v>
      </c>
      <c r="C2166" s="3">
        <f t="shared" si="555"/>
        <v>0</v>
      </c>
      <c r="D2166" s="3">
        <f t="shared" si="554"/>
        <v>0</v>
      </c>
      <c r="E2166" s="3">
        <f t="shared" si="554"/>
        <v>0</v>
      </c>
      <c r="F2166" s="4">
        <f t="shared" si="554"/>
        <v>0</v>
      </c>
      <c r="G2166" s="4">
        <f t="shared" si="554"/>
        <v>0</v>
      </c>
      <c r="H2166" s="3">
        <f t="shared" si="554"/>
        <v>0</v>
      </c>
      <c r="I2166" s="3">
        <f t="shared" si="554"/>
        <v>0</v>
      </c>
      <c r="J2166" s="3" t="e">
        <f>IF(VLOOKUP(A2166,產品AR!A:B,2,0)&lt;65,"A",IF(VLOOKUP(A2166,產品AR!A:B,2,0)&lt;80,"B",IF(VLOOKUP(A2166,產品AR!A:B,2,0)&lt;100,"C","D")))</f>
        <v>#N/A</v>
      </c>
      <c r="K2166" s="5" t="e">
        <f t="shared" si="546"/>
        <v>#DIV/0!</v>
      </c>
      <c r="L2166" s="6">
        <f t="shared" si="547"/>
        <v>0</v>
      </c>
      <c r="M2166" s="5">
        <f t="shared" si="548"/>
        <v>0</v>
      </c>
      <c r="N2166" s="49" t="e">
        <f t="shared" si="549"/>
        <v>#DIV/0!</v>
      </c>
      <c r="O2166" s="49" t="e">
        <f t="shared" si="552"/>
        <v>#N/A</v>
      </c>
      <c r="P2166" s="49" t="e">
        <f t="shared" si="553"/>
        <v>#N/A</v>
      </c>
      <c r="Q2166" s="50" t="e">
        <f t="shared" si="550"/>
        <v>#N/A</v>
      </c>
      <c r="S2166" s="110" t="e">
        <f>VLOOKUP(V2166,'WSD 產品'!B:B,1,0)</f>
        <v>#N/A</v>
      </c>
      <c r="T2166" s="110" t="e">
        <f t="shared" si="551"/>
        <v>#DIV/0!</v>
      </c>
    </row>
    <row r="2167" spans="1:20">
      <c r="A2167" s="3">
        <f t="shared" si="555"/>
        <v>0</v>
      </c>
      <c r="B2167" s="3">
        <f t="shared" si="555"/>
        <v>0</v>
      </c>
      <c r="C2167" s="3">
        <f t="shared" si="555"/>
        <v>0</v>
      </c>
      <c r="D2167" s="3">
        <f t="shared" si="554"/>
        <v>0</v>
      </c>
      <c r="E2167" s="3">
        <f t="shared" si="554"/>
        <v>0</v>
      </c>
      <c r="F2167" s="4">
        <f t="shared" si="554"/>
        <v>0</v>
      </c>
      <c r="G2167" s="4">
        <f t="shared" si="554"/>
        <v>0</v>
      </c>
      <c r="H2167" s="3">
        <f t="shared" si="554"/>
        <v>0</v>
      </c>
      <c r="I2167" s="3">
        <f t="shared" si="554"/>
        <v>0</v>
      </c>
      <c r="J2167" s="3" t="e">
        <f>IF(VLOOKUP(A2167,產品AR!A:B,2,0)&lt;65,"A",IF(VLOOKUP(A2167,產品AR!A:B,2,0)&lt;80,"B",IF(VLOOKUP(A2167,產品AR!A:B,2,0)&lt;100,"C","D")))</f>
        <v>#N/A</v>
      </c>
      <c r="K2167" s="5" t="e">
        <f t="shared" si="546"/>
        <v>#DIV/0!</v>
      </c>
      <c r="L2167" s="6">
        <f t="shared" si="547"/>
        <v>0</v>
      </c>
      <c r="M2167" s="5">
        <f t="shared" si="548"/>
        <v>0</v>
      </c>
      <c r="N2167" s="49" t="e">
        <f t="shared" si="549"/>
        <v>#DIV/0!</v>
      </c>
      <c r="O2167" s="49" t="e">
        <f t="shared" si="552"/>
        <v>#N/A</v>
      </c>
      <c r="P2167" s="49" t="e">
        <f t="shared" si="553"/>
        <v>#N/A</v>
      </c>
      <c r="Q2167" s="50" t="e">
        <f t="shared" si="550"/>
        <v>#N/A</v>
      </c>
      <c r="S2167" s="110" t="e">
        <f>VLOOKUP(V2167,'WSD 產品'!B:B,1,0)</f>
        <v>#N/A</v>
      </c>
      <c r="T2167" s="110" t="e">
        <f t="shared" si="551"/>
        <v>#DIV/0!</v>
      </c>
    </row>
    <row r="2168" spans="1:20">
      <c r="A2168" s="3">
        <f t="shared" si="555"/>
        <v>0</v>
      </c>
      <c r="B2168" s="3">
        <f t="shared" si="555"/>
        <v>0</v>
      </c>
      <c r="C2168" s="3">
        <f t="shared" si="555"/>
        <v>0</v>
      </c>
      <c r="D2168" s="3">
        <f t="shared" si="554"/>
        <v>0</v>
      </c>
      <c r="E2168" s="3">
        <f t="shared" si="554"/>
        <v>0</v>
      </c>
      <c r="F2168" s="4">
        <f t="shared" si="554"/>
        <v>0</v>
      </c>
      <c r="G2168" s="4">
        <f t="shared" si="554"/>
        <v>0</v>
      </c>
      <c r="H2168" s="3">
        <f t="shared" si="554"/>
        <v>0</v>
      </c>
      <c r="I2168" s="3">
        <f t="shared" si="554"/>
        <v>0</v>
      </c>
      <c r="J2168" s="3" t="e">
        <f>IF(VLOOKUP(A2168,產品AR!A:B,2,0)&lt;65,"A",IF(VLOOKUP(A2168,產品AR!A:B,2,0)&lt;80,"B",IF(VLOOKUP(A2168,產品AR!A:B,2,0)&lt;100,"C","D")))</f>
        <v>#N/A</v>
      </c>
      <c r="K2168" s="5" t="e">
        <f t="shared" si="546"/>
        <v>#DIV/0!</v>
      </c>
      <c r="L2168" s="6">
        <f t="shared" si="547"/>
        <v>0</v>
      </c>
      <c r="M2168" s="5">
        <f t="shared" si="548"/>
        <v>0</v>
      </c>
      <c r="N2168" s="49" t="e">
        <f t="shared" si="549"/>
        <v>#DIV/0!</v>
      </c>
      <c r="O2168" s="49" t="e">
        <f t="shared" si="552"/>
        <v>#N/A</v>
      </c>
      <c r="P2168" s="49" t="e">
        <f t="shared" si="553"/>
        <v>#N/A</v>
      </c>
      <c r="Q2168" s="50" t="e">
        <f t="shared" si="550"/>
        <v>#N/A</v>
      </c>
      <c r="S2168" s="110" t="e">
        <f>VLOOKUP(V2168,'WSD 產品'!B:B,1,0)</f>
        <v>#N/A</v>
      </c>
      <c r="T2168" s="110" t="e">
        <f t="shared" si="551"/>
        <v>#DIV/0!</v>
      </c>
    </row>
    <row r="2169" spans="1:20">
      <c r="A2169" s="3">
        <f t="shared" si="555"/>
        <v>0</v>
      </c>
      <c r="B2169" s="3">
        <f t="shared" si="555"/>
        <v>0</v>
      </c>
      <c r="C2169" s="3">
        <f t="shared" si="555"/>
        <v>0</v>
      </c>
      <c r="D2169" s="3">
        <f t="shared" si="554"/>
        <v>0</v>
      </c>
      <c r="E2169" s="3">
        <f t="shared" si="554"/>
        <v>0</v>
      </c>
      <c r="F2169" s="4">
        <f t="shared" si="554"/>
        <v>0</v>
      </c>
      <c r="G2169" s="4">
        <f t="shared" si="554"/>
        <v>0</v>
      </c>
      <c r="H2169" s="3">
        <f t="shared" si="554"/>
        <v>0</v>
      </c>
      <c r="I2169" s="3">
        <f t="shared" si="554"/>
        <v>0</v>
      </c>
      <c r="J2169" s="3" t="e">
        <f>IF(VLOOKUP(A2169,產品AR!A:B,2,0)&lt;65,"A",IF(VLOOKUP(A2169,產品AR!A:B,2,0)&lt;80,"B",IF(VLOOKUP(A2169,產品AR!A:B,2,0)&lt;100,"C","D")))</f>
        <v>#N/A</v>
      </c>
      <c r="K2169" s="5" t="e">
        <f t="shared" si="546"/>
        <v>#DIV/0!</v>
      </c>
      <c r="L2169" s="6">
        <f t="shared" si="547"/>
        <v>0</v>
      </c>
      <c r="M2169" s="5">
        <f t="shared" si="548"/>
        <v>0</v>
      </c>
      <c r="N2169" s="49" t="e">
        <f t="shared" si="549"/>
        <v>#DIV/0!</v>
      </c>
      <c r="O2169" s="49" t="e">
        <f t="shared" si="552"/>
        <v>#N/A</v>
      </c>
      <c r="P2169" s="49" t="e">
        <f t="shared" si="553"/>
        <v>#N/A</v>
      </c>
      <c r="Q2169" s="50" t="e">
        <f t="shared" si="550"/>
        <v>#N/A</v>
      </c>
      <c r="S2169" s="110" t="e">
        <f>VLOOKUP(V2169,'WSD 產品'!B:B,1,0)</f>
        <v>#N/A</v>
      </c>
      <c r="T2169" s="110" t="e">
        <f t="shared" si="551"/>
        <v>#DIV/0!</v>
      </c>
    </row>
    <row r="2170" spans="1:20">
      <c r="A2170" s="3">
        <f t="shared" si="555"/>
        <v>0</v>
      </c>
      <c r="B2170" s="3">
        <f t="shared" si="555"/>
        <v>0</v>
      </c>
      <c r="C2170" s="3">
        <f t="shared" si="555"/>
        <v>0</v>
      </c>
      <c r="D2170" s="3">
        <f t="shared" si="554"/>
        <v>0</v>
      </c>
      <c r="E2170" s="3">
        <f t="shared" si="554"/>
        <v>0</v>
      </c>
      <c r="F2170" s="4">
        <f t="shared" si="554"/>
        <v>0</v>
      </c>
      <c r="G2170" s="4">
        <f t="shared" si="554"/>
        <v>0</v>
      </c>
      <c r="H2170" s="3">
        <f t="shared" si="554"/>
        <v>0</v>
      </c>
      <c r="I2170" s="3">
        <f t="shared" si="554"/>
        <v>0</v>
      </c>
      <c r="J2170" s="3" t="e">
        <f>IF(VLOOKUP(A2170,產品AR!A:B,2,0)&lt;65,"A",IF(VLOOKUP(A2170,產品AR!A:B,2,0)&lt;80,"B",IF(VLOOKUP(A2170,產品AR!A:B,2,0)&lt;100,"C","D")))</f>
        <v>#N/A</v>
      </c>
      <c r="K2170" s="5" t="e">
        <f t="shared" si="546"/>
        <v>#DIV/0!</v>
      </c>
      <c r="L2170" s="6">
        <f t="shared" si="547"/>
        <v>0</v>
      </c>
      <c r="M2170" s="5">
        <f t="shared" si="548"/>
        <v>0</v>
      </c>
      <c r="N2170" s="49" t="e">
        <f t="shared" si="549"/>
        <v>#DIV/0!</v>
      </c>
      <c r="O2170" s="49" t="e">
        <f t="shared" si="552"/>
        <v>#N/A</v>
      </c>
      <c r="P2170" s="49" t="e">
        <f t="shared" si="553"/>
        <v>#N/A</v>
      </c>
      <c r="Q2170" s="50" t="e">
        <f t="shared" si="550"/>
        <v>#N/A</v>
      </c>
      <c r="S2170" s="110" t="e">
        <f>VLOOKUP(V2170,'WSD 產品'!B:B,1,0)</f>
        <v>#N/A</v>
      </c>
      <c r="T2170" s="110" t="e">
        <f t="shared" si="551"/>
        <v>#DIV/0!</v>
      </c>
    </row>
    <row r="2171" spans="1:20">
      <c r="A2171" s="3">
        <f t="shared" si="555"/>
        <v>0</v>
      </c>
      <c r="B2171" s="3">
        <f t="shared" si="555"/>
        <v>0</v>
      </c>
      <c r="C2171" s="3">
        <f t="shared" si="555"/>
        <v>0</v>
      </c>
      <c r="D2171" s="3">
        <f t="shared" si="554"/>
        <v>0</v>
      </c>
      <c r="E2171" s="3">
        <f t="shared" si="554"/>
        <v>0</v>
      </c>
      <c r="F2171" s="4">
        <f t="shared" si="554"/>
        <v>0</v>
      </c>
      <c r="G2171" s="4">
        <f t="shared" si="554"/>
        <v>0</v>
      </c>
      <c r="H2171" s="3">
        <f t="shared" si="554"/>
        <v>0</v>
      </c>
      <c r="I2171" s="3">
        <f t="shared" si="554"/>
        <v>0</v>
      </c>
      <c r="J2171" s="3" t="e">
        <f>IF(VLOOKUP(A2171,產品AR!A:B,2,0)&lt;65,"A",IF(VLOOKUP(A2171,產品AR!A:B,2,0)&lt;80,"B",IF(VLOOKUP(A2171,產品AR!A:B,2,0)&lt;100,"C","D")))</f>
        <v>#N/A</v>
      </c>
      <c r="K2171" s="5" t="e">
        <f t="shared" si="546"/>
        <v>#DIV/0!</v>
      </c>
      <c r="L2171" s="6">
        <f t="shared" si="547"/>
        <v>0</v>
      </c>
      <c r="M2171" s="5">
        <f t="shared" si="548"/>
        <v>0</v>
      </c>
      <c r="N2171" s="49" t="e">
        <f t="shared" si="549"/>
        <v>#DIV/0!</v>
      </c>
      <c r="O2171" s="49" t="e">
        <f t="shared" si="552"/>
        <v>#N/A</v>
      </c>
      <c r="P2171" s="49" t="e">
        <f t="shared" si="553"/>
        <v>#N/A</v>
      </c>
      <c r="Q2171" s="50" t="e">
        <f t="shared" si="550"/>
        <v>#N/A</v>
      </c>
      <c r="S2171" s="110" t="e">
        <f>VLOOKUP(V2171,'WSD 產品'!B:B,1,0)</f>
        <v>#N/A</v>
      </c>
      <c r="T2171" s="110" t="e">
        <f t="shared" si="551"/>
        <v>#DIV/0!</v>
      </c>
    </row>
    <row r="2172" spans="1:20">
      <c r="A2172" s="3">
        <f t="shared" si="555"/>
        <v>0</v>
      </c>
      <c r="B2172" s="3">
        <f t="shared" si="555"/>
        <v>0</v>
      </c>
      <c r="C2172" s="3">
        <f t="shared" si="555"/>
        <v>0</v>
      </c>
      <c r="D2172" s="3">
        <f t="shared" si="554"/>
        <v>0</v>
      </c>
      <c r="E2172" s="3">
        <f t="shared" si="554"/>
        <v>0</v>
      </c>
      <c r="F2172" s="4">
        <f t="shared" si="554"/>
        <v>0</v>
      </c>
      <c r="G2172" s="4">
        <f t="shared" si="554"/>
        <v>0</v>
      </c>
      <c r="H2172" s="3">
        <f t="shared" si="554"/>
        <v>0</v>
      </c>
      <c r="I2172" s="3">
        <f t="shared" si="554"/>
        <v>0</v>
      </c>
      <c r="J2172" s="3" t="e">
        <f>IF(VLOOKUP(A2172,產品AR!A:B,2,0)&lt;65,"A",IF(VLOOKUP(A2172,產品AR!A:B,2,0)&lt;80,"B",IF(VLOOKUP(A2172,產品AR!A:B,2,0)&lt;100,"C","D")))</f>
        <v>#N/A</v>
      </c>
      <c r="K2172" s="5" t="e">
        <f t="shared" si="546"/>
        <v>#DIV/0!</v>
      </c>
      <c r="L2172" s="6">
        <f t="shared" si="547"/>
        <v>0</v>
      </c>
      <c r="M2172" s="5">
        <f t="shared" si="548"/>
        <v>0</v>
      </c>
      <c r="N2172" s="49" t="e">
        <f t="shared" si="549"/>
        <v>#DIV/0!</v>
      </c>
      <c r="O2172" s="49" t="e">
        <f t="shared" si="552"/>
        <v>#N/A</v>
      </c>
      <c r="P2172" s="49" t="e">
        <f t="shared" si="553"/>
        <v>#N/A</v>
      </c>
      <c r="Q2172" s="50" t="e">
        <f t="shared" si="550"/>
        <v>#N/A</v>
      </c>
      <c r="S2172" s="110" t="e">
        <f>VLOOKUP(V2172,'WSD 產品'!B:B,1,0)</f>
        <v>#N/A</v>
      </c>
      <c r="T2172" s="110" t="e">
        <f t="shared" si="551"/>
        <v>#DIV/0!</v>
      </c>
    </row>
    <row r="2173" spans="1:20">
      <c r="A2173" s="3">
        <f t="shared" si="555"/>
        <v>0</v>
      </c>
      <c r="B2173" s="3">
        <f t="shared" si="555"/>
        <v>0</v>
      </c>
      <c r="C2173" s="3">
        <f t="shared" si="555"/>
        <v>0</v>
      </c>
      <c r="D2173" s="3">
        <f t="shared" si="554"/>
        <v>0</v>
      </c>
      <c r="E2173" s="3">
        <f t="shared" si="554"/>
        <v>0</v>
      </c>
      <c r="F2173" s="4">
        <f t="shared" si="554"/>
        <v>0</v>
      </c>
      <c r="G2173" s="4">
        <f t="shared" si="554"/>
        <v>0</v>
      </c>
      <c r="H2173" s="3">
        <f t="shared" si="554"/>
        <v>0</v>
      </c>
      <c r="I2173" s="3">
        <f t="shared" si="554"/>
        <v>0</v>
      </c>
      <c r="J2173" s="3" t="e">
        <f>IF(VLOOKUP(A2173,產品AR!A:B,2,0)&lt;65,"A",IF(VLOOKUP(A2173,產品AR!A:B,2,0)&lt;80,"B",IF(VLOOKUP(A2173,產品AR!A:B,2,0)&lt;100,"C","D")))</f>
        <v>#N/A</v>
      </c>
      <c r="K2173" s="5" t="e">
        <f t="shared" si="546"/>
        <v>#DIV/0!</v>
      </c>
      <c r="L2173" s="6">
        <f t="shared" si="547"/>
        <v>0</v>
      </c>
      <c r="M2173" s="5">
        <f t="shared" si="548"/>
        <v>0</v>
      </c>
      <c r="N2173" s="49" t="e">
        <f t="shared" si="549"/>
        <v>#DIV/0!</v>
      </c>
      <c r="O2173" s="49" t="e">
        <f t="shared" si="552"/>
        <v>#N/A</v>
      </c>
      <c r="P2173" s="49" t="e">
        <f t="shared" si="553"/>
        <v>#N/A</v>
      </c>
      <c r="Q2173" s="50" t="e">
        <f t="shared" si="550"/>
        <v>#N/A</v>
      </c>
      <c r="S2173" s="110" t="e">
        <f>VLOOKUP(V2173,'WSD 產品'!B:B,1,0)</f>
        <v>#N/A</v>
      </c>
      <c r="T2173" s="110" t="e">
        <f t="shared" si="551"/>
        <v>#DIV/0!</v>
      </c>
    </row>
    <row r="2174" spans="1:20">
      <c r="A2174" s="3">
        <f t="shared" si="555"/>
        <v>0</v>
      </c>
      <c r="B2174" s="3">
        <f t="shared" si="555"/>
        <v>0</v>
      </c>
      <c r="C2174" s="3">
        <f t="shared" si="555"/>
        <v>0</v>
      </c>
      <c r="D2174" s="3">
        <f t="shared" si="554"/>
        <v>0</v>
      </c>
      <c r="E2174" s="3">
        <f t="shared" si="554"/>
        <v>0</v>
      </c>
      <c r="F2174" s="4">
        <f t="shared" si="554"/>
        <v>0</v>
      </c>
      <c r="G2174" s="4">
        <f t="shared" si="554"/>
        <v>0</v>
      </c>
      <c r="H2174" s="3">
        <f t="shared" si="554"/>
        <v>0</v>
      </c>
      <c r="I2174" s="3">
        <f t="shared" si="554"/>
        <v>0</v>
      </c>
      <c r="J2174" s="3" t="e">
        <f>IF(VLOOKUP(A2174,產品AR!A:B,2,0)&lt;65,"A",IF(VLOOKUP(A2174,產品AR!A:B,2,0)&lt;80,"B",IF(VLOOKUP(A2174,產品AR!A:B,2,0)&lt;100,"C","D")))</f>
        <v>#N/A</v>
      </c>
      <c r="K2174" s="5" t="e">
        <f t="shared" si="546"/>
        <v>#DIV/0!</v>
      </c>
      <c r="L2174" s="6">
        <f t="shared" si="547"/>
        <v>0</v>
      </c>
      <c r="M2174" s="5">
        <f t="shared" si="548"/>
        <v>0</v>
      </c>
      <c r="N2174" s="49" t="e">
        <f t="shared" si="549"/>
        <v>#DIV/0!</v>
      </c>
      <c r="O2174" s="49" t="e">
        <f t="shared" si="552"/>
        <v>#N/A</v>
      </c>
      <c r="P2174" s="49" t="e">
        <f t="shared" si="553"/>
        <v>#N/A</v>
      </c>
      <c r="Q2174" s="50" t="e">
        <f t="shared" si="550"/>
        <v>#N/A</v>
      </c>
      <c r="S2174" s="110" t="e">
        <f>VLOOKUP(V2174,'WSD 產品'!B:B,1,0)</f>
        <v>#N/A</v>
      </c>
      <c r="T2174" s="110" t="e">
        <f t="shared" si="551"/>
        <v>#DIV/0!</v>
      </c>
    </row>
    <row r="2175" spans="1:20">
      <c r="A2175" s="3">
        <f t="shared" si="555"/>
        <v>0</v>
      </c>
      <c r="B2175" s="3">
        <f t="shared" si="555"/>
        <v>0</v>
      </c>
      <c r="C2175" s="3">
        <f t="shared" si="555"/>
        <v>0</v>
      </c>
      <c r="D2175" s="3">
        <f t="shared" si="554"/>
        <v>0</v>
      </c>
      <c r="E2175" s="3">
        <f t="shared" si="554"/>
        <v>0</v>
      </c>
      <c r="F2175" s="4">
        <f t="shared" si="554"/>
        <v>0</v>
      </c>
      <c r="G2175" s="4">
        <f t="shared" si="554"/>
        <v>0</v>
      </c>
      <c r="H2175" s="3">
        <f t="shared" si="554"/>
        <v>0</v>
      </c>
      <c r="I2175" s="3">
        <f t="shared" si="554"/>
        <v>0</v>
      </c>
      <c r="J2175" s="3" t="e">
        <f>IF(VLOOKUP(A2175,產品AR!A:B,2,0)&lt;65,"A",IF(VLOOKUP(A2175,產品AR!A:B,2,0)&lt;80,"B",IF(VLOOKUP(A2175,產品AR!A:B,2,0)&lt;100,"C","D")))</f>
        <v>#N/A</v>
      </c>
      <c r="K2175" s="5" t="e">
        <f t="shared" si="546"/>
        <v>#DIV/0!</v>
      </c>
      <c r="L2175" s="6">
        <f t="shared" si="547"/>
        <v>0</v>
      </c>
      <c r="M2175" s="5">
        <f t="shared" si="548"/>
        <v>0</v>
      </c>
      <c r="N2175" s="49" t="e">
        <f t="shared" si="549"/>
        <v>#DIV/0!</v>
      </c>
      <c r="O2175" s="49" t="e">
        <f t="shared" si="552"/>
        <v>#N/A</v>
      </c>
      <c r="P2175" s="49" t="e">
        <f t="shared" si="553"/>
        <v>#N/A</v>
      </c>
      <c r="Q2175" s="50" t="e">
        <f t="shared" si="550"/>
        <v>#N/A</v>
      </c>
      <c r="S2175" s="110" t="e">
        <f>VLOOKUP(V2175,'WSD 產品'!B:B,1,0)</f>
        <v>#N/A</v>
      </c>
      <c r="T2175" s="110" t="e">
        <f t="shared" si="551"/>
        <v>#DIV/0!</v>
      </c>
    </row>
    <row r="2176" spans="1:20">
      <c r="A2176" s="3">
        <f t="shared" si="555"/>
        <v>0</v>
      </c>
      <c r="B2176" s="3">
        <f t="shared" si="555"/>
        <v>0</v>
      </c>
      <c r="C2176" s="3">
        <f t="shared" si="555"/>
        <v>0</v>
      </c>
      <c r="D2176" s="3">
        <f t="shared" si="554"/>
        <v>0</v>
      </c>
      <c r="E2176" s="3">
        <f t="shared" si="554"/>
        <v>0</v>
      </c>
      <c r="F2176" s="4">
        <f t="shared" si="554"/>
        <v>0</v>
      </c>
      <c r="G2176" s="4">
        <f t="shared" si="554"/>
        <v>0</v>
      </c>
      <c r="H2176" s="3">
        <f t="shared" si="554"/>
        <v>0</v>
      </c>
      <c r="I2176" s="3">
        <f t="shared" si="554"/>
        <v>0</v>
      </c>
      <c r="J2176" s="3" t="e">
        <f>IF(VLOOKUP(A2176,產品AR!A:B,2,0)&lt;65,"A",IF(VLOOKUP(A2176,產品AR!A:B,2,0)&lt;80,"B",IF(VLOOKUP(A2176,產品AR!A:B,2,0)&lt;100,"C","D")))</f>
        <v>#N/A</v>
      </c>
      <c r="K2176" s="5" t="e">
        <f t="shared" si="546"/>
        <v>#DIV/0!</v>
      </c>
      <c r="L2176" s="6">
        <f t="shared" si="547"/>
        <v>0</v>
      </c>
      <c r="M2176" s="5">
        <f t="shared" si="548"/>
        <v>0</v>
      </c>
      <c r="N2176" s="49" t="e">
        <f t="shared" si="549"/>
        <v>#DIV/0!</v>
      </c>
      <c r="O2176" s="49" t="e">
        <f t="shared" si="552"/>
        <v>#N/A</v>
      </c>
      <c r="P2176" s="49" t="e">
        <f t="shared" si="553"/>
        <v>#N/A</v>
      </c>
      <c r="Q2176" s="50" t="e">
        <f t="shared" si="550"/>
        <v>#N/A</v>
      </c>
      <c r="S2176" s="110" t="e">
        <f>VLOOKUP(V2176,'WSD 產品'!B:B,1,0)</f>
        <v>#N/A</v>
      </c>
      <c r="T2176" s="110" t="e">
        <f t="shared" si="551"/>
        <v>#DIV/0!</v>
      </c>
    </row>
    <row r="2177" spans="1:20">
      <c r="A2177" s="3">
        <f t="shared" si="555"/>
        <v>0</v>
      </c>
      <c r="B2177" s="3">
        <f t="shared" si="555"/>
        <v>0</v>
      </c>
      <c r="C2177" s="3">
        <f t="shared" si="555"/>
        <v>0</v>
      </c>
      <c r="D2177" s="3">
        <f t="shared" si="554"/>
        <v>0</v>
      </c>
      <c r="E2177" s="3">
        <f t="shared" si="554"/>
        <v>0</v>
      </c>
      <c r="F2177" s="4">
        <f t="shared" si="554"/>
        <v>0</v>
      </c>
      <c r="G2177" s="4">
        <f t="shared" si="554"/>
        <v>0</v>
      </c>
      <c r="H2177" s="3">
        <f t="shared" si="554"/>
        <v>0</v>
      </c>
      <c r="I2177" s="3">
        <f t="shared" si="554"/>
        <v>0</v>
      </c>
      <c r="J2177" s="3" t="e">
        <f>IF(VLOOKUP(A2177,產品AR!A:B,2,0)&lt;65,"A",IF(VLOOKUP(A2177,產品AR!A:B,2,0)&lt;80,"B",IF(VLOOKUP(A2177,產品AR!A:B,2,0)&lt;100,"C","D")))</f>
        <v>#N/A</v>
      </c>
      <c r="K2177" s="5" t="e">
        <f t="shared" si="546"/>
        <v>#DIV/0!</v>
      </c>
      <c r="L2177" s="6">
        <f t="shared" si="547"/>
        <v>0</v>
      </c>
      <c r="M2177" s="5">
        <f t="shared" si="548"/>
        <v>0</v>
      </c>
      <c r="N2177" s="49" t="e">
        <f t="shared" si="549"/>
        <v>#DIV/0!</v>
      </c>
      <c r="O2177" s="49" t="e">
        <f t="shared" si="552"/>
        <v>#N/A</v>
      </c>
      <c r="P2177" s="49" t="e">
        <f t="shared" si="553"/>
        <v>#N/A</v>
      </c>
      <c r="Q2177" s="50" t="e">
        <f t="shared" si="550"/>
        <v>#N/A</v>
      </c>
      <c r="S2177" s="110" t="e">
        <f>VLOOKUP(V2177,'WSD 產品'!B:B,1,0)</f>
        <v>#N/A</v>
      </c>
      <c r="T2177" s="110" t="e">
        <f t="shared" si="551"/>
        <v>#DIV/0!</v>
      </c>
    </row>
    <row r="2178" spans="1:20">
      <c r="A2178" s="3">
        <f t="shared" si="555"/>
        <v>0</v>
      </c>
      <c r="B2178" s="3">
        <f t="shared" si="555"/>
        <v>0</v>
      </c>
      <c r="C2178" s="3">
        <f t="shared" si="555"/>
        <v>0</v>
      </c>
      <c r="D2178" s="3">
        <f t="shared" si="554"/>
        <v>0</v>
      </c>
      <c r="E2178" s="3">
        <f t="shared" si="554"/>
        <v>0</v>
      </c>
      <c r="F2178" s="4">
        <f t="shared" si="554"/>
        <v>0</v>
      </c>
      <c r="G2178" s="4">
        <f t="shared" si="554"/>
        <v>0</v>
      </c>
      <c r="H2178" s="3">
        <f t="shared" si="554"/>
        <v>0</v>
      </c>
      <c r="I2178" s="3">
        <f t="shared" si="554"/>
        <v>0</v>
      </c>
      <c r="J2178" s="3" t="e">
        <f>IF(VLOOKUP(A2178,產品AR!A:B,2,0)&lt;65,"A",IF(VLOOKUP(A2178,產品AR!A:B,2,0)&lt;80,"B",IF(VLOOKUP(A2178,產品AR!A:B,2,0)&lt;100,"C","D")))</f>
        <v>#N/A</v>
      </c>
      <c r="K2178" s="5" t="e">
        <f t="shared" ref="K2178:K2241" si="556">T2178</f>
        <v>#DIV/0!</v>
      </c>
      <c r="L2178" s="6">
        <f t="shared" ref="L2178:L2241" si="557">AM2178</f>
        <v>0</v>
      </c>
      <c r="M2178" s="5">
        <f t="shared" ref="M2178:M2241" si="558">AP2178</f>
        <v>0</v>
      </c>
      <c r="N2178" s="49" t="e">
        <f t="shared" ref="N2178:N2241" si="559">IF(K2178&gt;=1.67,"A",IF(K2178&gt;=1.33,"B",IF(K2178&gt;=1,"C",IF(K2178&gt;=0.67,"D","F"))))</f>
        <v>#DIV/0!</v>
      </c>
      <c r="O2178" s="49" t="e">
        <f t="shared" si="552"/>
        <v>#N/A</v>
      </c>
      <c r="P2178" s="49" t="e">
        <f t="shared" si="553"/>
        <v>#N/A</v>
      </c>
      <c r="Q2178" s="50" t="e">
        <f t="shared" ref="Q2178:Q2241" si="560">IF(CONCATENATE(J2178,N2178)="AA","A",IF(CONCATENATE(J2178,N2178)="AB","W",IF(CONCATENATE(J2178,N2178)="AC","W",IF(CONCATENATE(J2178,N2178)="AD","W",IF(CONCATENATE(J2178,N2178)="AF","W",IF(CONCATENATE(J2178,N2178)="BB","B",IF(CONCATENATE(J2178,N2178)="BA","B",IF(CONCATENATE(J2178,N2178)="BC","X",IF(CONCATENATE(J2178,N2178)="BD","X",IF(CONCATENATE(J2178,N2178)="BF","X",IF(CONCATENATE(J2178,N2178)="CA","C",IF(CONCATENATE(J2178,N2178)="CB","C",IF(CONCATENATE(J2178,N2178)="CC","C",IF(CONCATENATE(J2178,N2178)="CD","Y",IF(CONCATENATE(J2178,N2178)="CF","Y",IF(CONCATENATE(J2178,N2178)="DA","D",IF(CONCATENATE(J2178,N2178)="DB","D",IF(CONCATENATE(J2178,N2178)="DC","D",IF(CONCATENATE(J2178,N2178)="DD","D",IF(CONCATENATE(J2178,N2178)="DF","Z"))))))))))))))))))))</f>
        <v>#N/A</v>
      </c>
      <c r="S2178" s="110" t="e">
        <f>VLOOKUP(V2178,'WSD 產品'!B:B,1,0)</f>
        <v>#N/A</v>
      </c>
      <c r="T2178" s="110" t="e">
        <f t="shared" ref="T2178:T2241" si="561">((35-(AE2178^2+AF2178^2)^0.5))/AV2178</f>
        <v>#DIV/0!</v>
      </c>
    </row>
    <row r="2179" spans="1:20">
      <c r="A2179" s="3">
        <f t="shared" si="555"/>
        <v>0</v>
      </c>
      <c r="B2179" s="3">
        <f t="shared" si="555"/>
        <v>0</v>
      </c>
      <c r="C2179" s="3">
        <f t="shared" si="555"/>
        <v>0</v>
      </c>
      <c r="D2179" s="3">
        <f t="shared" si="554"/>
        <v>0</v>
      </c>
      <c r="E2179" s="3">
        <f t="shared" si="554"/>
        <v>0</v>
      </c>
      <c r="F2179" s="4">
        <f t="shared" si="554"/>
        <v>0</v>
      </c>
      <c r="G2179" s="4">
        <f t="shared" si="554"/>
        <v>0</v>
      </c>
      <c r="H2179" s="3">
        <f t="shared" si="554"/>
        <v>0</v>
      </c>
      <c r="I2179" s="3">
        <f t="shared" si="554"/>
        <v>0</v>
      </c>
      <c r="J2179" s="3" t="e">
        <f>IF(VLOOKUP(A2179,產品AR!A:B,2,0)&lt;65,"A",IF(VLOOKUP(A2179,產品AR!A:B,2,0)&lt;80,"B",IF(VLOOKUP(A2179,產品AR!A:B,2,0)&lt;100,"C","D")))</f>
        <v>#N/A</v>
      </c>
      <c r="K2179" s="5" t="e">
        <f t="shared" si="556"/>
        <v>#DIV/0!</v>
      </c>
      <c r="L2179" s="6">
        <f t="shared" si="557"/>
        <v>0</v>
      </c>
      <c r="M2179" s="5">
        <f t="shared" si="558"/>
        <v>0</v>
      </c>
      <c r="N2179" s="49" t="e">
        <f t="shared" si="559"/>
        <v>#DIV/0!</v>
      </c>
      <c r="O2179" s="49" t="e">
        <f t="shared" ref="O2179:O2242" si="562">J2179&amp;N2179</f>
        <v>#N/A</v>
      </c>
      <c r="P2179" s="49" t="e">
        <f t="shared" ref="P2179:P2242" si="563">IF(O2179="AB","A")</f>
        <v>#N/A</v>
      </c>
      <c r="Q2179" s="50" t="e">
        <f t="shared" si="560"/>
        <v>#N/A</v>
      </c>
      <c r="S2179" s="110" t="e">
        <f>VLOOKUP(V2179,'WSD 產品'!B:B,1,0)</f>
        <v>#N/A</v>
      </c>
      <c r="T2179" s="110" t="e">
        <f t="shared" si="561"/>
        <v>#DIV/0!</v>
      </c>
    </row>
    <row r="2180" spans="1:20">
      <c r="A2180" s="3">
        <f t="shared" si="555"/>
        <v>0</v>
      </c>
      <c r="B2180" s="3">
        <f t="shared" si="555"/>
        <v>0</v>
      </c>
      <c r="C2180" s="3">
        <f t="shared" si="555"/>
        <v>0</v>
      </c>
      <c r="D2180" s="3">
        <f t="shared" si="554"/>
        <v>0</v>
      </c>
      <c r="E2180" s="3">
        <f t="shared" si="554"/>
        <v>0</v>
      </c>
      <c r="F2180" s="4">
        <f t="shared" si="554"/>
        <v>0</v>
      </c>
      <c r="G2180" s="4">
        <f t="shared" si="554"/>
        <v>0</v>
      </c>
      <c r="H2180" s="3">
        <f t="shared" si="554"/>
        <v>0</v>
      </c>
      <c r="I2180" s="3">
        <f t="shared" si="554"/>
        <v>0</v>
      </c>
      <c r="J2180" s="3" t="e">
        <f>IF(VLOOKUP(A2180,產品AR!A:B,2,0)&lt;65,"A",IF(VLOOKUP(A2180,產品AR!A:B,2,0)&lt;80,"B",IF(VLOOKUP(A2180,產品AR!A:B,2,0)&lt;100,"C","D")))</f>
        <v>#N/A</v>
      </c>
      <c r="K2180" s="5" t="e">
        <f t="shared" si="556"/>
        <v>#DIV/0!</v>
      </c>
      <c r="L2180" s="6">
        <f t="shared" si="557"/>
        <v>0</v>
      </c>
      <c r="M2180" s="5">
        <f t="shared" si="558"/>
        <v>0</v>
      </c>
      <c r="N2180" s="49" t="e">
        <f t="shared" si="559"/>
        <v>#DIV/0!</v>
      </c>
      <c r="O2180" s="49" t="e">
        <f t="shared" si="562"/>
        <v>#N/A</v>
      </c>
      <c r="P2180" s="49" t="e">
        <f t="shared" si="563"/>
        <v>#N/A</v>
      </c>
      <c r="Q2180" s="50" t="e">
        <f t="shared" si="560"/>
        <v>#N/A</v>
      </c>
      <c r="S2180" s="110" t="e">
        <f>VLOOKUP(V2180,'WSD 產品'!B:B,1,0)</f>
        <v>#N/A</v>
      </c>
      <c r="T2180" s="110" t="e">
        <f t="shared" si="561"/>
        <v>#DIV/0!</v>
      </c>
    </row>
    <row r="2181" spans="1:20">
      <c r="A2181" s="3">
        <f t="shared" si="555"/>
        <v>0</v>
      </c>
      <c r="B2181" s="3">
        <f t="shared" si="555"/>
        <v>0</v>
      </c>
      <c r="C2181" s="3">
        <f t="shared" si="555"/>
        <v>0</v>
      </c>
      <c r="D2181" s="3">
        <f t="shared" si="554"/>
        <v>0</v>
      </c>
      <c r="E2181" s="3">
        <f t="shared" si="554"/>
        <v>0</v>
      </c>
      <c r="F2181" s="4">
        <f t="shared" si="554"/>
        <v>0</v>
      </c>
      <c r="G2181" s="4">
        <f t="shared" si="554"/>
        <v>0</v>
      </c>
      <c r="H2181" s="3">
        <f t="shared" si="554"/>
        <v>0</v>
      </c>
      <c r="I2181" s="3">
        <f t="shared" si="554"/>
        <v>0</v>
      </c>
      <c r="J2181" s="3" t="e">
        <f>IF(VLOOKUP(A2181,產品AR!A:B,2,0)&lt;65,"A",IF(VLOOKUP(A2181,產品AR!A:B,2,0)&lt;80,"B",IF(VLOOKUP(A2181,產品AR!A:B,2,0)&lt;100,"C","D")))</f>
        <v>#N/A</v>
      </c>
      <c r="K2181" s="5" t="e">
        <f t="shared" si="556"/>
        <v>#DIV/0!</v>
      </c>
      <c r="L2181" s="6">
        <f t="shared" si="557"/>
        <v>0</v>
      </c>
      <c r="M2181" s="5">
        <f t="shared" si="558"/>
        <v>0</v>
      </c>
      <c r="N2181" s="49" t="e">
        <f t="shared" si="559"/>
        <v>#DIV/0!</v>
      </c>
      <c r="O2181" s="49" t="e">
        <f t="shared" si="562"/>
        <v>#N/A</v>
      </c>
      <c r="P2181" s="49" t="e">
        <f t="shared" si="563"/>
        <v>#N/A</v>
      </c>
      <c r="Q2181" s="50" t="e">
        <f t="shared" si="560"/>
        <v>#N/A</v>
      </c>
      <c r="S2181" s="110" t="e">
        <f>VLOOKUP(V2181,'WSD 產品'!B:B,1,0)</f>
        <v>#N/A</v>
      </c>
      <c r="T2181" s="110" t="e">
        <f t="shared" si="561"/>
        <v>#DIV/0!</v>
      </c>
    </row>
    <row r="2182" spans="1:20">
      <c r="A2182" s="3">
        <f t="shared" si="555"/>
        <v>0</v>
      </c>
      <c r="B2182" s="3">
        <f t="shared" si="555"/>
        <v>0</v>
      </c>
      <c r="C2182" s="3">
        <f t="shared" si="555"/>
        <v>0</v>
      </c>
      <c r="D2182" s="3">
        <f t="shared" si="554"/>
        <v>0</v>
      </c>
      <c r="E2182" s="3">
        <f t="shared" si="554"/>
        <v>0</v>
      </c>
      <c r="F2182" s="4">
        <f t="shared" si="554"/>
        <v>0</v>
      </c>
      <c r="G2182" s="4">
        <f t="shared" si="554"/>
        <v>0</v>
      </c>
      <c r="H2182" s="3">
        <f t="shared" si="554"/>
        <v>0</v>
      </c>
      <c r="I2182" s="3">
        <f t="shared" si="554"/>
        <v>0</v>
      </c>
      <c r="J2182" s="3" t="e">
        <f>IF(VLOOKUP(A2182,產品AR!A:B,2,0)&lt;65,"A",IF(VLOOKUP(A2182,產品AR!A:B,2,0)&lt;80,"B",IF(VLOOKUP(A2182,產品AR!A:B,2,0)&lt;100,"C","D")))</f>
        <v>#N/A</v>
      </c>
      <c r="K2182" s="5" t="e">
        <f t="shared" si="556"/>
        <v>#DIV/0!</v>
      </c>
      <c r="L2182" s="6">
        <f t="shared" si="557"/>
        <v>0</v>
      </c>
      <c r="M2182" s="5">
        <f t="shared" si="558"/>
        <v>0</v>
      </c>
      <c r="N2182" s="49" t="e">
        <f t="shared" si="559"/>
        <v>#DIV/0!</v>
      </c>
      <c r="O2182" s="49" t="e">
        <f t="shared" si="562"/>
        <v>#N/A</v>
      </c>
      <c r="P2182" s="49" t="e">
        <f t="shared" si="563"/>
        <v>#N/A</v>
      </c>
      <c r="Q2182" s="50" t="e">
        <f t="shared" si="560"/>
        <v>#N/A</v>
      </c>
      <c r="S2182" s="110" t="e">
        <f>VLOOKUP(V2182,'WSD 產品'!B:B,1,0)</f>
        <v>#N/A</v>
      </c>
      <c r="T2182" s="110" t="e">
        <f t="shared" si="561"/>
        <v>#DIV/0!</v>
      </c>
    </row>
    <row r="2183" spans="1:20">
      <c r="A2183" s="3">
        <f t="shared" si="555"/>
        <v>0</v>
      </c>
      <c r="B2183" s="3">
        <f t="shared" si="555"/>
        <v>0</v>
      </c>
      <c r="C2183" s="3">
        <f t="shared" si="555"/>
        <v>0</v>
      </c>
      <c r="D2183" s="3">
        <f t="shared" si="554"/>
        <v>0</v>
      </c>
      <c r="E2183" s="3">
        <f t="shared" si="554"/>
        <v>0</v>
      </c>
      <c r="F2183" s="4">
        <f t="shared" si="554"/>
        <v>0</v>
      </c>
      <c r="G2183" s="4">
        <f t="shared" si="554"/>
        <v>0</v>
      </c>
      <c r="H2183" s="3">
        <f t="shared" si="554"/>
        <v>0</v>
      </c>
      <c r="I2183" s="3">
        <f t="shared" si="554"/>
        <v>0</v>
      </c>
      <c r="J2183" s="3" t="e">
        <f>IF(VLOOKUP(A2183,產品AR!A:B,2,0)&lt;65,"A",IF(VLOOKUP(A2183,產品AR!A:B,2,0)&lt;80,"B",IF(VLOOKUP(A2183,產品AR!A:B,2,0)&lt;100,"C","D")))</f>
        <v>#N/A</v>
      </c>
      <c r="K2183" s="5" t="e">
        <f t="shared" si="556"/>
        <v>#DIV/0!</v>
      </c>
      <c r="L2183" s="6">
        <f t="shared" si="557"/>
        <v>0</v>
      </c>
      <c r="M2183" s="5">
        <f t="shared" si="558"/>
        <v>0</v>
      </c>
      <c r="N2183" s="49" t="e">
        <f t="shared" si="559"/>
        <v>#DIV/0!</v>
      </c>
      <c r="O2183" s="49" t="e">
        <f t="shared" si="562"/>
        <v>#N/A</v>
      </c>
      <c r="P2183" s="49" t="e">
        <f t="shared" si="563"/>
        <v>#N/A</v>
      </c>
      <c r="Q2183" s="50" t="e">
        <f t="shared" si="560"/>
        <v>#N/A</v>
      </c>
      <c r="S2183" s="110" t="e">
        <f>VLOOKUP(V2183,'WSD 產品'!B:B,1,0)</f>
        <v>#N/A</v>
      </c>
      <c r="T2183" s="110" t="e">
        <f t="shared" si="561"/>
        <v>#DIV/0!</v>
      </c>
    </row>
    <row r="2184" spans="1:20">
      <c r="A2184" s="3">
        <f t="shared" si="555"/>
        <v>0</v>
      </c>
      <c r="B2184" s="3">
        <f t="shared" si="555"/>
        <v>0</v>
      </c>
      <c r="C2184" s="3">
        <f t="shared" si="555"/>
        <v>0</v>
      </c>
      <c r="D2184" s="3">
        <f t="shared" si="554"/>
        <v>0</v>
      </c>
      <c r="E2184" s="3">
        <f t="shared" si="554"/>
        <v>0</v>
      </c>
      <c r="F2184" s="4">
        <f t="shared" si="554"/>
        <v>0</v>
      </c>
      <c r="G2184" s="4">
        <f t="shared" si="554"/>
        <v>0</v>
      </c>
      <c r="H2184" s="3">
        <f t="shared" si="554"/>
        <v>0</v>
      </c>
      <c r="I2184" s="3">
        <f t="shared" si="554"/>
        <v>0</v>
      </c>
      <c r="J2184" s="3" t="e">
        <f>IF(VLOOKUP(A2184,產品AR!A:B,2,0)&lt;65,"A",IF(VLOOKUP(A2184,產品AR!A:B,2,0)&lt;80,"B",IF(VLOOKUP(A2184,產品AR!A:B,2,0)&lt;100,"C","D")))</f>
        <v>#N/A</v>
      </c>
      <c r="K2184" s="5" t="e">
        <f t="shared" si="556"/>
        <v>#DIV/0!</v>
      </c>
      <c r="L2184" s="6">
        <f t="shared" si="557"/>
        <v>0</v>
      </c>
      <c r="M2184" s="5">
        <f t="shared" si="558"/>
        <v>0</v>
      </c>
      <c r="N2184" s="49" t="e">
        <f t="shared" si="559"/>
        <v>#DIV/0!</v>
      </c>
      <c r="O2184" s="49" t="e">
        <f t="shared" si="562"/>
        <v>#N/A</v>
      </c>
      <c r="P2184" s="49" t="e">
        <f t="shared" si="563"/>
        <v>#N/A</v>
      </c>
      <c r="Q2184" s="50" t="e">
        <f t="shared" si="560"/>
        <v>#N/A</v>
      </c>
      <c r="S2184" s="110" t="e">
        <f>VLOOKUP(V2184,'WSD 產品'!B:B,1,0)</f>
        <v>#N/A</v>
      </c>
      <c r="T2184" s="110" t="e">
        <f t="shared" si="561"/>
        <v>#DIV/0!</v>
      </c>
    </row>
    <row r="2185" spans="1:20">
      <c r="A2185" s="3">
        <f t="shared" si="555"/>
        <v>0</v>
      </c>
      <c r="B2185" s="3">
        <f t="shared" si="555"/>
        <v>0</v>
      </c>
      <c r="C2185" s="3">
        <f t="shared" si="555"/>
        <v>0</v>
      </c>
      <c r="D2185" s="3">
        <f t="shared" si="555"/>
        <v>0</v>
      </c>
      <c r="E2185" s="3">
        <f t="shared" si="555"/>
        <v>0</v>
      </c>
      <c r="F2185" s="4">
        <f t="shared" si="555"/>
        <v>0</v>
      </c>
      <c r="G2185" s="4">
        <f t="shared" si="555"/>
        <v>0</v>
      </c>
      <c r="H2185" s="3">
        <f t="shared" si="555"/>
        <v>0</v>
      </c>
      <c r="I2185" s="3">
        <f t="shared" si="555"/>
        <v>0</v>
      </c>
      <c r="J2185" s="3" t="e">
        <f>IF(VLOOKUP(A2185,產品AR!A:B,2,0)&lt;65,"A",IF(VLOOKUP(A2185,產品AR!A:B,2,0)&lt;80,"B",IF(VLOOKUP(A2185,產品AR!A:B,2,0)&lt;100,"C","D")))</f>
        <v>#N/A</v>
      </c>
      <c r="K2185" s="5" t="e">
        <f t="shared" si="556"/>
        <v>#DIV/0!</v>
      </c>
      <c r="L2185" s="6">
        <f t="shared" si="557"/>
        <v>0</v>
      </c>
      <c r="M2185" s="5">
        <f t="shared" si="558"/>
        <v>0</v>
      </c>
      <c r="N2185" s="49" t="e">
        <f t="shared" si="559"/>
        <v>#DIV/0!</v>
      </c>
      <c r="O2185" s="49" t="e">
        <f t="shared" si="562"/>
        <v>#N/A</v>
      </c>
      <c r="P2185" s="49" t="e">
        <f t="shared" si="563"/>
        <v>#N/A</v>
      </c>
      <c r="Q2185" s="50" t="e">
        <f t="shared" si="560"/>
        <v>#N/A</v>
      </c>
      <c r="S2185" s="110" t="e">
        <f>VLOOKUP(V2185,'WSD 產品'!B:B,1,0)</f>
        <v>#N/A</v>
      </c>
      <c r="T2185" s="110" t="e">
        <f t="shared" si="561"/>
        <v>#DIV/0!</v>
      </c>
    </row>
    <row r="2186" spans="1:20">
      <c r="A2186" s="3">
        <f t="shared" si="555"/>
        <v>0</v>
      </c>
      <c r="B2186" s="3">
        <f t="shared" si="555"/>
        <v>0</v>
      </c>
      <c r="C2186" s="3">
        <f t="shared" si="555"/>
        <v>0</v>
      </c>
      <c r="D2186" s="3">
        <f t="shared" si="555"/>
        <v>0</v>
      </c>
      <c r="E2186" s="3">
        <f t="shared" si="555"/>
        <v>0</v>
      </c>
      <c r="F2186" s="4">
        <f t="shared" si="555"/>
        <v>0</v>
      </c>
      <c r="G2186" s="4">
        <f t="shared" si="555"/>
        <v>0</v>
      </c>
      <c r="H2186" s="3">
        <f t="shared" si="555"/>
        <v>0</v>
      </c>
      <c r="I2186" s="3">
        <f t="shared" si="555"/>
        <v>0</v>
      </c>
      <c r="J2186" s="3" t="e">
        <f>IF(VLOOKUP(A2186,產品AR!A:B,2,0)&lt;65,"A",IF(VLOOKUP(A2186,產品AR!A:B,2,0)&lt;80,"B",IF(VLOOKUP(A2186,產品AR!A:B,2,0)&lt;100,"C","D")))</f>
        <v>#N/A</v>
      </c>
      <c r="K2186" s="5" t="e">
        <f t="shared" si="556"/>
        <v>#DIV/0!</v>
      </c>
      <c r="L2186" s="6">
        <f t="shared" si="557"/>
        <v>0</v>
      </c>
      <c r="M2186" s="5">
        <f t="shared" si="558"/>
        <v>0</v>
      </c>
      <c r="N2186" s="49" t="e">
        <f t="shared" si="559"/>
        <v>#DIV/0!</v>
      </c>
      <c r="O2186" s="49" t="e">
        <f t="shared" si="562"/>
        <v>#N/A</v>
      </c>
      <c r="P2186" s="49" t="e">
        <f t="shared" si="563"/>
        <v>#N/A</v>
      </c>
      <c r="Q2186" s="50" t="e">
        <f t="shared" si="560"/>
        <v>#N/A</v>
      </c>
      <c r="S2186" s="110" t="e">
        <f>VLOOKUP(V2186,'WSD 產品'!B:B,1,0)</f>
        <v>#N/A</v>
      </c>
      <c r="T2186" s="110" t="e">
        <f t="shared" si="561"/>
        <v>#DIV/0!</v>
      </c>
    </row>
    <row r="2187" spans="1:20">
      <c r="A2187" s="3">
        <f t="shared" si="555"/>
        <v>0</v>
      </c>
      <c r="B2187" s="3">
        <f t="shared" si="555"/>
        <v>0</v>
      </c>
      <c r="C2187" s="3">
        <f t="shared" si="555"/>
        <v>0</v>
      </c>
      <c r="D2187" s="3">
        <f t="shared" si="555"/>
        <v>0</v>
      </c>
      <c r="E2187" s="3">
        <f t="shared" si="555"/>
        <v>0</v>
      </c>
      <c r="F2187" s="4">
        <f t="shared" si="555"/>
        <v>0</v>
      </c>
      <c r="G2187" s="4">
        <f t="shared" si="555"/>
        <v>0</v>
      </c>
      <c r="H2187" s="3">
        <f t="shared" si="555"/>
        <v>0</v>
      </c>
      <c r="I2187" s="3">
        <f t="shared" si="555"/>
        <v>0</v>
      </c>
      <c r="J2187" s="3" t="e">
        <f>IF(VLOOKUP(A2187,產品AR!A:B,2,0)&lt;65,"A",IF(VLOOKUP(A2187,產品AR!A:B,2,0)&lt;80,"B",IF(VLOOKUP(A2187,產品AR!A:B,2,0)&lt;100,"C","D")))</f>
        <v>#N/A</v>
      </c>
      <c r="K2187" s="5" t="e">
        <f t="shared" si="556"/>
        <v>#DIV/0!</v>
      </c>
      <c r="L2187" s="6">
        <f t="shared" si="557"/>
        <v>0</v>
      </c>
      <c r="M2187" s="5">
        <f t="shared" si="558"/>
        <v>0</v>
      </c>
      <c r="N2187" s="49" t="e">
        <f t="shared" si="559"/>
        <v>#DIV/0!</v>
      </c>
      <c r="O2187" s="49" t="e">
        <f t="shared" si="562"/>
        <v>#N/A</v>
      </c>
      <c r="P2187" s="49" t="e">
        <f t="shared" si="563"/>
        <v>#N/A</v>
      </c>
      <c r="Q2187" s="50" t="e">
        <f t="shared" si="560"/>
        <v>#N/A</v>
      </c>
      <c r="S2187" s="110" t="e">
        <f>VLOOKUP(V2187,'WSD 產品'!B:B,1,0)</f>
        <v>#N/A</v>
      </c>
      <c r="T2187" s="110" t="e">
        <f t="shared" si="561"/>
        <v>#DIV/0!</v>
      </c>
    </row>
    <row r="2188" spans="1:20">
      <c r="A2188" s="3">
        <f t="shared" si="555"/>
        <v>0</v>
      </c>
      <c r="B2188" s="3">
        <f t="shared" si="555"/>
        <v>0</v>
      </c>
      <c r="C2188" s="3">
        <f t="shared" si="555"/>
        <v>0</v>
      </c>
      <c r="D2188" s="3">
        <f t="shared" si="555"/>
        <v>0</v>
      </c>
      <c r="E2188" s="3">
        <f t="shared" si="555"/>
        <v>0</v>
      </c>
      <c r="F2188" s="4">
        <f t="shared" si="555"/>
        <v>0</v>
      </c>
      <c r="G2188" s="4">
        <f t="shared" si="555"/>
        <v>0</v>
      </c>
      <c r="H2188" s="3">
        <f t="shared" si="555"/>
        <v>0</v>
      </c>
      <c r="I2188" s="3">
        <f t="shared" si="555"/>
        <v>0</v>
      </c>
      <c r="J2188" s="3" t="e">
        <f>IF(VLOOKUP(A2188,產品AR!A:B,2,0)&lt;65,"A",IF(VLOOKUP(A2188,產品AR!A:B,2,0)&lt;80,"B",IF(VLOOKUP(A2188,產品AR!A:B,2,0)&lt;100,"C","D")))</f>
        <v>#N/A</v>
      </c>
      <c r="K2188" s="5" t="e">
        <f t="shared" si="556"/>
        <v>#DIV/0!</v>
      </c>
      <c r="L2188" s="6">
        <f t="shared" si="557"/>
        <v>0</v>
      </c>
      <c r="M2188" s="5">
        <f t="shared" si="558"/>
        <v>0</v>
      </c>
      <c r="N2188" s="49" t="e">
        <f t="shared" si="559"/>
        <v>#DIV/0!</v>
      </c>
      <c r="O2188" s="49" t="e">
        <f t="shared" si="562"/>
        <v>#N/A</v>
      </c>
      <c r="P2188" s="49" t="e">
        <f t="shared" si="563"/>
        <v>#N/A</v>
      </c>
      <c r="Q2188" s="50" t="e">
        <f t="shared" si="560"/>
        <v>#N/A</v>
      </c>
      <c r="S2188" s="110" t="e">
        <f>VLOOKUP(V2188,'WSD 產品'!B:B,1,0)</f>
        <v>#N/A</v>
      </c>
      <c r="T2188" s="110" t="e">
        <f t="shared" si="561"/>
        <v>#DIV/0!</v>
      </c>
    </row>
    <row r="2189" spans="1:20">
      <c r="A2189" s="3">
        <f t="shared" si="555"/>
        <v>0</v>
      </c>
      <c r="B2189" s="3">
        <f t="shared" si="555"/>
        <v>0</v>
      </c>
      <c r="C2189" s="3">
        <f t="shared" si="555"/>
        <v>0</v>
      </c>
      <c r="D2189" s="3">
        <f t="shared" si="555"/>
        <v>0</v>
      </c>
      <c r="E2189" s="3">
        <f t="shared" si="555"/>
        <v>0</v>
      </c>
      <c r="F2189" s="4">
        <f t="shared" si="555"/>
        <v>0</v>
      </c>
      <c r="G2189" s="4">
        <f t="shared" si="555"/>
        <v>0</v>
      </c>
      <c r="H2189" s="3">
        <f t="shared" si="555"/>
        <v>0</v>
      </c>
      <c r="I2189" s="3">
        <f t="shared" si="555"/>
        <v>0</v>
      </c>
      <c r="J2189" s="3" t="e">
        <f>IF(VLOOKUP(A2189,產品AR!A:B,2,0)&lt;65,"A",IF(VLOOKUP(A2189,產品AR!A:B,2,0)&lt;80,"B",IF(VLOOKUP(A2189,產品AR!A:B,2,0)&lt;100,"C","D")))</f>
        <v>#N/A</v>
      </c>
      <c r="K2189" s="5" t="e">
        <f t="shared" si="556"/>
        <v>#DIV/0!</v>
      </c>
      <c r="L2189" s="6">
        <f t="shared" si="557"/>
        <v>0</v>
      </c>
      <c r="M2189" s="5">
        <f t="shared" si="558"/>
        <v>0</v>
      </c>
      <c r="N2189" s="49" t="e">
        <f t="shared" si="559"/>
        <v>#DIV/0!</v>
      </c>
      <c r="O2189" s="49" t="e">
        <f t="shared" si="562"/>
        <v>#N/A</v>
      </c>
      <c r="P2189" s="49" t="e">
        <f t="shared" si="563"/>
        <v>#N/A</v>
      </c>
      <c r="Q2189" s="50" t="e">
        <f t="shared" si="560"/>
        <v>#N/A</v>
      </c>
      <c r="S2189" s="110" t="e">
        <f>VLOOKUP(V2189,'WSD 產品'!B:B,1,0)</f>
        <v>#N/A</v>
      </c>
      <c r="T2189" s="110" t="e">
        <f t="shared" si="561"/>
        <v>#DIV/0!</v>
      </c>
    </row>
    <row r="2190" spans="1:20">
      <c r="A2190" s="3">
        <f t="shared" si="555"/>
        <v>0</v>
      </c>
      <c r="B2190" s="3">
        <f t="shared" si="555"/>
        <v>0</v>
      </c>
      <c r="C2190" s="3">
        <f t="shared" si="555"/>
        <v>0</v>
      </c>
      <c r="D2190" s="3">
        <f t="shared" si="555"/>
        <v>0</v>
      </c>
      <c r="E2190" s="3">
        <f t="shared" si="555"/>
        <v>0</v>
      </c>
      <c r="F2190" s="4">
        <f t="shared" si="555"/>
        <v>0</v>
      </c>
      <c r="G2190" s="4">
        <f t="shared" si="555"/>
        <v>0</v>
      </c>
      <c r="H2190" s="3">
        <f t="shared" si="555"/>
        <v>0</v>
      </c>
      <c r="I2190" s="3">
        <f t="shared" si="555"/>
        <v>0</v>
      </c>
      <c r="J2190" s="3" t="e">
        <f>IF(VLOOKUP(A2190,產品AR!A:B,2,0)&lt;65,"A",IF(VLOOKUP(A2190,產品AR!A:B,2,0)&lt;80,"B",IF(VLOOKUP(A2190,產品AR!A:B,2,0)&lt;100,"C","D")))</f>
        <v>#N/A</v>
      </c>
      <c r="K2190" s="5" t="e">
        <f t="shared" si="556"/>
        <v>#DIV/0!</v>
      </c>
      <c r="L2190" s="6">
        <f t="shared" si="557"/>
        <v>0</v>
      </c>
      <c r="M2190" s="5">
        <f t="shared" si="558"/>
        <v>0</v>
      </c>
      <c r="N2190" s="49" t="e">
        <f t="shared" si="559"/>
        <v>#DIV/0!</v>
      </c>
      <c r="O2190" s="49" t="e">
        <f t="shared" si="562"/>
        <v>#N/A</v>
      </c>
      <c r="P2190" s="49" t="e">
        <f t="shared" si="563"/>
        <v>#N/A</v>
      </c>
      <c r="Q2190" s="50" t="e">
        <f t="shared" si="560"/>
        <v>#N/A</v>
      </c>
      <c r="S2190" s="110" t="e">
        <f>VLOOKUP(V2190,'WSD 產品'!B:B,1,0)</f>
        <v>#N/A</v>
      </c>
      <c r="T2190" s="110" t="e">
        <f t="shared" si="561"/>
        <v>#DIV/0!</v>
      </c>
    </row>
    <row r="2191" spans="1:20">
      <c r="A2191" s="3">
        <f t="shared" si="555"/>
        <v>0</v>
      </c>
      <c r="B2191" s="3">
        <f t="shared" si="555"/>
        <v>0</v>
      </c>
      <c r="C2191" s="3">
        <f t="shared" si="555"/>
        <v>0</v>
      </c>
      <c r="D2191" s="3">
        <f t="shared" si="555"/>
        <v>0</v>
      </c>
      <c r="E2191" s="3">
        <f t="shared" si="555"/>
        <v>0</v>
      </c>
      <c r="F2191" s="4">
        <f t="shared" si="555"/>
        <v>0</v>
      </c>
      <c r="G2191" s="4">
        <f t="shared" si="555"/>
        <v>0</v>
      </c>
      <c r="H2191" s="3">
        <f t="shared" si="555"/>
        <v>0</v>
      </c>
      <c r="I2191" s="3">
        <f t="shared" si="555"/>
        <v>0</v>
      </c>
      <c r="J2191" s="3" t="e">
        <f>IF(VLOOKUP(A2191,產品AR!A:B,2,0)&lt;65,"A",IF(VLOOKUP(A2191,產品AR!A:B,2,0)&lt;80,"B",IF(VLOOKUP(A2191,產品AR!A:B,2,0)&lt;100,"C","D")))</f>
        <v>#N/A</v>
      </c>
      <c r="K2191" s="5" t="e">
        <f t="shared" si="556"/>
        <v>#DIV/0!</v>
      </c>
      <c r="L2191" s="6">
        <f t="shared" si="557"/>
        <v>0</v>
      </c>
      <c r="M2191" s="5">
        <f t="shared" si="558"/>
        <v>0</v>
      </c>
      <c r="N2191" s="49" t="e">
        <f t="shared" si="559"/>
        <v>#DIV/0!</v>
      </c>
      <c r="O2191" s="49" t="e">
        <f t="shared" si="562"/>
        <v>#N/A</v>
      </c>
      <c r="P2191" s="49" t="e">
        <f t="shared" si="563"/>
        <v>#N/A</v>
      </c>
      <c r="Q2191" s="50" t="e">
        <f t="shared" si="560"/>
        <v>#N/A</v>
      </c>
      <c r="S2191" s="110" t="e">
        <f>VLOOKUP(V2191,'WSD 產品'!B:B,1,0)</f>
        <v>#N/A</v>
      </c>
      <c r="T2191" s="110" t="e">
        <f t="shared" si="561"/>
        <v>#DIV/0!</v>
      </c>
    </row>
    <row r="2192" spans="1:20">
      <c r="A2192" s="3">
        <f t="shared" si="555"/>
        <v>0</v>
      </c>
      <c r="B2192" s="3">
        <f t="shared" si="555"/>
        <v>0</v>
      </c>
      <c r="C2192" s="3">
        <f t="shared" si="555"/>
        <v>0</v>
      </c>
      <c r="D2192" s="3">
        <f t="shared" si="555"/>
        <v>0</v>
      </c>
      <c r="E2192" s="3">
        <f t="shared" si="555"/>
        <v>0</v>
      </c>
      <c r="F2192" s="4">
        <f t="shared" si="555"/>
        <v>0</v>
      </c>
      <c r="G2192" s="4">
        <f t="shared" si="555"/>
        <v>0</v>
      </c>
      <c r="H2192" s="3">
        <f t="shared" si="555"/>
        <v>0</v>
      </c>
      <c r="I2192" s="3">
        <f t="shared" si="555"/>
        <v>0</v>
      </c>
      <c r="J2192" s="3" t="e">
        <f>IF(VLOOKUP(A2192,產品AR!A:B,2,0)&lt;65,"A",IF(VLOOKUP(A2192,產品AR!A:B,2,0)&lt;80,"B",IF(VLOOKUP(A2192,產品AR!A:B,2,0)&lt;100,"C","D")))</f>
        <v>#N/A</v>
      </c>
      <c r="K2192" s="5" t="e">
        <f t="shared" si="556"/>
        <v>#DIV/0!</v>
      </c>
      <c r="L2192" s="6">
        <f t="shared" si="557"/>
        <v>0</v>
      </c>
      <c r="M2192" s="5">
        <f t="shared" si="558"/>
        <v>0</v>
      </c>
      <c r="N2192" s="49" t="e">
        <f t="shared" si="559"/>
        <v>#DIV/0!</v>
      </c>
      <c r="O2192" s="49" t="e">
        <f t="shared" si="562"/>
        <v>#N/A</v>
      </c>
      <c r="P2192" s="49" t="e">
        <f t="shared" si="563"/>
        <v>#N/A</v>
      </c>
      <c r="Q2192" s="50" t="e">
        <f t="shared" si="560"/>
        <v>#N/A</v>
      </c>
      <c r="S2192" s="110" t="e">
        <f>VLOOKUP(V2192,'WSD 產品'!B:B,1,0)</f>
        <v>#N/A</v>
      </c>
      <c r="T2192" s="110" t="e">
        <f t="shared" si="561"/>
        <v>#DIV/0!</v>
      </c>
    </row>
    <row r="2193" spans="1:20">
      <c r="A2193" s="3">
        <f t="shared" si="555"/>
        <v>0</v>
      </c>
      <c r="B2193" s="3">
        <f t="shared" si="555"/>
        <v>0</v>
      </c>
      <c r="C2193" s="3">
        <f t="shared" si="555"/>
        <v>0</v>
      </c>
      <c r="D2193" s="3">
        <f t="shared" si="555"/>
        <v>0</v>
      </c>
      <c r="E2193" s="3">
        <f t="shared" si="555"/>
        <v>0</v>
      </c>
      <c r="F2193" s="4">
        <f t="shared" si="555"/>
        <v>0</v>
      </c>
      <c r="G2193" s="4">
        <f t="shared" si="555"/>
        <v>0</v>
      </c>
      <c r="H2193" s="3">
        <f t="shared" si="555"/>
        <v>0</v>
      </c>
      <c r="I2193" s="3">
        <f t="shared" si="555"/>
        <v>0</v>
      </c>
      <c r="J2193" s="3" t="e">
        <f>IF(VLOOKUP(A2193,產品AR!A:B,2,0)&lt;65,"A",IF(VLOOKUP(A2193,產品AR!A:B,2,0)&lt;80,"B",IF(VLOOKUP(A2193,產品AR!A:B,2,0)&lt;100,"C","D")))</f>
        <v>#N/A</v>
      </c>
      <c r="K2193" s="5" t="e">
        <f t="shared" si="556"/>
        <v>#DIV/0!</v>
      </c>
      <c r="L2193" s="6">
        <f t="shared" si="557"/>
        <v>0</v>
      </c>
      <c r="M2193" s="5">
        <f t="shared" si="558"/>
        <v>0</v>
      </c>
      <c r="N2193" s="49" t="e">
        <f t="shared" si="559"/>
        <v>#DIV/0!</v>
      </c>
      <c r="O2193" s="49" t="e">
        <f t="shared" si="562"/>
        <v>#N/A</v>
      </c>
      <c r="P2193" s="49" t="e">
        <f t="shared" si="563"/>
        <v>#N/A</v>
      </c>
      <c r="Q2193" s="50" t="e">
        <f t="shared" si="560"/>
        <v>#N/A</v>
      </c>
      <c r="S2193" s="110" t="e">
        <f>VLOOKUP(V2193,'WSD 產品'!B:B,1,0)</f>
        <v>#N/A</v>
      </c>
      <c r="T2193" s="110" t="e">
        <f t="shared" si="561"/>
        <v>#DIV/0!</v>
      </c>
    </row>
    <row r="2194" spans="1:20">
      <c r="A2194" s="3">
        <f t="shared" si="555"/>
        <v>0</v>
      </c>
      <c r="B2194" s="3">
        <f t="shared" si="555"/>
        <v>0</v>
      </c>
      <c r="C2194" s="3">
        <f t="shared" si="555"/>
        <v>0</v>
      </c>
      <c r="D2194" s="3">
        <f t="shared" si="555"/>
        <v>0</v>
      </c>
      <c r="E2194" s="3">
        <f t="shared" si="555"/>
        <v>0</v>
      </c>
      <c r="F2194" s="4">
        <f t="shared" si="555"/>
        <v>0</v>
      </c>
      <c r="G2194" s="4">
        <f t="shared" si="555"/>
        <v>0</v>
      </c>
      <c r="H2194" s="3">
        <f t="shared" si="555"/>
        <v>0</v>
      </c>
      <c r="I2194" s="3">
        <f t="shared" si="555"/>
        <v>0</v>
      </c>
      <c r="J2194" s="3" t="e">
        <f>IF(VLOOKUP(A2194,產品AR!A:B,2,0)&lt;65,"A",IF(VLOOKUP(A2194,產品AR!A:B,2,0)&lt;80,"B",IF(VLOOKUP(A2194,產品AR!A:B,2,0)&lt;100,"C","D")))</f>
        <v>#N/A</v>
      </c>
      <c r="K2194" s="5" t="e">
        <f t="shared" si="556"/>
        <v>#DIV/0!</v>
      </c>
      <c r="L2194" s="6">
        <f t="shared" si="557"/>
        <v>0</v>
      </c>
      <c r="M2194" s="5">
        <f t="shared" si="558"/>
        <v>0</v>
      </c>
      <c r="N2194" s="49" t="e">
        <f t="shared" si="559"/>
        <v>#DIV/0!</v>
      </c>
      <c r="O2194" s="49" t="e">
        <f t="shared" si="562"/>
        <v>#N/A</v>
      </c>
      <c r="P2194" s="49" t="e">
        <f t="shared" si="563"/>
        <v>#N/A</v>
      </c>
      <c r="Q2194" s="50" t="e">
        <f t="shared" si="560"/>
        <v>#N/A</v>
      </c>
      <c r="S2194" s="110" t="e">
        <f>VLOOKUP(V2194,'WSD 產品'!B:B,1,0)</f>
        <v>#N/A</v>
      </c>
      <c r="T2194" s="110" t="e">
        <f t="shared" si="561"/>
        <v>#DIV/0!</v>
      </c>
    </row>
    <row r="2195" spans="1:20">
      <c r="A2195" s="3">
        <f t="shared" si="555"/>
        <v>0</v>
      </c>
      <c r="B2195" s="3">
        <f t="shared" si="555"/>
        <v>0</v>
      </c>
      <c r="C2195" s="3">
        <f t="shared" si="555"/>
        <v>0</v>
      </c>
      <c r="D2195" s="3">
        <f t="shared" si="555"/>
        <v>0</v>
      </c>
      <c r="E2195" s="3">
        <f t="shared" si="555"/>
        <v>0</v>
      </c>
      <c r="F2195" s="4">
        <f t="shared" si="555"/>
        <v>0</v>
      </c>
      <c r="G2195" s="4">
        <f t="shared" si="555"/>
        <v>0</v>
      </c>
      <c r="H2195" s="3">
        <f t="shared" si="555"/>
        <v>0</v>
      </c>
      <c r="I2195" s="3">
        <f t="shared" si="555"/>
        <v>0</v>
      </c>
      <c r="J2195" s="3" t="e">
        <f>IF(VLOOKUP(A2195,產品AR!A:B,2,0)&lt;65,"A",IF(VLOOKUP(A2195,產品AR!A:B,2,0)&lt;80,"B",IF(VLOOKUP(A2195,產品AR!A:B,2,0)&lt;100,"C","D")))</f>
        <v>#N/A</v>
      </c>
      <c r="K2195" s="5" t="e">
        <f t="shared" si="556"/>
        <v>#DIV/0!</v>
      </c>
      <c r="L2195" s="6">
        <f t="shared" si="557"/>
        <v>0</v>
      </c>
      <c r="M2195" s="5">
        <f t="shared" si="558"/>
        <v>0</v>
      </c>
      <c r="N2195" s="49" t="e">
        <f t="shared" si="559"/>
        <v>#DIV/0!</v>
      </c>
      <c r="O2195" s="49" t="e">
        <f t="shared" si="562"/>
        <v>#N/A</v>
      </c>
      <c r="P2195" s="49" t="e">
        <f t="shared" si="563"/>
        <v>#N/A</v>
      </c>
      <c r="Q2195" s="50" t="e">
        <f t="shared" si="560"/>
        <v>#N/A</v>
      </c>
      <c r="S2195" s="110" t="e">
        <f>VLOOKUP(V2195,'WSD 產品'!B:B,1,0)</f>
        <v>#N/A</v>
      </c>
      <c r="T2195" s="110" t="e">
        <f t="shared" si="561"/>
        <v>#DIV/0!</v>
      </c>
    </row>
    <row r="2196" spans="1:20">
      <c r="A2196" s="3">
        <f t="shared" si="555"/>
        <v>0</v>
      </c>
      <c r="B2196" s="3">
        <f t="shared" si="555"/>
        <v>0</v>
      </c>
      <c r="C2196" s="3">
        <f t="shared" si="555"/>
        <v>0</v>
      </c>
      <c r="D2196" s="3">
        <f t="shared" si="555"/>
        <v>0</v>
      </c>
      <c r="E2196" s="3">
        <f t="shared" si="555"/>
        <v>0</v>
      </c>
      <c r="F2196" s="4">
        <f t="shared" si="555"/>
        <v>0</v>
      </c>
      <c r="G2196" s="4">
        <f t="shared" si="555"/>
        <v>0</v>
      </c>
      <c r="H2196" s="3">
        <f t="shared" si="555"/>
        <v>0</v>
      </c>
      <c r="I2196" s="3">
        <f t="shared" si="555"/>
        <v>0</v>
      </c>
      <c r="J2196" s="3" t="e">
        <f>IF(VLOOKUP(A2196,產品AR!A:B,2,0)&lt;65,"A",IF(VLOOKUP(A2196,產品AR!A:B,2,0)&lt;80,"B",IF(VLOOKUP(A2196,產品AR!A:B,2,0)&lt;100,"C","D")))</f>
        <v>#N/A</v>
      </c>
      <c r="K2196" s="5" t="e">
        <f t="shared" si="556"/>
        <v>#DIV/0!</v>
      </c>
      <c r="L2196" s="6">
        <f t="shared" si="557"/>
        <v>0</v>
      </c>
      <c r="M2196" s="5">
        <f t="shared" si="558"/>
        <v>0</v>
      </c>
      <c r="N2196" s="49" t="e">
        <f t="shared" si="559"/>
        <v>#DIV/0!</v>
      </c>
      <c r="O2196" s="49" t="e">
        <f t="shared" si="562"/>
        <v>#N/A</v>
      </c>
      <c r="P2196" s="49" t="e">
        <f t="shared" si="563"/>
        <v>#N/A</v>
      </c>
      <c r="Q2196" s="50" t="e">
        <f t="shared" si="560"/>
        <v>#N/A</v>
      </c>
      <c r="S2196" s="110" t="e">
        <f>VLOOKUP(V2196,'WSD 產品'!B:B,1,0)</f>
        <v>#N/A</v>
      </c>
      <c r="T2196" s="110" t="e">
        <f t="shared" si="561"/>
        <v>#DIV/0!</v>
      </c>
    </row>
    <row r="2197" spans="1:20">
      <c r="A2197" s="3">
        <f t="shared" si="555"/>
        <v>0</v>
      </c>
      <c r="B2197" s="3">
        <f t="shared" si="555"/>
        <v>0</v>
      </c>
      <c r="C2197" s="3">
        <f t="shared" si="555"/>
        <v>0</v>
      </c>
      <c r="D2197" s="3">
        <f t="shared" si="555"/>
        <v>0</v>
      </c>
      <c r="E2197" s="3">
        <f t="shared" si="555"/>
        <v>0</v>
      </c>
      <c r="F2197" s="4">
        <f t="shared" si="555"/>
        <v>0</v>
      </c>
      <c r="G2197" s="4">
        <f t="shared" si="555"/>
        <v>0</v>
      </c>
      <c r="H2197" s="3">
        <f t="shared" si="555"/>
        <v>0</v>
      </c>
      <c r="I2197" s="3">
        <f t="shared" si="555"/>
        <v>0</v>
      </c>
      <c r="J2197" s="3" t="e">
        <f>IF(VLOOKUP(A2197,產品AR!A:B,2,0)&lt;65,"A",IF(VLOOKUP(A2197,產品AR!A:B,2,0)&lt;80,"B",IF(VLOOKUP(A2197,產品AR!A:B,2,0)&lt;100,"C","D")))</f>
        <v>#N/A</v>
      </c>
      <c r="K2197" s="5" t="e">
        <f t="shared" si="556"/>
        <v>#DIV/0!</v>
      </c>
      <c r="L2197" s="6">
        <f t="shared" si="557"/>
        <v>0</v>
      </c>
      <c r="M2197" s="5">
        <f t="shared" si="558"/>
        <v>0</v>
      </c>
      <c r="N2197" s="49" t="e">
        <f t="shared" si="559"/>
        <v>#DIV/0!</v>
      </c>
      <c r="O2197" s="49" t="e">
        <f t="shared" si="562"/>
        <v>#N/A</v>
      </c>
      <c r="P2197" s="49" t="e">
        <f t="shared" si="563"/>
        <v>#N/A</v>
      </c>
      <c r="Q2197" s="50" t="e">
        <f t="shared" si="560"/>
        <v>#N/A</v>
      </c>
      <c r="S2197" s="110" t="e">
        <f>VLOOKUP(V2197,'WSD 產品'!B:B,1,0)</f>
        <v>#N/A</v>
      </c>
      <c r="T2197" s="110" t="e">
        <f t="shared" si="561"/>
        <v>#DIV/0!</v>
      </c>
    </row>
    <row r="2198" spans="1:20">
      <c r="A2198" s="3">
        <f t="shared" ref="A2198:I2226" si="564">V2198</f>
        <v>0</v>
      </c>
      <c r="B2198" s="3">
        <f t="shared" si="564"/>
        <v>0</v>
      </c>
      <c r="C2198" s="3">
        <f t="shared" si="564"/>
        <v>0</v>
      </c>
      <c r="D2198" s="3">
        <f t="shared" si="564"/>
        <v>0</v>
      </c>
      <c r="E2198" s="3">
        <f t="shared" si="564"/>
        <v>0</v>
      </c>
      <c r="F2198" s="4">
        <f t="shared" si="564"/>
        <v>0</v>
      </c>
      <c r="G2198" s="4">
        <f t="shared" si="564"/>
        <v>0</v>
      </c>
      <c r="H2198" s="3">
        <f t="shared" si="564"/>
        <v>0</v>
      </c>
      <c r="I2198" s="3">
        <f t="shared" si="564"/>
        <v>0</v>
      </c>
      <c r="J2198" s="3" t="e">
        <f>IF(VLOOKUP(A2198,產品AR!A:B,2,0)&lt;65,"A",IF(VLOOKUP(A2198,產品AR!A:B,2,0)&lt;80,"B",IF(VLOOKUP(A2198,產品AR!A:B,2,0)&lt;100,"C","D")))</f>
        <v>#N/A</v>
      </c>
      <c r="K2198" s="5" t="e">
        <f t="shared" si="556"/>
        <v>#DIV/0!</v>
      </c>
      <c r="L2198" s="6">
        <f t="shared" si="557"/>
        <v>0</v>
      </c>
      <c r="M2198" s="5">
        <f t="shared" si="558"/>
        <v>0</v>
      </c>
      <c r="N2198" s="49" t="e">
        <f t="shared" si="559"/>
        <v>#DIV/0!</v>
      </c>
      <c r="O2198" s="49" t="e">
        <f t="shared" si="562"/>
        <v>#N/A</v>
      </c>
      <c r="P2198" s="49" t="e">
        <f t="shared" si="563"/>
        <v>#N/A</v>
      </c>
      <c r="Q2198" s="50" t="e">
        <f t="shared" si="560"/>
        <v>#N/A</v>
      </c>
      <c r="S2198" s="110" t="e">
        <f>VLOOKUP(V2198,'WSD 產品'!B:B,1,0)</f>
        <v>#N/A</v>
      </c>
      <c r="T2198" s="110" t="e">
        <f t="shared" si="561"/>
        <v>#DIV/0!</v>
      </c>
    </row>
    <row r="2199" spans="1:20">
      <c r="A2199" s="3">
        <f t="shared" si="564"/>
        <v>0</v>
      </c>
      <c r="B2199" s="3">
        <f t="shared" si="564"/>
        <v>0</v>
      </c>
      <c r="C2199" s="3">
        <f t="shared" si="564"/>
        <v>0</v>
      </c>
      <c r="D2199" s="3">
        <f t="shared" si="564"/>
        <v>0</v>
      </c>
      <c r="E2199" s="3">
        <f t="shared" si="564"/>
        <v>0</v>
      </c>
      <c r="F2199" s="4">
        <f t="shared" si="564"/>
        <v>0</v>
      </c>
      <c r="G2199" s="4">
        <f t="shared" si="564"/>
        <v>0</v>
      </c>
      <c r="H2199" s="3">
        <f t="shared" si="564"/>
        <v>0</v>
      </c>
      <c r="I2199" s="3">
        <f t="shared" si="564"/>
        <v>0</v>
      </c>
      <c r="J2199" s="3" t="e">
        <f>IF(VLOOKUP(A2199,產品AR!A:B,2,0)&lt;65,"A",IF(VLOOKUP(A2199,產品AR!A:B,2,0)&lt;80,"B",IF(VLOOKUP(A2199,產品AR!A:B,2,0)&lt;100,"C","D")))</f>
        <v>#N/A</v>
      </c>
      <c r="K2199" s="5" t="e">
        <f t="shared" si="556"/>
        <v>#DIV/0!</v>
      </c>
      <c r="L2199" s="6">
        <f t="shared" si="557"/>
        <v>0</v>
      </c>
      <c r="M2199" s="5">
        <f t="shared" si="558"/>
        <v>0</v>
      </c>
      <c r="N2199" s="49" t="e">
        <f t="shared" si="559"/>
        <v>#DIV/0!</v>
      </c>
      <c r="O2199" s="49" t="e">
        <f t="shared" si="562"/>
        <v>#N/A</v>
      </c>
      <c r="P2199" s="49" t="e">
        <f t="shared" si="563"/>
        <v>#N/A</v>
      </c>
      <c r="Q2199" s="50" t="e">
        <f t="shared" si="560"/>
        <v>#N/A</v>
      </c>
      <c r="S2199" s="110" t="e">
        <f>VLOOKUP(V2199,'WSD 產品'!B:B,1,0)</f>
        <v>#N/A</v>
      </c>
      <c r="T2199" s="110" t="e">
        <f t="shared" si="561"/>
        <v>#DIV/0!</v>
      </c>
    </row>
    <row r="2200" spans="1:20">
      <c r="A2200" s="3">
        <f t="shared" si="564"/>
        <v>0</v>
      </c>
      <c r="B2200" s="3">
        <f t="shared" si="564"/>
        <v>0</v>
      </c>
      <c r="C2200" s="3">
        <f t="shared" si="564"/>
        <v>0</v>
      </c>
      <c r="D2200" s="3">
        <f t="shared" si="564"/>
        <v>0</v>
      </c>
      <c r="E2200" s="3">
        <f t="shared" si="564"/>
        <v>0</v>
      </c>
      <c r="F2200" s="4">
        <f t="shared" si="564"/>
        <v>0</v>
      </c>
      <c r="G2200" s="4">
        <f t="shared" si="564"/>
        <v>0</v>
      </c>
      <c r="H2200" s="3">
        <f t="shared" si="564"/>
        <v>0</v>
      </c>
      <c r="I2200" s="3">
        <f t="shared" si="564"/>
        <v>0</v>
      </c>
      <c r="J2200" s="3" t="e">
        <f>IF(VLOOKUP(A2200,產品AR!A:B,2,0)&lt;65,"A",IF(VLOOKUP(A2200,產品AR!A:B,2,0)&lt;80,"B",IF(VLOOKUP(A2200,產品AR!A:B,2,0)&lt;100,"C","D")))</f>
        <v>#N/A</v>
      </c>
      <c r="K2200" s="5" t="e">
        <f t="shared" si="556"/>
        <v>#DIV/0!</v>
      </c>
      <c r="L2200" s="6">
        <f t="shared" si="557"/>
        <v>0</v>
      </c>
      <c r="M2200" s="5">
        <f t="shared" si="558"/>
        <v>0</v>
      </c>
      <c r="N2200" s="49" t="e">
        <f t="shared" si="559"/>
        <v>#DIV/0!</v>
      </c>
      <c r="O2200" s="49" t="e">
        <f t="shared" si="562"/>
        <v>#N/A</v>
      </c>
      <c r="P2200" s="49" t="e">
        <f t="shared" si="563"/>
        <v>#N/A</v>
      </c>
      <c r="Q2200" s="50" t="e">
        <f t="shared" si="560"/>
        <v>#N/A</v>
      </c>
      <c r="S2200" s="110" t="e">
        <f>VLOOKUP(V2200,'WSD 產品'!B:B,1,0)</f>
        <v>#N/A</v>
      </c>
      <c r="T2200" s="110" t="e">
        <f t="shared" si="561"/>
        <v>#DIV/0!</v>
      </c>
    </row>
    <row r="2201" spans="1:20">
      <c r="A2201" s="3">
        <f t="shared" si="564"/>
        <v>0</v>
      </c>
      <c r="B2201" s="3">
        <f t="shared" si="564"/>
        <v>0</v>
      </c>
      <c r="C2201" s="3">
        <f t="shared" si="564"/>
        <v>0</v>
      </c>
      <c r="D2201" s="3">
        <f t="shared" si="564"/>
        <v>0</v>
      </c>
      <c r="E2201" s="3">
        <f t="shared" si="564"/>
        <v>0</v>
      </c>
      <c r="F2201" s="4">
        <f t="shared" si="564"/>
        <v>0</v>
      </c>
      <c r="G2201" s="4">
        <f t="shared" si="564"/>
        <v>0</v>
      </c>
      <c r="H2201" s="3">
        <f t="shared" si="564"/>
        <v>0</v>
      </c>
      <c r="I2201" s="3">
        <f t="shared" si="564"/>
        <v>0</v>
      </c>
      <c r="J2201" s="3" t="e">
        <f>IF(VLOOKUP(A2201,產品AR!A:B,2,0)&lt;65,"A",IF(VLOOKUP(A2201,產品AR!A:B,2,0)&lt;80,"B",IF(VLOOKUP(A2201,產品AR!A:B,2,0)&lt;100,"C","D")))</f>
        <v>#N/A</v>
      </c>
      <c r="K2201" s="5" t="e">
        <f t="shared" si="556"/>
        <v>#DIV/0!</v>
      </c>
      <c r="L2201" s="6">
        <f t="shared" si="557"/>
        <v>0</v>
      </c>
      <c r="M2201" s="5">
        <f t="shared" si="558"/>
        <v>0</v>
      </c>
      <c r="N2201" s="49" t="e">
        <f t="shared" si="559"/>
        <v>#DIV/0!</v>
      </c>
      <c r="O2201" s="49" t="e">
        <f t="shared" si="562"/>
        <v>#N/A</v>
      </c>
      <c r="P2201" s="49" t="e">
        <f t="shared" si="563"/>
        <v>#N/A</v>
      </c>
      <c r="Q2201" s="50" t="e">
        <f t="shared" si="560"/>
        <v>#N/A</v>
      </c>
      <c r="S2201" s="110" t="e">
        <f>VLOOKUP(V2201,'WSD 產品'!B:B,1,0)</f>
        <v>#N/A</v>
      </c>
      <c r="T2201" s="110" t="e">
        <f t="shared" si="561"/>
        <v>#DIV/0!</v>
      </c>
    </row>
    <row r="2202" spans="1:20">
      <c r="A2202" s="3">
        <f t="shared" si="564"/>
        <v>0</v>
      </c>
      <c r="B2202" s="3">
        <f t="shared" si="564"/>
        <v>0</v>
      </c>
      <c r="C2202" s="3">
        <f t="shared" si="564"/>
        <v>0</v>
      </c>
      <c r="D2202" s="3">
        <f t="shared" si="564"/>
        <v>0</v>
      </c>
      <c r="E2202" s="3">
        <f t="shared" si="564"/>
        <v>0</v>
      </c>
      <c r="F2202" s="4">
        <f t="shared" si="564"/>
        <v>0</v>
      </c>
      <c r="G2202" s="4">
        <f t="shared" si="564"/>
        <v>0</v>
      </c>
      <c r="H2202" s="3">
        <f t="shared" si="564"/>
        <v>0</v>
      </c>
      <c r="I2202" s="3">
        <f t="shared" si="564"/>
        <v>0</v>
      </c>
      <c r="J2202" s="3" t="e">
        <f>IF(VLOOKUP(A2202,產品AR!A:B,2,0)&lt;65,"A",IF(VLOOKUP(A2202,產品AR!A:B,2,0)&lt;80,"B",IF(VLOOKUP(A2202,產品AR!A:B,2,0)&lt;100,"C","D")))</f>
        <v>#N/A</v>
      </c>
      <c r="K2202" s="5" t="e">
        <f t="shared" si="556"/>
        <v>#DIV/0!</v>
      </c>
      <c r="L2202" s="6">
        <f t="shared" si="557"/>
        <v>0</v>
      </c>
      <c r="M2202" s="5">
        <f t="shared" si="558"/>
        <v>0</v>
      </c>
      <c r="N2202" s="49" t="e">
        <f t="shared" si="559"/>
        <v>#DIV/0!</v>
      </c>
      <c r="O2202" s="49" t="e">
        <f t="shared" si="562"/>
        <v>#N/A</v>
      </c>
      <c r="P2202" s="49" t="e">
        <f t="shared" si="563"/>
        <v>#N/A</v>
      </c>
      <c r="Q2202" s="50" t="e">
        <f t="shared" si="560"/>
        <v>#N/A</v>
      </c>
      <c r="S2202" s="110" t="e">
        <f>VLOOKUP(V2202,'WSD 產品'!B:B,1,0)</f>
        <v>#N/A</v>
      </c>
      <c r="T2202" s="110" t="e">
        <f t="shared" si="561"/>
        <v>#DIV/0!</v>
      </c>
    </row>
    <row r="2203" spans="1:20">
      <c r="A2203" s="3">
        <f t="shared" si="564"/>
        <v>0</v>
      </c>
      <c r="B2203" s="3">
        <f t="shared" si="564"/>
        <v>0</v>
      </c>
      <c r="C2203" s="3">
        <f t="shared" si="564"/>
        <v>0</v>
      </c>
      <c r="D2203" s="3">
        <f t="shared" si="564"/>
        <v>0</v>
      </c>
      <c r="E2203" s="3">
        <f t="shared" si="564"/>
        <v>0</v>
      </c>
      <c r="F2203" s="4">
        <f t="shared" si="564"/>
        <v>0</v>
      </c>
      <c r="G2203" s="4">
        <f t="shared" si="564"/>
        <v>0</v>
      </c>
      <c r="H2203" s="3">
        <f t="shared" si="564"/>
        <v>0</v>
      </c>
      <c r="I2203" s="3">
        <f t="shared" si="564"/>
        <v>0</v>
      </c>
      <c r="J2203" s="3" t="e">
        <f>IF(VLOOKUP(A2203,產品AR!A:B,2,0)&lt;65,"A",IF(VLOOKUP(A2203,產品AR!A:B,2,0)&lt;80,"B",IF(VLOOKUP(A2203,產品AR!A:B,2,0)&lt;100,"C","D")))</f>
        <v>#N/A</v>
      </c>
      <c r="K2203" s="5" t="e">
        <f t="shared" si="556"/>
        <v>#DIV/0!</v>
      </c>
      <c r="L2203" s="6">
        <f t="shared" si="557"/>
        <v>0</v>
      </c>
      <c r="M2203" s="5">
        <f t="shared" si="558"/>
        <v>0</v>
      </c>
      <c r="N2203" s="49" t="e">
        <f t="shared" si="559"/>
        <v>#DIV/0!</v>
      </c>
      <c r="O2203" s="49" t="e">
        <f t="shared" si="562"/>
        <v>#N/A</v>
      </c>
      <c r="P2203" s="49" t="e">
        <f t="shared" si="563"/>
        <v>#N/A</v>
      </c>
      <c r="Q2203" s="50" t="e">
        <f t="shared" si="560"/>
        <v>#N/A</v>
      </c>
      <c r="S2203" s="110" t="e">
        <f>VLOOKUP(V2203,'WSD 產品'!B:B,1,0)</f>
        <v>#N/A</v>
      </c>
      <c r="T2203" s="110" t="e">
        <f t="shared" si="561"/>
        <v>#DIV/0!</v>
      </c>
    </row>
    <row r="2204" spans="1:20">
      <c r="A2204" s="3">
        <f t="shared" si="564"/>
        <v>0</v>
      </c>
      <c r="B2204" s="3">
        <f t="shared" si="564"/>
        <v>0</v>
      </c>
      <c r="C2204" s="3">
        <f t="shared" si="564"/>
        <v>0</v>
      </c>
      <c r="D2204" s="3">
        <f t="shared" si="564"/>
        <v>0</v>
      </c>
      <c r="E2204" s="3">
        <f t="shared" si="564"/>
        <v>0</v>
      </c>
      <c r="F2204" s="4">
        <f t="shared" si="564"/>
        <v>0</v>
      </c>
      <c r="G2204" s="4">
        <f t="shared" si="564"/>
        <v>0</v>
      </c>
      <c r="H2204" s="3">
        <f t="shared" si="564"/>
        <v>0</v>
      </c>
      <c r="I2204" s="3">
        <f t="shared" si="564"/>
        <v>0</v>
      </c>
      <c r="J2204" s="3" t="e">
        <f>IF(VLOOKUP(A2204,產品AR!A:B,2,0)&lt;65,"A",IF(VLOOKUP(A2204,產品AR!A:B,2,0)&lt;80,"B",IF(VLOOKUP(A2204,產品AR!A:B,2,0)&lt;100,"C","D")))</f>
        <v>#N/A</v>
      </c>
      <c r="K2204" s="5" t="e">
        <f t="shared" si="556"/>
        <v>#DIV/0!</v>
      </c>
      <c r="L2204" s="6">
        <f t="shared" si="557"/>
        <v>0</v>
      </c>
      <c r="M2204" s="5">
        <f t="shared" si="558"/>
        <v>0</v>
      </c>
      <c r="N2204" s="49" t="e">
        <f t="shared" si="559"/>
        <v>#DIV/0!</v>
      </c>
      <c r="O2204" s="49" t="e">
        <f t="shared" si="562"/>
        <v>#N/A</v>
      </c>
      <c r="P2204" s="49" t="e">
        <f t="shared" si="563"/>
        <v>#N/A</v>
      </c>
      <c r="Q2204" s="50" t="e">
        <f t="shared" si="560"/>
        <v>#N/A</v>
      </c>
      <c r="S2204" s="110" t="e">
        <f>VLOOKUP(V2204,'WSD 產品'!B:B,1,0)</f>
        <v>#N/A</v>
      </c>
      <c r="T2204" s="110" t="e">
        <f t="shared" si="561"/>
        <v>#DIV/0!</v>
      </c>
    </row>
    <row r="2205" spans="1:20">
      <c r="A2205" s="3">
        <f t="shared" si="564"/>
        <v>0</v>
      </c>
      <c r="B2205" s="3">
        <f t="shared" si="564"/>
        <v>0</v>
      </c>
      <c r="C2205" s="3">
        <f t="shared" si="564"/>
        <v>0</v>
      </c>
      <c r="D2205" s="3">
        <f t="shared" si="564"/>
        <v>0</v>
      </c>
      <c r="E2205" s="3">
        <f t="shared" si="564"/>
        <v>0</v>
      </c>
      <c r="F2205" s="4">
        <f t="shared" si="564"/>
        <v>0</v>
      </c>
      <c r="G2205" s="4">
        <f t="shared" si="564"/>
        <v>0</v>
      </c>
      <c r="H2205" s="3">
        <f t="shared" si="564"/>
        <v>0</v>
      </c>
      <c r="I2205" s="3">
        <f t="shared" si="564"/>
        <v>0</v>
      </c>
      <c r="J2205" s="3" t="e">
        <f>IF(VLOOKUP(A2205,產品AR!A:B,2,0)&lt;65,"A",IF(VLOOKUP(A2205,產品AR!A:B,2,0)&lt;80,"B",IF(VLOOKUP(A2205,產品AR!A:B,2,0)&lt;100,"C","D")))</f>
        <v>#N/A</v>
      </c>
      <c r="K2205" s="5" t="e">
        <f t="shared" si="556"/>
        <v>#DIV/0!</v>
      </c>
      <c r="L2205" s="6">
        <f t="shared" si="557"/>
        <v>0</v>
      </c>
      <c r="M2205" s="5">
        <f t="shared" si="558"/>
        <v>0</v>
      </c>
      <c r="N2205" s="49" t="e">
        <f t="shared" si="559"/>
        <v>#DIV/0!</v>
      </c>
      <c r="O2205" s="49" t="e">
        <f t="shared" si="562"/>
        <v>#N/A</v>
      </c>
      <c r="P2205" s="49" t="e">
        <f t="shared" si="563"/>
        <v>#N/A</v>
      </c>
      <c r="Q2205" s="50" t="e">
        <f t="shared" si="560"/>
        <v>#N/A</v>
      </c>
      <c r="S2205" s="110" t="e">
        <f>VLOOKUP(V2205,'WSD 產品'!B:B,1,0)</f>
        <v>#N/A</v>
      </c>
      <c r="T2205" s="110" t="e">
        <f t="shared" si="561"/>
        <v>#DIV/0!</v>
      </c>
    </row>
    <row r="2206" spans="1:20">
      <c r="A2206" s="3">
        <f t="shared" si="564"/>
        <v>0</v>
      </c>
      <c r="B2206" s="3">
        <f t="shared" si="564"/>
        <v>0</v>
      </c>
      <c r="C2206" s="3">
        <f t="shared" si="564"/>
        <v>0</v>
      </c>
      <c r="D2206" s="3">
        <f t="shared" si="564"/>
        <v>0</v>
      </c>
      <c r="E2206" s="3">
        <f t="shared" si="564"/>
        <v>0</v>
      </c>
      <c r="F2206" s="4">
        <f t="shared" si="564"/>
        <v>0</v>
      </c>
      <c r="G2206" s="4">
        <f t="shared" si="564"/>
        <v>0</v>
      </c>
      <c r="H2206" s="3">
        <f t="shared" si="564"/>
        <v>0</v>
      </c>
      <c r="I2206" s="3">
        <f t="shared" si="564"/>
        <v>0</v>
      </c>
      <c r="J2206" s="3" t="e">
        <f>IF(VLOOKUP(A2206,產品AR!A:B,2,0)&lt;65,"A",IF(VLOOKUP(A2206,產品AR!A:B,2,0)&lt;80,"B",IF(VLOOKUP(A2206,產品AR!A:B,2,0)&lt;100,"C","D")))</f>
        <v>#N/A</v>
      </c>
      <c r="K2206" s="5" t="e">
        <f t="shared" si="556"/>
        <v>#DIV/0!</v>
      </c>
      <c r="L2206" s="6">
        <f t="shared" si="557"/>
        <v>0</v>
      </c>
      <c r="M2206" s="5">
        <f t="shared" si="558"/>
        <v>0</v>
      </c>
      <c r="N2206" s="49" t="e">
        <f t="shared" si="559"/>
        <v>#DIV/0!</v>
      </c>
      <c r="O2206" s="49" t="e">
        <f t="shared" si="562"/>
        <v>#N/A</v>
      </c>
      <c r="P2206" s="49" t="e">
        <f t="shared" si="563"/>
        <v>#N/A</v>
      </c>
      <c r="Q2206" s="50" t="e">
        <f t="shared" si="560"/>
        <v>#N/A</v>
      </c>
      <c r="S2206" s="110" t="e">
        <f>VLOOKUP(V2206,'WSD 產品'!B:B,1,0)</f>
        <v>#N/A</v>
      </c>
      <c r="T2206" s="110" t="e">
        <f t="shared" si="561"/>
        <v>#DIV/0!</v>
      </c>
    </row>
    <row r="2207" spans="1:20">
      <c r="A2207" s="3">
        <f t="shared" si="564"/>
        <v>0</v>
      </c>
      <c r="B2207" s="3">
        <f t="shared" si="564"/>
        <v>0</v>
      </c>
      <c r="C2207" s="3">
        <f t="shared" si="564"/>
        <v>0</v>
      </c>
      <c r="D2207" s="3">
        <f t="shared" si="564"/>
        <v>0</v>
      </c>
      <c r="E2207" s="3">
        <f t="shared" si="564"/>
        <v>0</v>
      </c>
      <c r="F2207" s="4">
        <f t="shared" si="564"/>
        <v>0</v>
      </c>
      <c r="G2207" s="4">
        <f t="shared" si="564"/>
        <v>0</v>
      </c>
      <c r="H2207" s="3">
        <f t="shared" si="564"/>
        <v>0</v>
      </c>
      <c r="I2207" s="3">
        <f t="shared" si="564"/>
        <v>0</v>
      </c>
      <c r="J2207" s="3" t="e">
        <f>IF(VLOOKUP(A2207,產品AR!A:B,2,0)&lt;65,"A",IF(VLOOKUP(A2207,產品AR!A:B,2,0)&lt;80,"B",IF(VLOOKUP(A2207,產品AR!A:B,2,0)&lt;100,"C","D")))</f>
        <v>#N/A</v>
      </c>
      <c r="K2207" s="5" t="e">
        <f t="shared" si="556"/>
        <v>#DIV/0!</v>
      </c>
      <c r="L2207" s="6">
        <f t="shared" si="557"/>
        <v>0</v>
      </c>
      <c r="M2207" s="5">
        <f t="shared" si="558"/>
        <v>0</v>
      </c>
      <c r="N2207" s="49" t="e">
        <f t="shared" si="559"/>
        <v>#DIV/0!</v>
      </c>
      <c r="O2207" s="49" t="e">
        <f t="shared" si="562"/>
        <v>#N/A</v>
      </c>
      <c r="P2207" s="49" t="e">
        <f t="shared" si="563"/>
        <v>#N/A</v>
      </c>
      <c r="Q2207" s="50" t="e">
        <f t="shared" si="560"/>
        <v>#N/A</v>
      </c>
      <c r="S2207" s="110" t="e">
        <f>VLOOKUP(V2207,'WSD 產品'!B:B,1,0)</f>
        <v>#N/A</v>
      </c>
      <c r="T2207" s="110" t="e">
        <f t="shared" si="561"/>
        <v>#DIV/0!</v>
      </c>
    </row>
    <row r="2208" spans="1:20">
      <c r="A2208" s="3">
        <f t="shared" si="564"/>
        <v>0</v>
      </c>
      <c r="B2208" s="3">
        <f t="shared" si="564"/>
        <v>0</v>
      </c>
      <c r="C2208" s="3">
        <f t="shared" si="564"/>
        <v>0</v>
      </c>
      <c r="D2208" s="3">
        <f t="shared" si="564"/>
        <v>0</v>
      </c>
      <c r="E2208" s="3">
        <f t="shared" si="564"/>
        <v>0</v>
      </c>
      <c r="F2208" s="4">
        <f t="shared" si="564"/>
        <v>0</v>
      </c>
      <c r="G2208" s="4">
        <f t="shared" si="564"/>
        <v>0</v>
      </c>
      <c r="H2208" s="3">
        <f t="shared" si="564"/>
        <v>0</v>
      </c>
      <c r="I2208" s="3">
        <f t="shared" si="564"/>
        <v>0</v>
      </c>
      <c r="J2208" s="3" t="e">
        <f>IF(VLOOKUP(A2208,產品AR!A:B,2,0)&lt;65,"A",IF(VLOOKUP(A2208,產品AR!A:B,2,0)&lt;80,"B",IF(VLOOKUP(A2208,產品AR!A:B,2,0)&lt;100,"C","D")))</f>
        <v>#N/A</v>
      </c>
      <c r="K2208" s="5" t="e">
        <f t="shared" si="556"/>
        <v>#DIV/0!</v>
      </c>
      <c r="L2208" s="6">
        <f t="shared" si="557"/>
        <v>0</v>
      </c>
      <c r="M2208" s="5">
        <f t="shared" si="558"/>
        <v>0</v>
      </c>
      <c r="N2208" s="49" t="e">
        <f t="shared" si="559"/>
        <v>#DIV/0!</v>
      </c>
      <c r="O2208" s="49" t="e">
        <f t="shared" si="562"/>
        <v>#N/A</v>
      </c>
      <c r="P2208" s="49" t="e">
        <f t="shared" si="563"/>
        <v>#N/A</v>
      </c>
      <c r="Q2208" s="50" t="e">
        <f t="shared" si="560"/>
        <v>#N/A</v>
      </c>
      <c r="S2208" s="110" t="e">
        <f>VLOOKUP(V2208,'WSD 產品'!B:B,1,0)</f>
        <v>#N/A</v>
      </c>
      <c r="T2208" s="110" t="e">
        <f t="shared" si="561"/>
        <v>#DIV/0!</v>
      </c>
    </row>
    <row r="2209" spans="1:20">
      <c r="A2209" s="3">
        <f t="shared" si="564"/>
        <v>0</v>
      </c>
      <c r="B2209" s="3">
        <f t="shared" si="564"/>
        <v>0</v>
      </c>
      <c r="C2209" s="3">
        <f t="shared" si="564"/>
        <v>0</v>
      </c>
      <c r="D2209" s="3">
        <f t="shared" si="564"/>
        <v>0</v>
      </c>
      <c r="E2209" s="3">
        <f t="shared" si="564"/>
        <v>0</v>
      </c>
      <c r="F2209" s="4">
        <f t="shared" si="564"/>
        <v>0</v>
      </c>
      <c r="G2209" s="4">
        <f t="shared" si="564"/>
        <v>0</v>
      </c>
      <c r="H2209" s="3">
        <f t="shared" si="564"/>
        <v>0</v>
      </c>
      <c r="I2209" s="3">
        <f t="shared" si="564"/>
        <v>0</v>
      </c>
      <c r="J2209" s="3" t="e">
        <f>IF(VLOOKUP(A2209,產品AR!A:B,2,0)&lt;65,"A",IF(VLOOKUP(A2209,產品AR!A:B,2,0)&lt;80,"B",IF(VLOOKUP(A2209,產品AR!A:B,2,0)&lt;100,"C","D")))</f>
        <v>#N/A</v>
      </c>
      <c r="K2209" s="5" t="e">
        <f t="shared" si="556"/>
        <v>#DIV/0!</v>
      </c>
      <c r="L2209" s="6">
        <f t="shared" si="557"/>
        <v>0</v>
      </c>
      <c r="M2209" s="5">
        <f t="shared" si="558"/>
        <v>0</v>
      </c>
      <c r="N2209" s="49" t="e">
        <f t="shared" si="559"/>
        <v>#DIV/0!</v>
      </c>
      <c r="O2209" s="49" t="e">
        <f t="shared" si="562"/>
        <v>#N/A</v>
      </c>
      <c r="P2209" s="49" t="e">
        <f t="shared" si="563"/>
        <v>#N/A</v>
      </c>
      <c r="Q2209" s="50" t="e">
        <f t="shared" si="560"/>
        <v>#N/A</v>
      </c>
      <c r="S2209" s="110" t="e">
        <f>VLOOKUP(V2209,'WSD 產品'!B:B,1,0)</f>
        <v>#N/A</v>
      </c>
      <c r="T2209" s="110" t="e">
        <f t="shared" si="561"/>
        <v>#DIV/0!</v>
      </c>
    </row>
    <row r="2210" spans="1:20">
      <c r="A2210" s="3">
        <f t="shared" si="564"/>
        <v>0</v>
      </c>
      <c r="B2210" s="3">
        <f t="shared" si="564"/>
        <v>0</v>
      </c>
      <c r="C2210" s="3">
        <f t="shared" si="564"/>
        <v>0</v>
      </c>
      <c r="D2210" s="3">
        <f t="shared" si="564"/>
        <v>0</v>
      </c>
      <c r="E2210" s="3">
        <f t="shared" si="564"/>
        <v>0</v>
      </c>
      <c r="F2210" s="4">
        <f t="shared" si="564"/>
        <v>0</v>
      </c>
      <c r="G2210" s="4">
        <f t="shared" si="564"/>
        <v>0</v>
      </c>
      <c r="H2210" s="3">
        <f t="shared" si="564"/>
        <v>0</v>
      </c>
      <c r="I2210" s="3">
        <f t="shared" si="564"/>
        <v>0</v>
      </c>
      <c r="J2210" s="3" t="e">
        <f>IF(VLOOKUP(A2210,產品AR!A:B,2,0)&lt;65,"A",IF(VLOOKUP(A2210,產品AR!A:B,2,0)&lt;80,"B",IF(VLOOKUP(A2210,產品AR!A:B,2,0)&lt;100,"C","D")))</f>
        <v>#N/A</v>
      </c>
      <c r="K2210" s="5" t="e">
        <f t="shared" si="556"/>
        <v>#DIV/0!</v>
      </c>
      <c r="L2210" s="6">
        <f t="shared" si="557"/>
        <v>0</v>
      </c>
      <c r="M2210" s="5">
        <f t="shared" si="558"/>
        <v>0</v>
      </c>
      <c r="N2210" s="49" t="e">
        <f t="shared" si="559"/>
        <v>#DIV/0!</v>
      </c>
      <c r="O2210" s="49" t="e">
        <f t="shared" si="562"/>
        <v>#N/A</v>
      </c>
      <c r="P2210" s="49" t="e">
        <f t="shared" si="563"/>
        <v>#N/A</v>
      </c>
      <c r="Q2210" s="50" t="e">
        <f t="shared" si="560"/>
        <v>#N/A</v>
      </c>
      <c r="S2210" s="110" t="e">
        <f>VLOOKUP(V2210,'WSD 產品'!B:B,1,0)</f>
        <v>#N/A</v>
      </c>
      <c r="T2210" s="110" t="e">
        <f t="shared" si="561"/>
        <v>#DIV/0!</v>
      </c>
    </row>
    <row r="2211" spans="1:20">
      <c r="A2211" s="3">
        <f t="shared" si="564"/>
        <v>0</v>
      </c>
      <c r="B2211" s="3">
        <f t="shared" si="564"/>
        <v>0</v>
      </c>
      <c r="C2211" s="3">
        <f t="shared" si="564"/>
        <v>0</v>
      </c>
      <c r="D2211" s="3">
        <f t="shared" si="564"/>
        <v>0</v>
      </c>
      <c r="E2211" s="3">
        <f t="shared" si="564"/>
        <v>0</v>
      </c>
      <c r="F2211" s="4">
        <f t="shared" si="564"/>
        <v>0</v>
      </c>
      <c r="G2211" s="4">
        <f t="shared" si="564"/>
        <v>0</v>
      </c>
      <c r="H2211" s="3">
        <f t="shared" si="564"/>
        <v>0</v>
      </c>
      <c r="I2211" s="3">
        <f t="shared" si="564"/>
        <v>0</v>
      </c>
      <c r="J2211" s="3" t="e">
        <f>IF(VLOOKUP(A2211,產品AR!A:B,2,0)&lt;65,"A",IF(VLOOKUP(A2211,產品AR!A:B,2,0)&lt;80,"B",IF(VLOOKUP(A2211,產品AR!A:B,2,0)&lt;100,"C","D")))</f>
        <v>#N/A</v>
      </c>
      <c r="K2211" s="5" t="e">
        <f t="shared" si="556"/>
        <v>#DIV/0!</v>
      </c>
      <c r="L2211" s="6">
        <f t="shared" si="557"/>
        <v>0</v>
      </c>
      <c r="M2211" s="5">
        <f t="shared" si="558"/>
        <v>0</v>
      </c>
      <c r="N2211" s="49" t="e">
        <f t="shared" si="559"/>
        <v>#DIV/0!</v>
      </c>
      <c r="O2211" s="49" t="e">
        <f t="shared" si="562"/>
        <v>#N/A</v>
      </c>
      <c r="P2211" s="49" t="e">
        <f t="shared" si="563"/>
        <v>#N/A</v>
      </c>
      <c r="Q2211" s="50" t="e">
        <f t="shared" si="560"/>
        <v>#N/A</v>
      </c>
      <c r="S2211" s="110" t="e">
        <f>VLOOKUP(V2211,'WSD 產品'!B:B,1,0)</f>
        <v>#N/A</v>
      </c>
      <c r="T2211" s="110" t="e">
        <f t="shared" si="561"/>
        <v>#DIV/0!</v>
      </c>
    </row>
    <row r="2212" spans="1:20">
      <c r="A2212" s="3">
        <f t="shared" si="564"/>
        <v>0</v>
      </c>
      <c r="B2212" s="3">
        <f t="shared" si="564"/>
        <v>0</v>
      </c>
      <c r="C2212" s="3">
        <f t="shared" si="564"/>
        <v>0</v>
      </c>
      <c r="D2212" s="3">
        <f t="shared" si="564"/>
        <v>0</v>
      </c>
      <c r="E2212" s="3">
        <f t="shared" si="564"/>
        <v>0</v>
      </c>
      <c r="F2212" s="4">
        <f t="shared" si="564"/>
        <v>0</v>
      </c>
      <c r="G2212" s="4">
        <f t="shared" si="564"/>
        <v>0</v>
      </c>
      <c r="H2212" s="3">
        <f t="shared" si="564"/>
        <v>0</v>
      </c>
      <c r="I2212" s="3">
        <f t="shared" si="564"/>
        <v>0</v>
      </c>
      <c r="J2212" s="3" t="e">
        <f>IF(VLOOKUP(A2212,產品AR!A:B,2,0)&lt;65,"A",IF(VLOOKUP(A2212,產品AR!A:B,2,0)&lt;80,"B",IF(VLOOKUP(A2212,產品AR!A:B,2,0)&lt;100,"C","D")))</f>
        <v>#N/A</v>
      </c>
      <c r="K2212" s="5" t="e">
        <f t="shared" si="556"/>
        <v>#DIV/0!</v>
      </c>
      <c r="L2212" s="6">
        <f t="shared" si="557"/>
        <v>0</v>
      </c>
      <c r="M2212" s="5">
        <f t="shared" si="558"/>
        <v>0</v>
      </c>
      <c r="N2212" s="49" t="e">
        <f t="shared" si="559"/>
        <v>#DIV/0!</v>
      </c>
      <c r="O2212" s="49" t="e">
        <f t="shared" si="562"/>
        <v>#N/A</v>
      </c>
      <c r="P2212" s="49" t="e">
        <f t="shared" si="563"/>
        <v>#N/A</v>
      </c>
      <c r="Q2212" s="50" t="e">
        <f t="shared" si="560"/>
        <v>#N/A</v>
      </c>
      <c r="S2212" s="110" t="e">
        <f>VLOOKUP(V2212,'WSD 產品'!B:B,1,0)</f>
        <v>#N/A</v>
      </c>
      <c r="T2212" s="110" t="e">
        <f t="shared" si="561"/>
        <v>#DIV/0!</v>
      </c>
    </row>
    <row r="2213" spans="1:20">
      <c r="A2213" s="3">
        <f t="shared" si="564"/>
        <v>0</v>
      </c>
      <c r="B2213" s="3">
        <f t="shared" si="564"/>
        <v>0</v>
      </c>
      <c r="C2213" s="3">
        <f t="shared" si="564"/>
        <v>0</v>
      </c>
      <c r="D2213" s="3">
        <f t="shared" si="564"/>
        <v>0</v>
      </c>
      <c r="E2213" s="3">
        <f t="shared" si="564"/>
        <v>0</v>
      </c>
      <c r="F2213" s="4">
        <f t="shared" si="564"/>
        <v>0</v>
      </c>
      <c r="G2213" s="4">
        <f t="shared" si="564"/>
        <v>0</v>
      </c>
      <c r="H2213" s="3">
        <f t="shared" si="564"/>
        <v>0</v>
      </c>
      <c r="I2213" s="3">
        <f t="shared" si="564"/>
        <v>0</v>
      </c>
      <c r="J2213" s="3" t="e">
        <f>IF(VLOOKUP(A2213,產品AR!A:B,2,0)&lt;65,"A",IF(VLOOKUP(A2213,產品AR!A:B,2,0)&lt;80,"B",IF(VLOOKUP(A2213,產品AR!A:B,2,0)&lt;100,"C","D")))</f>
        <v>#N/A</v>
      </c>
      <c r="K2213" s="5" t="e">
        <f t="shared" si="556"/>
        <v>#DIV/0!</v>
      </c>
      <c r="L2213" s="6">
        <f t="shared" si="557"/>
        <v>0</v>
      </c>
      <c r="M2213" s="5">
        <f t="shared" si="558"/>
        <v>0</v>
      </c>
      <c r="N2213" s="49" t="e">
        <f t="shared" si="559"/>
        <v>#DIV/0!</v>
      </c>
      <c r="O2213" s="49" t="e">
        <f t="shared" si="562"/>
        <v>#N/A</v>
      </c>
      <c r="P2213" s="49" t="e">
        <f t="shared" si="563"/>
        <v>#N/A</v>
      </c>
      <c r="Q2213" s="50" t="e">
        <f t="shared" si="560"/>
        <v>#N/A</v>
      </c>
      <c r="S2213" s="110" t="e">
        <f>VLOOKUP(V2213,'WSD 產品'!B:B,1,0)</f>
        <v>#N/A</v>
      </c>
      <c r="T2213" s="110" t="e">
        <f t="shared" si="561"/>
        <v>#DIV/0!</v>
      </c>
    </row>
    <row r="2214" spans="1:20">
      <c r="A2214" s="3">
        <f t="shared" si="564"/>
        <v>0</v>
      </c>
      <c r="B2214" s="3">
        <f t="shared" si="564"/>
        <v>0</v>
      </c>
      <c r="C2214" s="3">
        <f t="shared" si="564"/>
        <v>0</v>
      </c>
      <c r="D2214" s="3">
        <f t="shared" si="564"/>
        <v>0</v>
      </c>
      <c r="E2214" s="3">
        <f t="shared" si="564"/>
        <v>0</v>
      </c>
      <c r="F2214" s="4">
        <f t="shared" si="564"/>
        <v>0</v>
      </c>
      <c r="G2214" s="4">
        <f t="shared" si="564"/>
        <v>0</v>
      </c>
      <c r="H2214" s="3">
        <f t="shared" si="564"/>
        <v>0</v>
      </c>
      <c r="I2214" s="3">
        <f t="shared" si="564"/>
        <v>0</v>
      </c>
      <c r="J2214" s="3" t="e">
        <f>IF(VLOOKUP(A2214,產品AR!A:B,2,0)&lt;65,"A",IF(VLOOKUP(A2214,產品AR!A:B,2,0)&lt;80,"B",IF(VLOOKUP(A2214,產品AR!A:B,2,0)&lt;100,"C","D")))</f>
        <v>#N/A</v>
      </c>
      <c r="K2214" s="5" t="e">
        <f t="shared" si="556"/>
        <v>#DIV/0!</v>
      </c>
      <c r="L2214" s="6">
        <f t="shared" si="557"/>
        <v>0</v>
      </c>
      <c r="M2214" s="5">
        <f t="shared" si="558"/>
        <v>0</v>
      </c>
      <c r="N2214" s="49" t="e">
        <f t="shared" si="559"/>
        <v>#DIV/0!</v>
      </c>
      <c r="O2214" s="49" t="e">
        <f t="shared" si="562"/>
        <v>#N/A</v>
      </c>
      <c r="P2214" s="49" t="e">
        <f t="shared" si="563"/>
        <v>#N/A</v>
      </c>
      <c r="Q2214" s="50" t="e">
        <f t="shared" si="560"/>
        <v>#N/A</v>
      </c>
      <c r="S2214" s="110" t="e">
        <f>VLOOKUP(V2214,'WSD 產品'!B:B,1,0)</f>
        <v>#N/A</v>
      </c>
      <c r="T2214" s="110" t="e">
        <f t="shared" si="561"/>
        <v>#DIV/0!</v>
      </c>
    </row>
    <row r="2215" spans="1:20">
      <c r="A2215" s="3">
        <f t="shared" si="564"/>
        <v>0</v>
      </c>
      <c r="B2215" s="3">
        <f t="shared" si="564"/>
        <v>0</v>
      </c>
      <c r="C2215" s="3">
        <f t="shared" si="564"/>
        <v>0</v>
      </c>
      <c r="D2215" s="3">
        <f t="shared" si="564"/>
        <v>0</v>
      </c>
      <c r="E2215" s="3">
        <f t="shared" si="564"/>
        <v>0</v>
      </c>
      <c r="F2215" s="4">
        <f t="shared" si="564"/>
        <v>0</v>
      </c>
      <c r="G2215" s="4">
        <f t="shared" si="564"/>
        <v>0</v>
      </c>
      <c r="H2215" s="3">
        <f t="shared" si="564"/>
        <v>0</v>
      </c>
      <c r="I2215" s="3">
        <f t="shared" si="564"/>
        <v>0</v>
      </c>
      <c r="J2215" s="3" t="e">
        <f>IF(VLOOKUP(A2215,產品AR!A:B,2,0)&lt;65,"A",IF(VLOOKUP(A2215,產品AR!A:B,2,0)&lt;80,"B",IF(VLOOKUP(A2215,產品AR!A:B,2,0)&lt;100,"C","D")))</f>
        <v>#N/A</v>
      </c>
      <c r="K2215" s="5" t="e">
        <f t="shared" si="556"/>
        <v>#DIV/0!</v>
      </c>
      <c r="L2215" s="6">
        <f t="shared" si="557"/>
        <v>0</v>
      </c>
      <c r="M2215" s="5">
        <f t="shared" si="558"/>
        <v>0</v>
      </c>
      <c r="N2215" s="49" t="e">
        <f t="shared" si="559"/>
        <v>#DIV/0!</v>
      </c>
      <c r="O2215" s="49" t="e">
        <f t="shared" si="562"/>
        <v>#N/A</v>
      </c>
      <c r="P2215" s="49" t="e">
        <f t="shared" si="563"/>
        <v>#N/A</v>
      </c>
      <c r="Q2215" s="50" t="e">
        <f t="shared" si="560"/>
        <v>#N/A</v>
      </c>
      <c r="S2215" s="110" t="e">
        <f>VLOOKUP(V2215,'WSD 產品'!B:B,1,0)</f>
        <v>#N/A</v>
      </c>
      <c r="T2215" s="110" t="e">
        <f t="shared" si="561"/>
        <v>#DIV/0!</v>
      </c>
    </row>
    <row r="2216" spans="1:20">
      <c r="A2216" s="3">
        <f t="shared" si="564"/>
        <v>0</v>
      </c>
      <c r="B2216" s="3">
        <f t="shared" si="564"/>
        <v>0</v>
      </c>
      <c r="C2216" s="3">
        <f t="shared" si="564"/>
        <v>0</v>
      </c>
      <c r="D2216" s="3">
        <f t="shared" si="564"/>
        <v>0</v>
      </c>
      <c r="E2216" s="3">
        <f t="shared" si="564"/>
        <v>0</v>
      </c>
      <c r="F2216" s="4">
        <f t="shared" si="564"/>
        <v>0</v>
      </c>
      <c r="G2216" s="4">
        <f t="shared" si="564"/>
        <v>0</v>
      </c>
      <c r="H2216" s="3">
        <f t="shared" si="564"/>
        <v>0</v>
      </c>
      <c r="I2216" s="3">
        <f t="shared" si="564"/>
        <v>0</v>
      </c>
      <c r="J2216" s="3" t="e">
        <f>IF(VLOOKUP(A2216,產品AR!A:B,2,0)&lt;65,"A",IF(VLOOKUP(A2216,產品AR!A:B,2,0)&lt;80,"B",IF(VLOOKUP(A2216,產品AR!A:B,2,0)&lt;100,"C","D")))</f>
        <v>#N/A</v>
      </c>
      <c r="K2216" s="5" t="e">
        <f t="shared" si="556"/>
        <v>#DIV/0!</v>
      </c>
      <c r="L2216" s="6">
        <f t="shared" si="557"/>
        <v>0</v>
      </c>
      <c r="M2216" s="5">
        <f t="shared" si="558"/>
        <v>0</v>
      </c>
      <c r="N2216" s="49" t="e">
        <f t="shared" si="559"/>
        <v>#DIV/0!</v>
      </c>
      <c r="O2216" s="49" t="e">
        <f t="shared" si="562"/>
        <v>#N/A</v>
      </c>
      <c r="P2216" s="49" t="e">
        <f t="shared" si="563"/>
        <v>#N/A</v>
      </c>
      <c r="Q2216" s="50" t="e">
        <f t="shared" si="560"/>
        <v>#N/A</v>
      </c>
      <c r="S2216" s="110" t="e">
        <f>VLOOKUP(V2216,'WSD 產品'!B:B,1,0)</f>
        <v>#N/A</v>
      </c>
      <c r="T2216" s="110" t="e">
        <f t="shared" si="561"/>
        <v>#DIV/0!</v>
      </c>
    </row>
    <row r="2217" spans="1:20">
      <c r="A2217" s="3">
        <f t="shared" si="564"/>
        <v>0</v>
      </c>
      <c r="B2217" s="3">
        <f t="shared" si="564"/>
        <v>0</v>
      </c>
      <c r="C2217" s="3">
        <f t="shared" si="564"/>
        <v>0</v>
      </c>
      <c r="D2217" s="3">
        <f t="shared" si="564"/>
        <v>0</v>
      </c>
      <c r="E2217" s="3">
        <f t="shared" si="564"/>
        <v>0</v>
      </c>
      <c r="F2217" s="4">
        <f t="shared" si="564"/>
        <v>0</v>
      </c>
      <c r="G2217" s="4">
        <f t="shared" si="564"/>
        <v>0</v>
      </c>
      <c r="H2217" s="3">
        <f t="shared" si="564"/>
        <v>0</v>
      </c>
      <c r="I2217" s="3">
        <f t="shared" si="564"/>
        <v>0</v>
      </c>
      <c r="J2217" s="3" t="e">
        <f>IF(VLOOKUP(A2217,產品AR!A:B,2,0)&lt;65,"A",IF(VLOOKUP(A2217,產品AR!A:B,2,0)&lt;80,"B",IF(VLOOKUP(A2217,產品AR!A:B,2,0)&lt;100,"C","D")))</f>
        <v>#N/A</v>
      </c>
      <c r="K2217" s="5" t="e">
        <f t="shared" si="556"/>
        <v>#DIV/0!</v>
      </c>
      <c r="L2217" s="6">
        <f t="shared" si="557"/>
        <v>0</v>
      </c>
      <c r="M2217" s="5">
        <f t="shared" si="558"/>
        <v>0</v>
      </c>
      <c r="N2217" s="49" t="e">
        <f t="shared" si="559"/>
        <v>#DIV/0!</v>
      </c>
      <c r="O2217" s="49" t="e">
        <f t="shared" si="562"/>
        <v>#N/A</v>
      </c>
      <c r="P2217" s="49" t="e">
        <f t="shared" si="563"/>
        <v>#N/A</v>
      </c>
      <c r="Q2217" s="50" t="e">
        <f t="shared" si="560"/>
        <v>#N/A</v>
      </c>
      <c r="S2217" s="110" t="e">
        <f>VLOOKUP(V2217,'WSD 產品'!B:B,1,0)</f>
        <v>#N/A</v>
      </c>
      <c r="T2217" s="110" t="e">
        <f t="shared" si="561"/>
        <v>#DIV/0!</v>
      </c>
    </row>
    <row r="2218" spans="1:20">
      <c r="A2218" s="3">
        <f t="shared" si="564"/>
        <v>0</v>
      </c>
      <c r="B2218" s="3">
        <f t="shared" si="564"/>
        <v>0</v>
      </c>
      <c r="C2218" s="3">
        <f t="shared" si="564"/>
        <v>0</v>
      </c>
      <c r="D2218" s="3">
        <f t="shared" si="564"/>
        <v>0</v>
      </c>
      <c r="E2218" s="3">
        <f t="shared" si="564"/>
        <v>0</v>
      </c>
      <c r="F2218" s="4">
        <f t="shared" si="564"/>
        <v>0</v>
      </c>
      <c r="G2218" s="4">
        <f t="shared" si="564"/>
        <v>0</v>
      </c>
      <c r="H2218" s="3">
        <f t="shared" si="564"/>
        <v>0</v>
      </c>
      <c r="I2218" s="3">
        <f t="shared" si="564"/>
        <v>0</v>
      </c>
      <c r="J2218" s="3" t="e">
        <f>IF(VLOOKUP(A2218,產品AR!A:B,2,0)&lt;65,"A",IF(VLOOKUP(A2218,產品AR!A:B,2,0)&lt;80,"B",IF(VLOOKUP(A2218,產品AR!A:B,2,0)&lt;100,"C","D")))</f>
        <v>#N/A</v>
      </c>
      <c r="K2218" s="5" t="e">
        <f t="shared" si="556"/>
        <v>#DIV/0!</v>
      </c>
      <c r="L2218" s="6">
        <f t="shared" si="557"/>
        <v>0</v>
      </c>
      <c r="M2218" s="5">
        <f t="shared" si="558"/>
        <v>0</v>
      </c>
      <c r="N2218" s="49" t="e">
        <f t="shared" si="559"/>
        <v>#DIV/0!</v>
      </c>
      <c r="O2218" s="49" t="e">
        <f t="shared" si="562"/>
        <v>#N/A</v>
      </c>
      <c r="P2218" s="49" t="e">
        <f t="shared" si="563"/>
        <v>#N/A</v>
      </c>
      <c r="Q2218" s="50" t="e">
        <f t="shared" si="560"/>
        <v>#N/A</v>
      </c>
      <c r="S2218" s="110" t="e">
        <f>VLOOKUP(V2218,'WSD 產品'!B:B,1,0)</f>
        <v>#N/A</v>
      </c>
      <c r="T2218" s="110" t="e">
        <f t="shared" si="561"/>
        <v>#DIV/0!</v>
      </c>
    </row>
    <row r="2219" spans="1:20">
      <c r="A2219" s="3">
        <f t="shared" si="564"/>
        <v>0</v>
      </c>
      <c r="B2219" s="3">
        <f t="shared" si="564"/>
        <v>0</v>
      </c>
      <c r="C2219" s="3">
        <f t="shared" si="564"/>
        <v>0</v>
      </c>
      <c r="D2219" s="3">
        <f t="shared" si="564"/>
        <v>0</v>
      </c>
      <c r="E2219" s="3">
        <f t="shared" si="564"/>
        <v>0</v>
      </c>
      <c r="F2219" s="4">
        <f t="shared" si="564"/>
        <v>0</v>
      </c>
      <c r="G2219" s="4">
        <f t="shared" si="564"/>
        <v>0</v>
      </c>
      <c r="H2219" s="3">
        <f t="shared" si="564"/>
        <v>0</v>
      </c>
      <c r="I2219" s="3">
        <f t="shared" si="564"/>
        <v>0</v>
      </c>
      <c r="J2219" s="3" t="e">
        <f>IF(VLOOKUP(A2219,產品AR!A:B,2,0)&lt;65,"A",IF(VLOOKUP(A2219,產品AR!A:B,2,0)&lt;80,"B",IF(VLOOKUP(A2219,產品AR!A:B,2,0)&lt;100,"C","D")))</f>
        <v>#N/A</v>
      </c>
      <c r="K2219" s="5" t="e">
        <f t="shared" si="556"/>
        <v>#DIV/0!</v>
      </c>
      <c r="L2219" s="6">
        <f t="shared" si="557"/>
        <v>0</v>
      </c>
      <c r="M2219" s="5">
        <f t="shared" si="558"/>
        <v>0</v>
      </c>
      <c r="N2219" s="49" t="e">
        <f t="shared" si="559"/>
        <v>#DIV/0!</v>
      </c>
      <c r="O2219" s="49" t="e">
        <f t="shared" si="562"/>
        <v>#N/A</v>
      </c>
      <c r="P2219" s="49" t="e">
        <f t="shared" si="563"/>
        <v>#N/A</v>
      </c>
      <c r="Q2219" s="50" t="e">
        <f t="shared" si="560"/>
        <v>#N/A</v>
      </c>
      <c r="S2219" s="110" t="e">
        <f>VLOOKUP(V2219,'WSD 產品'!B:B,1,0)</f>
        <v>#N/A</v>
      </c>
      <c r="T2219" s="110" t="e">
        <f t="shared" si="561"/>
        <v>#DIV/0!</v>
      </c>
    </row>
    <row r="2220" spans="1:20">
      <c r="A2220" s="3">
        <f t="shared" si="564"/>
        <v>0</v>
      </c>
      <c r="B2220" s="3">
        <f t="shared" si="564"/>
        <v>0</v>
      </c>
      <c r="C2220" s="3">
        <f t="shared" si="564"/>
        <v>0</v>
      </c>
      <c r="D2220" s="3">
        <f t="shared" si="564"/>
        <v>0</v>
      </c>
      <c r="E2220" s="3">
        <f t="shared" si="564"/>
        <v>0</v>
      </c>
      <c r="F2220" s="4">
        <f t="shared" si="564"/>
        <v>0</v>
      </c>
      <c r="G2220" s="4">
        <f t="shared" si="564"/>
        <v>0</v>
      </c>
      <c r="H2220" s="3">
        <f t="shared" si="564"/>
        <v>0</v>
      </c>
      <c r="I2220" s="3">
        <f t="shared" si="564"/>
        <v>0</v>
      </c>
      <c r="J2220" s="3" t="e">
        <f>IF(VLOOKUP(A2220,產品AR!A:B,2,0)&lt;65,"A",IF(VLOOKUP(A2220,產品AR!A:B,2,0)&lt;80,"B",IF(VLOOKUP(A2220,產品AR!A:B,2,0)&lt;100,"C","D")))</f>
        <v>#N/A</v>
      </c>
      <c r="K2220" s="5" t="e">
        <f t="shared" si="556"/>
        <v>#DIV/0!</v>
      </c>
      <c r="L2220" s="6">
        <f t="shared" si="557"/>
        <v>0</v>
      </c>
      <c r="M2220" s="5">
        <f t="shared" si="558"/>
        <v>0</v>
      </c>
      <c r="N2220" s="49" t="e">
        <f t="shared" si="559"/>
        <v>#DIV/0!</v>
      </c>
      <c r="O2220" s="49" t="e">
        <f t="shared" si="562"/>
        <v>#N/A</v>
      </c>
      <c r="P2220" s="49" t="e">
        <f t="shared" si="563"/>
        <v>#N/A</v>
      </c>
      <c r="Q2220" s="50" t="e">
        <f t="shared" si="560"/>
        <v>#N/A</v>
      </c>
      <c r="S2220" s="110" t="e">
        <f>VLOOKUP(V2220,'WSD 產品'!B:B,1,0)</f>
        <v>#N/A</v>
      </c>
      <c r="T2220" s="110" t="e">
        <f t="shared" si="561"/>
        <v>#DIV/0!</v>
      </c>
    </row>
    <row r="2221" spans="1:20">
      <c r="A2221" s="3">
        <f t="shared" si="564"/>
        <v>0</v>
      </c>
      <c r="B2221" s="3">
        <f t="shared" si="564"/>
        <v>0</v>
      </c>
      <c r="C2221" s="3">
        <f t="shared" si="564"/>
        <v>0</v>
      </c>
      <c r="D2221" s="3">
        <f t="shared" si="564"/>
        <v>0</v>
      </c>
      <c r="E2221" s="3">
        <f t="shared" si="564"/>
        <v>0</v>
      </c>
      <c r="F2221" s="4">
        <f t="shared" si="564"/>
        <v>0</v>
      </c>
      <c r="G2221" s="4">
        <f t="shared" si="564"/>
        <v>0</v>
      </c>
      <c r="H2221" s="3">
        <f t="shared" si="564"/>
        <v>0</v>
      </c>
      <c r="I2221" s="3">
        <f t="shared" si="564"/>
        <v>0</v>
      </c>
      <c r="J2221" s="3" t="e">
        <f>IF(VLOOKUP(A2221,產品AR!A:B,2,0)&lt;65,"A",IF(VLOOKUP(A2221,產品AR!A:B,2,0)&lt;80,"B",IF(VLOOKUP(A2221,產品AR!A:B,2,0)&lt;100,"C","D")))</f>
        <v>#N/A</v>
      </c>
      <c r="K2221" s="5" t="e">
        <f t="shared" si="556"/>
        <v>#DIV/0!</v>
      </c>
      <c r="L2221" s="6">
        <f t="shared" si="557"/>
        <v>0</v>
      </c>
      <c r="M2221" s="5">
        <f t="shared" si="558"/>
        <v>0</v>
      </c>
      <c r="N2221" s="49" t="e">
        <f t="shared" si="559"/>
        <v>#DIV/0!</v>
      </c>
      <c r="O2221" s="49" t="e">
        <f t="shared" si="562"/>
        <v>#N/A</v>
      </c>
      <c r="P2221" s="49" t="e">
        <f t="shared" si="563"/>
        <v>#N/A</v>
      </c>
      <c r="Q2221" s="50" t="e">
        <f t="shared" si="560"/>
        <v>#N/A</v>
      </c>
      <c r="S2221" s="110" t="e">
        <f>VLOOKUP(V2221,'WSD 產品'!B:B,1,0)</f>
        <v>#N/A</v>
      </c>
      <c r="T2221" s="110" t="e">
        <f t="shared" si="561"/>
        <v>#DIV/0!</v>
      </c>
    </row>
    <row r="2222" spans="1:20">
      <c r="A2222" s="3">
        <f t="shared" si="564"/>
        <v>0</v>
      </c>
      <c r="B2222" s="3">
        <f t="shared" si="564"/>
        <v>0</v>
      </c>
      <c r="C2222" s="3">
        <f t="shared" si="564"/>
        <v>0</v>
      </c>
      <c r="D2222" s="3">
        <f t="shared" si="564"/>
        <v>0</v>
      </c>
      <c r="E2222" s="3">
        <f t="shared" si="564"/>
        <v>0</v>
      </c>
      <c r="F2222" s="4">
        <f t="shared" si="564"/>
        <v>0</v>
      </c>
      <c r="G2222" s="4">
        <f t="shared" si="564"/>
        <v>0</v>
      </c>
      <c r="H2222" s="3">
        <f t="shared" si="564"/>
        <v>0</v>
      </c>
      <c r="I2222" s="3">
        <f t="shared" si="564"/>
        <v>0</v>
      </c>
      <c r="J2222" s="3" t="e">
        <f>IF(VLOOKUP(A2222,產品AR!A:B,2,0)&lt;65,"A",IF(VLOOKUP(A2222,產品AR!A:B,2,0)&lt;80,"B",IF(VLOOKUP(A2222,產品AR!A:B,2,0)&lt;100,"C","D")))</f>
        <v>#N/A</v>
      </c>
      <c r="K2222" s="5" t="e">
        <f t="shared" si="556"/>
        <v>#DIV/0!</v>
      </c>
      <c r="L2222" s="6">
        <f t="shared" si="557"/>
        <v>0</v>
      </c>
      <c r="M2222" s="5">
        <f t="shared" si="558"/>
        <v>0</v>
      </c>
      <c r="N2222" s="49" t="e">
        <f t="shared" si="559"/>
        <v>#DIV/0!</v>
      </c>
      <c r="O2222" s="49" t="e">
        <f t="shared" si="562"/>
        <v>#N/A</v>
      </c>
      <c r="P2222" s="49" t="e">
        <f t="shared" si="563"/>
        <v>#N/A</v>
      </c>
      <c r="Q2222" s="50" t="e">
        <f t="shared" si="560"/>
        <v>#N/A</v>
      </c>
      <c r="S2222" s="110" t="e">
        <f>VLOOKUP(V2222,'WSD 產品'!B:B,1,0)</f>
        <v>#N/A</v>
      </c>
      <c r="T2222" s="110" t="e">
        <f t="shared" si="561"/>
        <v>#DIV/0!</v>
      </c>
    </row>
    <row r="2223" spans="1:20">
      <c r="A2223" s="3">
        <f t="shared" si="564"/>
        <v>0</v>
      </c>
      <c r="B2223" s="3">
        <f t="shared" si="564"/>
        <v>0</v>
      </c>
      <c r="C2223" s="3">
        <f t="shared" si="564"/>
        <v>0</v>
      </c>
      <c r="D2223" s="3">
        <f t="shared" si="564"/>
        <v>0</v>
      </c>
      <c r="E2223" s="3">
        <f t="shared" si="564"/>
        <v>0</v>
      </c>
      <c r="F2223" s="4">
        <f t="shared" si="564"/>
        <v>0</v>
      </c>
      <c r="G2223" s="4">
        <f t="shared" si="564"/>
        <v>0</v>
      </c>
      <c r="H2223" s="3">
        <f t="shared" si="564"/>
        <v>0</v>
      </c>
      <c r="I2223" s="3">
        <f t="shared" si="564"/>
        <v>0</v>
      </c>
      <c r="J2223" s="3" t="e">
        <f>IF(VLOOKUP(A2223,產品AR!A:B,2,0)&lt;65,"A",IF(VLOOKUP(A2223,產品AR!A:B,2,0)&lt;80,"B",IF(VLOOKUP(A2223,產品AR!A:B,2,0)&lt;100,"C","D")))</f>
        <v>#N/A</v>
      </c>
      <c r="K2223" s="5" t="e">
        <f t="shared" si="556"/>
        <v>#DIV/0!</v>
      </c>
      <c r="L2223" s="6">
        <f t="shared" si="557"/>
        <v>0</v>
      </c>
      <c r="M2223" s="5">
        <f t="shared" si="558"/>
        <v>0</v>
      </c>
      <c r="N2223" s="49" t="e">
        <f t="shared" si="559"/>
        <v>#DIV/0!</v>
      </c>
      <c r="O2223" s="49" t="e">
        <f t="shared" si="562"/>
        <v>#N/A</v>
      </c>
      <c r="P2223" s="49" t="e">
        <f t="shared" si="563"/>
        <v>#N/A</v>
      </c>
      <c r="Q2223" s="50" t="e">
        <f t="shared" si="560"/>
        <v>#N/A</v>
      </c>
      <c r="S2223" s="110" t="e">
        <f>VLOOKUP(V2223,'WSD 產品'!B:B,1,0)</f>
        <v>#N/A</v>
      </c>
      <c r="T2223" s="110" t="e">
        <f t="shared" si="561"/>
        <v>#DIV/0!</v>
      </c>
    </row>
    <row r="2224" spans="1:20">
      <c r="A2224" s="3">
        <f t="shared" si="564"/>
        <v>0</v>
      </c>
      <c r="B2224" s="3">
        <f t="shared" si="564"/>
        <v>0</v>
      </c>
      <c r="C2224" s="3">
        <f t="shared" si="564"/>
        <v>0</v>
      </c>
      <c r="D2224" s="3">
        <f t="shared" si="564"/>
        <v>0</v>
      </c>
      <c r="E2224" s="3">
        <f t="shared" si="564"/>
        <v>0</v>
      </c>
      <c r="F2224" s="4">
        <f t="shared" si="564"/>
        <v>0</v>
      </c>
      <c r="G2224" s="4">
        <f t="shared" si="564"/>
        <v>0</v>
      </c>
      <c r="H2224" s="3">
        <f t="shared" si="564"/>
        <v>0</v>
      </c>
      <c r="I2224" s="3">
        <f t="shared" si="564"/>
        <v>0</v>
      </c>
      <c r="J2224" s="3" t="e">
        <f>IF(VLOOKUP(A2224,產品AR!A:B,2,0)&lt;65,"A",IF(VLOOKUP(A2224,產品AR!A:B,2,0)&lt;80,"B",IF(VLOOKUP(A2224,產品AR!A:B,2,0)&lt;100,"C","D")))</f>
        <v>#N/A</v>
      </c>
      <c r="K2224" s="5" t="e">
        <f t="shared" si="556"/>
        <v>#DIV/0!</v>
      </c>
      <c r="L2224" s="6">
        <f t="shared" si="557"/>
        <v>0</v>
      </c>
      <c r="M2224" s="5">
        <f t="shared" si="558"/>
        <v>0</v>
      </c>
      <c r="N2224" s="49" t="e">
        <f t="shared" si="559"/>
        <v>#DIV/0!</v>
      </c>
      <c r="O2224" s="49" t="e">
        <f t="shared" si="562"/>
        <v>#N/A</v>
      </c>
      <c r="P2224" s="49" t="e">
        <f t="shared" si="563"/>
        <v>#N/A</v>
      </c>
      <c r="Q2224" s="50" t="e">
        <f t="shared" si="560"/>
        <v>#N/A</v>
      </c>
      <c r="S2224" s="110" t="e">
        <f>VLOOKUP(V2224,'WSD 產品'!B:B,1,0)</f>
        <v>#N/A</v>
      </c>
      <c r="T2224" s="110" t="e">
        <f t="shared" si="561"/>
        <v>#DIV/0!</v>
      </c>
    </row>
    <row r="2225" spans="1:20">
      <c r="A2225" s="3">
        <f t="shared" si="564"/>
        <v>0</v>
      </c>
      <c r="B2225" s="3">
        <f t="shared" si="564"/>
        <v>0</v>
      </c>
      <c r="C2225" s="3">
        <f t="shared" si="564"/>
        <v>0</v>
      </c>
      <c r="D2225" s="3">
        <f t="shared" si="564"/>
        <v>0</v>
      </c>
      <c r="E2225" s="3">
        <f t="shared" si="564"/>
        <v>0</v>
      </c>
      <c r="F2225" s="4">
        <f t="shared" si="564"/>
        <v>0</v>
      </c>
      <c r="G2225" s="4">
        <f t="shared" si="564"/>
        <v>0</v>
      </c>
      <c r="H2225" s="3">
        <f t="shared" si="564"/>
        <v>0</v>
      </c>
      <c r="I2225" s="3">
        <f t="shared" si="564"/>
        <v>0</v>
      </c>
      <c r="J2225" s="3" t="e">
        <f>IF(VLOOKUP(A2225,產品AR!A:B,2,0)&lt;65,"A",IF(VLOOKUP(A2225,產品AR!A:B,2,0)&lt;80,"B",IF(VLOOKUP(A2225,產品AR!A:B,2,0)&lt;100,"C","D")))</f>
        <v>#N/A</v>
      </c>
      <c r="K2225" s="5" t="e">
        <f t="shared" si="556"/>
        <v>#DIV/0!</v>
      </c>
      <c r="L2225" s="6">
        <f t="shared" si="557"/>
        <v>0</v>
      </c>
      <c r="M2225" s="5">
        <f t="shared" si="558"/>
        <v>0</v>
      </c>
      <c r="N2225" s="49" t="e">
        <f t="shared" si="559"/>
        <v>#DIV/0!</v>
      </c>
      <c r="O2225" s="49" t="e">
        <f t="shared" si="562"/>
        <v>#N/A</v>
      </c>
      <c r="P2225" s="49" t="e">
        <f t="shared" si="563"/>
        <v>#N/A</v>
      </c>
      <c r="Q2225" s="50" t="e">
        <f t="shared" si="560"/>
        <v>#N/A</v>
      </c>
      <c r="S2225" s="110" t="e">
        <f>VLOOKUP(V2225,'WSD 產品'!B:B,1,0)</f>
        <v>#N/A</v>
      </c>
      <c r="T2225" s="110" t="e">
        <f t="shared" si="561"/>
        <v>#DIV/0!</v>
      </c>
    </row>
    <row r="2226" spans="1:20">
      <c r="A2226" s="3">
        <f t="shared" si="564"/>
        <v>0</v>
      </c>
      <c r="B2226" s="3">
        <f t="shared" si="564"/>
        <v>0</v>
      </c>
      <c r="C2226" s="3">
        <f t="shared" si="564"/>
        <v>0</v>
      </c>
      <c r="D2226" s="3">
        <f t="shared" ref="D2226:I2268" si="565">Y2226</f>
        <v>0</v>
      </c>
      <c r="E2226" s="3">
        <f t="shared" si="565"/>
        <v>0</v>
      </c>
      <c r="F2226" s="4">
        <f t="shared" si="565"/>
        <v>0</v>
      </c>
      <c r="G2226" s="4">
        <f t="shared" si="565"/>
        <v>0</v>
      </c>
      <c r="H2226" s="3">
        <f t="shared" si="565"/>
        <v>0</v>
      </c>
      <c r="I2226" s="3">
        <f t="shared" si="565"/>
        <v>0</v>
      </c>
      <c r="J2226" s="3" t="e">
        <f>IF(VLOOKUP(A2226,產品AR!A:B,2,0)&lt;65,"A",IF(VLOOKUP(A2226,產品AR!A:B,2,0)&lt;80,"B",IF(VLOOKUP(A2226,產品AR!A:B,2,0)&lt;100,"C","D")))</f>
        <v>#N/A</v>
      </c>
      <c r="K2226" s="5" t="e">
        <f t="shared" si="556"/>
        <v>#DIV/0!</v>
      </c>
      <c r="L2226" s="6">
        <f t="shared" si="557"/>
        <v>0</v>
      </c>
      <c r="M2226" s="5">
        <f t="shared" si="558"/>
        <v>0</v>
      </c>
      <c r="N2226" s="49" t="e">
        <f t="shared" si="559"/>
        <v>#DIV/0!</v>
      </c>
      <c r="O2226" s="49" t="e">
        <f t="shared" si="562"/>
        <v>#N/A</v>
      </c>
      <c r="P2226" s="49" t="e">
        <f t="shared" si="563"/>
        <v>#N/A</v>
      </c>
      <c r="Q2226" s="50" t="e">
        <f t="shared" si="560"/>
        <v>#N/A</v>
      </c>
      <c r="S2226" s="110" t="e">
        <f>VLOOKUP(V2226,'WSD 產品'!B:B,1,0)</f>
        <v>#N/A</v>
      </c>
      <c r="T2226" s="110" t="e">
        <f t="shared" si="561"/>
        <v>#DIV/0!</v>
      </c>
    </row>
    <row r="2227" spans="1:20">
      <c r="A2227" s="3">
        <f t="shared" ref="A2227:F2290" si="566">V2227</f>
        <v>0</v>
      </c>
      <c r="B2227" s="3">
        <f t="shared" si="566"/>
        <v>0</v>
      </c>
      <c r="C2227" s="3">
        <f t="shared" si="566"/>
        <v>0</v>
      </c>
      <c r="D2227" s="3">
        <f t="shared" si="565"/>
        <v>0</v>
      </c>
      <c r="E2227" s="3">
        <f t="shared" si="565"/>
        <v>0</v>
      </c>
      <c r="F2227" s="4">
        <f t="shared" si="565"/>
        <v>0</v>
      </c>
      <c r="G2227" s="4">
        <f t="shared" si="565"/>
        <v>0</v>
      </c>
      <c r="H2227" s="3">
        <f t="shared" si="565"/>
        <v>0</v>
      </c>
      <c r="I2227" s="3">
        <f t="shared" si="565"/>
        <v>0</v>
      </c>
      <c r="J2227" s="3" t="e">
        <f>IF(VLOOKUP(A2227,產品AR!A:B,2,0)&lt;65,"A",IF(VLOOKUP(A2227,產品AR!A:B,2,0)&lt;80,"B",IF(VLOOKUP(A2227,產品AR!A:B,2,0)&lt;100,"C","D")))</f>
        <v>#N/A</v>
      </c>
      <c r="K2227" s="5" t="e">
        <f t="shared" si="556"/>
        <v>#DIV/0!</v>
      </c>
      <c r="L2227" s="6">
        <f t="shared" si="557"/>
        <v>0</v>
      </c>
      <c r="M2227" s="5">
        <f t="shared" si="558"/>
        <v>0</v>
      </c>
      <c r="N2227" s="49" t="e">
        <f t="shared" si="559"/>
        <v>#DIV/0!</v>
      </c>
      <c r="O2227" s="49" t="e">
        <f t="shared" si="562"/>
        <v>#N/A</v>
      </c>
      <c r="P2227" s="49" t="e">
        <f t="shared" si="563"/>
        <v>#N/A</v>
      </c>
      <c r="Q2227" s="50" t="e">
        <f t="shared" si="560"/>
        <v>#N/A</v>
      </c>
      <c r="S2227" s="110" t="e">
        <f>VLOOKUP(V2227,'WSD 產品'!B:B,1,0)</f>
        <v>#N/A</v>
      </c>
      <c r="T2227" s="110" t="e">
        <f t="shared" si="561"/>
        <v>#DIV/0!</v>
      </c>
    </row>
    <row r="2228" spans="1:20">
      <c r="A2228" s="3">
        <f t="shared" si="566"/>
        <v>0</v>
      </c>
      <c r="B2228" s="3">
        <f t="shared" si="566"/>
        <v>0</v>
      </c>
      <c r="C2228" s="3">
        <f t="shared" si="566"/>
        <v>0</v>
      </c>
      <c r="D2228" s="3">
        <f t="shared" si="565"/>
        <v>0</v>
      </c>
      <c r="E2228" s="3">
        <f t="shared" si="565"/>
        <v>0</v>
      </c>
      <c r="F2228" s="4">
        <f t="shared" si="565"/>
        <v>0</v>
      </c>
      <c r="G2228" s="4">
        <f t="shared" si="565"/>
        <v>0</v>
      </c>
      <c r="H2228" s="3">
        <f t="shared" si="565"/>
        <v>0</v>
      </c>
      <c r="I2228" s="3">
        <f t="shared" si="565"/>
        <v>0</v>
      </c>
      <c r="J2228" s="3" t="e">
        <f>IF(VLOOKUP(A2228,產品AR!A:B,2,0)&lt;65,"A",IF(VLOOKUP(A2228,產品AR!A:B,2,0)&lt;80,"B",IF(VLOOKUP(A2228,產品AR!A:B,2,0)&lt;100,"C","D")))</f>
        <v>#N/A</v>
      </c>
      <c r="K2228" s="5" t="e">
        <f t="shared" si="556"/>
        <v>#DIV/0!</v>
      </c>
      <c r="L2228" s="6">
        <f t="shared" si="557"/>
        <v>0</v>
      </c>
      <c r="M2228" s="5">
        <f t="shared" si="558"/>
        <v>0</v>
      </c>
      <c r="N2228" s="49" t="e">
        <f t="shared" si="559"/>
        <v>#DIV/0!</v>
      </c>
      <c r="O2228" s="49" t="e">
        <f t="shared" si="562"/>
        <v>#N/A</v>
      </c>
      <c r="P2228" s="49" t="e">
        <f t="shared" si="563"/>
        <v>#N/A</v>
      </c>
      <c r="Q2228" s="50" t="e">
        <f t="shared" si="560"/>
        <v>#N/A</v>
      </c>
      <c r="S2228" s="110" t="e">
        <f>VLOOKUP(V2228,'WSD 產品'!B:B,1,0)</f>
        <v>#N/A</v>
      </c>
      <c r="T2228" s="110" t="e">
        <f t="shared" si="561"/>
        <v>#DIV/0!</v>
      </c>
    </row>
    <row r="2229" spans="1:20">
      <c r="A2229" s="3">
        <f t="shared" si="566"/>
        <v>0</v>
      </c>
      <c r="B2229" s="3">
        <f t="shared" si="566"/>
        <v>0</v>
      </c>
      <c r="C2229" s="3">
        <f t="shared" si="566"/>
        <v>0</v>
      </c>
      <c r="D2229" s="3">
        <f t="shared" si="565"/>
        <v>0</v>
      </c>
      <c r="E2229" s="3">
        <f t="shared" si="565"/>
        <v>0</v>
      </c>
      <c r="F2229" s="4">
        <f t="shared" si="565"/>
        <v>0</v>
      </c>
      <c r="G2229" s="4">
        <f t="shared" si="565"/>
        <v>0</v>
      </c>
      <c r="H2229" s="3">
        <f t="shared" si="565"/>
        <v>0</v>
      </c>
      <c r="I2229" s="3">
        <f t="shared" si="565"/>
        <v>0</v>
      </c>
      <c r="J2229" s="3" t="e">
        <f>IF(VLOOKUP(A2229,產品AR!A:B,2,0)&lt;65,"A",IF(VLOOKUP(A2229,產品AR!A:B,2,0)&lt;80,"B",IF(VLOOKUP(A2229,產品AR!A:B,2,0)&lt;100,"C","D")))</f>
        <v>#N/A</v>
      </c>
      <c r="K2229" s="5" t="e">
        <f t="shared" si="556"/>
        <v>#DIV/0!</v>
      </c>
      <c r="L2229" s="6">
        <f t="shared" si="557"/>
        <v>0</v>
      </c>
      <c r="M2229" s="5">
        <f t="shared" si="558"/>
        <v>0</v>
      </c>
      <c r="N2229" s="49" t="e">
        <f t="shared" si="559"/>
        <v>#DIV/0!</v>
      </c>
      <c r="O2229" s="49" t="e">
        <f t="shared" si="562"/>
        <v>#N/A</v>
      </c>
      <c r="P2229" s="49" t="e">
        <f t="shared" si="563"/>
        <v>#N/A</v>
      </c>
      <c r="Q2229" s="50" t="e">
        <f t="shared" si="560"/>
        <v>#N/A</v>
      </c>
      <c r="S2229" s="110" t="e">
        <f>VLOOKUP(V2229,'WSD 產品'!B:B,1,0)</f>
        <v>#N/A</v>
      </c>
      <c r="T2229" s="110" t="e">
        <f t="shared" si="561"/>
        <v>#DIV/0!</v>
      </c>
    </row>
    <row r="2230" spans="1:20">
      <c r="A2230" s="3">
        <f t="shared" si="566"/>
        <v>0</v>
      </c>
      <c r="B2230" s="3">
        <f t="shared" si="566"/>
        <v>0</v>
      </c>
      <c r="C2230" s="3">
        <f t="shared" si="566"/>
        <v>0</v>
      </c>
      <c r="D2230" s="3">
        <f t="shared" si="565"/>
        <v>0</v>
      </c>
      <c r="E2230" s="3">
        <f t="shared" si="565"/>
        <v>0</v>
      </c>
      <c r="F2230" s="4">
        <f t="shared" si="565"/>
        <v>0</v>
      </c>
      <c r="G2230" s="4">
        <f t="shared" si="565"/>
        <v>0</v>
      </c>
      <c r="H2230" s="3">
        <f t="shared" si="565"/>
        <v>0</v>
      </c>
      <c r="I2230" s="3">
        <f t="shared" si="565"/>
        <v>0</v>
      </c>
      <c r="J2230" s="3" t="e">
        <f>IF(VLOOKUP(A2230,產品AR!A:B,2,0)&lt;65,"A",IF(VLOOKUP(A2230,產品AR!A:B,2,0)&lt;80,"B",IF(VLOOKUP(A2230,產品AR!A:B,2,0)&lt;100,"C","D")))</f>
        <v>#N/A</v>
      </c>
      <c r="K2230" s="5" t="e">
        <f t="shared" si="556"/>
        <v>#DIV/0!</v>
      </c>
      <c r="L2230" s="6">
        <f t="shared" si="557"/>
        <v>0</v>
      </c>
      <c r="M2230" s="5">
        <f t="shared" si="558"/>
        <v>0</v>
      </c>
      <c r="N2230" s="49" t="e">
        <f t="shared" si="559"/>
        <v>#DIV/0!</v>
      </c>
      <c r="O2230" s="49" t="e">
        <f t="shared" si="562"/>
        <v>#N/A</v>
      </c>
      <c r="P2230" s="49" t="e">
        <f t="shared" si="563"/>
        <v>#N/A</v>
      </c>
      <c r="Q2230" s="50" t="e">
        <f t="shared" si="560"/>
        <v>#N/A</v>
      </c>
      <c r="S2230" s="110" t="e">
        <f>VLOOKUP(V2230,'WSD 產品'!B:B,1,0)</f>
        <v>#N/A</v>
      </c>
      <c r="T2230" s="110" t="e">
        <f t="shared" si="561"/>
        <v>#DIV/0!</v>
      </c>
    </row>
    <row r="2231" spans="1:20">
      <c r="A2231" s="3">
        <f t="shared" si="566"/>
        <v>0</v>
      </c>
      <c r="B2231" s="3">
        <f t="shared" si="566"/>
        <v>0</v>
      </c>
      <c r="C2231" s="3">
        <f t="shared" si="566"/>
        <v>0</v>
      </c>
      <c r="D2231" s="3">
        <f t="shared" si="565"/>
        <v>0</v>
      </c>
      <c r="E2231" s="3">
        <f t="shared" si="565"/>
        <v>0</v>
      </c>
      <c r="F2231" s="4">
        <f t="shared" si="565"/>
        <v>0</v>
      </c>
      <c r="G2231" s="4">
        <f t="shared" si="565"/>
        <v>0</v>
      </c>
      <c r="H2231" s="3">
        <f t="shared" si="565"/>
        <v>0</v>
      </c>
      <c r="I2231" s="3">
        <f t="shared" si="565"/>
        <v>0</v>
      </c>
      <c r="J2231" s="3" t="e">
        <f>IF(VLOOKUP(A2231,產品AR!A:B,2,0)&lt;65,"A",IF(VLOOKUP(A2231,產品AR!A:B,2,0)&lt;80,"B",IF(VLOOKUP(A2231,產品AR!A:B,2,0)&lt;100,"C","D")))</f>
        <v>#N/A</v>
      </c>
      <c r="K2231" s="5" t="e">
        <f t="shared" si="556"/>
        <v>#DIV/0!</v>
      </c>
      <c r="L2231" s="6">
        <f t="shared" si="557"/>
        <v>0</v>
      </c>
      <c r="M2231" s="5">
        <f t="shared" si="558"/>
        <v>0</v>
      </c>
      <c r="N2231" s="49" t="e">
        <f t="shared" si="559"/>
        <v>#DIV/0!</v>
      </c>
      <c r="O2231" s="49" t="e">
        <f t="shared" si="562"/>
        <v>#N/A</v>
      </c>
      <c r="P2231" s="49" t="e">
        <f t="shared" si="563"/>
        <v>#N/A</v>
      </c>
      <c r="Q2231" s="50" t="e">
        <f t="shared" si="560"/>
        <v>#N/A</v>
      </c>
      <c r="S2231" s="110" t="e">
        <f>VLOOKUP(V2231,'WSD 產品'!B:B,1,0)</f>
        <v>#N/A</v>
      </c>
      <c r="T2231" s="110" t="e">
        <f t="shared" si="561"/>
        <v>#DIV/0!</v>
      </c>
    </row>
    <row r="2232" spans="1:20">
      <c r="A2232" s="3">
        <f t="shared" si="566"/>
        <v>0</v>
      </c>
      <c r="B2232" s="3">
        <f t="shared" si="566"/>
        <v>0</v>
      </c>
      <c r="C2232" s="3">
        <f t="shared" si="566"/>
        <v>0</v>
      </c>
      <c r="D2232" s="3">
        <f t="shared" si="565"/>
        <v>0</v>
      </c>
      <c r="E2232" s="3">
        <f t="shared" si="565"/>
        <v>0</v>
      </c>
      <c r="F2232" s="4">
        <f t="shared" si="565"/>
        <v>0</v>
      </c>
      <c r="G2232" s="4">
        <f t="shared" si="565"/>
        <v>0</v>
      </c>
      <c r="H2232" s="3">
        <f t="shared" si="565"/>
        <v>0</v>
      </c>
      <c r="I2232" s="3">
        <f t="shared" si="565"/>
        <v>0</v>
      </c>
      <c r="J2232" s="3" t="e">
        <f>IF(VLOOKUP(A2232,產品AR!A:B,2,0)&lt;65,"A",IF(VLOOKUP(A2232,產品AR!A:B,2,0)&lt;80,"B",IF(VLOOKUP(A2232,產品AR!A:B,2,0)&lt;100,"C","D")))</f>
        <v>#N/A</v>
      </c>
      <c r="K2232" s="5" t="e">
        <f t="shared" si="556"/>
        <v>#DIV/0!</v>
      </c>
      <c r="L2232" s="6">
        <f t="shared" si="557"/>
        <v>0</v>
      </c>
      <c r="M2232" s="5">
        <f t="shared" si="558"/>
        <v>0</v>
      </c>
      <c r="N2232" s="49" t="e">
        <f t="shared" si="559"/>
        <v>#DIV/0!</v>
      </c>
      <c r="O2232" s="49" t="e">
        <f t="shared" si="562"/>
        <v>#N/A</v>
      </c>
      <c r="P2232" s="49" t="e">
        <f t="shared" si="563"/>
        <v>#N/A</v>
      </c>
      <c r="Q2232" s="50" t="e">
        <f t="shared" si="560"/>
        <v>#N/A</v>
      </c>
      <c r="S2232" s="110" t="e">
        <f>VLOOKUP(V2232,'WSD 產品'!B:B,1,0)</f>
        <v>#N/A</v>
      </c>
      <c r="T2232" s="110" t="e">
        <f t="shared" si="561"/>
        <v>#DIV/0!</v>
      </c>
    </row>
    <row r="2233" spans="1:20">
      <c r="A2233" s="3">
        <f t="shared" si="566"/>
        <v>0</v>
      </c>
      <c r="B2233" s="3">
        <f t="shared" si="566"/>
        <v>0</v>
      </c>
      <c r="C2233" s="3">
        <f t="shared" si="566"/>
        <v>0</v>
      </c>
      <c r="D2233" s="3">
        <f t="shared" si="565"/>
        <v>0</v>
      </c>
      <c r="E2233" s="3">
        <f t="shared" si="565"/>
        <v>0</v>
      </c>
      <c r="F2233" s="4">
        <f t="shared" si="565"/>
        <v>0</v>
      </c>
      <c r="G2233" s="4">
        <f t="shared" si="565"/>
        <v>0</v>
      </c>
      <c r="H2233" s="3">
        <f t="shared" si="565"/>
        <v>0</v>
      </c>
      <c r="I2233" s="3">
        <f t="shared" si="565"/>
        <v>0</v>
      </c>
      <c r="J2233" s="3" t="e">
        <f>IF(VLOOKUP(A2233,產品AR!A:B,2,0)&lt;65,"A",IF(VLOOKUP(A2233,產品AR!A:B,2,0)&lt;80,"B",IF(VLOOKUP(A2233,產品AR!A:B,2,0)&lt;100,"C","D")))</f>
        <v>#N/A</v>
      </c>
      <c r="K2233" s="5" t="e">
        <f t="shared" si="556"/>
        <v>#DIV/0!</v>
      </c>
      <c r="L2233" s="6">
        <f t="shared" si="557"/>
        <v>0</v>
      </c>
      <c r="M2233" s="5">
        <f t="shared" si="558"/>
        <v>0</v>
      </c>
      <c r="N2233" s="49" t="e">
        <f t="shared" si="559"/>
        <v>#DIV/0!</v>
      </c>
      <c r="O2233" s="49" t="e">
        <f t="shared" si="562"/>
        <v>#N/A</v>
      </c>
      <c r="P2233" s="49" t="e">
        <f t="shared" si="563"/>
        <v>#N/A</v>
      </c>
      <c r="Q2233" s="50" t="e">
        <f t="shared" si="560"/>
        <v>#N/A</v>
      </c>
      <c r="S2233" s="110" t="e">
        <f>VLOOKUP(V2233,'WSD 產品'!B:B,1,0)</f>
        <v>#N/A</v>
      </c>
      <c r="T2233" s="110" t="e">
        <f t="shared" si="561"/>
        <v>#DIV/0!</v>
      </c>
    </row>
    <row r="2234" spans="1:20">
      <c r="A2234" s="3">
        <f t="shared" si="566"/>
        <v>0</v>
      </c>
      <c r="B2234" s="3">
        <f t="shared" si="566"/>
        <v>0</v>
      </c>
      <c r="C2234" s="3">
        <f t="shared" si="566"/>
        <v>0</v>
      </c>
      <c r="D2234" s="3">
        <f t="shared" si="565"/>
        <v>0</v>
      </c>
      <c r="E2234" s="3">
        <f t="shared" si="565"/>
        <v>0</v>
      </c>
      <c r="F2234" s="4">
        <f t="shared" si="565"/>
        <v>0</v>
      </c>
      <c r="G2234" s="4">
        <f t="shared" si="565"/>
        <v>0</v>
      </c>
      <c r="H2234" s="3">
        <f t="shared" si="565"/>
        <v>0</v>
      </c>
      <c r="I2234" s="3">
        <f t="shared" si="565"/>
        <v>0</v>
      </c>
      <c r="J2234" s="3" t="e">
        <f>IF(VLOOKUP(A2234,產品AR!A:B,2,0)&lt;65,"A",IF(VLOOKUP(A2234,產品AR!A:B,2,0)&lt;80,"B",IF(VLOOKUP(A2234,產品AR!A:B,2,0)&lt;100,"C","D")))</f>
        <v>#N/A</v>
      </c>
      <c r="K2234" s="5" t="e">
        <f t="shared" si="556"/>
        <v>#DIV/0!</v>
      </c>
      <c r="L2234" s="6">
        <f t="shared" si="557"/>
        <v>0</v>
      </c>
      <c r="M2234" s="5">
        <f t="shared" si="558"/>
        <v>0</v>
      </c>
      <c r="N2234" s="49" t="e">
        <f t="shared" si="559"/>
        <v>#DIV/0!</v>
      </c>
      <c r="O2234" s="49" t="e">
        <f t="shared" si="562"/>
        <v>#N/A</v>
      </c>
      <c r="P2234" s="49" t="e">
        <f t="shared" si="563"/>
        <v>#N/A</v>
      </c>
      <c r="Q2234" s="50" t="e">
        <f t="shared" si="560"/>
        <v>#N/A</v>
      </c>
      <c r="S2234" s="110" t="e">
        <f>VLOOKUP(V2234,'WSD 產品'!B:B,1,0)</f>
        <v>#N/A</v>
      </c>
      <c r="T2234" s="110" t="e">
        <f t="shared" si="561"/>
        <v>#DIV/0!</v>
      </c>
    </row>
    <row r="2235" spans="1:20">
      <c r="A2235" s="3">
        <f t="shared" si="566"/>
        <v>0</v>
      </c>
      <c r="B2235" s="3">
        <f t="shared" si="566"/>
        <v>0</v>
      </c>
      <c r="C2235" s="3">
        <f t="shared" si="566"/>
        <v>0</v>
      </c>
      <c r="D2235" s="3">
        <f t="shared" si="565"/>
        <v>0</v>
      </c>
      <c r="E2235" s="3">
        <f t="shared" si="565"/>
        <v>0</v>
      </c>
      <c r="F2235" s="4">
        <f t="shared" si="565"/>
        <v>0</v>
      </c>
      <c r="G2235" s="4">
        <f t="shared" si="565"/>
        <v>0</v>
      </c>
      <c r="H2235" s="3">
        <f t="shared" si="565"/>
        <v>0</v>
      </c>
      <c r="I2235" s="3">
        <f t="shared" si="565"/>
        <v>0</v>
      </c>
      <c r="J2235" s="3" t="e">
        <f>IF(VLOOKUP(A2235,產品AR!A:B,2,0)&lt;65,"A",IF(VLOOKUP(A2235,產品AR!A:B,2,0)&lt;80,"B",IF(VLOOKUP(A2235,產品AR!A:B,2,0)&lt;100,"C","D")))</f>
        <v>#N/A</v>
      </c>
      <c r="K2235" s="5" t="e">
        <f t="shared" si="556"/>
        <v>#DIV/0!</v>
      </c>
      <c r="L2235" s="6">
        <f t="shared" si="557"/>
        <v>0</v>
      </c>
      <c r="M2235" s="5">
        <f t="shared" si="558"/>
        <v>0</v>
      </c>
      <c r="N2235" s="49" t="e">
        <f t="shared" si="559"/>
        <v>#DIV/0!</v>
      </c>
      <c r="O2235" s="49" t="e">
        <f t="shared" si="562"/>
        <v>#N/A</v>
      </c>
      <c r="P2235" s="49" t="e">
        <f t="shared" si="563"/>
        <v>#N/A</v>
      </c>
      <c r="Q2235" s="50" t="e">
        <f t="shared" si="560"/>
        <v>#N/A</v>
      </c>
      <c r="S2235" s="110" t="e">
        <f>VLOOKUP(V2235,'WSD 產品'!B:B,1,0)</f>
        <v>#N/A</v>
      </c>
      <c r="T2235" s="110" t="e">
        <f t="shared" si="561"/>
        <v>#DIV/0!</v>
      </c>
    </row>
    <row r="2236" spans="1:20">
      <c r="A2236" s="3">
        <f t="shared" si="566"/>
        <v>0</v>
      </c>
      <c r="B2236" s="3">
        <f t="shared" si="566"/>
        <v>0</v>
      </c>
      <c r="C2236" s="3">
        <f t="shared" si="566"/>
        <v>0</v>
      </c>
      <c r="D2236" s="3">
        <f t="shared" si="565"/>
        <v>0</v>
      </c>
      <c r="E2236" s="3">
        <f t="shared" si="565"/>
        <v>0</v>
      </c>
      <c r="F2236" s="4">
        <f t="shared" si="565"/>
        <v>0</v>
      </c>
      <c r="G2236" s="4">
        <f t="shared" si="565"/>
        <v>0</v>
      </c>
      <c r="H2236" s="3">
        <f t="shared" si="565"/>
        <v>0</v>
      </c>
      <c r="I2236" s="3">
        <f t="shared" si="565"/>
        <v>0</v>
      </c>
      <c r="J2236" s="3" t="e">
        <f>IF(VLOOKUP(A2236,產品AR!A:B,2,0)&lt;65,"A",IF(VLOOKUP(A2236,產品AR!A:B,2,0)&lt;80,"B",IF(VLOOKUP(A2236,產品AR!A:B,2,0)&lt;100,"C","D")))</f>
        <v>#N/A</v>
      </c>
      <c r="K2236" s="5" t="e">
        <f t="shared" si="556"/>
        <v>#DIV/0!</v>
      </c>
      <c r="L2236" s="6">
        <f t="shared" si="557"/>
        <v>0</v>
      </c>
      <c r="M2236" s="5">
        <f t="shared" si="558"/>
        <v>0</v>
      </c>
      <c r="N2236" s="49" t="e">
        <f t="shared" si="559"/>
        <v>#DIV/0!</v>
      </c>
      <c r="O2236" s="49" t="e">
        <f t="shared" si="562"/>
        <v>#N/A</v>
      </c>
      <c r="P2236" s="49" t="e">
        <f t="shared" si="563"/>
        <v>#N/A</v>
      </c>
      <c r="Q2236" s="50" t="e">
        <f t="shared" si="560"/>
        <v>#N/A</v>
      </c>
      <c r="S2236" s="110" t="e">
        <f>VLOOKUP(V2236,'WSD 產品'!B:B,1,0)</f>
        <v>#N/A</v>
      </c>
      <c r="T2236" s="110" t="e">
        <f t="shared" si="561"/>
        <v>#DIV/0!</v>
      </c>
    </row>
    <row r="2237" spans="1:20">
      <c r="A2237" s="3">
        <f t="shared" si="566"/>
        <v>0</v>
      </c>
      <c r="B2237" s="3">
        <f t="shared" si="566"/>
        <v>0</v>
      </c>
      <c r="C2237" s="3">
        <f t="shared" si="566"/>
        <v>0</v>
      </c>
      <c r="D2237" s="3">
        <f t="shared" si="565"/>
        <v>0</v>
      </c>
      <c r="E2237" s="3">
        <f t="shared" si="565"/>
        <v>0</v>
      </c>
      <c r="F2237" s="4">
        <f t="shared" si="565"/>
        <v>0</v>
      </c>
      <c r="G2237" s="4">
        <f t="shared" si="565"/>
        <v>0</v>
      </c>
      <c r="H2237" s="3">
        <f t="shared" si="565"/>
        <v>0</v>
      </c>
      <c r="I2237" s="3">
        <f t="shared" si="565"/>
        <v>0</v>
      </c>
      <c r="J2237" s="3" t="e">
        <f>IF(VLOOKUP(A2237,產品AR!A:B,2,0)&lt;65,"A",IF(VLOOKUP(A2237,產品AR!A:B,2,0)&lt;80,"B",IF(VLOOKUP(A2237,產品AR!A:B,2,0)&lt;100,"C","D")))</f>
        <v>#N/A</v>
      </c>
      <c r="K2237" s="5" t="e">
        <f t="shared" si="556"/>
        <v>#DIV/0!</v>
      </c>
      <c r="L2237" s="6">
        <f t="shared" si="557"/>
        <v>0</v>
      </c>
      <c r="M2237" s="5">
        <f t="shared" si="558"/>
        <v>0</v>
      </c>
      <c r="N2237" s="49" t="e">
        <f t="shared" si="559"/>
        <v>#DIV/0!</v>
      </c>
      <c r="O2237" s="49" t="e">
        <f t="shared" si="562"/>
        <v>#N/A</v>
      </c>
      <c r="P2237" s="49" t="e">
        <f t="shared" si="563"/>
        <v>#N/A</v>
      </c>
      <c r="Q2237" s="50" t="e">
        <f t="shared" si="560"/>
        <v>#N/A</v>
      </c>
      <c r="S2237" s="110" t="e">
        <f>VLOOKUP(V2237,'WSD 產品'!B:B,1,0)</f>
        <v>#N/A</v>
      </c>
      <c r="T2237" s="110" t="e">
        <f t="shared" si="561"/>
        <v>#DIV/0!</v>
      </c>
    </row>
    <row r="2238" spans="1:20">
      <c r="A2238" s="3">
        <f t="shared" si="566"/>
        <v>0</v>
      </c>
      <c r="B2238" s="3">
        <f t="shared" si="566"/>
        <v>0</v>
      </c>
      <c r="C2238" s="3">
        <f t="shared" si="566"/>
        <v>0</v>
      </c>
      <c r="D2238" s="3">
        <f t="shared" si="565"/>
        <v>0</v>
      </c>
      <c r="E2238" s="3">
        <f t="shared" si="565"/>
        <v>0</v>
      </c>
      <c r="F2238" s="4">
        <f t="shared" si="565"/>
        <v>0</v>
      </c>
      <c r="G2238" s="4">
        <f t="shared" si="565"/>
        <v>0</v>
      </c>
      <c r="H2238" s="3">
        <f t="shared" si="565"/>
        <v>0</v>
      </c>
      <c r="I2238" s="3">
        <f t="shared" si="565"/>
        <v>0</v>
      </c>
      <c r="J2238" s="3" t="e">
        <f>IF(VLOOKUP(A2238,產品AR!A:B,2,0)&lt;65,"A",IF(VLOOKUP(A2238,產品AR!A:B,2,0)&lt;80,"B",IF(VLOOKUP(A2238,產品AR!A:B,2,0)&lt;100,"C","D")))</f>
        <v>#N/A</v>
      </c>
      <c r="K2238" s="5" t="e">
        <f t="shared" si="556"/>
        <v>#DIV/0!</v>
      </c>
      <c r="L2238" s="6">
        <f t="shared" si="557"/>
        <v>0</v>
      </c>
      <c r="M2238" s="5">
        <f t="shared" si="558"/>
        <v>0</v>
      </c>
      <c r="N2238" s="49" t="e">
        <f t="shared" si="559"/>
        <v>#DIV/0!</v>
      </c>
      <c r="O2238" s="49" t="e">
        <f t="shared" si="562"/>
        <v>#N/A</v>
      </c>
      <c r="P2238" s="49" t="e">
        <f t="shared" si="563"/>
        <v>#N/A</v>
      </c>
      <c r="Q2238" s="50" t="e">
        <f t="shared" si="560"/>
        <v>#N/A</v>
      </c>
      <c r="S2238" s="110" t="e">
        <f>VLOOKUP(V2238,'WSD 產品'!B:B,1,0)</f>
        <v>#N/A</v>
      </c>
      <c r="T2238" s="110" t="e">
        <f t="shared" si="561"/>
        <v>#DIV/0!</v>
      </c>
    </row>
    <row r="2239" spans="1:20">
      <c r="A2239" s="3">
        <f t="shared" si="566"/>
        <v>0</v>
      </c>
      <c r="B2239" s="3">
        <f t="shared" si="566"/>
        <v>0</v>
      </c>
      <c r="C2239" s="3">
        <f t="shared" si="566"/>
        <v>0</v>
      </c>
      <c r="D2239" s="3">
        <f t="shared" si="565"/>
        <v>0</v>
      </c>
      <c r="E2239" s="3">
        <f t="shared" si="565"/>
        <v>0</v>
      </c>
      <c r="F2239" s="4">
        <f t="shared" si="565"/>
        <v>0</v>
      </c>
      <c r="G2239" s="4">
        <f t="shared" si="565"/>
        <v>0</v>
      </c>
      <c r="H2239" s="3">
        <f t="shared" si="565"/>
        <v>0</v>
      </c>
      <c r="I2239" s="3">
        <f t="shared" si="565"/>
        <v>0</v>
      </c>
      <c r="J2239" s="3" t="e">
        <f>IF(VLOOKUP(A2239,產品AR!A:B,2,0)&lt;65,"A",IF(VLOOKUP(A2239,產品AR!A:B,2,0)&lt;80,"B",IF(VLOOKUP(A2239,產品AR!A:B,2,0)&lt;100,"C","D")))</f>
        <v>#N/A</v>
      </c>
      <c r="K2239" s="5" t="e">
        <f t="shared" si="556"/>
        <v>#DIV/0!</v>
      </c>
      <c r="L2239" s="6">
        <f t="shared" si="557"/>
        <v>0</v>
      </c>
      <c r="M2239" s="5">
        <f t="shared" si="558"/>
        <v>0</v>
      </c>
      <c r="N2239" s="49" t="e">
        <f t="shared" si="559"/>
        <v>#DIV/0!</v>
      </c>
      <c r="O2239" s="49" t="e">
        <f t="shared" si="562"/>
        <v>#N/A</v>
      </c>
      <c r="P2239" s="49" t="e">
        <f t="shared" si="563"/>
        <v>#N/A</v>
      </c>
      <c r="Q2239" s="50" t="e">
        <f t="shared" si="560"/>
        <v>#N/A</v>
      </c>
      <c r="S2239" s="110" t="e">
        <f>VLOOKUP(V2239,'WSD 產品'!B:B,1,0)</f>
        <v>#N/A</v>
      </c>
      <c r="T2239" s="110" t="e">
        <f t="shared" si="561"/>
        <v>#DIV/0!</v>
      </c>
    </row>
    <row r="2240" spans="1:20">
      <c r="A2240" s="3">
        <f t="shared" si="566"/>
        <v>0</v>
      </c>
      <c r="B2240" s="3">
        <f t="shared" si="566"/>
        <v>0</v>
      </c>
      <c r="C2240" s="3">
        <f t="shared" si="566"/>
        <v>0</v>
      </c>
      <c r="D2240" s="3">
        <f t="shared" si="565"/>
        <v>0</v>
      </c>
      <c r="E2240" s="3">
        <f t="shared" si="565"/>
        <v>0</v>
      </c>
      <c r="F2240" s="4">
        <f t="shared" si="565"/>
        <v>0</v>
      </c>
      <c r="G2240" s="4">
        <f t="shared" si="565"/>
        <v>0</v>
      </c>
      <c r="H2240" s="3">
        <f t="shared" si="565"/>
        <v>0</v>
      </c>
      <c r="I2240" s="3">
        <f t="shared" si="565"/>
        <v>0</v>
      </c>
      <c r="J2240" s="3" t="e">
        <f>IF(VLOOKUP(A2240,產品AR!A:B,2,0)&lt;65,"A",IF(VLOOKUP(A2240,產品AR!A:B,2,0)&lt;80,"B",IF(VLOOKUP(A2240,產品AR!A:B,2,0)&lt;100,"C","D")))</f>
        <v>#N/A</v>
      </c>
      <c r="K2240" s="5" t="e">
        <f t="shared" si="556"/>
        <v>#DIV/0!</v>
      </c>
      <c r="L2240" s="6">
        <f t="shared" si="557"/>
        <v>0</v>
      </c>
      <c r="M2240" s="5">
        <f t="shared" si="558"/>
        <v>0</v>
      </c>
      <c r="N2240" s="49" t="e">
        <f t="shared" si="559"/>
        <v>#DIV/0!</v>
      </c>
      <c r="O2240" s="49" t="e">
        <f t="shared" si="562"/>
        <v>#N/A</v>
      </c>
      <c r="P2240" s="49" t="e">
        <f t="shared" si="563"/>
        <v>#N/A</v>
      </c>
      <c r="Q2240" s="50" t="e">
        <f t="shared" si="560"/>
        <v>#N/A</v>
      </c>
      <c r="S2240" s="110" t="e">
        <f>VLOOKUP(V2240,'WSD 產品'!B:B,1,0)</f>
        <v>#N/A</v>
      </c>
      <c r="T2240" s="110" t="e">
        <f t="shared" si="561"/>
        <v>#DIV/0!</v>
      </c>
    </row>
    <row r="2241" spans="1:20">
      <c r="A2241" s="3">
        <f t="shared" si="566"/>
        <v>0</v>
      </c>
      <c r="B2241" s="3">
        <f t="shared" si="566"/>
        <v>0</v>
      </c>
      <c r="C2241" s="3">
        <f t="shared" si="566"/>
        <v>0</v>
      </c>
      <c r="D2241" s="3">
        <f t="shared" si="565"/>
        <v>0</v>
      </c>
      <c r="E2241" s="3">
        <f t="shared" si="565"/>
        <v>0</v>
      </c>
      <c r="F2241" s="4">
        <f t="shared" si="565"/>
        <v>0</v>
      </c>
      <c r="G2241" s="4">
        <f t="shared" si="565"/>
        <v>0</v>
      </c>
      <c r="H2241" s="3">
        <f t="shared" si="565"/>
        <v>0</v>
      </c>
      <c r="I2241" s="3">
        <f t="shared" si="565"/>
        <v>0</v>
      </c>
      <c r="J2241" s="3" t="e">
        <f>IF(VLOOKUP(A2241,產品AR!A:B,2,0)&lt;65,"A",IF(VLOOKUP(A2241,產品AR!A:B,2,0)&lt;80,"B",IF(VLOOKUP(A2241,產品AR!A:B,2,0)&lt;100,"C","D")))</f>
        <v>#N/A</v>
      </c>
      <c r="K2241" s="5" t="e">
        <f t="shared" si="556"/>
        <v>#DIV/0!</v>
      </c>
      <c r="L2241" s="6">
        <f t="shared" si="557"/>
        <v>0</v>
      </c>
      <c r="M2241" s="5">
        <f t="shared" si="558"/>
        <v>0</v>
      </c>
      <c r="N2241" s="49" t="e">
        <f t="shared" si="559"/>
        <v>#DIV/0!</v>
      </c>
      <c r="O2241" s="49" t="e">
        <f t="shared" si="562"/>
        <v>#N/A</v>
      </c>
      <c r="P2241" s="49" t="e">
        <f t="shared" si="563"/>
        <v>#N/A</v>
      </c>
      <c r="Q2241" s="50" t="e">
        <f t="shared" si="560"/>
        <v>#N/A</v>
      </c>
      <c r="S2241" s="110" t="e">
        <f>VLOOKUP(V2241,'WSD 產品'!B:B,1,0)</f>
        <v>#N/A</v>
      </c>
      <c r="T2241" s="110" t="e">
        <f t="shared" si="561"/>
        <v>#DIV/0!</v>
      </c>
    </row>
    <row r="2242" spans="1:20">
      <c r="A2242" s="3">
        <f t="shared" si="566"/>
        <v>0</v>
      </c>
      <c r="B2242" s="3">
        <f t="shared" si="566"/>
        <v>0</v>
      </c>
      <c r="C2242" s="3">
        <f t="shared" si="566"/>
        <v>0</v>
      </c>
      <c r="D2242" s="3">
        <f t="shared" si="565"/>
        <v>0</v>
      </c>
      <c r="E2242" s="3">
        <f t="shared" si="565"/>
        <v>0</v>
      </c>
      <c r="F2242" s="4">
        <f t="shared" si="565"/>
        <v>0</v>
      </c>
      <c r="G2242" s="4">
        <f t="shared" si="565"/>
        <v>0</v>
      </c>
      <c r="H2242" s="3">
        <f t="shared" si="565"/>
        <v>0</v>
      </c>
      <c r="I2242" s="3">
        <f t="shared" si="565"/>
        <v>0</v>
      </c>
      <c r="J2242" s="3" t="e">
        <f>IF(VLOOKUP(A2242,產品AR!A:B,2,0)&lt;65,"A",IF(VLOOKUP(A2242,產品AR!A:B,2,0)&lt;80,"B",IF(VLOOKUP(A2242,產品AR!A:B,2,0)&lt;100,"C","D")))</f>
        <v>#N/A</v>
      </c>
      <c r="K2242" s="5" t="e">
        <f t="shared" ref="K2242:K2305" si="567">T2242</f>
        <v>#DIV/0!</v>
      </c>
      <c r="L2242" s="6">
        <f t="shared" ref="L2242:L2305" si="568">AM2242</f>
        <v>0</v>
      </c>
      <c r="M2242" s="5">
        <f t="shared" ref="M2242:M2305" si="569">AP2242</f>
        <v>0</v>
      </c>
      <c r="N2242" s="49" t="e">
        <f t="shared" ref="N2242:N2305" si="570">IF(K2242&gt;=1.67,"A",IF(K2242&gt;=1.33,"B",IF(K2242&gt;=1,"C",IF(K2242&gt;=0.67,"D","F"))))</f>
        <v>#DIV/0!</v>
      </c>
      <c r="O2242" s="49" t="e">
        <f t="shared" si="562"/>
        <v>#N/A</v>
      </c>
      <c r="P2242" s="49" t="e">
        <f t="shared" si="563"/>
        <v>#N/A</v>
      </c>
      <c r="Q2242" s="50" t="e">
        <f t="shared" ref="Q2242:Q2305" si="571">IF(CONCATENATE(J2242,N2242)="AA","A",IF(CONCATENATE(J2242,N2242)="AB","W",IF(CONCATENATE(J2242,N2242)="AC","W",IF(CONCATENATE(J2242,N2242)="AD","W",IF(CONCATENATE(J2242,N2242)="AF","W",IF(CONCATENATE(J2242,N2242)="BB","B",IF(CONCATENATE(J2242,N2242)="BA","B",IF(CONCATENATE(J2242,N2242)="BC","X",IF(CONCATENATE(J2242,N2242)="BD","X",IF(CONCATENATE(J2242,N2242)="BF","X",IF(CONCATENATE(J2242,N2242)="CA","C",IF(CONCATENATE(J2242,N2242)="CB","C",IF(CONCATENATE(J2242,N2242)="CC","C",IF(CONCATENATE(J2242,N2242)="CD","Y",IF(CONCATENATE(J2242,N2242)="CF","Y",IF(CONCATENATE(J2242,N2242)="DA","D",IF(CONCATENATE(J2242,N2242)="DB","D",IF(CONCATENATE(J2242,N2242)="DC","D",IF(CONCATENATE(J2242,N2242)="DD","D",IF(CONCATENATE(J2242,N2242)="DF","Z"))))))))))))))))))))</f>
        <v>#N/A</v>
      </c>
      <c r="S2242" s="110" t="e">
        <f>VLOOKUP(V2242,'WSD 產品'!B:B,1,0)</f>
        <v>#N/A</v>
      </c>
      <c r="T2242" s="110" t="e">
        <f t="shared" ref="T2242:T2305" si="572">((35-(AE2242^2+AF2242^2)^0.5))/AV2242</f>
        <v>#DIV/0!</v>
      </c>
    </row>
    <row r="2243" spans="1:20">
      <c r="A2243" s="3">
        <f t="shared" si="566"/>
        <v>0</v>
      </c>
      <c r="B2243" s="3">
        <f t="shared" si="566"/>
        <v>0</v>
      </c>
      <c r="C2243" s="3">
        <f t="shared" si="566"/>
        <v>0</v>
      </c>
      <c r="D2243" s="3">
        <f t="shared" si="565"/>
        <v>0</v>
      </c>
      <c r="E2243" s="3">
        <f t="shared" si="565"/>
        <v>0</v>
      </c>
      <c r="F2243" s="4">
        <f t="shared" si="565"/>
        <v>0</v>
      </c>
      <c r="G2243" s="4">
        <f t="shared" si="565"/>
        <v>0</v>
      </c>
      <c r="H2243" s="3">
        <f t="shared" si="565"/>
        <v>0</v>
      </c>
      <c r="I2243" s="3">
        <f t="shared" si="565"/>
        <v>0</v>
      </c>
      <c r="J2243" s="3" t="e">
        <f>IF(VLOOKUP(A2243,產品AR!A:B,2,0)&lt;65,"A",IF(VLOOKUP(A2243,產品AR!A:B,2,0)&lt;80,"B",IF(VLOOKUP(A2243,產品AR!A:B,2,0)&lt;100,"C","D")))</f>
        <v>#N/A</v>
      </c>
      <c r="K2243" s="5" t="e">
        <f t="shared" si="567"/>
        <v>#DIV/0!</v>
      </c>
      <c r="L2243" s="6">
        <f t="shared" si="568"/>
        <v>0</v>
      </c>
      <c r="M2243" s="5">
        <f t="shared" si="569"/>
        <v>0</v>
      </c>
      <c r="N2243" s="49" t="e">
        <f t="shared" si="570"/>
        <v>#DIV/0!</v>
      </c>
      <c r="O2243" s="49" t="e">
        <f t="shared" ref="O2243:O2306" si="573">J2243&amp;N2243</f>
        <v>#N/A</v>
      </c>
      <c r="P2243" s="49" t="e">
        <f t="shared" ref="P2243:P2306" si="574">IF(O2243="AB","A")</f>
        <v>#N/A</v>
      </c>
      <c r="Q2243" s="50" t="e">
        <f t="shared" si="571"/>
        <v>#N/A</v>
      </c>
      <c r="S2243" s="110" t="e">
        <f>VLOOKUP(V2243,'WSD 產品'!B:B,1,0)</f>
        <v>#N/A</v>
      </c>
      <c r="T2243" s="110" t="e">
        <f t="shared" si="572"/>
        <v>#DIV/0!</v>
      </c>
    </row>
    <row r="2244" spans="1:20">
      <c r="A2244" s="3">
        <f t="shared" si="566"/>
        <v>0</v>
      </c>
      <c r="B2244" s="3">
        <f t="shared" si="566"/>
        <v>0</v>
      </c>
      <c r="C2244" s="3">
        <f t="shared" si="566"/>
        <v>0</v>
      </c>
      <c r="D2244" s="3">
        <f t="shared" si="565"/>
        <v>0</v>
      </c>
      <c r="E2244" s="3">
        <f t="shared" si="565"/>
        <v>0</v>
      </c>
      <c r="F2244" s="4">
        <f t="shared" si="565"/>
        <v>0</v>
      </c>
      <c r="G2244" s="4">
        <f t="shared" si="565"/>
        <v>0</v>
      </c>
      <c r="H2244" s="3">
        <f t="shared" si="565"/>
        <v>0</v>
      </c>
      <c r="I2244" s="3">
        <f t="shared" si="565"/>
        <v>0</v>
      </c>
      <c r="J2244" s="3" t="e">
        <f>IF(VLOOKUP(A2244,產品AR!A:B,2,0)&lt;65,"A",IF(VLOOKUP(A2244,產品AR!A:B,2,0)&lt;80,"B",IF(VLOOKUP(A2244,產品AR!A:B,2,0)&lt;100,"C","D")))</f>
        <v>#N/A</v>
      </c>
      <c r="K2244" s="5" t="e">
        <f t="shared" si="567"/>
        <v>#DIV/0!</v>
      </c>
      <c r="L2244" s="6">
        <f t="shared" si="568"/>
        <v>0</v>
      </c>
      <c r="M2244" s="5">
        <f t="shared" si="569"/>
        <v>0</v>
      </c>
      <c r="N2244" s="49" t="e">
        <f t="shared" si="570"/>
        <v>#DIV/0!</v>
      </c>
      <c r="O2244" s="49" t="e">
        <f t="shared" si="573"/>
        <v>#N/A</v>
      </c>
      <c r="P2244" s="49" t="e">
        <f t="shared" si="574"/>
        <v>#N/A</v>
      </c>
      <c r="Q2244" s="50" t="e">
        <f t="shared" si="571"/>
        <v>#N/A</v>
      </c>
      <c r="S2244" s="110" t="e">
        <f>VLOOKUP(V2244,'WSD 產品'!B:B,1,0)</f>
        <v>#N/A</v>
      </c>
      <c r="T2244" s="110" t="e">
        <f t="shared" si="572"/>
        <v>#DIV/0!</v>
      </c>
    </row>
    <row r="2245" spans="1:20">
      <c r="A2245" s="3">
        <f t="shared" si="566"/>
        <v>0</v>
      </c>
      <c r="B2245" s="3">
        <f t="shared" si="566"/>
        <v>0</v>
      </c>
      <c r="C2245" s="3">
        <f t="shared" si="566"/>
        <v>0</v>
      </c>
      <c r="D2245" s="3">
        <f t="shared" si="565"/>
        <v>0</v>
      </c>
      <c r="E2245" s="3">
        <f t="shared" si="565"/>
        <v>0</v>
      </c>
      <c r="F2245" s="4">
        <f t="shared" si="565"/>
        <v>0</v>
      </c>
      <c r="G2245" s="4">
        <f t="shared" si="565"/>
        <v>0</v>
      </c>
      <c r="H2245" s="3">
        <f t="shared" si="565"/>
        <v>0</v>
      </c>
      <c r="I2245" s="3">
        <f t="shared" si="565"/>
        <v>0</v>
      </c>
      <c r="J2245" s="3" t="e">
        <f>IF(VLOOKUP(A2245,產品AR!A:B,2,0)&lt;65,"A",IF(VLOOKUP(A2245,產品AR!A:B,2,0)&lt;80,"B",IF(VLOOKUP(A2245,產品AR!A:B,2,0)&lt;100,"C","D")))</f>
        <v>#N/A</v>
      </c>
      <c r="K2245" s="5" t="e">
        <f t="shared" si="567"/>
        <v>#DIV/0!</v>
      </c>
      <c r="L2245" s="6">
        <f t="shared" si="568"/>
        <v>0</v>
      </c>
      <c r="M2245" s="5">
        <f t="shared" si="569"/>
        <v>0</v>
      </c>
      <c r="N2245" s="49" t="e">
        <f t="shared" si="570"/>
        <v>#DIV/0!</v>
      </c>
      <c r="O2245" s="49" t="e">
        <f t="shared" si="573"/>
        <v>#N/A</v>
      </c>
      <c r="P2245" s="49" t="e">
        <f t="shared" si="574"/>
        <v>#N/A</v>
      </c>
      <c r="Q2245" s="50" t="e">
        <f t="shared" si="571"/>
        <v>#N/A</v>
      </c>
      <c r="S2245" s="110" t="e">
        <f>VLOOKUP(V2245,'WSD 產品'!B:B,1,0)</f>
        <v>#N/A</v>
      </c>
      <c r="T2245" s="110" t="e">
        <f t="shared" si="572"/>
        <v>#DIV/0!</v>
      </c>
    </row>
    <row r="2246" spans="1:20">
      <c r="A2246" s="3">
        <f t="shared" si="566"/>
        <v>0</v>
      </c>
      <c r="B2246" s="3">
        <f t="shared" si="566"/>
        <v>0</v>
      </c>
      <c r="C2246" s="3">
        <f t="shared" si="566"/>
        <v>0</v>
      </c>
      <c r="D2246" s="3">
        <f t="shared" si="565"/>
        <v>0</v>
      </c>
      <c r="E2246" s="3">
        <f t="shared" si="565"/>
        <v>0</v>
      </c>
      <c r="F2246" s="4">
        <f t="shared" si="565"/>
        <v>0</v>
      </c>
      <c r="G2246" s="4">
        <f t="shared" si="565"/>
        <v>0</v>
      </c>
      <c r="H2246" s="3">
        <f t="shared" si="565"/>
        <v>0</v>
      </c>
      <c r="I2246" s="3">
        <f t="shared" si="565"/>
        <v>0</v>
      </c>
      <c r="J2246" s="3" t="e">
        <f>IF(VLOOKUP(A2246,產品AR!A:B,2,0)&lt;65,"A",IF(VLOOKUP(A2246,產品AR!A:B,2,0)&lt;80,"B",IF(VLOOKUP(A2246,產品AR!A:B,2,0)&lt;100,"C","D")))</f>
        <v>#N/A</v>
      </c>
      <c r="K2246" s="5" t="e">
        <f t="shared" si="567"/>
        <v>#DIV/0!</v>
      </c>
      <c r="L2246" s="6">
        <f t="shared" si="568"/>
        <v>0</v>
      </c>
      <c r="M2246" s="5">
        <f t="shared" si="569"/>
        <v>0</v>
      </c>
      <c r="N2246" s="49" t="e">
        <f t="shared" si="570"/>
        <v>#DIV/0!</v>
      </c>
      <c r="O2246" s="49" t="e">
        <f t="shared" si="573"/>
        <v>#N/A</v>
      </c>
      <c r="P2246" s="49" t="e">
        <f t="shared" si="574"/>
        <v>#N/A</v>
      </c>
      <c r="Q2246" s="50" t="e">
        <f t="shared" si="571"/>
        <v>#N/A</v>
      </c>
      <c r="S2246" s="110" t="e">
        <f>VLOOKUP(V2246,'WSD 產品'!B:B,1,0)</f>
        <v>#N/A</v>
      </c>
      <c r="T2246" s="110" t="e">
        <f t="shared" si="572"/>
        <v>#DIV/0!</v>
      </c>
    </row>
    <row r="2247" spans="1:20">
      <c r="A2247" s="3">
        <f t="shared" si="566"/>
        <v>0</v>
      </c>
      <c r="B2247" s="3">
        <f t="shared" si="566"/>
        <v>0</v>
      </c>
      <c r="C2247" s="3">
        <f t="shared" si="566"/>
        <v>0</v>
      </c>
      <c r="D2247" s="3">
        <f t="shared" si="565"/>
        <v>0</v>
      </c>
      <c r="E2247" s="3">
        <f t="shared" si="565"/>
        <v>0</v>
      </c>
      <c r="F2247" s="4">
        <f t="shared" si="565"/>
        <v>0</v>
      </c>
      <c r="G2247" s="4">
        <f t="shared" si="565"/>
        <v>0</v>
      </c>
      <c r="H2247" s="3">
        <f t="shared" si="565"/>
        <v>0</v>
      </c>
      <c r="I2247" s="3">
        <f t="shared" si="565"/>
        <v>0</v>
      </c>
      <c r="J2247" s="3" t="e">
        <f>IF(VLOOKUP(A2247,產品AR!A:B,2,0)&lt;65,"A",IF(VLOOKUP(A2247,產品AR!A:B,2,0)&lt;80,"B",IF(VLOOKUP(A2247,產品AR!A:B,2,0)&lt;100,"C","D")))</f>
        <v>#N/A</v>
      </c>
      <c r="K2247" s="5" t="e">
        <f t="shared" si="567"/>
        <v>#DIV/0!</v>
      </c>
      <c r="L2247" s="6">
        <f t="shared" si="568"/>
        <v>0</v>
      </c>
      <c r="M2247" s="5">
        <f t="shared" si="569"/>
        <v>0</v>
      </c>
      <c r="N2247" s="49" t="e">
        <f t="shared" si="570"/>
        <v>#DIV/0!</v>
      </c>
      <c r="O2247" s="49" t="e">
        <f t="shared" si="573"/>
        <v>#N/A</v>
      </c>
      <c r="P2247" s="49" t="e">
        <f t="shared" si="574"/>
        <v>#N/A</v>
      </c>
      <c r="Q2247" s="50" t="e">
        <f t="shared" si="571"/>
        <v>#N/A</v>
      </c>
      <c r="S2247" s="110" t="e">
        <f>VLOOKUP(V2247,'WSD 產品'!B:B,1,0)</f>
        <v>#N/A</v>
      </c>
      <c r="T2247" s="110" t="e">
        <f t="shared" si="572"/>
        <v>#DIV/0!</v>
      </c>
    </row>
    <row r="2248" spans="1:20">
      <c r="A2248" s="3">
        <f t="shared" si="566"/>
        <v>0</v>
      </c>
      <c r="B2248" s="3">
        <f t="shared" si="566"/>
        <v>0</v>
      </c>
      <c r="C2248" s="3">
        <f t="shared" si="566"/>
        <v>0</v>
      </c>
      <c r="D2248" s="3">
        <f t="shared" si="565"/>
        <v>0</v>
      </c>
      <c r="E2248" s="3">
        <f t="shared" si="565"/>
        <v>0</v>
      </c>
      <c r="F2248" s="4">
        <f t="shared" si="565"/>
        <v>0</v>
      </c>
      <c r="G2248" s="4">
        <f t="shared" si="565"/>
        <v>0</v>
      </c>
      <c r="H2248" s="3">
        <f t="shared" si="565"/>
        <v>0</v>
      </c>
      <c r="I2248" s="3">
        <f t="shared" si="565"/>
        <v>0</v>
      </c>
      <c r="J2248" s="3" t="e">
        <f>IF(VLOOKUP(A2248,產品AR!A:B,2,0)&lt;65,"A",IF(VLOOKUP(A2248,產品AR!A:B,2,0)&lt;80,"B",IF(VLOOKUP(A2248,產品AR!A:B,2,0)&lt;100,"C","D")))</f>
        <v>#N/A</v>
      </c>
      <c r="K2248" s="5" t="e">
        <f t="shared" si="567"/>
        <v>#DIV/0!</v>
      </c>
      <c r="L2248" s="6">
        <f t="shared" si="568"/>
        <v>0</v>
      </c>
      <c r="M2248" s="5">
        <f t="shared" si="569"/>
        <v>0</v>
      </c>
      <c r="N2248" s="49" t="e">
        <f t="shared" si="570"/>
        <v>#DIV/0!</v>
      </c>
      <c r="O2248" s="49" t="e">
        <f t="shared" si="573"/>
        <v>#N/A</v>
      </c>
      <c r="P2248" s="49" t="e">
        <f t="shared" si="574"/>
        <v>#N/A</v>
      </c>
      <c r="Q2248" s="50" t="e">
        <f t="shared" si="571"/>
        <v>#N/A</v>
      </c>
      <c r="S2248" s="110" t="e">
        <f>VLOOKUP(V2248,'WSD 產品'!B:B,1,0)</f>
        <v>#N/A</v>
      </c>
      <c r="T2248" s="110" t="e">
        <f t="shared" si="572"/>
        <v>#DIV/0!</v>
      </c>
    </row>
    <row r="2249" spans="1:20">
      <c r="A2249" s="3">
        <f t="shared" si="566"/>
        <v>0</v>
      </c>
      <c r="B2249" s="3">
        <f t="shared" si="566"/>
        <v>0</v>
      </c>
      <c r="C2249" s="3">
        <f t="shared" si="566"/>
        <v>0</v>
      </c>
      <c r="D2249" s="3">
        <f t="shared" si="565"/>
        <v>0</v>
      </c>
      <c r="E2249" s="3">
        <f t="shared" si="565"/>
        <v>0</v>
      </c>
      <c r="F2249" s="4">
        <f t="shared" si="565"/>
        <v>0</v>
      </c>
      <c r="G2249" s="4">
        <f t="shared" si="565"/>
        <v>0</v>
      </c>
      <c r="H2249" s="3">
        <f t="shared" si="565"/>
        <v>0</v>
      </c>
      <c r="I2249" s="3">
        <f t="shared" si="565"/>
        <v>0</v>
      </c>
      <c r="J2249" s="3" t="e">
        <f>IF(VLOOKUP(A2249,產品AR!A:B,2,0)&lt;65,"A",IF(VLOOKUP(A2249,產品AR!A:B,2,0)&lt;80,"B",IF(VLOOKUP(A2249,產品AR!A:B,2,0)&lt;100,"C","D")))</f>
        <v>#N/A</v>
      </c>
      <c r="K2249" s="5" t="e">
        <f t="shared" si="567"/>
        <v>#DIV/0!</v>
      </c>
      <c r="L2249" s="6">
        <f t="shared" si="568"/>
        <v>0</v>
      </c>
      <c r="M2249" s="5">
        <f t="shared" si="569"/>
        <v>0</v>
      </c>
      <c r="N2249" s="49" t="e">
        <f t="shared" si="570"/>
        <v>#DIV/0!</v>
      </c>
      <c r="O2249" s="49" t="e">
        <f t="shared" si="573"/>
        <v>#N/A</v>
      </c>
      <c r="P2249" s="49" t="e">
        <f t="shared" si="574"/>
        <v>#N/A</v>
      </c>
      <c r="Q2249" s="50" t="e">
        <f t="shared" si="571"/>
        <v>#N/A</v>
      </c>
      <c r="S2249" s="110" t="e">
        <f>VLOOKUP(V2249,'WSD 產品'!B:B,1,0)</f>
        <v>#N/A</v>
      </c>
      <c r="T2249" s="110" t="e">
        <f t="shared" si="572"/>
        <v>#DIV/0!</v>
      </c>
    </row>
    <row r="2250" spans="1:20">
      <c r="A2250" s="3">
        <f t="shared" si="566"/>
        <v>0</v>
      </c>
      <c r="B2250" s="3">
        <f t="shared" si="566"/>
        <v>0</v>
      </c>
      <c r="C2250" s="3">
        <f t="shared" si="566"/>
        <v>0</v>
      </c>
      <c r="D2250" s="3">
        <f t="shared" si="565"/>
        <v>0</v>
      </c>
      <c r="E2250" s="3">
        <f t="shared" si="565"/>
        <v>0</v>
      </c>
      <c r="F2250" s="4">
        <f t="shared" si="565"/>
        <v>0</v>
      </c>
      <c r="G2250" s="4">
        <f t="shared" si="565"/>
        <v>0</v>
      </c>
      <c r="H2250" s="3">
        <f t="shared" si="565"/>
        <v>0</v>
      </c>
      <c r="I2250" s="3">
        <f t="shared" si="565"/>
        <v>0</v>
      </c>
      <c r="J2250" s="3" t="e">
        <f>IF(VLOOKUP(A2250,產品AR!A:B,2,0)&lt;65,"A",IF(VLOOKUP(A2250,產品AR!A:B,2,0)&lt;80,"B",IF(VLOOKUP(A2250,產品AR!A:B,2,0)&lt;100,"C","D")))</f>
        <v>#N/A</v>
      </c>
      <c r="K2250" s="5" t="e">
        <f t="shared" si="567"/>
        <v>#DIV/0!</v>
      </c>
      <c r="L2250" s="6">
        <f t="shared" si="568"/>
        <v>0</v>
      </c>
      <c r="M2250" s="5">
        <f t="shared" si="569"/>
        <v>0</v>
      </c>
      <c r="N2250" s="49" t="e">
        <f t="shared" si="570"/>
        <v>#DIV/0!</v>
      </c>
      <c r="O2250" s="49" t="e">
        <f t="shared" si="573"/>
        <v>#N/A</v>
      </c>
      <c r="P2250" s="49" t="e">
        <f t="shared" si="574"/>
        <v>#N/A</v>
      </c>
      <c r="Q2250" s="50" t="e">
        <f t="shared" si="571"/>
        <v>#N/A</v>
      </c>
      <c r="S2250" s="110" t="e">
        <f>VLOOKUP(V2250,'WSD 產品'!B:B,1,0)</f>
        <v>#N/A</v>
      </c>
      <c r="T2250" s="110" t="e">
        <f t="shared" si="572"/>
        <v>#DIV/0!</v>
      </c>
    </row>
    <row r="2251" spans="1:20">
      <c r="A2251" s="3">
        <f t="shared" si="566"/>
        <v>0</v>
      </c>
      <c r="B2251" s="3">
        <f t="shared" si="566"/>
        <v>0</v>
      </c>
      <c r="C2251" s="3">
        <f t="shared" si="566"/>
        <v>0</v>
      </c>
      <c r="D2251" s="3">
        <f t="shared" si="565"/>
        <v>0</v>
      </c>
      <c r="E2251" s="3">
        <f t="shared" si="565"/>
        <v>0</v>
      </c>
      <c r="F2251" s="4">
        <f t="shared" si="565"/>
        <v>0</v>
      </c>
      <c r="G2251" s="4">
        <f t="shared" si="565"/>
        <v>0</v>
      </c>
      <c r="H2251" s="3">
        <f t="shared" si="565"/>
        <v>0</v>
      </c>
      <c r="I2251" s="3">
        <f t="shared" si="565"/>
        <v>0</v>
      </c>
      <c r="J2251" s="3" t="e">
        <f>IF(VLOOKUP(A2251,產品AR!A:B,2,0)&lt;65,"A",IF(VLOOKUP(A2251,產品AR!A:B,2,0)&lt;80,"B",IF(VLOOKUP(A2251,產品AR!A:B,2,0)&lt;100,"C","D")))</f>
        <v>#N/A</v>
      </c>
      <c r="K2251" s="5" t="e">
        <f t="shared" si="567"/>
        <v>#DIV/0!</v>
      </c>
      <c r="L2251" s="6">
        <f t="shared" si="568"/>
        <v>0</v>
      </c>
      <c r="M2251" s="5">
        <f t="shared" si="569"/>
        <v>0</v>
      </c>
      <c r="N2251" s="49" t="e">
        <f t="shared" si="570"/>
        <v>#DIV/0!</v>
      </c>
      <c r="O2251" s="49" t="e">
        <f t="shared" si="573"/>
        <v>#N/A</v>
      </c>
      <c r="P2251" s="49" t="e">
        <f t="shared" si="574"/>
        <v>#N/A</v>
      </c>
      <c r="Q2251" s="50" t="e">
        <f t="shared" si="571"/>
        <v>#N/A</v>
      </c>
      <c r="S2251" s="110" t="e">
        <f>VLOOKUP(V2251,'WSD 產品'!B:B,1,0)</f>
        <v>#N/A</v>
      </c>
      <c r="T2251" s="110" t="e">
        <f t="shared" si="572"/>
        <v>#DIV/0!</v>
      </c>
    </row>
    <row r="2252" spans="1:20">
      <c r="A2252" s="3">
        <f t="shared" si="566"/>
        <v>0</v>
      </c>
      <c r="B2252" s="3">
        <f t="shared" si="566"/>
        <v>0</v>
      </c>
      <c r="C2252" s="3">
        <f t="shared" si="566"/>
        <v>0</v>
      </c>
      <c r="D2252" s="3">
        <f t="shared" si="565"/>
        <v>0</v>
      </c>
      <c r="E2252" s="3">
        <f t="shared" si="565"/>
        <v>0</v>
      </c>
      <c r="F2252" s="4">
        <f t="shared" si="565"/>
        <v>0</v>
      </c>
      <c r="G2252" s="4">
        <f t="shared" si="565"/>
        <v>0</v>
      </c>
      <c r="H2252" s="3">
        <f t="shared" si="565"/>
        <v>0</v>
      </c>
      <c r="I2252" s="3">
        <f t="shared" si="565"/>
        <v>0</v>
      </c>
      <c r="J2252" s="3" t="e">
        <f>IF(VLOOKUP(A2252,產品AR!A:B,2,0)&lt;65,"A",IF(VLOOKUP(A2252,產品AR!A:B,2,0)&lt;80,"B",IF(VLOOKUP(A2252,產品AR!A:B,2,0)&lt;100,"C","D")))</f>
        <v>#N/A</v>
      </c>
      <c r="K2252" s="5" t="e">
        <f t="shared" si="567"/>
        <v>#DIV/0!</v>
      </c>
      <c r="L2252" s="6">
        <f t="shared" si="568"/>
        <v>0</v>
      </c>
      <c r="M2252" s="5">
        <f t="shared" si="569"/>
        <v>0</v>
      </c>
      <c r="N2252" s="49" t="e">
        <f t="shared" si="570"/>
        <v>#DIV/0!</v>
      </c>
      <c r="O2252" s="49" t="e">
        <f t="shared" si="573"/>
        <v>#N/A</v>
      </c>
      <c r="P2252" s="49" t="e">
        <f t="shared" si="574"/>
        <v>#N/A</v>
      </c>
      <c r="Q2252" s="50" t="e">
        <f t="shared" si="571"/>
        <v>#N/A</v>
      </c>
      <c r="S2252" s="110" t="e">
        <f>VLOOKUP(V2252,'WSD 產品'!B:B,1,0)</f>
        <v>#N/A</v>
      </c>
      <c r="T2252" s="110" t="e">
        <f t="shared" si="572"/>
        <v>#DIV/0!</v>
      </c>
    </row>
    <row r="2253" spans="1:20">
      <c r="A2253" s="3">
        <f t="shared" si="566"/>
        <v>0</v>
      </c>
      <c r="B2253" s="3">
        <f t="shared" si="566"/>
        <v>0</v>
      </c>
      <c r="C2253" s="3">
        <f t="shared" si="566"/>
        <v>0</v>
      </c>
      <c r="D2253" s="3">
        <f t="shared" si="565"/>
        <v>0</v>
      </c>
      <c r="E2253" s="3">
        <f t="shared" si="565"/>
        <v>0</v>
      </c>
      <c r="F2253" s="4">
        <f t="shared" si="565"/>
        <v>0</v>
      </c>
      <c r="G2253" s="4">
        <f t="shared" si="565"/>
        <v>0</v>
      </c>
      <c r="H2253" s="3">
        <f t="shared" si="565"/>
        <v>0</v>
      </c>
      <c r="I2253" s="3">
        <f t="shared" si="565"/>
        <v>0</v>
      </c>
      <c r="J2253" s="3" t="e">
        <f>IF(VLOOKUP(A2253,產品AR!A:B,2,0)&lt;65,"A",IF(VLOOKUP(A2253,產品AR!A:B,2,0)&lt;80,"B",IF(VLOOKUP(A2253,產品AR!A:B,2,0)&lt;100,"C","D")))</f>
        <v>#N/A</v>
      </c>
      <c r="K2253" s="5" t="e">
        <f t="shared" si="567"/>
        <v>#DIV/0!</v>
      </c>
      <c r="L2253" s="6">
        <f t="shared" si="568"/>
        <v>0</v>
      </c>
      <c r="M2253" s="5">
        <f t="shared" si="569"/>
        <v>0</v>
      </c>
      <c r="N2253" s="49" t="e">
        <f t="shared" si="570"/>
        <v>#DIV/0!</v>
      </c>
      <c r="O2253" s="49" t="e">
        <f t="shared" si="573"/>
        <v>#N/A</v>
      </c>
      <c r="P2253" s="49" t="e">
        <f t="shared" si="574"/>
        <v>#N/A</v>
      </c>
      <c r="Q2253" s="50" t="e">
        <f t="shared" si="571"/>
        <v>#N/A</v>
      </c>
      <c r="S2253" s="110" t="e">
        <f>VLOOKUP(V2253,'WSD 產品'!B:B,1,0)</f>
        <v>#N/A</v>
      </c>
      <c r="T2253" s="110" t="e">
        <f t="shared" si="572"/>
        <v>#DIV/0!</v>
      </c>
    </row>
    <row r="2254" spans="1:20">
      <c r="A2254" s="3">
        <f t="shared" si="566"/>
        <v>0</v>
      </c>
      <c r="B2254" s="3">
        <f t="shared" si="566"/>
        <v>0</v>
      </c>
      <c r="C2254" s="3">
        <f t="shared" si="566"/>
        <v>0</v>
      </c>
      <c r="D2254" s="3">
        <f t="shared" si="565"/>
        <v>0</v>
      </c>
      <c r="E2254" s="3">
        <f t="shared" si="565"/>
        <v>0</v>
      </c>
      <c r="F2254" s="4">
        <f t="shared" si="565"/>
        <v>0</v>
      </c>
      <c r="G2254" s="4">
        <f t="shared" si="565"/>
        <v>0</v>
      </c>
      <c r="H2254" s="3">
        <f t="shared" si="565"/>
        <v>0</v>
      </c>
      <c r="I2254" s="3">
        <f t="shared" si="565"/>
        <v>0</v>
      </c>
      <c r="J2254" s="3" t="e">
        <f>IF(VLOOKUP(A2254,產品AR!A:B,2,0)&lt;65,"A",IF(VLOOKUP(A2254,產品AR!A:B,2,0)&lt;80,"B",IF(VLOOKUP(A2254,產品AR!A:B,2,0)&lt;100,"C","D")))</f>
        <v>#N/A</v>
      </c>
      <c r="K2254" s="5" t="e">
        <f t="shared" si="567"/>
        <v>#DIV/0!</v>
      </c>
      <c r="L2254" s="6">
        <f t="shared" si="568"/>
        <v>0</v>
      </c>
      <c r="M2254" s="5">
        <f t="shared" si="569"/>
        <v>0</v>
      </c>
      <c r="N2254" s="49" t="e">
        <f t="shared" si="570"/>
        <v>#DIV/0!</v>
      </c>
      <c r="O2254" s="49" t="e">
        <f t="shared" si="573"/>
        <v>#N/A</v>
      </c>
      <c r="P2254" s="49" t="e">
        <f t="shared" si="574"/>
        <v>#N/A</v>
      </c>
      <c r="Q2254" s="50" t="e">
        <f t="shared" si="571"/>
        <v>#N/A</v>
      </c>
      <c r="S2254" s="110" t="e">
        <f>VLOOKUP(V2254,'WSD 產品'!B:B,1,0)</f>
        <v>#N/A</v>
      </c>
      <c r="T2254" s="110" t="e">
        <f t="shared" si="572"/>
        <v>#DIV/0!</v>
      </c>
    </row>
    <row r="2255" spans="1:20">
      <c r="A2255" s="3">
        <f t="shared" si="566"/>
        <v>0</v>
      </c>
      <c r="B2255" s="3">
        <f t="shared" si="566"/>
        <v>0</v>
      </c>
      <c r="C2255" s="3">
        <f t="shared" si="566"/>
        <v>0</v>
      </c>
      <c r="D2255" s="3">
        <f t="shared" si="565"/>
        <v>0</v>
      </c>
      <c r="E2255" s="3">
        <f t="shared" si="565"/>
        <v>0</v>
      </c>
      <c r="F2255" s="4">
        <f t="shared" si="565"/>
        <v>0</v>
      </c>
      <c r="G2255" s="4">
        <f t="shared" si="565"/>
        <v>0</v>
      </c>
      <c r="H2255" s="3">
        <f t="shared" si="565"/>
        <v>0</v>
      </c>
      <c r="I2255" s="3">
        <f t="shared" si="565"/>
        <v>0</v>
      </c>
      <c r="J2255" s="3" t="e">
        <f>IF(VLOOKUP(A2255,產品AR!A:B,2,0)&lt;65,"A",IF(VLOOKUP(A2255,產品AR!A:B,2,0)&lt;80,"B",IF(VLOOKUP(A2255,產品AR!A:B,2,0)&lt;100,"C","D")))</f>
        <v>#N/A</v>
      </c>
      <c r="K2255" s="5" t="e">
        <f t="shared" si="567"/>
        <v>#DIV/0!</v>
      </c>
      <c r="L2255" s="6">
        <f t="shared" si="568"/>
        <v>0</v>
      </c>
      <c r="M2255" s="5">
        <f t="shared" si="569"/>
        <v>0</v>
      </c>
      <c r="N2255" s="49" t="e">
        <f t="shared" si="570"/>
        <v>#DIV/0!</v>
      </c>
      <c r="O2255" s="49" t="e">
        <f t="shared" si="573"/>
        <v>#N/A</v>
      </c>
      <c r="P2255" s="49" t="e">
        <f t="shared" si="574"/>
        <v>#N/A</v>
      </c>
      <c r="Q2255" s="50" t="e">
        <f t="shared" si="571"/>
        <v>#N/A</v>
      </c>
      <c r="S2255" s="110" t="e">
        <f>VLOOKUP(V2255,'WSD 產品'!B:B,1,0)</f>
        <v>#N/A</v>
      </c>
      <c r="T2255" s="110" t="e">
        <f t="shared" si="572"/>
        <v>#DIV/0!</v>
      </c>
    </row>
    <row r="2256" spans="1:20">
      <c r="A2256" s="3">
        <f t="shared" si="566"/>
        <v>0</v>
      </c>
      <c r="B2256" s="3">
        <f t="shared" si="566"/>
        <v>0</v>
      </c>
      <c r="C2256" s="3">
        <f t="shared" si="566"/>
        <v>0</v>
      </c>
      <c r="D2256" s="3">
        <f t="shared" si="565"/>
        <v>0</v>
      </c>
      <c r="E2256" s="3">
        <f t="shared" si="565"/>
        <v>0</v>
      </c>
      <c r="F2256" s="4">
        <f t="shared" si="565"/>
        <v>0</v>
      </c>
      <c r="G2256" s="4">
        <f t="shared" si="565"/>
        <v>0</v>
      </c>
      <c r="H2256" s="3">
        <f t="shared" si="565"/>
        <v>0</v>
      </c>
      <c r="I2256" s="3">
        <f t="shared" si="565"/>
        <v>0</v>
      </c>
      <c r="J2256" s="3" t="e">
        <f>IF(VLOOKUP(A2256,產品AR!A:B,2,0)&lt;65,"A",IF(VLOOKUP(A2256,產品AR!A:B,2,0)&lt;80,"B",IF(VLOOKUP(A2256,產品AR!A:B,2,0)&lt;100,"C","D")))</f>
        <v>#N/A</v>
      </c>
      <c r="K2256" s="5" t="e">
        <f t="shared" si="567"/>
        <v>#DIV/0!</v>
      </c>
      <c r="L2256" s="6">
        <f t="shared" si="568"/>
        <v>0</v>
      </c>
      <c r="M2256" s="5">
        <f t="shared" si="569"/>
        <v>0</v>
      </c>
      <c r="N2256" s="49" t="e">
        <f t="shared" si="570"/>
        <v>#DIV/0!</v>
      </c>
      <c r="O2256" s="49" t="e">
        <f t="shared" si="573"/>
        <v>#N/A</v>
      </c>
      <c r="P2256" s="49" t="e">
        <f t="shared" si="574"/>
        <v>#N/A</v>
      </c>
      <c r="Q2256" s="50" t="e">
        <f t="shared" si="571"/>
        <v>#N/A</v>
      </c>
      <c r="S2256" s="110" t="e">
        <f>VLOOKUP(V2256,'WSD 產品'!B:B,1,0)</f>
        <v>#N/A</v>
      </c>
      <c r="T2256" s="110" t="e">
        <f t="shared" si="572"/>
        <v>#DIV/0!</v>
      </c>
    </row>
    <row r="2257" spans="1:20">
      <c r="A2257" s="3">
        <f t="shared" si="566"/>
        <v>0</v>
      </c>
      <c r="B2257" s="3">
        <f t="shared" si="566"/>
        <v>0</v>
      </c>
      <c r="C2257" s="3">
        <f t="shared" si="566"/>
        <v>0</v>
      </c>
      <c r="D2257" s="3">
        <f t="shared" si="565"/>
        <v>0</v>
      </c>
      <c r="E2257" s="3">
        <f t="shared" si="565"/>
        <v>0</v>
      </c>
      <c r="F2257" s="4">
        <f t="shared" si="565"/>
        <v>0</v>
      </c>
      <c r="G2257" s="4">
        <f t="shared" si="565"/>
        <v>0</v>
      </c>
      <c r="H2257" s="3">
        <f t="shared" si="565"/>
        <v>0</v>
      </c>
      <c r="I2257" s="3">
        <f t="shared" si="565"/>
        <v>0</v>
      </c>
      <c r="J2257" s="3" t="e">
        <f>IF(VLOOKUP(A2257,產品AR!A:B,2,0)&lt;65,"A",IF(VLOOKUP(A2257,產品AR!A:B,2,0)&lt;80,"B",IF(VLOOKUP(A2257,產品AR!A:B,2,0)&lt;100,"C","D")))</f>
        <v>#N/A</v>
      </c>
      <c r="K2257" s="5" t="e">
        <f t="shared" si="567"/>
        <v>#DIV/0!</v>
      </c>
      <c r="L2257" s="6">
        <f t="shared" si="568"/>
        <v>0</v>
      </c>
      <c r="M2257" s="5">
        <f t="shared" si="569"/>
        <v>0</v>
      </c>
      <c r="N2257" s="49" t="e">
        <f t="shared" si="570"/>
        <v>#DIV/0!</v>
      </c>
      <c r="O2257" s="49" t="e">
        <f t="shared" si="573"/>
        <v>#N/A</v>
      </c>
      <c r="P2257" s="49" t="e">
        <f t="shared" si="574"/>
        <v>#N/A</v>
      </c>
      <c r="Q2257" s="50" t="e">
        <f t="shared" si="571"/>
        <v>#N/A</v>
      </c>
      <c r="S2257" s="110" t="e">
        <f>VLOOKUP(V2257,'WSD 產品'!B:B,1,0)</f>
        <v>#N/A</v>
      </c>
      <c r="T2257" s="110" t="e">
        <f t="shared" si="572"/>
        <v>#DIV/0!</v>
      </c>
    </row>
    <row r="2258" spans="1:20">
      <c r="A2258" s="3">
        <f t="shared" si="566"/>
        <v>0</v>
      </c>
      <c r="B2258" s="3">
        <f t="shared" si="566"/>
        <v>0</v>
      </c>
      <c r="C2258" s="3">
        <f t="shared" si="566"/>
        <v>0</v>
      </c>
      <c r="D2258" s="3">
        <f t="shared" si="565"/>
        <v>0</v>
      </c>
      <c r="E2258" s="3">
        <f t="shared" si="565"/>
        <v>0</v>
      </c>
      <c r="F2258" s="4">
        <f t="shared" si="565"/>
        <v>0</v>
      </c>
      <c r="G2258" s="4">
        <f t="shared" si="565"/>
        <v>0</v>
      </c>
      <c r="H2258" s="3">
        <f t="shared" si="565"/>
        <v>0</v>
      </c>
      <c r="I2258" s="3">
        <f t="shared" si="565"/>
        <v>0</v>
      </c>
      <c r="J2258" s="3" t="e">
        <f>IF(VLOOKUP(A2258,產品AR!A:B,2,0)&lt;65,"A",IF(VLOOKUP(A2258,產品AR!A:B,2,0)&lt;80,"B",IF(VLOOKUP(A2258,產品AR!A:B,2,0)&lt;100,"C","D")))</f>
        <v>#N/A</v>
      </c>
      <c r="K2258" s="5" t="e">
        <f t="shared" si="567"/>
        <v>#DIV/0!</v>
      </c>
      <c r="L2258" s="6">
        <f t="shared" si="568"/>
        <v>0</v>
      </c>
      <c r="M2258" s="5">
        <f t="shared" si="569"/>
        <v>0</v>
      </c>
      <c r="N2258" s="49" t="e">
        <f t="shared" si="570"/>
        <v>#DIV/0!</v>
      </c>
      <c r="O2258" s="49" t="e">
        <f t="shared" si="573"/>
        <v>#N/A</v>
      </c>
      <c r="P2258" s="49" t="e">
        <f t="shared" si="574"/>
        <v>#N/A</v>
      </c>
      <c r="Q2258" s="50" t="e">
        <f t="shared" si="571"/>
        <v>#N/A</v>
      </c>
      <c r="S2258" s="110" t="e">
        <f>VLOOKUP(V2258,'WSD 產品'!B:B,1,0)</f>
        <v>#N/A</v>
      </c>
      <c r="T2258" s="110" t="e">
        <f t="shared" si="572"/>
        <v>#DIV/0!</v>
      </c>
    </row>
    <row r="2259" spans="1:20">
      <c r="A2259" s="3">
        <f t="shared" si="566"/>
        <v>0</v>
      </c>
      <c r="B2259" s="3">
        <f t="shared" si="566"/>
        <v>0</v>
      </c>
      <c r="C2259" s="3">
        <f t="shared" si="566"/>
        <v>0</v>
      </c>
      <c r="D2259" s="3">
        <f t="shared" si="565"/>
        <v>0</v>
      </c>
      <c r="E2259" s="3">
        <f t="shared" si="565"/>
        <v>0</v>
      </c>
      <c r="F2259" s="4">
        <f t="shared" si="565"/>
        <v>0</v>
      </c>
      <c r="G2259" s="4">
        <f t="shared" si="565"/>
        <v>0</v>
      </c>
      <c r="H2259" s="3">
        <f t="shared" si="565"/>
        <v>0</v>
      </c>
      <c r="I2259" s="3">
        <f t="shared" si="565"/>
        <v>0</v>
      </c>
      <c r="J2259" s="3" t="e">
        <f>IF(VLOOKUP(A2259,產品AR!A:B,2,0)&lt;65,"A",IF(VLOOKUP(A2259,產品AR!A:B,2,0)&lt;80,"B",IF(VLOOKUP(A2259,產品AR!A:B,2,0)&lt;100,"C","D")))</f>
        <v>#N/A</v>
      </c>
      <c r="K2259" s="5" t="e">
        <f t="shared" si="567"/>
        <v>#DIV/0!</v>
      </c>
      <c r="L2259" s="6">
        <f t="shared" si="568"/>
        <v>0</v>
      </c>
      <c r="M2259" s="5">
        <f t="shared" si="569"/>
        <v>0</v>
      </c>
      <c r="N2259" s="49" t="e">
        <f t="shared" si="570"/>
        <v>#DIV/0!</v>
      </c>
      <c r="O2259" s="49" t="e">
        <f t="shared" si="573"/>
        <v>#N/A</v>
      </c>
      <c r="P2259" s="49" t="e">
        <f t="shared" si="574"/>
        <v>#N/A</v>
      </c>
      <c r="Q2259" s="50" t="e">
        <f t="shared" si="571"/>
        <v>#N/A</v>
      </c>
      <c r="S2259" s="110" t="e">
        <f>VLOOKUP(V2259,'WSD 產品'!B:B,1,0)</f>
        <v>#N/A</v>
      </c>
      <c r="T2259" s="110" t="e">
        <f t="shared" si="572"/>
        <v>#DIV/0!</v>
      </c>
    </row>
    <row r="2260" spans="1:20">
      <c r="A2260" s="3">
        <f t="shared" si="566"/>
        <v>0</v>
      </c>
      <c r="B2260" s="3">
        <f t="shared" si="566"/>
        <v>0</v>
      </c>
      <c r="C2260" s="3">
        <f t="shared" si="566"/>
        <v>0</v>
      </c>
      <c r="D2260" s="3">
        <f t="shared" si="565"/>
        <v>0</v>
      </c>
      <c r="E2260" s="3">
        <f t="shared" si="565"/>
        <v>0</v>
      </c>
      <c r="F2260" s="4">
        <f t="shared" si="565"/>
        <v>0</v>
      </c>
      <c r="G2260" s="4">
        <f t="shared" si="565"/>
        <v>0</v>
      </c>
      <c r="H2260" s="3">
        <f t="shared" si="565"/>
        <v>0</v>
      </c>
      <c r="I2260" s="3">
        <f t="shared" si="565"/>
        <v>0</v>
      </c>
      <c r="J2260" s="3" t="e">
        <f>IF(VLOOKUP(A2260,產品AR!A:B,2,0)&lt;65,"A",IF(VLOOKUP(A2260,產品AR!A:B,2,0)&lt;80,"B",IF(VLOOKUP(A2260,產品AR!A:B,2,0)&lt;100,"C","D")))</f>
        <v>#N/A</v>
      </c>
      <c r="K2260" s="5" t="e">
        <f t="shared" si="567"/>
        <v>#DIV/0!</v>
      </c>
      <c r="L2260" s="6">
        <f t="shared" si="568"/>
        <v>0</v>
      </c>
      <c r="M2260" s="5">
        <f t="shared" si="569"/>
        <v>0</v>
      </c>
      <c r="N2260" s="49" t="e">
        <f t="shared" si="570"/>
        <v>#DIV/0!</v>
      </c>
      <c r="O2260" s="49" t="e">
        <f t="shared" si="573"/>
        <v>#N/A</v>
      </c>
      <c r="P2260" s="49" t="e">
        <f t="shared" si="574"/>
        <v>#N/A</v>
      </c>
      <c r="Q2260" s="50" t="e">
        <f t="shared" si="571"/>
        <v>#N/A</v>
      </c>
      <c r="S2260" s="110" t="e">
        <f>VLOOKUP(V2260,'WSD 產品'!B:B,1,0)</f>
        <v>#N/A</v>
      </c>
      <c r="T2260" s="110" t="e">
        <f t="shared" si="572"/>
        <v>#DIV/0!</v>
      </c>
    </row>
    <row r="2261" spans="1:20">
      <c r="A2261" s="3">
        <f t="shared" si="566"/>
        <v>0</v>
      </c>
      <c r="B2261" s="3">
        <f t="shared" si="566"/>
        <v>0</v>
      </c>
      <c r="C2261" s="3">
        <f t="shared" si="566"/>
        <v>0</v>
      </c>
      <c r="D2261" s="3">
        <f t="shared" si="565"/>
        <v>0</v>
      </c>
      <c r="E2261" s="3">
        <f t="shared" si="565"/>
        <v>0</v>
      </c>
      <c r="F2261" s="4">
        <f t="shared" si="565"/>
        <v>0</v>
      </c>
      <c r="G2261" s="4">
        <f t="shared" si="565"/>
        <v>0</v>
      </c>
      <c r="H2261" s="3">
        <f t="shared" si="565"/>
        <v>0</v>
      </c>
      <c r="I2261" s="3">
        <f t="shared" si="565"/>
        <v>0</v>
      </c>
      <c r="J2261" s="3" t="e">
        <f>IF(VLOOKUP(A2261,產品AR!A:B,2,0)&lt;65,"A",IF(VLOOKUP(A2261,產品AR!A:B,2,0)&lt;80,"B",IF(VLOOKUP(A2261,產品AR!A:B,2,0)&lt;100,"C","D")))</f>
        <v>#N/A</v>
      </c>
      <c r="K2261" s="5" t="e">
        <f t="shared" si="567"/>
        <v>#DIV/0!</v>
      </c>
      <c r="L2261" s="6">
        <f t="shared" si="568"/>
        <v>0</v>
      </c>
      <c r="M2261" s="5">
        <f t="shared" si="569"/>
        <v>0</v>
      </c>
      <c r="N2261" s="49" t="e">
        <f t="shared" si="570"/>
        <v>#DIV/0!</v>
      </c>
      <c r="O2261" s="49" t="e">
        <f t="shared" si="573"/>
        <v>#N/A</v>
      </c>
      <c r="P2261" s="49" t="e">
        <f t="shared" si="574"/>
        <v>#N/A</v>
      </c>
      <c r="Q2261" s="50" t="e">
        <f t="shared" si="571"/>
        <v>#N/A</v>
      </c>
      <c r="S2261" s="110" t="e">
        <f>VLOOKUP(V2261,'WSD 產品'!B:B,1,0)</f>
        <v>#N/A</v>
      </c>
      <c r="T2261" s="110" t="e">
        <f t="shared" si="572"/>
        <v>#DIV/0!</v>
      </c>
    </row>
    <row r="2262" spans="1:20">
      <c r="A2262" s="3">
        <f t="shared" si="566"/>
        <v>0</v>
      </c>
      <c r="B2262" s="3">
        <f t="shared" si="566"/>
        <v>0</v>
      </c>
      <c r="C2262" s="3">
        <f t="shared" si="566"/>
        <v>0</v>
      </c>
      <c r="D2262" s="3">
        <f t="shared" si="565"/>
        <v>0</v>
      </c>
      <c r="E2262" s="3">
        <f t="shared" si="565"/>
        <v>0</v>
      </c>
      <c r="F2262" s="4">
        <f t="shared" si="565"/>
        <v>0</v>
      </c>
      <c r="G2262" s="4">
        <f t="shared" si="565"/>
        <v>0</v>
      </c>
      <c r="H2262" s="3">
        <f t="shared" si="565"/>
        <v>0</v>
      </c>
      <c r="I2262" s="3">
        <f t="shared" si="565"/>
        <v>0</v>
      </c>
      <c r="J2262" s="3" t="e">
        <f>IF(VLOOKUP(A2262,產品AR!A:B,2,0)&lt;65,"A",IF(VLOOKUP(A2262,產品AR!A:B,2,0)&lt;80,"B",IF(VLOOKUP(A2262,產品AR!A:B,2,0)&lt;100,"C","D")))</f>
        <v>#N/A</v>
      </c>
      <c r="K2262" s="5" t="e">
        <f t="shared" si="567"/>
        <v>#DIV/0!</v>
      </c>
      <c r="L2262" s="6">
        <f t="shared" si="568"/>
        <v>0</v>
      </c>
      <c r="M2262" s="5">
        <f t="shared" si="569"/>
        <v>0</v>
      </c>
      <c r="N2262" s="49" t="e">
        <f t="shared" si="570"/>
        <v>#DIV/0!</v>
      </c>
      <c r="O2262" s="49" t="e">
        <f t="shared" si="573"/>
        <v>#N/A</v>
      </c>
      <c r="P2262" s="49" t="e">
        <f t="shared" si="574"/>
        <v>#N/A</v>
      </c>
      <c r="Q2262" s="50" t="e">
        <f t="shared" si="571"/>
        <v>#N/A</v>
      </c>
      <c r="S2262" s="110" t="e">
        <f>VLOOKUP(V2262,'WSD 產品'!B:B,1,0)</f>
        <v>#N/A</v>
      </c>
      <c r="T2262" s="110" t="e">
        <f t="shared" si="572"/>
        <v>#DIV/0!</v>
      </c>
    </row>
    <row r="2263" spans="1:20">
      <c r="A2263" s="3">
        <f t="shared" si="566"/>
        <v>0</v>
      </c>
      <c r="B2263" s="3">
        <f t="shared" si="566"/>
        <v>0</v>
      </c>
      <c r="C2263" s="3">
        <f t="shared" si="566"/>
        <v>0</v>
      </c>
      <c r="D2263" s="3">
        <f t="shared" si="565"/>
        <v>0</v>
      </c>
      <c r="E2263" s="3">
        <f t="shared" si="565"/>
        <v>0</v>
      </c>
      <c r="F2263" s="4">
        <f t="shared" si="565"/>
        <v>0</v>
      </c>
      <c r="G2263" s="4">
        <f t="shared" si="565"/>
        <v>0</v>
      </c>
      <c r="H2263" s="3">
        <f t="shared" si="565"/>
        <v>0</v>
      </c>
      <c r="I2263" s="3">
        <f t="shared" si="565"/>
        <v>0</v>
      </c>
      <c r="J2263" s="3" t="e">
        <f>IF(VLOOKUP(A2263,產品AR!A:B,2,0)&lt;65,"A",IF(VLOOKUP(A2263,產品AR!A:B,2,0)&lt;80,"B",IF(VLOOKUP(A2263,產品AR!A:B,2,0)&lt;100,"C","D")))</f>
        <v>#N/A</v>
      </c>
      <c r="K2263" s="5" t="e">
        <f t="shared" si="567"/>
        <v>#DIV/0!</v>
      </c>
      <c r="L2263" s="6">
        <f t="shared" si="568"/>
        <v>0</v>
      </c>
      <c r="M2263" s="5">
        <f t="shared" si="569"/>
        <v>0</v>
      </c>
      <c r="N2263" s="49" t="e">
        <f t="shared" si="570"/>
        <v>#DIV/0!</v>
      </c>
      <c r="O2263" s="49" t="e">
        <f t="shared" si="573"/>
        <v>#N/A</v>
      </c>
      <c r="P2263" s="49" t="e">
        <f t="shared" si="574"/>
        <v>#N/A</v>
      </c>
      <c r="Q2263" s="50" t="e">
        <f t="shared" si="571"/>
        <v>#N/A</v>
      </c>
      <c r="S2263" s="110" t="e">
        <f>VLOOKUP(V2263,'WSD 產品'!B:B,1,0)</f>
        <v>#N/A</v>
      </c>
      <c r="T2263" s="110" t="e">
        <f t="shared" si="572"/>
        <v>#DIV/0!</v>
      </c>
    </row>
    <row r="2264" spans="1:20">
      <c r="A2264" s="3">
        <f t="shared" si="566"/>
        <v>0</v>
      </c>
      <c r="B2264" s="3">
        <f t="shared" si="566"/>
        <v>0</v>
      </c>
      <c r="C2264" s="3">
        <f t="shared" si="566"/>
        <v>0</v>
      </c>
      <c r="D2264" s="3">
        <f t="shared" si="565"/>
        <v>0</v>
      </c>
      <c r="E2264" s="3">
        <f t="shared" si="565"/>
        <v>0</v>
      </c>
      <c r="F2264" s="4">
        <f t="shared" si="565"/>
        <v>0</v>
      </c>
      <c r="G2264" s="4">
        <f t="shared" si="565"/>
        <v>0</v>
      </c>
      <c r="H2264" s="3">
        <f t="shared" si="565"/>
        <v>0</v>
      </c>
      <c r="I2264" s="3">
        <f t="shared" si="565"/>
        <v>0</v>
      </c>
      <c r="J2264" s="3" t="e">
        <f>IF(VLOOKUP(A2264,產品AR!A:B,2,0)&lt;65,"A",IF(VLOOKUP(A2264,產品AR!A:B,2,0)&lt;80,"B",IF(VLOOKUP(A2264,產品AR!A:B,2,0)&lt;100,"C","D")))</f>
        <v>#N/A</v>
      </c>
      <c r="K2264" s="5" t="e">
        <f t="shared" si="567"/>
        <v>#DIV/0!</v>
      </c>
      <c r="L2264" s="6">
        <f t="shared" si="568"/>
        <v>0</v>
      </c>
      <c r="M2264" s="5">
        <f t="shared" si="569"/>
        <v>0</v>
      </c>
      <c r="N2264" s="49" t="e">
        <f t="shared" si="570"/>
        <v>#DIV/0!</v>
      </c>
      <c r="O2264" s="49" t="e">
        <f t="shared" si="573"/>
        <v>#N/A</v>
      </c>
      <c r="P2264" s="49" t="e">
        <f t="shared" si="574"/>
        <v>#N/A</v>
      </c>
      <c r="Q2264" s="50" t="e">
        <f t="shared" si="571"/>
        <v>#N/A</v>
      </c>
      <c r="S2264" s="110" t="e">
        <f>VLOOKUP(V2264,'WSD 產品'!B:B,1,0)</f>
        <v>#N/A</v>
      </c>
      <c r="T2264" s="110" t="e">
        <f t="shared" si="572"/>
        <v>#DIV/0!</v>
      </c>
    </row>
    <row r="2265" spans="1:20">
      <c r="A2265" s="3">
        <f t="shared" si="566"/>
        <v>0</v>
      </c>
      <c r="B2265" s="3">
        <f t="shared" si="566"/>
        <v>0</v>
      </c>
      <c r="C2265" s="3">
        <f t="shared" si="566"/>
        <v>0</v>
      </c>
      <c r="D2265" s="3">
        <f t="shared" si="565"/>
        <v>0</v>
      </c>
      <c r="E2265" s="3">
        <f t="shared" si="565"/>
        <v>0</v>
      </c>
      <c r="F2265" s="4">
        <f t="shared" si="565"/>
        <v>0</v>
      </c>
      <c r="G2265" s="4">
        <f t="shared" si="565"/>
        <v>0</v>
      </c>
      <c r="H2265" s="3">
        <f t="shared" si="565"/>
        <v>0</v>
      </c>
      <c r="I2265" s="3">
        <f t="shared" si="565"/>
        <v>0</v>
      </c>
      <c r="J2265" s="3" t="e">
        <f>IF(VLOOKUP(A2265,產品AR!A:B,2,0)&lt;65,"A",IF(VLOOKUP(A2265,產品AR!A:B,2,0)&lt;80,"B",IF(VLOOKUP(A2265,產品AR!A:B,2,0)&lt;100,"C","D")))</f>
        <v>#N/A</v>
      </c>
      <c r="K2265" s="5" t="e">
        <f t="shared" si="567"/>
        <v>#DIV/0!</v>
      </c>
      <c r="L2265" s="6">
        <f t="shared" si="568"/>
        <v>0</v>
      </c>
      <c r="M2265" s="5">
        <f t="shared" si="569"/>
        <v>0</v>
      </c>
      <c r="N2265" s="49" t="e">
        <f t="shared" si="570"/>
        <v>#DIV/0!</v>
      </c>
      <c r="O2265" s="49" t="e">
        <f t="shared" si="573"/>
        <v>#N/A</v>
      </c>
      <c r="P2265" s="49" t="e">
        <f t="shared" si="574"/>
        <v>#N/A</v>
      </c>
      <c r="Q2265" s="50" t="e">
        <f t="shared" si="571"/>
        <v>#N/A</v>
      </c>
      <c r="S2265" s="110" t="e">
        <f>VLOOKUP(V2265,'WSD 產品'!B:B,1,0)</f>
        <v>#N/A</v>
      </c>
      <c r="T2265" s="110" t="e">
        <f t="shared" si="572"/>
        <v>#DIV/0!</v>
      </c>
    </row>
    <row r="2266" spans="1:20">
      <c r="A2266" s="3">
        <f t="shared" si="566"/>
        <v>0</v>
      </c>
      <c r="B2266" s="3">
        <f t="shared" si="566"/>
        <v>0</v>
      </c>
      <c r="C2266" s="3">
        <f t="shared" si="566"/>
        <v>0</v>
      </c>
      <c r="D2266" s="3">
        <f t="shared" si="565"/>
        <v>0</v>
      </c>
      <c r="E2266" s="3">
        <f t="shared" si="565"/>
        <v>0</v>
      </c>
      <c r="F2266" s="4">
        <f t="shared" si="565"/>
        <v>0</v>
      </c>
      <c r="G2266" s="4">
        <f t="shared" si="565"/>
        <v>0</v>
      </c>
      <c r="H2266" s="3">
        <f t="shared" si="565"/>
        <v>0</v>
      </c>
      <c r="I2266" s="3">
        <f t="shared" si="565"/>
        <v>0</v>
      </c>
      <c r="J2266" s="3" t="e">
        <f>IF(VLOOKUP(A2266,產品AR!A:B,2,0)&lt;65,"A",IF(VLOOKUP(A2266,產品AR!A:B,2,0)&lt;80,"B",IF(VLOOKUP(A2266,產品AR!A:B,2,0)&lt;100,"C","D")))</f>
        <v>#N/A</v>
      </c>
      <c r="K2266" s="5" t="e">
        <f t="shared" si="567"/>
        <v>#DIV/0!</v>
      </c>
      <c r="L2266" s="6">
        <f t="shared" si="568"/>
        <v>0</v>
      </c>
      <c r="M2266" s="5">
        <f t="shared" si="569"/>
        <v>0</v>
      </c>
      <c r="N2266" s="49" t="e">
        <f t="shared" si="570"/>
        <v>#DIV/0!</v>
      </c>
      <c r="O2266" s="49" t="e">
        <f t="shared" si="573"/>
        <v>#N/A</v>
      </c>
      <c r="P2266" s="49" t="e">
        <f t="shared" si="574"/>
        <v>#N/A</v>
      </c>
      <c r="Q2266" s="50" t="e">
        <f t="shared" si="571"/>
        <v>#N/A</v>
      </c>
      <c r="S2266" s="110" t="e">
        <f>VLOOKUP(V2266,'WSD 產品'!B:B,1,0)</f>
        <v>#N/A</v>
      </c>
      <c r="T2266" s="110" t="e">
        <f t="shared" si="572"/>
        <v>#DIV/0!</v>
      </c>
    </row>
    <row r="2267" spans="1:20">
      <c r="A2267" s="3">
        <f t="shared" si="566"/>
        <v>0</v>
      </c>
      <c r="B2267" s="3">
        <f t="shared" si="566"/>
        <v>0</v>
      </c>
      <c r="C2267" s="3">
        <f t="shared" si="566"/>
        <v>0</v>
      </c>
      <c r="D2267" s="3">
        <f t="shared" si="565"/>
        <v>0</v>
      </c>
      <c r="E2267" s="3">
        <f t="shared" si="565"/>
        <v>0</v>
      </c>
      <c r="F2267" s="4">
        <f t="shared" si="565"/>
        <v>0</v>
      </c>
      <c r="G2267" s="4">
        <f t="shared" si="565"/>
        <v>0</v>
      </c>
      <c r="H2267" s="3">
        <f t="shared" si="565"/>
        <v>0</v>
      </c>
      <c r="I2267" s="3">
        <f t="shared" si="565"/>
        <v>0</v>
      </c>
      <c r="J2267" s="3" t="e">
        <f>IF(VLOOKUP(A2267,產品AR!A:B,2,0)&lt;65,"A",IF(VLOOKUP(A2267,產品AR!A:B,2,0)&lt;80,"B",IF(VLOOKUP(A2267,產品AR!A:B,2,0)&lt;100,"C","D")))</f>
        <v>#N/A</v>
      </c>
      <c r="K2267" s="5" t="e">
        <f t="shared" si="567"/>
        <v>#DIV/0!</v>
      </c>
      <c r="L2267" s="6">
        <f t="shared" si="568"/>
        <v>0</v>
      </c>
      <c r="M2267" s="5">
        <f t="shared" si="569"/>
        <v>0</v>
      </c>
      <c r="N2267" s="49" t="e">
        <f t="shared" si="570"/>
        <v>#DIV/0!</v>
      </c>
      <c r="O2267" s="49" t="e">
        <f t="shared" si="573"/>
        <v>#N/A</v>
      </c>
      <c r="P2267" s="49" t="e">
        <f t="shared" si="574"/>
        <v>#N/A</v>
      </c>
      <c r="Q2267" s="50" t="e">
        <f t="shared" si="571"/>
        <v>#N/A</v>
      </c>
      <c r="S2267" s="110" t="e">
        <f>VLOOKUP(V2267,'WSD 產品'!B:B,1,0)</f>
        <v>#N/A</v>
      </c>
      <c r="T2267" s="110" t="e">
        <f t="shared" si="572"/>
        <v>#DIV/0!</v>
      </c>
    </row>
    <row r="2268" spans="1:20">
      <c r="A2268" s="3">
        <f t="shared" si="566"/>
        <v>0</v>
      </c>
      <c r="B2268" s="3">
        <f t="shared" si="566"/>
        <v>0</v>
      </c>
      <c r="C2268" s="3">
        <f t="shared" si="566"/>
        <v>0</v>
      </c>
      <c r="D2268" s="3">
        <f t="shared" si="565"/>
        <v>0</v>
      </c>
      <c r="E2268" s="3">
        <f t="shared" si="565"/>
        <v>0</v>
      </c>
      <c r="F2268" s="4">
        <f t="shared" si="565"/>
        <v>0</v>
      </c>
      <c r="G2268" s="4">
        <f t="shared" ref="G2268:I2331" si="575">AB2268</f>
        <v>0</v>
      </c>
      <c r="H2268" s="3">
        <f t="shared" si="575"/>
        <v>0</v>
      </c>
      <c r="I2268" s="3">
        <f t="shared" si="575"/>
        <v>0</v>
      </c>
      <c r="J2268" s="3" t="e">
        <f>IF(VLOOKUP(A2268,產品AR!A:B,2,0)&lt;65,"A",IF(VLOOKUP(A2268,產品AR!A:B,2,0)&lt;80,"B",IF(VLOOKUP(A2268,產品AR!A:B,2,0)&lt;100,"C","D")))</f>
        <v>#N/A</v>
      </c>
      <c r="K2268" s="5" t="e">
        <f t="shared" si="567"/>
        <v>#DIV/0!</v>
      </c>
      <c r="L2268" s="6">
        <f t="shared" si="568"/>
        <v>0</v>
      </c>
      <c r="M2268" s="5">
        <f t="shared" si="569"/>
        <v>0</v>
      </c>
      <c r="N2268" s="49" t="e">
        <f t="shared" si="570"/>
        <v>#DIV/0!</v>
      </c>
      <c r="O2268" s="49" t="e">
        <f t="shared" si="573"/>
        <v>#N/A</v>
      </c>
      <c r="P2268" s="49" t="e">
        <f t="shared" si="574"/>
        <v>#N/A</v>
      </c>
      <c r="Q2268" s="50" t="e">
        <f t="shared" si="571"/>
        <v>#N/A</v>
      </c>
      <c r="S2268" s="110" t="e">
        <f>VLOOKUP(V2268,'WSD 產品'!B:B,1,0)</f>
        <v>#N/A</v>
      </c>
      <c r="T2268" s="110" t="e">
        <f t="shared" si="572"/>
        <v>#DIV/0!</v>
      </c>
    </row>
    <row r="2269" spans="1:20">
      <c r="A2269" s="3">
        <f t="shared" si="566"/>
        <v>0</v>
      </c>
      <c r="B2269" s="3">
        <f t="shared" si="566"/>
        <v>0</v>
      </c>
      <c r="C2269" s="3">
        <f t="shared" si="566"/>
        <v>0</v>
      </c>
      <c r="D2269" s="3">
        <f t="shared" si="566"/>
        <v>0</v>
      </c>
      <c r="E2269" s="3">
        <f t="shared" si="566"/>
        <v>0</v>
      </c>
      <c r="F2269" s="4">
        <f t="shared" si="566"/>
        <v>0</v>
      </c>
      <c r="G2269" s="4">
        <f t="shared" si="575"/>
        <v>0</v>
      </c>
      <c r="H2269" s="3">
        <f t="shared" si="575"/>
        <v>0</v>
      </c>
      <c r="I2269" s="3">
        <f t="shared" si="575"/>
        <v>0</v>
      </c>
      <c r="J2269" s="3" t="e">
        <f>IF(VLOOKUP(A2269,產品AR!A:B,2,0)&lt;65,"A",IF(VLOOKUP(A2269,產品AR!A:B,2,0)&lt;80,"B",IF(VLOOKUP(A2269,產品AR!A:B,2,0)&lt;100,"C","D")))</f>
        <v>#N/A</v>
      </c>
      <c r="K2269" s="5" t="e">
        <f t="shared" si="567"/>
        <v>#DIV/0!</v>
      </c>
      <c r="L2269" s="6">
        <f t="shared" si="568"/>
        <v>0</v>
      </c>
      <c r="M2269" s="5">
        <f t="shared" si="569"/>
        <v>0</v>
      </c>
      <c r="N2269" s="49" t="e">
        <f t="shared" si="570"/>
        <v>#DIV/0!</v>
      </c>
      <c r="O2269" s="49" t="e">
        <f t="shared" si="573"/>
        <v>#N/A</v>
      </c>
      <c r="P2269" s="49" t="e">
        <f t="shared" si="574"/>
        <v>#N/A</v>
      </c>
      <c r="Q2269" s="50" t="e">
        <f t="shared" si="571"/>
        <v>#N/A</v>
      </c>
      <c r="S2269" s="110" t="e">
        <f>VLOOKUP(V2269,'WSD 產品'!B:B,1,0)</f>
        <v>#N/A</v>
      </c>
      <c r="T2269" s="110" t="e">
        <f t="shared" si="572"/>
        <v>#DIV/0!</v>
      </c>
    </row>
    <row r="2270" spans="1:20">
      <c r="A2270" s="3">
        <f t="shared" si="566"/>
        <v>0</v>
      </c>
      <c r="B2270" s="3">
        <f t="shared" si="566"/>
        <v>0</v>
      </c>
      <c r="C2270" s="3">
        <f t="shared" si="566"/>
        <v>0</v>
      </c>
      <c r="D2270" s="3">
        <f t="shared" si="566"/>
        <v>0</v>
      </c>
      <c r="E2270" s="3">
        <f t="shared" si="566"/>
        <v>0</v>
      </c>
      <c r="F2270" s="4">
        <f t="shared" si="566"/>
        <v>0</v>
      </c>
      <c r="G2270" s="4">
        <f t="shared" si="575"/>
        <v>0</v>
      </c>
      <c r="H2270" s="3">
        <f t="shared" si="575"/>
        <v>0</v>
      </c>
      <c r="I2270" s="3">
        <f t="shared" si="575"/>
        <v>0</v>
      </c>
      <c r="J2270" s="3" t="e">
        <f>IF(VLOOKUP(A2270,產品AR!A:B,2,0)&lt;65,"A",IF(VLOOKUP(A2270,產品AR!A:B,2,0)&lt;80,"B",IF(VLOOKUP(A2270,產品AR!A:B,2,0)&lt;100,"C","D")))</f>
        <v>#N/A</v>
      </c>
      <c r="K2270" s="5" t="e">
        <f t="shared" si="567"/>
        <v>#DIV/0!</v>
      </c>
      <c r="L2270" s="6">
        <f t="shared" si="568"/>
        <v>0</v>
      </c>
      <c r="M2270" s="5">
        <f t="shared" si="569"/>
        <v>0</v>
      </c>
      <c r="N2270" s="49" t="e">
        <f t="shared" si="570"/>
        <v>#DIV/0!</v>
      </c>
      <c r="O2270" s="49" t="e">
        <f t="shared" si="573"/>
        <v>#N/A</v>
      </c>
      <c r="P2270" s="49" t="e">
        <f t="shared" si="574"/>
        <v>#N/A</v>
      </c>
      <c r="Q2270" s="50" t="e">
        <f t="shared" si="571"/>
        <v>#N/A</v>
      </c>
      <c r="S2270" s="110" t="e">
        <f>VLOOKUP(V2270,'WSD 產品'!B:B,1,0)</f>
        <v>#N/A</v>
      </c>
      <c r="T2270" s="110" t="e">
        <f t="shared" si="572"/>
        <v>#DIV/0!</v>
      </c>
    </row>
    <row r="2271" spans="1:20">
      <c r="A2271" s="3">
        <f t="shared" si="566"/>
        <v>0</v>
      </c>
      <c r="B2271" s="3">
        <f t="shared" si="566"/>
        <v>0</v>
      </c>
      <c r="C2271" s="3">
        <f t="shared" si="566"/>
        <v>0</v>
      </c>
      <c r="D2271" s="3">
        <f t="shared" si="566"/>
        <v>0</v>
      </c>
      <c r="E2271" s="3">
        <f t="shared" si="566"/>
        <v>0</v>
      </c>
      <c r="F2271" s="4">
        <f t="shared" si="566"/>
        <v>0</v>
      </c>
      <c r="G2271" s="4">
        <f t="shared" si="575"/>
        <v>0</v>
      </c>
      <c r="H2271" s="3">
        <f t="shared" si="575"/>
        <v>0</v>
      </c>
      <c r="I2271" s="3">
        <f t="shared" si="575"/>
        <v>0</v>
      </c>
      <c r="J2271" s="3" t="e">
        <f>IF(VLOOKUP(A2271,產品AR!A:B,2,0)&lt;65,"A",IF(VLOOKUP(A2271,產品AR!A:B,2,0)&lt;80,"B",IF(VLOOKUP(A2271,產品AR!A:B,2,0)&lt;100,"C","D")))</f>
        <v>#N/A</v>
      </c>
      <c r="K2271" s="5" t="e">
        <f t="shared" si="567"/>
        <v>#DIV/0!</v>
      </c>
      <c r="L2271" s="6">
        <f t="shared" si="568"/>
        <v>0</v>
      </c>
      <c r="M2271" s="5">
        <f t="shared" si="569"/>
        <v>0</v>
      </c>
      <c r="N2271" s="49" t="e">
        <f t="shared" si="570"/>
        <v>#DIV/0!</v>
      </c>
      <c r="O2271" s="49" t="e">
        <f t="shared" si="573"/>
        <v>#N/A</v>
      </c>
      <c r="P2271" s="49" t="e">
        <f t="shared" si="574"/>
        <v>#N/A</v>
      </c>
      <c r="Q2271" s="50" t="e">
        <f t="shared" si="571"/>
        <v>#N/A</v>
      </c>
      <c r="S2271" s="110" t="e">
        <f>VLOOKUP(V2271,'WSD 產品'!B:B,1,0)</f>
        <v>#N/A</v>
      </c>
      <c r="T2271" s="110" t="e">
        <f t="shared" si="572"/>
        <v>#DIV/0!</v>
      </c>
    </row>
    <row r="2272" spans="1:20">
      <c r="A2272" s="3">
        <f t="shared" si="566"/>
        <v>0</v>
      </c>
      <c r="B2272" s="3">
        <f t="shared" si="566"/>
        <v>0</v>
      </c>
      <c r="C2272" s="3">
        <f t="shared" si="566"/>
        <v>0</v>
      </c>
      <c r="D2272" s="3">
        <f t="shared" si="566"/>
        <v>0</v>
      </c>
      <c r="E2272" s="3">
        <f t="shared" si="566"/>
        <v>0</v>
      </c>
      <c r="F2272" s="4">
        <f t="shared" si="566"/>
        <v>0</v>
      </c>
      <c r="G2272" s="4">
        <f t="shared" si="575"/>
        <v>0</v>
      </c>
      <c r="H2272" s="3">
        <f t="shared" si="575"/>
        <v>0</v>
      </c>
      <c r="I2272" s="3">
        <f t="shared" si="575"/>
        <v>0</v>
      </c>
      <c r="J2272" s="3" t="e">
        <f>IF(VLOOKUP(A2272,產品AR!A:B,2,0)&lt;65,"A",IF(VLOOKUP(A2272,產品AR!A:B,2,0)&lt;80,"B",IF(VLOOKUP(A2272,產品AR!A:B,2,0)&lt;100,"C","D")))</f>
        <v>#N/A</v>
      </c>
      <c r="K2272" s="5" t="e">
        <f t="shared" si="567"/>
        <v>#DIV/0!</v>
      </c>
      <c r="L2272" s="6">
        <f t="shared" si="568"/>
        <v>0</v>
      </c>
      <c r="M2272" s="5">
        <f t="shared" si="569"/>
        <v>0</v>
      </c>
      <c r="N2272" s="49" t="e">
        <f t="shared" si="570"/>
        <v>#DIV/0!</v>
      </c>
      <c r="O2272" s="49" t="e">
        <f t="shared" si="573"/>
        <v>#N/A</v>
      </c>
      <c r="P2272" s="49" t="e">
        <f t="shared" si="574"/>
        <v>#N/A</v>
      </c>
      <c r="Q2272" s="50" t="e">
        <f t="shared" si="571"/>
        <v>#N/A</v>
      </c>
      <c r="S2272" s="110" t="e">
        <f>VLOOKUP(V2272,'WSD 產品'!B:B,1,0)</f>
        <v>#N/A</v>
      </c>
      <c r="T2272" s="110" t="e">
        <f t="shared" si="572"/>
        <v>#DIV/0!</v>
      </c>
    </row>
    <row r="2273" spans="1:20">
      <c r="A2273" s="3">
        <f t="shared" si="566"/>
        <v>0</v>
      </c>
      <c r="B2273" s="3">
        <f t="shared" si="566"/>
        <v>0</v>
      </c>
      <c r="C2273" s="3">
        <f t="shared" si="566"/>
        <v>0</v>
      </c>
      <c r="D2273" s="3">
        <f t="shared" si="566"/>
        <v>0</v>
      </c>
      <c r="E2273" s="3">
        <f t="shared" si="566"/>
        <v>0</v>
      </c>
      <c r="F2273" s="4">
        <f t="shared" si="566"/>
        <v>0</v>
      </c>
      <c r="G2273" s="4">
        <f t="shared" si="575"/>
        <v>0</v>
      </c>
      <c r="H2273" s="3">
        <f t="shared" si="575"/>
        <v>0</v>
      </c>
      <c r="I2273" s="3">
        <f t="shared" si="575"/>
        <v>0</v>
      </c>
      <c r="J2273" s="3" t="e">
        <f>IF(VLOOKUP(A2273,產品AR!A:B,2,0)&lt;65,"A",IF(VLOOKUP(A2273,產品AR!A:B,2,0)&lt;80,"B",IF(VLOOKUP(A2273,產品AR!A:B,2,0)&lt;100,"C","D")))</f>
        <v>#N/A</v>
      </c>
      <c r="K2273" s="5" t="e">
        <f t="shared" si="567"/>
        <v>#DIV/0!</v>
      </c>
      <c r="L2273" s="6">
        <f t="shared" si="568"/>
        <v>0</v>
      </c>
      <c r="M2273" s="5">
        <f t="shared" si="569"/>
        <v>0</v>
      </c>
      <c r="N2273" s="49" t="e">
        <f t="shared" si="570"/>
        <v>#DIV/0!</v>
      </c>
      <c r="O2273" s="49" t="e">
        <f t="shared" si="573"/>
        <v>#N/A</v>
      </c>
      <c r="P2273" s="49" t="e">
        <f t="shared" si="574"/>
        <v>#N/A</v>
      </c>
      <c r="Q2273" s="50" t="e">
        <f t="shared" si="571"/>
        <v>#N/A</v>
      </c>
      <c r="S2273" s="110" t="e">
        <f>VLOOKUP(V2273,'WSD 產品'!B:B,1,0)</f>
        <v>#N/A</v>
      </c>
      <c r="T2273" s="110" t="e">
        <f t="shared" si="572"/>
        <v>#DIV/0!</v>
      </c>
    </row>
    <row r="2274" spans="1:20">
      <c r="A2274" s="3">
        <f t="shared" si="566"/>
        <v>0</v>
      </c>
      <c r="B2274" s="3">
        <f t="shared" si="566"/>
        <v>0</v>
      </c>
      <c r="C2274" s="3">
        <f t="shared" si="566"/>
        <v>0</v>
      </c>
      <c r="D2274" s="3">
        <f t="shared" si="566"/>
        <v>0</v>
      </c>
      <c r="E2274" s="3">
        <f t="shared" si="566"/>
        <v>0</v>
      </c>
      <c r="F2274" s="4">
        <f t="shared" si="566"/>
        <v>0</v>
      </c>
      <c r="G2274" s="4">
        <f t="shared" si="575"/>
        <v>0</v>
      </c>
      <c r="H2274" s="3">
        <f t="shared" si="575"/>
        <v>0</v>
      </c>
      <c r="I2274" s="3">
        <f t="shared" si="575"/>
        <v>0</v>
      </c>
      <c r="J2274" s="3" t="e">
        <f>IF(VLOOKUP(A2274,產品AR!A:B,2,0)&lt;65,"A",IF(VLOOKUP(A2274,產品AR!A:B,2,0)&lt;80,"B",IF(VLOOKUP(A2274,產品AR!A:B,2,0)&lt;100,"C","D")))</f>
        <v>#N/A</v>
      </c>
      <c r="K2274" s="5" t="e">
        <f t="shared" si="567"/>
        <v>#DIV/0!</v>
      </c>
      <c r="L2274" s="6">
        <f t="shared" si="568"/>
        <v>0</v>
      </c>
      <c r="M2274" s="5">
        <f t="shared" si="569"/>
        <v>0</v>
      </c>
      <c r="N2274" s="49" t="e">
        <f t="shared" si="570"/>
        <v>#DIV/0!</v>
      </c>
      <c r="O2274" s="49" t="e">
        <f t="shared" si="573"/>
        <v>#N/A</v>
      </c>
      <c r="P2274" s="49" t="e">
        <f t="shared" si="574"/>
        <v>#N/A</v>
      </c>
      <c r="Q2274" s="50" t="e">
        <f t="shared" si="571"/>
        <v>#N/A</v>
      </c>
      <c r="S2274" s="110" t="e">
        <f>VLOOKUP(V2274,'WSD 產品'!B:B,1,0)</f>
        <v>#N/A</v>
      </c>
      <c r="T2274" s="110" t="e">
        <f t="shared" si="572"/>
        <v>#DIV/0!</v>
      </c>
    </row>
    <row r="2275" spans="1:20">
      <c r="A2275" s="3">
        <f t="shared" si="566"/>
        <v>0</v>
      </c>
      <c r="B2275" s="3">
        <f t="shared" si="566"/>
        <v>0</v>
      </c>
      <c r="C2275" s="3">
        <f t="shared" si="566"/>
        <v>0</v>
      </c>
      <c r="D2275" s="3">
        <f t="shared" si="566"/>
        <v>0</v>
      </c>
      <c r="E2275" s="3">
        <f t="shared" si="566"/>
        <v>0</v>
      </c>
      <c r="F2275" s="4">
        <f t="shared" si="566"/>
        <v>0</v>
      </c>
      <c r="G2275" s="4">
        <f t="shared" si="575"/>
        <v>0</v>
      </c>
      <c r="H2275" s="3">
        <f t="shared" si="575"/>
        <v>0</v>
      </c>
      <c r="I2275" s="3">
        <f t="shared" si="575"/>
        <v>0</v>
      </c>
      <c r="J2275" s="3" t="e">
        <f>IF(VLOOKUP(A2275,產品AR!A:B,2,0)&lt;65,"A",IF(VLOOKUP(A2275,產品AR!A:B,2,0)&lt;80,"B",IF(VLOOKUP(A2275,產品AR!A:B,2,0)&lt;100,"C","D")))</f>
        <v>#N/A</v>
      </c>
      <c r="K2275" s="5" t="e">
        <f t="shared" si="567"/>
        <v>#DIV/0!</v>
      </c>
      <c r="L2275" s="6">
        <f t="shared" si="568"/>
        <v>0</v>
      </c>
      <c r="M2275" s="5">
        <f t="shared" si="569"/>
        <v>0</v>
      </c>
      <c r="N2275" s="49" t="e">
        <f t="shared" si="570"/>
        <v>#DIV/0!</v>
      </c>
      <c r="O2275" s="49" t="e">
        <f t="shared" si="573"/>
        <v>#N/A</v>
      </c>
      <c r="P2275" s="49" t="e">
        <f t="shared" si="574"/>
        <v>#N/A</v>
      </c>
      <c r="Q2275" s="50" t="e">
        <f t="shared" si="571"/>
        <v>#N/A</v>
      </c>
      <c r="S2275" s="110" t="e">
        <f>VLOOKUP(V2275,'WSD 產品'!B:B,1,0)</f>
        <v>#N/A</v>
      </c>
      <c r="T2275" s="110" t="e">
        <f t="shared" si="572"/>
        <v>#DIV/0!</v>
      </c>
    </row>
    <row r="2276" spans="1:20">
      <c r="A2276" s="3">
        <f t="shared" si="566"/>
        <v>0</v>
      </c>
      <c r="B2276" s="3">
        <f t="shared" si="566"/>
        <v>0</v>
      </c>
      <c r="C2276" s="3">
        <f t="shared" si="566"/>
        <v>0</v>
      </c>
      <c r="D2276" s="3">
        <f t="shared" si="566"/>
        <v>0</v>
      </c>
      <c r="E2276" s="3">
        <f t="shared" si="566"/>
        <v>0</v>
      </c>
      <c r="F2276" s="4">
        <f t="shared" si="566"/>
        <v>0</v>
      </c>
      <c r="G2276" s="4">
        <f t="shared" si="575"/>
        <v>0</v>
      </c>
      <c r="H2276" s="3">
        <f t="shared" si="575"/>
        <v>0</v>
      </c>
      <c r="I2276" s="3">
        <f t="shared" si="575"/>
        <v>0</v>
      </c>
      <c r="J2276" s="3" t="e">
        <f>IF(VLOOKUP(A2276,產品AR!A:B,2,0)&lt;65,"A",IF(VLOOKUP(A2276,產品AR!A:B,2,0)&lt;80,"B",IF(VLOOKUP(A2276,產品AR!A:B,2,0)&lt;100,"C","D")))</f>
        <v>#N/A</v>
      </c>
      <c r="K2276" s="5" t="e">
        <f t="shared" si="567"/>
        <v>#DIV/0!</v>
      </c>
      <c r="L2276" s="6">
        <f t="shared" si="568"/>
        <v>0</v>
      </c>
      <c r="M2276" s="5">
        <f t="shared" si="569"/>
        <v>0</v>
      </c>
      <c r="N2276" s="49" t="e">
        <f t="shared" si="570"/>
        <v>#DIV/0!</v>
      </c>
      <c r="O2276" s="49" t="e">
        <f t="shared" si="573"/>
        <v>#N/A</v>
      </c>
      <c r="P2276" s="49" t="e">
        <f t="shared" si="574"/>
        <v>#N/A</v>
      </c>
      <c r="Q2276" s="50" t="e">
        <f t="shared" si="571"/>
        <v>#N/A</v>
      </c>
      <c r="S2276" s="110" t="e">
        <f>VLOOKUP(V2276,'WSD 產品'!B:B,1,0)</f>
        <v>#N/A</v>
      </c>
      <c r="T2276" s="110" t="e">
        <f t="shared" si="572"/>
        <v>#DIV/0!</v>
      </c>
    </row>
    <row r="2277" spans="1:20">
      <c r="A2277" s="3">
        <f t="shared" si="566"/>
        <v>0</v>
      </c>
      <c r="B2277" s="3">
        <f t="shared" si="566"/>
        <v>0</v>
      </c>
      <c r="C2277" s="3">
        <f t="shared" si="566"/>
        <v>0</v>
      </c>
      <c r="D2277" s="3">
        <f t="shared" si="566"/>
        <v>0</v>
      </c>
      <c r="E2277" s="3">
        <f t="shared" si="566"/>
        <v>0</v>
      </c>
      <c r="F2277" s="4">
        <f t="shared" si="566"/>
        <v>0</v>
      </c>
      <c r="G2277" s="4">
        <f t="shared" si="575"/>
        <v>0</v>
      </c>
      <c r="H2277" s="3">
        <f t="shared" si="575"/>
        <v>0</v>
      </c>
      <c r="I2277" s="3">
        <f t="shared" si="575"/>
        <v>0</v>
      </c>
      <c r="J2277" s="3" t="e">
        <f>IF(VLOOKUP(A2277,產品AR!A:B,2,0)&lt;65,"A",IF(VLOOKUP(A2277,產品AR!A:B,2,0)&lt;80,"B",IF(VLOOKUP(A2277,產品AR!A:B,2,0)&lt;100,"C","D")))</f>
        <v>#N/A</v>
      </c>
      <c r="K2277" s="5" t="e">
        <f t="shared" si="567"/>
        <v>#DIV/0!</v>
      </c>
      <c r="L2277" s="6">
        <f t="shared" si="568"/>
        <v>0</v>
      </c>
      <c r="M2277" s="5">
        <f t="shared" si="569"/>
        <v>0</v>
      </c>
      <c r="N2277" s="49" t="e">
        <f t="shared" si="570"/>
        <v>#DIV/0!</v>
      </c>
      <c r="O2277" s="49" t="e">
        <f t="shared" si="573"/>
        <v>#N/A</v>
      </c>
      <c r="P2277" s="49" t="e">
        <f t="shared" si="574"/>
        <v>#N/A</v>
      </c>
      <c r="Q2277" s="50" t="e">
        <f t="shared" si="571"/>
        <v>#N/A</v>
      </c>
      <c r="S2277" s="110" t="e">
        <f>VLOOKUP(V2277,'WSD 產品'!B:B,1,0)</f>
        <v>#N/A</v>
      </c>
      <c r="T2277" s="110" t="e">
        <f t="shared" si="572"/>
        <v>#DIV/0!</v>
      </c>
    </row>
    <row r="2278" spans="1:20">
      <c r="A2278" s="3">
        <f t="shared" si="566"/>
        <v>0</v>
      </c>
      <c r="B2278" s="3">
        <f t="shared" si="566"/>
        <v>0</v>
      </c>
      <c r="C2278" s="3">
        <f t="shared" si="566"/>
        <v>0</v>
      </c>
      <c r="D2278" s="3">
        <f t="shared" si="566"/>
        <v>0</v>
      </c>
      <c r="E2278" s="3">
        <f t="shared" si="566"/>
        <v>0</v>
      </c>
      <c r="F2278" s="4">
        <f t="shared" si="566"/>
        <v>0</v>
      </c>
      <c r="G2278" s="4">
        <f t="shared" si="575"/>
        <v>0</v>
      </c>
      <c r="H2278" s="3">
        <f t="shared" si="575"/>
        <v>0</v>
      </c>
      <c r="I2278" s="3">
        <f t="shared" si="575"/>
        <v>0</v>
      </c>
      <c r="J2278" s="3" t="e">
        <f>IF(VLOOKUP(A2278,產品AR!A:B,2,0)&lt;65,"A",IF(VLOOKUP(A2278,產品AR!A:B,2,0)&lt;80,"B",IF(VLOOKUP(A2278,產品AR!A:B,2,0)&lt;100,"C","D")))</f>
        <v>#N/A</v>
      </c>
      <c r="K2278" s="5" t="e">
        <f t="shared" si="567"/>
        <v>#DIV/0!</v>
      </c>
      <c r="L2278" s="6">
        <f t="shared" si="568"/>
        <v>0</v>
      </c>
      <c r="M2278" s="5">
        <f t="shared" si="569"/>
        <v>0</v>
      </c>
      <c r="N2278" s="49" t="e">
        <f t="shared" si="570"/>
        <v>#DIV/0!</v>
      </c>
      <c r="O2278" s="49" t="e">
        <f t="shared" si="573"/>
        <v>#N/A</v>
      </c>
      <c r="P2278" s="49" t="e">
        <f t="shared" si="574"/>
        <v>#N/A</v>
      </c>
      <c r="Q2278" s="50" t="e">
        <f t="shared" si="571"/>
        <v>#N/A</v>
      </c>
      <c r="S2278" s="110" t="e">
        <f>VLOOKUP(V2278,'WSD 產品'!B:B,1,0)</f>
        <v>#N/A</v>
      </c>
      <c r="T2278" s="110" t="e">
        <f t="shared" si="572"/>
        <v>#DIV/0!</v>
      </c>
    </row>
    <row r="2279" spans="1:20">
      <c r="A2279" s="3">
        <f t="shared" si="566"/>
        <v>0</v>
      </c>
      <c r="B2279" s="3">
        <f t="shared" si="566"/>
        <v>0</v>
      </c>
      <c r="C2279" s="3">
        <f t="shared" si="566"/>
        <v>0</v>
      </c>
      <c r="D2279" s="3">
        <f t="shared" si="566"/>
        <v>0</v>
      </c>
      <c r="E2279" s="3">
        <f t="shared" si="566"/>
        <v>0</v>
      </c>
      <c r="F2279" s="4">
        <f t="shared" si="566"/>
        <v>0</v>
      </c>
      <c r="G2279" s="4">
        <f t="shared" si="575"/>
        <v>0</v>
      </c>
      <c r="H2279" s="3">
        <f t="shared" si="575"/>
        <v>0</v>
      </c>
      <c r="I2279" s="3">
        <f t="shared" si="575"/>
        <v>0</v>
      </c>
      <c r="J2279" s="3" t="e">
        <f>IF(VLOOKUP(A2279,產品AR!A:B,2,0)&lt;65,"A",IF(VLOOKUP(A2279,產品AR!A:B,2,0)&lt;80,"B",IF(VLOOKUP(A2279,產品AR!A:B,2,0)&lt;100,"C","D")))</f>
        <v>#N/A</v>
      </c>
      <c r="K2279" s="5" t="e">
        <f t="shared" si="567"/>
        <v>#DIV/0!</v>
      </c>
      <c r="L2279" s="6">
        <f t="shared" si="568"/>
        <v>0</v>
      </c>
      <c r="M2279" s="5">
        <f t="shared" si="569"/>
        <v>0</v>
      </c>
      <c r="N2279" s="49" t="e">
        <f t="shared" si="570"/>
        <v>#DIV/0!</v>
      </c>
      <c r="O2279" s="49" t="e">
        <f t="shared" si="573"/>
        <v>#N/A</v>
      </c>
      <c r="P2279" s="49" t="e">
        <f t="shared" si="574"/>
        <v>#N/A</v>
      </c>
      <c r="Q2279" s="50" t="e">
        <f t="shared" si="571"/>
        <v>#N/A</v>
      </c>
      <c r="S2279" s="110" t="e">
        <f>VLOOKUP(V2279,'WSD 產品'!B:B,1,0)</f>
        <v>#N/A</v>
      </c>
      <c r="T2279" s="110" t="e">
        <f t="shared" si="572"/>
        <v>#DIV/0!</v>
      </c>
    </row>
    <row r="2280" spans="1:20">
      <c r="A2280" s="3">
        <f t="shared" si="566"/>
        <v>0</v>
      </c>
      <c r="B2280" s="3">
        <f t="shared" si="566"/>
        <v>0</v>
      </c>
      <c r="C2280" s="3">
        <f t="shared" si="566"/>
        <v>0</v>
      </c>
      <c r="D2280" s="3">
        <f t="shared" si="566"/>
        <v>0</v>
      </c>
      <c r="E2280" s="3">
        <f t="shared" si="566"/>
        <v>0</v>
      </c>
      <c r="F2280" s="4">
        <f t="shared" si="566"/>
        <v>0</v>
      </c>
      <c r="G2280" s="4">
        <f t="shared" si="575"/>
        <v>0</v>
      </c>
      <c r="H2280" s="3">
        <f t="shared" si="575"/>
        <v>0</v>
      </c>
      <c r="I2280" s="3">
        <f t="shared" si="575"/>
        <v>0</v>
      </c>
      <c r="J2280" s="3" t="e">
        <f>IF(VLOOKUP(A2280,產品AR!A:B,2,0)&lt;65,"A",IF(VLOOKUP(A2280,產品AR!A:B,2,0)&lt;80,"B",IF(VLOOKUP(A2280,產品AR!A:B,2,0)&lt;100,"C","D")))</f>
        <v>#N/A</v>
      </c>
      <c r="K2280" s="5" t="e">
        <f t="shared" si="567"/>
        <v>#DIV/0!</v>
      </c>
      <c r="L2280" s="6">
        <f t="shared" si="568"/>
        <v>0</v>
      </c>
      <c r="M2280" s="5">
        <f t="shared" si="569"/>
        <v>0</v>
      </c>
      <c r="N2280" s="49" t="e">
        <f t="shared" si="570"/>
        <v>#DIV/0!</v>
      </c>
      <c r="O2280" s="49" t="e">
        <f t="shared" si="573"/>
        <v>#N/A</v>
      </c>
      <c r="P2280" s="49" t="e">
        <f t="shared" si="574"/>
        <v>#N/A</v>
      </c>
      <c r="Q2280" s="50" t="e">
        <f t="shared" si="571"/>
        <v>#N/A</v>
      </c>
      <c r="S2280" s="110" t="e">
        <f>VLOOKUP(V2280,'WSD 產品'!B:B,1,0)</f>
        <v>#N/A</v>
      </c>
      <c r="T2280" s="110" t="e">
        <f t="shared" si="572"/>
        <v>#DIV/0!</v>
      </c>
    </row>
    <row r="2281" spans="1:20">
      <c r="A2281" s="3">
        <f t="shared" si="566"/>
        <v>0</v>
      </c>
      <c r="B2281" s="3">
        <f t="shared" si="566"/>
        <v>0</v>
      </c>
      <c r="C2281" s="3">
        <f t="shared" si="566"/>
        <v>0</v>
      </c>
      <c r="D2281" s="3">
        <f t="shared" si="566"/>
        <v>0</v>
      </c>
      <c r="E2281" s="3">
        <f t="shared" si="566"/>
        <v>0</v>
      </c>
      <c r="F2281" s="4">
        <f t="shared" si="566"/>
        <v>0</v>
      </c>
      <c r="G2281" s="4">
        <f t="shared" si="575"/>
        <v>0</v>
      </c>
      <c r="H2281" s="3">
        <f t="shared" si="575"/>
        <v>0</v>
      </c>
      <c r="I2281" s="3">
        <f t="shared" si="575"/>
        <v>0</v>
      </c>
      <c r="J2281" s="3" t="e">
        <f>IF(VLOOKUP(A2281,產品AR!A:B,2,0)&lt;65,"A",IF(VLOOKUP(A2281,產品AR!A:B,2,0)&lt;80,"B",IF(VLOOKUP(A2281,產品AR!A:B,2,0)&lt;100,"C","D")))</f>
        <v>#N/A</v>
      </c>
      <c r="K2281" s="5" t="e">
        <f t="shared" si="567"/>
        <v>#DIV/0!</v>
      </c>
      <c r="L2281" s="6">
        <f t="shared" si="568"/>
        <v>0</v>
      </c>
      <c r="M2281" s="5">
        <f t="shared" si="569"/>
        <v>0</v>
      </c>
      <c r="N2281" s="49" t="e">
        <f t="shared" si="570"/>
        <v>#DIV/0!</v>
      </c>
      <c r="O2281" s="49" t="e">
        <f t="shared" si="573"/>
        <v>#N/A</v>
      </c>
      <c r="P2281" s="49" t="e">
        <f t="shared" si="574"/>
        <v>#N/A</v>
      </c>
      <c r="Q2281" s="50" t="e">
        <f t="shared" si="571"/>
        <v>#N/A</v>
      </c>
      <c r="S2281" s="110" t="e">
        <f>VLOOKUP(V2281,'WSD 產品'!B:B,1,0)</f>
        <v>#N/A</v>
      </c>
      <c r="T2281" s="110" t="e">
        <f t="shared" si="572"/>
        <v>#DIV/0!</v>
      </c>
    </row>
    <row r="2282" spans="1:20">
      <c r="A2282" s="3">
        <f t="shared" si="566"/>
        <v>0</v>
      </c>
      <c r="B2282" s="3">
        <f t="shared" si="566"/>
        <v>0</v>
      </c>
      <c r="C2282" s="3">
        <f t="shared" si="566"/>
        <v>0</v>
      </c>
      <c r="D2282" s="3">
        <f t="shared" si="566"/>
        <v>0</v>
      </c>
      <c r="E2282" s="3">
        <f t="shared" si="566"/>
        <v>0</v>
      </c>
      <c r="F2282" s="4">
        <f t="shared" si="566"/>
        <v>0</v>
      </c>
      <c r="G2282" s="4">
        <f t="shared" si="575"/>
        <v>0</v>
      </c>
      <c r="H2282" s="3">
        <f t="shared" si="575"/>
        <v>0</v>
      </c>
      <c r="I2282" s="3">
        <f t="shared" si="575"/>
        <v>0</v>
      </c>
      <c r="J2282" s="3" t="e">
        <f>IF(VLOOKUP(A2282,產品AR!A:B,2,0)&lt;65,"A",IF(VLOOKUP(A2282,產品AR!A:B,2,0)&lt;80,"B",IF(VLOOKUP(A2282,產品AR!A:B,2,0)&lt;100,"C","D")))</f>
        <v>#N/A</v>
      </c>
      <c r="K2282" s="5" t="e">
        <f t="shared" si="567"/>
        <v>#DIV/0!</v>
      </c>
      <c r="L2282" s="6">
        <f t="shared" si="568"/>
        <v>0</v>
      </c>
      <c r="M2282" s="5">
        <f t="shared" si="569"/>
        <v>0</v>
      </c>
      <c r="N2282" s="49" t="e">
        <f t="shared" si="570"/>
        <v>#DIV/0!</v>
      </c>
      <c r="O2282" s="49" t="e">
        <f t="shared" si="573"/>
        <v>#N/A</v>
      </c>
      <c r="P2282" s="49" t="e">
        <f t="shared" si="574"/>
        <v>#N/A</v>
      </c>
      <c r="Q2282" s="50" t="e">
        <f t="shared" si="571"/>
        <v>#N/A</v>
      </c>
      <c r="S2282" s="110" t="e">
        <f>VLOOKUP(V2282,'WSD 產品'!B:B,1,0)</f>
        <v>#N/A</v>
      </c>
      <c r="T2282" s="110" t="e">
        <f t="shared" si="572"/>
        <v>#DIV/0!</v>
      </c>
    </row>
    <row r="2283" spans="1:20">
      <c r="A2283" s="3">
        <f t="shared" si="566"/>
        <v>0</v>
      </c>
      <c r="B2283" s="3">
        <f t="shared" si="566"/>
        <v>0</v>
      </c>
      <c r="C2283" s="3">
        <f t="shared" si="566"/>
        <v>0</v>
      </c>
      <c r="D2283" s="3">
        <f t="shared" si="566"/>
        <v>0</v>
      </c>
      <c r="E2283" s="3">
        <f t="shared" si="566"/>
        <v>0</v>
      </c>
      <c r="F2283" s="4">
        <f t="shared" si="566"/>
        <v>0</v>
      </c>
      <c r="G2283" s="4">
        <f t="shared" si="575"/>
        <v>0</v>
      </c>
      <c r="H2283" s="3">
        <f t="shared" si="575"/>
        <v>0</v>
      </c>
      <c r="I2283" s="3">
        <f t="shared" si="575"/>
        <v>0</v>
      </c>
      <c r="J2283" s="3" t="e">
        <f>IF(VLOOKUP(A2283,產品AR!A:B,2,0)&lt;65,"A",IF(VLOOKUP(A2283,產品AR!A:B,2,0)&lt;80,"B",IF(VLOOKUP(A2283,產品AR!A:B,2,0)&lt;100,"C","D")))</f>
        <v>#N/A</v>
      </c>
      <c r="K2283" s="5" t="e">
        <f t="shared" si="567"/>
        <v>#DIV/0!</v>
      </c>
      <c r="L2283" s="6">
        <f t="shared" si="568"/>
        <v>0</v>
      </c>
      <c r="M2283" s="5">
        <f t="shared" si="569"/>
        <v>0</v>
      </c>
      <c r="N2283" s="49" t="e">
        <f t="shared" si="570"/>
        <v>#DIV/0!</v>
      </c>
      <c r="O2283" s="49" t="e">
        <f t="shared" si="573"/>
        <v>#N/A</v>
      </c>
      <c r="P2283" s="49" t="e">
        <f t="shared" si="574"/>
        <v>#N/A</v>
      </c>
      <c r="Q2283" s="50" t="e">
        <f t="shared" si="571"/>
        <v>#N/A</v>
      </c>
      <c r="S2283" s="110" t="e">
        <f>VLOOKUP(V2283,'WSD 產品'!B:B,1,0)</f>
        <v>#N/A</v>
      </c>
      <c r="T2283" s="110" t="e">
        <f t="shared" si="572"/>
        <v>#DIV/0!</v>
      </c>
    </row>
    <row r="2284" spans="1:20">
      <c r="A2284" s="3">
        <f t="shared" si="566"/>
        <v>0</v>
      </c>
      <c r="B2284" s="3">
        <f t="shared" si="566"/>
        <v>0</v>
      </c>
      <c r="C2284" s="3">
        <f t="shared" si="566"/>
        <v>0</v>
      </c>
      <c r="D2284" s="3">
        <f t="shared" si="566"/>
        <v>0</v>
      </c>
      <c r="E2284" s="3">
        <f t="shared" si="566"/>
        <v>0</v>
      </c>
      <c r="F2284" s="4">
        <f t="shared" si="566"/>
        <v>0</v>
      </c>
      <c r="G2284" s="4">
        <f t="shared" si="575"/>
        <v>0</v>
      </c>
      <c r="H2284" s="3">
        <f t="shared" si="575"/>
        <v>0</v>
      </c>
      <c r="I2284" s="3">
        <f t="shared" si="575"/>
        <v>0</v>
      </c>
      <c r="J2284" s="3" t="e">
        <f>IF(VLOOKUP(A2284,產品AR!A:B,2,0)&lt;65,"A",IF(VLOOKUP(A2284,產品AR!A:B,2,0)&lt;80,"B",IF(VLOOKUP(A2284,產品AR!A:B,2,0)&lt;100,"C","D")))</f>
        <v>#N/A</v>
      </c>
      <c r="K2284" s="5" t="e">
        <f t="shared" si="567"/>
        <v>#DIV/0!</v>
      </c>
      <c r="L2284" s="6">
        <f t="shared" si="568"/>
        <v>0</v>
      </c>
      <c r="M2284" s="5">
        <f t="shared" si="569"/>
        <v>0</v>
      </c>
      <c r="N2284" s="49" t="e">
        <f t="shared" si="570"/>
        <v>#DIV/0!</v>
      </c>
      <c r="O2284" s="49" t="e">
        <f t="shared" si="573"/>
        <v>#N/A</v>
      </c>
      <c r="P2284" s="49" t="e">
        <f t="shared" si="574"/>
        <v>#N/A</v>
      </c>
      <c r="Q2284" s="50" t="e">
        <f t="shared" si="571"/>
        <v>#N/A</v>
      </c>
      <c r="S2284" s="110" t="e">
        <f>VLOOKUP(V2284,'WSD 產品'!B:B,1,0)</f>
        <v>#N/A</v>
      </c>
      <c r="T2284" s="110" t="e">
        <f t="shared" si="572"/>
        <v>#DIV/0!</v>
      </c>
    </row>
    <row r="2285" spans="1:20">
      <c r="A2285" s="3">
        <f t="shared" si="566"/>
        <v>0</v>
      </c>
      <c r="B2285" s="3">
        <f t="shared" si="566"/>
        <v>0</v>
      </c>
      <c r="C2285" s="3">
        <f t="shared" si="566"/>
        <v>0</v>
      </c>
      <c r="D2285" s="3">
        <f t="shared" si="566"/>
        <v>0</v>
      </c>
      <c r="E2285" s="3">
        <f t="shared" si="566"/>
        <v>0</v>
      </c>
      <c r="F2285" s="4">
        <f t="shared" si="566"/>
        <v>0</v>
      </c>
      <c r="G2285" s="4">
        <f t="shared" si="575"/>
        <v>0</v>
      </c>
      <c r="H2285" s="3">
        <f t="shared" si="575"/>
        <v>0</v>
      </c>
      <c r="I2285" s="3">
        <f t="shared" si="575"/>
        <v>0</v>
      </c>
      <c r="J2285" s="3" t="e">
        <f>IF(VLOOKUP(A2285,產品AR!A:B,2,0)&lt;65,"A",IF(VLOOKUP(A2285,產品AR!A:B,2,0)&lt;80,"B",IF(VLOOKUP(A2285,產品AR!A:B,2,0)&lt;100,"C","D")))</f>
        <v>#N/A</v>
      </c>
      <c r="K2285" s="5" t="e">
        <f t="shared" si="567"/>
        <v>#DIV/0!</v>
      </c>
      <c r="L2285" s="6">
        <f t="shared" si="568"/>
        <v>0</v>
      </c>
      <c r="M2285" s="5">
        <f t="shared" si="569"/>
        <v>0</v>
      </c>
      <c r="N2285" s="49" t="e">
        <f t="shared" si="570"/>
        <v>#DIV/0!</v>
      </c>
      <c r="O2285" s="49" t="e">
        <f t="shared" si="573"/>
        <v>#N/A</v>
      </c>
      <c r="P2285" s="49" t="e">
        <f t="shared" si="574"/>
        <v>#N/A</v>
      </c>
      <c r="Q2285" s="50" t="e">
        <f t="shared" si="571"/>
        <v>#N/A</v>
      </c>
      <c r="S2285" s="110" t="e">
        <f>VLOOKUP(V2285,'WSD 產品'!B:B,1,0)</f>
        <v>#N/A</v>
      </c>
      <c r="T2285" s="110" t="e">
        <f t="shared" si="572"/>
        <v>#DIV/0!</v>
      </c>
    </row>
    <row r="2286" spans="1:20">
      <c r="A2286" s="3">
        <f t="shared" si="566"/>
        <v>0</v>
      </c>
      <c r="B2286" s="3">
        <f t="shared" si="566"/>
        <v>0</v>
      </c>
      <c r="C2286" s="3">
        <f t="shared" si="566"/>
        <v>0</v>
      </c>
      <c r="D2286" s="3">
        <f t="shared" si="566"/>
        <v>0</v>
      </c>
      <c r="E2286" s="3">
        <f t="shared" si="566"/>
        <v>0</v>
      </c>
      <c r="F2286" s="4">
        <f t="shared" si="566"/>
        <v>0</v>
      </c>
      <c r="G2286" s="4">
        <f t="shared" si="575"/>
        <v>0</v>
      </c>
      <c r="H2286" s="3">
        <f t="shared" si="575"/>
        <v>0</v>
      </c>
      <c r="I2286" s="3">
        <f t="shared" si="575"/>
        <v>0</v>
      </c>
      <c r="J2286" s="3" t="e">
        <f>IF(VLOOKUP(A2286,產品AR!A:B,2,0)&lt;65,"A",IF(VLOOKUP(A2286,產品AR!A:B,2,0)&lt;80,"B",IF(VLOOKUP(A2286,產品AR!A:B,2,0)&lt;100,"C","D")))</f>
        <v>#N/A</v>
      </c>
      <c r="K2286" s="5" t="e">
        <f t="shared" si="567"/>
        <v>#DIV/0!</v>
      </c>
      <c r="L2286" s="6">
        <f t="shared" si="568"/>
        <v>0</v>
      </c>
      <c r="M2286" s="5">
        <f t="shared" si="569"/>
        <v>0</v>
      </c>
      <c r="N2286" s="49" t="e">
        <f t="shared" si="570"/>
        <v>#DIV/0!</v>
      </c>
      <c r="O2286" s="49" t="e">
        <f t="shared" si="573"/>
        <v>#N/A</v>
      </c>
      <c r="P2286" s="49" t="e">
        <f t="shared" si="574"/>
        <v>#N/A</v>
      </c>
      <c r="Q2286" s="50" t="e">
        <f t="shared" si="571"/>
        <v>#N/A</v>
      </c>
      <c r="S2286" s="110" t="e">
        <f>VLOOKUP(V2286,'WSD 產品'!B:B,1,0)</f>
        <v>#N/A</v>
      </c>
      <c r="T2286" s="110" t="e">
        <f t="shared" si="572"/>
        <v>#DIV/0!</v>
      </c>
    </row>
    <row r="2287" spans="1:20">
      <c r="A2287" s="3">
        <f t="shared" si="566"/>
        <v>0</v>
      </c>
      <c r="B2287" s="3">
        <f t="shared" si="566"/>
        <v>0</v>
      </c>
      <c r="C2287" s="3">
        <f t="shared" si="566"/>
        <v>0</v>
      </c>
      <c r="D2287" s="3">
        <f t="shared" si="566"/>
        <v>0</v>
      </c>
      <c r="E2287" s="3">
        <f t="shared" si="566"/>
        <v>0</v>
      </c>
      <c r="F2287" s="4">
        <f t="shared" si="566"/>
        <v>0</v>
      </c>
      <c r="G2287" s="4">
        <f t="shared" si="575"/>
        <v>0</v>
      </c>
      <c r="H2287" s="3">
        <f t="shared" si="575"/>
        <v>0</v>
      </c>
      <c r="I2287" s="3">
        <f t="shared" si="575"/>
        <v>0</v>
      </c>
      <c r="J2287" s="3" t="e">
        <f>IF(VLOOKUP(A2287,產品AR!A:B,2,0)&lt;65,"A",IF(VLOOKUP(A2287,產品AR!A:B,2,0)&lt;80,"B",IF(VLOOKUP(A2287,產品AR!A:B,2,0)&lt;100,"C","D")))</f>
        <v>#N/A</v>
      </c>
      <c r="K2287" s="5" t="e">
        <f t="shared" si="567"/>
        <v>#DIV/0!</v>
      </c>
      <c r="L2287" s="6">
        <f t="shared" si="568"/>
        <v>0</v>
      </c>
      <c r="M2287" s="5">
        <f t="shared" si="569"/>
        <v>0</v>
      </c>
      <c r="N2287" s="49" t="e">
        <f t="shared" si="570"/>
        <v>#DIV/0!</v>
      </c>
      <c r="O2287" s="49" t="e">
        <f t="shared" si="573"/>
        <v>#N/A</v>
      </c>
      <c r="P2287" s="49" t="e">
        <f t="shared" si="574"/>
        <v>#N/A</v>
      </c>
      <c r="Q2287" s="50" t="e">
        <f t="shared" si="571"/>
        <v>#N/A</v>
      </c>
      <c r="S2287" s="110" t="e">
        <f>VLOOKUP(V2287,'WSD 產品'!B:B,1,0)</f>
        <v>#N/A</v>
      </c>
      <c r="T2287" s="110" t="e">
        <f t="shared" si="572"/>
        <v>#DIV/0!</v>
      </c>
    </row>
    <row r="2288" spans="1:20">
      <c r="A2288" s="3">
        <f t="shared" si="566"/>
        <v>0</v>
      </c>
      <c r="B2288" s="3">
        <f t="shared" si="566"/>
        <v>0</v>
      </c>
      <c r="C2288" s="3">
        <f t="shared" si="566"/>
        <v>0</v>
      </c>
      <c r="D2288" s="3">
        <f t="shared" si="566"/>
        <v>0</v>
      </c>
      <c r="E2288" s="3">
        <f t="shared" si="566"/>
        <v>0</v>
      </c>
      <c r="F2288" s="4">
        <f t="shared" si="566"/>
        <v>0</v>
      </c>
      <c r="G2288" s="4">
        <f t="shared" si="575"/>
        <v>0</v>
      </c>
      <c r="H2288" s="3">
        <f t="shared" si="575"/>
        <v>0</v>
      </c>
      <c r="I2288" s="3">
        <f t="shared" si="575"/>
        <v>0</v>
      </c>
      <c r="J2288" s="3" t="e">
        <f>IF(VLOOKUP(A2288,產品AR!A:B,2,0)&lt;65,"A",IF(VLOOKUP(A2288,產品AR!A:B,2,0)&lt;80,"B",IF(VLOOKUP(A2288,產品AR!A:B,2,0)&lt;100,"C","D")))</f>
        <v>#N/A</v>
      </c>
      <c r="K2288" s="5" t="e">
        <f t="shared" si="567"/>
        <v>#DIV/0!</v>
      </c>
      <c r="L2288" s="6">
        <f t="shared" si="568"/>
        <v>0</v>
      </c>
      <c r="M2288" s="5">
        <f t="shared" si="569"/>
        <v>0</v>
      </c>
      <c r="N2288" s="49" t="e">
        <f t="shared" si="570"/>
        <v>#DIV/0!</v>
      </c>
      <c r="O2288" s="49" t="e">
        <f t="shared" si="573"/>
        <v>#N/A</v>
      </c>
      <c r="P2288" s="49" t="e">
        <f t="shared" si="574"/>
        <v>#N/A</v>
      </c>
      <c r="Q2288" s="50" t="e">
        <f t="shared" si="571"/>
        <v>#N/A</v>
      </c>
      <c r="S2288" s="110" t="e">
        <f>VLOOKUP(V2288,'WSD 產品'!B:B,1,0)</f>
        <v>#N/A</v>
      </c>
      <c r="T2288" s="110" t="e">
        <f t="shared" si="572"/>
        <v>#DIV/0!</v>
      </c>
    </row>
    <row r="2289" spans="1:20">
      <c r="A2289" s="3">
        <f t="shared" si="566"/>
        <v>0</v>
      </c>
      <c r="B2289" s="3">
        <f t="shared" si="566"/>
        <v>0</v>
      </c>
      <c r="C2289" s="3">
        <f t="shared" si="566"/>
        <v>0</v>
      </c>
      <c r="D2289" s="3">
        <f t="shared" si="566"/>
        <v>0</v>
      </c>
      <c r="E2289" s="3">
        <f t="shared" si="566"/>
        <v>0</v>
      </c>
      <c r="F2289" s="4">
        <f t="shared" si="566"/>
        <v>0</v>
      </c>
      <c r="G2289" s="4">
        <f t="shared" si="575"/>
        <v>0</v>
      </c>
      <c r="H2289" s="3">
        <f t="shared" si="575"/>
        <v>0</v>
      </c>
      <c r="I2289" s="3">
        <f t="shared" si="575"/>
        <v>0</v>
      </c>
      <c r="J2289" s="3" t="e">
        <f>IF(VLOOKUP(A2289,產品AR!A:B,2,0)&lt;65,"A",IF(VLOOKUP(A2289,產品AR!A:B,2,0)&lt;80,"B",IF(VLOOKUP(A2289,產品AR!A:B,2,0)&lt;100,"C","D")))</f>
        <v>#N/A</v>
      </c>
      <c r="K2289" s="5" t="e">
        <f t="shared" si="567"/>
        <v>#DIV/0!</v>
      </c>
      <c r="L2289" s="6">
        <f t="shared" si="568"/>
        <v>0</v>
      </c>
      <c r="M2289" s="5">
        <f t="shared" si="569"/>
        <v>0</v>
      </c>
      <c r="N2289" s="49" t="e">
        <f t="shared" si="570"/>
        <v>#DIV/0!</v>
      </c>
      <c r="O2289" s="49" t="e">
        <f t="shared" si="573"/>
        <v>#N/A</v>
      </c>
      <c r="P2289" s="49" t="e">
        <f t="shared" si="574"/>
        <v>#N/A</v>
      </c>
      <c r="Q2289" s="50" t="e">
        <f t="shared" si="571"/>
        <v>#N/A</v>
      </c>
      <c r="S2289" s="110" t="e">
        <f>VLOOKUP(V2289,'WSD 產品'!B:B,1,0)</f>
        <v>#N/A</v>
      </c>
      <c r="T2289" s="110" t="e">
        <f t="shared" si="572"/>
        <v>#DIV/0!</v>
      </c>
    </row>
    <row r="2290" spans="1:20">
      <c r="A2290" s="3">
        <f t="shared" si="566"/>
        <v>0</v>
      </c>
      <c r="B2290" s="3">
        <f t="shared" si="566"/>
        <v>0</v>
      </c>
      <c r="C2290" s="3">
        <f t="shared" si="566"/>
        <v>0</v>
      </c>
      <c r="D2290" s="3">
        <f t="shared" ref="D2290:I2353" si="576">Y2290</f>
        <v>0</v>
      </c>
      <c r="E2290" s="3">
        <f t="shared" si="576"/>
        <v>0</v>
      </c>
      <c r="F2290" s="4">
        <f t="shared" si="576"/>
        <v>0</v>
      </c>
      <c r="G2290" s="4">
        <f t="shared" si="575"/>
        <v>0</v>
      </c>
      <c r="H2290" s="3">
        <f t="shared" si="575"/>
        <v>0</v>
      </c>
      <c r="I2290" s="3">
        <f t="shared" si="575"/>
        <v>0</v>
      </c>
      <c r="J2290" s="3" t="e">
        <f>IF(VLOOKUP(A2290,產品AR!A:B,2,0)&lt;65,"A",IF(VLOOKUP(A2290,產品AR!A:B,2,0)&lt;80,"B",IF(VLOOKUP(A2290,產品AR!A:B,2,0)&lt;100,"C","D")))</f>
        <v>#N/A</v>
      </c>
      <c r="K2290" s="5" t="e">
        <f t="shared" si="567"/>
        <v>#DIV/0!</v>
      </c>
      <c r="L2290" s="6">
        <f t="shared" si="568"/>
        <v>0</v>
      </c>
      <c r="M2290" s="5">
        <f t="shared" si="569"/>
        <v>0</v>
      </c>
      <c r="N2290" s="49" t="e">
        <f t="shared" si="570"/>
        <v>#DIV/0!</v>
      </c>
      <c r="O2290" s="49" t="e">
        <f t="shared" si="573"/>
        <v>#N/A</v>
      </c>
      <c r="P2290" s="49" t="e">
        <f t="shared" si="574"/>
        <v>#N/A</v>
      </c>
      <c r="Q2290" s="50" t="e">
        <f t="shared" si="571"/>
        <v>#N/A</v>
      </c>
      <c r="S2290" s="110" t="e">
        <f>VLOOKUP(V2290,'WSD 產品'!B:B,1,0)</f>
        <v>#N/A</v>
      </c>
      <c r="T2290" s="110" t="e">
        <f t="shared" si="572"/>
        <v>#DIV/0!</v>
      </c>
    </row>
    <row r="2291" spans="1:20">
      <c r="A2291" s="3">
        <f t="shared" ref="A2291:F2354" si="577">V2291</f>
        <v>0</v>
      </c>
      <c r="B2291" s="3">
        <f t="shared" si="577"/>
        <v>0</v>
      </c>
      <c r="C2291" s="3">
        <f t="shared" si="577"/>
        <v>0</v>
      </c>
      <c r="D2291" s="3">
        <f t="shared" si="576"/>
        <v>0</v>
      </c>
      <c r="E2291" s="3">
        <f t="shared" si="576"/>
        <v>0</v>
      </c>
      <c r="F2291" s="4">
        <f t="shared" si="576"/>
        <v>0</v>
      </c>
      <c r="G2291" s="4">
        <f t="shared" si="575"/>
        <v>0</v>
      </c>
      <c r="H2291" s="3">
        <f t="shared" si="575"/>
        <v>0</v>
      </c>
      <c r="I2291" s="3">
        <f t="shared" si="575"/>
        <v>0</v>
      </c>
      <c r="J2291" s="3" t="e">
        <f>IF(VLOOKUP(A2291,產品AR!A:B,2,0)&lt;65,"A",IF(VLOOKUP(A2291,產品AR!A:B,2,0)&lt;80,"B",IF(VLOOKUP(A2291,產品AR!A:B,2,0)&lt;100,"C","D")))</f>
        <v>#N/A</v>
      </c>
      <c r="K2291" s="5" t="e">
        <f t="shared" si="567"/>
        <v>#DIV/0!</v>
      </c>
      <c r="L2291" s="6">
        <f t="shared" si="568"/>
        <v>0</v>
      </c>
      <c r="M2291" s="5">
        <f t="shared" si="569"/>
        <v>0</v>
      </c>
      <c r="N2291" s="49" t="e">
        <f t="shared" si="570"/>
        <v>#DIV/0!</v>
      </c>
      <c r="O2291" s="49" t="e">
        <f t="shared" si="573"/>
        <v>#N/A</v>
      </c>
      <c r="P2291" s="49" t="e">
        <f t="shared" si="574"/>
        <v>#N/A</v>
      </c>
      <c r="Q2291" s="50" t="e">
        <f t="shared" si="571"/>
        <v>#N/A</v>
      </c>
      <c r="S2291" s="110" t="e">
        <f>VLOOKUP(V2291,'WSD 產品'!B:B,1,0)</f>
        <v>#N/A</v>
      </c>
      <c r="T2291" s="110" t="e">
        <f t="shared" si="572"/>
        <v>#DIV/0!</v>
      </c>
    </row>
    <row r="2292" spans="1:20">
      <c r="A2292" s="3">
        <f t="shared" si="577"/>
        <v>0</v>
      </c>
      <c r="B2292" s="3">
        <f t="shared" si="577"/>
        <v>0</v>
      </c>
      <c r="C2292" s="3">
        <f t="shared" si="577"/>
        <v>0</v>
      </c>
      <c r="D2292" s="3">
        <f t="shared" si="576"/>
        <v>0</v>
      </c>
      <c r="E2292" s="3">
        <f t="shared" si="576"/>
        <v>0</v>
      </c>
      <c r="F2292" s="4">
        <f t="shared" si="576"/>
        <v>0</v>
      </c>
      <c r="G2292" s="4">
        <f t="shared" si="575"/>
        <v>0</v>
      </c>
      <c r="H2292" s="3">
        <f t="shared" si="575"/>
        <v>0</v>
      </c>
      <c r="I2292" s="3">
        <f t="shared" si="575"/>
        <v>0</v>
      </c>
      <c r="J2292" s="3" t="e">
        <f>IF(VLOOKUP(A2292,產品AR!A:B,2,0)&lt;65,"A",IF(VLOOKUP(A2292,產品AR!A:B,2,0)&lt;80,"B",IF(VLOOKUP(A2292,產品AR!A:B,2,0)&lt;100,"C","D")))</f>
        <v>#N/A</v>
      </c>
      <c r="K2292" s="5" t="e">
        <f t="shared" si="567"/>
        <v>#DIV/0!</v>
      </c>
      <c r="L2292" s="6">
        <f t="shared" si="568"/>
        <v>0</v>
      </c>
      <c r="M2292" s="5">
        <f t="shared" si="569"/>
        <v>0</v>
      </c>
      <c r="N2292" s="49" t="e">
        <f t="shared" si="570"/>
        <v>#DIV/0!</v>
      </c>
      <c r="O2292" s="49" t="e">
        <f t="shared" si="573"/>
        <v>#N/A</v>
      </c>
      <c r="P2292" s="49" t="e">
        <f t="shared" si="574"/>
        <v>#N/A</v>
      </c>
      <c r="Q2292" s="50" t="e">
        <f t="shared" si="571"/>
        <v>#N/A</v>
      </c>
      <c r="S2292" s="110" t="e">
        <f>VLOOKUP(V2292,'WSD 產品'!B:B,1,0)</f>
        <v>#N/A</v>
      </c>
      <c r="T2292" s="110" t="e">
        <f t="shared" si="572"/>
        <v>#DIV/0!</v>
      </c>
    </row>
    <row r="2293" spans="1:20">
      <c r="A2293" s="3">
        <f t="shared" si="577"/>
        <v>0</v>
      </c>
      <c r="B2293" s="3">
        <f t="shared" si="577"/>
        <v>0</v>
      </c>
      <c r="C2293" s="3">
        <f t="shared" si="577"/>
        <v>0</v>
      </c>
      <c r="D2293" s="3">
        <f t="shared" si="576"/>
        <v>0</v>
      </c>
      <c r="E2293" s="3">
        <f t="shared" si="576"/>
        <v>0</v>
      </c>
      <c r="F2293" s="4">
        <f t="shared" si="576"/>
        <v>0</v>
      </c>
      <c r="G2293" s="4">
        <f t="shared" si="575"/>
        <v>0</v>
      </c>
      <c r="H2293" s="3">
        <f t="shared" si="575"/>
        <v>0</v>
      </c>
      <c r="I2293" s="3">
        <f t="shared" si="575"/>
        <v>0</v>
      </c>
      <c r="J2293" s="3" t="e">
        <f>IF(VLOOKUP(A2293,產品AR!A:B,2,0)&lt;65,"A",IF(VLOOKUP(A2293,產品AR!A:B,2,0)&lt;80,"B",IF(VLOOKUP(A2293,產品AR!A:B,2,0)&lt;100,"C","D")))</f>
        <v>#N/A</v>
      </c>
      <c r="K2293" s="5" t="e">
        <f t="shared" si="567"/>
        <v>#DIV/0!</v>
      </c>
      <c r="L2293" s="6">
        <f t="shared" si="568"/>
        <v>0</v>
      </c>
      <c r="M2293" s="5">
        <f t="shared" si="569"/>
        <v>0</v>
      </c>
      <c r="N2293" s="49" t="e">
        <f t="shared" si="570"/>
        <v>#DIV/0!</v>
      </c>
      <c r="O2293" s="49" t="e">
        <f t="shared" si="573"/>
        <v>#N/A</v>
      </c>
      <c r="P2293" s="49" t="e">
        <f t="shared" si="574"/>
        <v>#N/A</v>
      </c>
      <c r="Q2293" s="50" t="e">
        <f t="shared" si="571"/>
        <v>#N/A</v>
      </c>
      <c r="S2293" s="110" t="e">
        <f>VLOOKUP(V2293,'WSD 產品'!B:B,1,0)</f>
        <v>#N/A</v>
      </c>
      <c r="T2293" s="110" t="e">
        <f t="shared" si="572"/>
        <v>#DIV/0!</v>
      </c>
    </row>
    <row r="2294" spans="1:20">
      <c r="A2294" s="3">
        <f t="shared" si="577"/>
        <v>0</v>
      </c>
      <c r="B2294" s="3">
        <f t="shared" si="577"/>
        <v>0</v>
      </c>
      <c r="C2294" s="3">
        <f t="shared" si="577"/>
        <v>0</v>
      </c>
      <c r="D2294" s="3">
        <f t="shared" si="576"/>
        <v>0</v>
      </c>
      <c r="E2294" s="3">
        <f t="shared" si="576"/>
        <v>0</v>
      </c>
      <c r="F2294" s="4">
        <f t="shared" si="576"/>
        <v>0</v>
      </c>
      <c r="G2294" s="4">
        <f t="shared" si="575"/>
        <v>0</v>
      </c>
      <c r="H2294" s="3">
        <f t="shared" si="575"/>
        <v>0</v>
      </c>
      <c r="I2294" s="3">
        <f t="shared" si="575"/>
        <v>0</v>
      </c>
      <c r="J2294" s="3" t="e">
        <f>IF(VLOOKUP(A2294,產品AR!A:B,2,0)&lt;65,"A",IF(VLOOKUP(A2294,產品AR!A:B,2,0)&lt;80,"B",IF(VLOOKUP(A2294,產品AR!A:B,2,0)&lt;100,"C","D")))</f>
        <v>#N/A</v>
      </c>
      <c r="K2294" s="5" t="e">
        <f t="shared" si="567"/>
        <v>#DIV/0!</v>
      </c>
      <c r="L2294" s="6">
        <f t="shared" si="568"/>
        <v>0</v>
      </c>
      <c r="M2294" s="5">
        <f t="shared" si="569"/>
        <v>0</v>
      </c>
      <c r="N2294" s="49" t="e">
        <f t="shared" si="570"/>
        <v>#DIV/0!</v>
      </c>
      <c r="O2294" s="49" t="e">
        <f t="shared" si="573"/>
        <v>#N/A</v>
      </c>
      <c r="P2294" s="49" t="e">
        <f t="shared" si="574"/>
        <v>#N/A</v>
      </c>
      <c r="Q2294" s="50" t="e">
        <f t="shared" si="571"/>
        <v>#N/A</v>
      </c>
      <c r="S2294" s="110" t="e">
        <f>VLOOKUP(V2294,'WSD 產品'!B:B,1,0)</f>
        <v>#N/A</v>
      </c>
      <c r="T2294" s="110" t="e">
        <f t="shared" si="572"/>
        <v>#DIV/0!</v>
      </c>
    </row>
    <row r="2295" spans="1:20">
      <c r="A2295" s="3">
        <f t="shared" si="577"/>
        <v>0</v>
      </c>
      <c r="B2295" s="3">
        <f t="shared" si="577"/>
        <v>0</v>
      </c>
      <c r="C2295" s="3">
        <f t="shared" si="577"/>
        <v>0</v>
      </c>
      <c r="D2295" s="3">
        <f t="shared" si="576"/>
        <v>0</v>
      </c>
      <c r="E2295" s="3">
        <f t="shared" si="576"/>
        <v>0</v>
      </c>
      <c r="F2295" s="4">
        <f t="shared" si="576"/>
        <v>0</v>
      </c>
      <c r="G2295" s="4">
        <f t="shared" si="575"/>
        <v>0</v>
      </c>
      <c r="H2295" s="3">
        <f t="shared" si="575"/>
        <v>0</v>
      </c>
      <c r="I2295" s="3">
        <f t="shared" si="575"/>
        <v>0</v>
      </c>
      <c r="J2295" s="3" t="e">
        <f>IF(VLOOKUP(A2295,產品AR!A:B,2,0)&lt;65,"A",IF(VLOOKUP(A2295,產品AR!A:B,2,0)&lt;80,"B",IF(VLOOKUP(A2295,產品AR!A:B,2,0)&lt;100,"C","D")))</f>
        <v>#N/A</v>
      </c>
      <c r="K2295" s="5" t="e">
        <f t="shared" si="567"/>
        <v>#DIV/0!</v>
      </c>
      <c r="L2295" s="6">
        <f t="shared" si="568"/>
        <v>0</v>
      </c>
      <c r="M2295" s="5">
        <f t="shared" si="569"/>
        <v>0</v>
      </c>
      <c r="N2295" s="49" t="e">
        <f t="shared" si="570"/>
        <v>#DIV/0!</v>
      </c>
      <c r="O2295" s="49" t="e">
        <f t="shared" si="573"/>
        <v>#N/A</v>
      </c>
      <c r="P2295" s="49" t="e">
        <f t="shared" si="574"/>
        <v>#N/A</v>
      </c>
      <c r="Q2295" s="50" t="e">
        <f t="shared" si="571"/>
        <v>#N/A</v>
      </c>
      <c r="S2295" s="110" t="e">
        <f>VLOOKUP(V2295,'WSD 產品'!B:B,1,0)</f>
        <v>#N/A</v>
      </c>
      <c r="T2295" s="110" t="e">
        <f t="shared" si="572"/>
        <v>#DIV/0!</v>
      </c>
    </row>
    <row r="2296" spans="1:20">
      <c r="A2296" s="3">
        <f t="shared" si="577"/>
        <v>0</v>
      </c>
      <c r="B2296" s="3">
        <f t="shared" si="577"/>
        <v>0</v>
      </c>
      <c r="C2296" s="3">
        <f t="shared" si="577"/>
        <v>0</v>
      </c>
      <c r="D2296" s="3">
        <f t="shared" si="576"/>
        <v>0</v>
      </c>
      <c r="E2296" s="3">
        <f t="shared" si="576"/>
        <v>0</v>
      </c>
      <c r="F2296" s="4">
        <f t="shared" si="576"/>
        <v>0</v>
      </c>
      <c r="G2296" s="4">
        <f t="shared" si="575"/>
        <v>0</v>
      </c>
      <c r="H2296" s="3">
        <f t="shared" si="575"/>
        <v>0</v>
      </c>
      <c r="I2296" s="3">
        <f t="shared" si="575"/>
        <v>0</v>
      </c>
      <c r="J2296" s="3" t="e">
        <f>IF(VLOOKUP(A2296,產品AR!A:B,2,0)&lt;65,"A",IF(VLOOKUP(A2296,產品AR!A:B,2,0)&lt;80,"B",IF(VLOOKUP(A2296,產品AR!A:B,2,0)&lt;100,"C","D")))</f>
        <v>#N/A</v>
      </c>
      <c r="K2296" s="5" t="e">
        <f t="shared" si="567"/>
        <v>#DIV/0!</v>
      </c>
      <c r="L2296" s="6">
        <f t="shared" si="568"/>
        <v>0</v>
      </c>
      <c r="M2296" s="5">
        <f t="shared" si="569"/>
        <v>0</v>
      </c>
      <c r="N2296" s="49" t="e">
        <f t="shared" si="570"/>
        <v>#DIV/0!</v>
      </c>
      <c r="O2296" s="49" t="e">
        <f t="shared" si="573"/>
        <v>#N/A</v>
      </c>
      <c r="P2296" s="49" t="e">
        <f t="shared" si="574"/>
        <v>#N/A</v>
      </c>
      <c r="Q2296" s="50" t="e">
        <f t="shared" si="571"/>
        <v>#N/A</v>
      </c>
      <c r="S2296" s="110" t="e">
        <f>VLOOKUP(V2296,'WSD 產品'!B:B,1,0)</f>
        <v>#N/A</v>
      </c>
      <c r="T2296" s="110" t="e">
        <f t="shared" si="572"/>
        <v>#DIV/0!</v>
      </c>
    </row>
    <row r="2297" spans="1:20">
      <c r="A2297" s="3">
        <f t="shared" si="577"/>
        <v>0</v>
      </c>
      <c r="B2297" s="3">
        <f t="shared" si="577"/>
        <v>0</v>
      </c>
      <c r="C2297" s="3">
        <f t="shared" si="577"/>
        <v>0</v>
      </c>
      <c r="D2297" s="3">
        <f t="shared" si="576"/>
        <v>0</v>
      </c>
      <c r="E2297" s="3">
        <f t="shared" si="576"/>
        <v>0</v>
      </c>
      <c r="F2297" s="4">
        <f t="shared" si="576"/>
        <v>0</v>
      </c>
      <c r="G2297" s="4">
        <f t="shared" si="575"/>
        <v>0</v>
      </c>
      <c r="H2297" s="3">
        <f t="shared" si="575"/>
        <v>0</v>
      </c>
      <c r="I2297" s="3">
        <f t="shared" si="575"/>
        <v>0</v>
      </c>
      <c r="J2297" s="3" t="e">
        <f>IF(VLOOKUP(A2297,產品AR!A:B,2,0)&lt;65,"A",IF(VLOOKUP(A2297,產品AR!A:B,2,0)&lt;80,"B",IF(VLOOKUP(A2297,產品AR!A:B,2,0)&lt;100,"C","D")))</f>
        <v>#N/A</v>
      </c>
      <c r="K2297" s="5" t="e">
        <f t="shared" si="567"/>
        <v>#DIV/0!</v>
      </c>
      <c r="L2297" s="6">
        <f t="shared" si="568"/>
        <v>0</v>
      </c>
      <c r="M2297" s="5">
        <f t="shared" si="569"/>
        <v>0</v>
      </c>
      <c r="N2297" s="49" t="e">
        <f t="shared" si="570"/>
        <v>#DIV/0!</v>
      </c>
      <c r="O2297" s="49" t="e">
        <f t="shared" si="573"/>
        <v>#N/A</v>
      </c>
      <c r="P2297" s="49" t="e">
        <f t="shared" si="574"/>
        <v>#N/A</v>
      </c>
      <c r="Q2297" s="50" t="e">
        <f t="shared" si="571"/>
        <v>#N/A</v>
      </c>
      <c r="S2297" s="110" t="e">
        <f>VLOOKUP(V2297,'WSD 產品'!B:B,1,0)</f>
        <v>#N/A</v>
      </c>
      <c r="T2297" s="110" t="e">
        <f t="shared" si="572"/>
        <v>#DIV/0!</v>
      </c>
    </row>
    <row r="2298" spans="1:20">
      <c r="A2298" s="3">
        <f t="shared" si="577"/>
        <v>0</v>
      </c>
      <c r="B2298" s="3">
        <f t="shared" si="577"/>
        <v>0</v>
      </c>
      <c r="C2298" s="3">
        <f t="shared" si="577"/>
        <v>0</v>
      </c>
      <c r="D2298" s="3">
        <f t="shared" si="576"/>
        <v>0</v>
      </c>
      <c r="E2298" s="3">
        <f t="shared" si="576"/>
        <v>0</v>
      </c>
      <c r="F2298" s="4">
        <f t="shared" si="576"/>
        <v>0</v>
      </c>
      <c r="G2298" s="4">
        <f t="shared" si="575"/>
        <v>0</v>
      </c>
      <c r="H2298" s="3">
        <f t="shared" si="575"/>
        <v>0</v>
      </c>
      <c r="I2298" s="3">
        <f t="shared" si="575"/>
        <v>0</v>
      </c>
      <c r="J2298" s="3" t="e">
        <f>IF(VLOOKUP(A2298,產品AR!A:B,2,0)&lt;65,"A",IF(VLOOKUP(A2298,產品AR!A:B,2,0)&lt;80,"B",IF(VLOOKUP(A2298,產品AR!A:B,2,0)&lt;100,"C","D")))</f>
        <v>#N/A</v>
      </c>
      <c r="K2298" s="5" t="e">
        <f t="shared" si="567"/>
        <v>#DIV/0!</v>
      </c>
      <c r="L2298" s="6">
        <f t="shared" si="568"/>
        <v>0</v>
      </c>
      <c r="M2298" s="5">
        <f t="shared" si="569"/>
        <v>0</v>
      </c>
      <c r="N2298" s="49" t="e">
        <f t="shared" si="570"/>
        <v>#DIV/0!</v>
      </c>
      <c r="O2298" s="49" t="e">
        <f t="shared" si="573"/>
        <v>#N/A</v>
      </c>
      <c r="P2298" s="49" t="e">
        <f t="shared" si="574"/>
        <v>#N/A</v>
      </c>
      <c r="Q2298" s="50" t="e">
        <f t="shared" si="571"/>
        <v>#N/A</v>
      </c>
      <c r="S2298" s="110" t="e">
        <f>VLOOKUP(V2298,'WSD 產品'!B:B,1,0)</f>
        <v>#N/A</v>
      </c>
      <c r="T2298" s="110" t="e">
        <f t="shared" si="572"/>
        <v>#DIV/0!</v>
      </c>
    </row>
    <row r="2299" spans="1:20">
      <c r="A2299" s="3">
        <f t="shared" si="577"/>
        <v>0</v>
      </c>
      <c r="B2299" s="3">
        <f t="shared" si="577"/>
        <v>0</v>
      </c>
      <c r="C2299" s="3">
        <f t="shared" si="577"/>
        <v>0</v>
      </c>
      <c r="D2299" s="3">
        <f t="shared" si="576"/>
        <v>0</v>
      </c>
      <c r="E2299" s="3">
        <f t="shared" si="576"/>
        <v>0</v>
      </c>
      <c r="F2299" s="4">
        <f t="shared" si="576"/>
        <v>0</v>
      </c>
      <c r="G2299" s="4">
        <f t="shared" si="575"/>
        <v>0</v>
      </c>
      <c r="H2299" s="3">
        <f t="shared" si="575"/>
        <v>0</v>
      </c>
      <c r="I2299" s="3">
        <f t="shared" si="575"/>
        <v>0</v>
      </c>
      <c r="J2299" s="3" t="e">
        <f>IF(VLOOKUP(A2299,產品AR!A:B,2,0)&lt;65,"A",IF(VLOOKUP(A2299,產品AR!A:B,2,0)&lt;80,"B",IF(VLOOKUP(A2299,產品AR!A:B,2,0)&lt;100,"C","D")))</f>
        <v>#N/A</v>
      </c>
      <c r="K2299" s="5" t="e">
        <f t="shared" si="567"/>
        <v>#DIV/0!</v>
      </c>
      <c r="L2299" s="6">
        <f t="shared" si="568"/>
        <v>0</v>
      </c>
      <c r="M2299" s="5">
        <f t="shared" si="569"/>
        <v>0</v>
      </c>
      <c r="N2299" s="49" t="e">
        <f t="shared" si="570"/>
        <v>#DIV/0!</v>
      </c>
      <c r="O2299" s="49" t="e">
        <f t="shared" si="573"/>
        <v>#N/A</v>
      </c>
      <c r="P2299" s="49" t="e">
        <f t="shared" si="574"/>
        <v>#N/A</v>
      </c>
      <c r="Q2299" s="50" t="e">
        <f t="shared" si="571"/>
        <v>#N/A</v>
      </c>
      <c r="S2299" s="110" t="e">
        <f>VLOOKUP(V2299,'WSD 產品'!B:B,1,0)</f>
        <v>#N/A</v>
      </c>
      <c r="T2299" s="110" t="e">
        <f t="shared" si="572"/>
        <v>#DIV/0!</v>
      </c>
    </row>
    <row r="2300" spans="1:20">
      <c r="A2300" s="3">
        <f t="shared" si="577"/>
        <v>0</v>
      </c>
      <c r="B2300" s="3">
        <f t="shared" si="577"/>
        <v>0</v>
      </c>
      <c r="C2300" s="3">
        <f t="shared" si="577"/>
        <v>0</v>
      </c>
      <c r="D2300" s="3">
        <f t="shared" si="576"/>
        <v>0</v>
      </c>
      <c r="E2300" s="3">
        <f t="shared" si="576"/>
        <v>0</v>
      </c>
      <c r="F2300" s="4">
        <f t="shared" si="576"/>
        <v>0</v>
      </c>
      <c r="G2300" s="4">
        <f t="shared" si="575"/>
        <v>0</v>
      </c>
      <c r="H2300" s="3">
        <f t="shared" si="575"/>
        <v>0</v>
      </c>
      <c r="I2300" s="3">
        <f t="shared" si="575"/>
        <v>0</v>
      </c>
      <c r="J2300" s="3" t="e">
        <f>IF(VLOOKUP(A2300,產品AR!A:B,2,0)&lt;65,"A",IF(VLOOKUP(A2300,產品AR!A:B,2,0)&lt;80,"B",IF(VLOOKUP(A2300,產品AR!A:B,2,0)&lt;100,"C","D")))</f>
        <v>#N/A</v>
      </c>
      <c r="K2300" s="5" t="e">
        <f t="shared" si="567"/>
        <v>#DIV/0!</v>
      </c>
      <c r="L2300" s="6">
        <f t="shared" si="568"/>
        <v>0</v>
      </c>
      <c r="M2300" s="5">
        <f t="shared" si="569"/>
        <v>0</v>
      </c>
      <c r="N2300" s="49" t="e">
        <f t="shared" si="570"/>
        <v>#DIV/0!</v>
      </c>
      <c r="O2300" s="49" t="e">
        <f t="shared" si="573"/>
        <v>#N/A</v>
      </c>
      <c r="P2300" s="49" t="e">
        <f t="shared" si="574"/>
        <v>#N/A</v>
      </c>
      <c r="Q2300" s="50" t="e">
        <f t="shared" si="571"/>
        <v>#N/A</v>
      </c>
      <c r="S2300" s="110" t="e">
        <f>VLOOKUP(V2300,'WSD 產品'!B:B,1,0)</f>
        <v>#N/A</v>
      </c>
      <c r="T2300" s="110" t="e">
        <f t="shared" si="572"/>
        <v>#DIV/0!</v>
      </c>
    </row>
    <row r="2301" spans="1:20">
      <c r="A2301" s="3">
        <f t="shared" si="577"/>
        <v>0</v>
      </c>
      <c r="B2301" s="3">
        <f t="shared" si="577"/>
        <v>0</v>
      </c>
      <c r="C2301" s="3">
        <f t="shared" si="577"/>
        <v>0</v>
      </c>
      <c r="D2301" s="3">
        <f t="shared" si="576"/>
        <v>0</v>
      </c>
      <c r="E2301" s="3">
        <f t="shared" si="576"/>
        <v>0</v>
      </c>
      <c r="F2301" s="4">
        <f t="shared" si="576"/>
        <v>0</v>
      </c>
      <c r="G2301" s="4">
        <f t="shared" si="575"/>
        <v>0</v>
      </c>
      <c r="H2301" s="3">
        <f t="shared" si="575"/>
        <v>0</v>
      </c>
      <c r="I2301" s="3">
        <f t="shared" si="575"/>
        <v>0</v>
      </c>
      <c r="J2301" s="3" t="e">
        <f>IF(VLOOKUP(A2301,產品AR!A:B,2,0)&lt;65,"A",IF(VLOOKUP(A2301,產品AR!A:B,2,0)&lt;80,"B",IF(VLOOKUP(A2301,產品AR!A:B,2,0)&lt;100,"C","D")))</f>
        <v>#N/A</v>
      </c>
      <c r="K2301" s="5" t="e">
        <f t="shared" si="567"/>
        <v>#DIV/0!</v>
      </c>
      <c r="L2301" s="6">
        <f t="shared" si="568"/>
        <v>0</v>
      </c>
      <c r="M2301" s="5">
        <f t="shared" si="569"/>
        <v>0</v>
      </c>
      <c r="N2301" s="49" t="e">
        <f t="shared" si="570"/>
        <v>#DIV/0!</v>
      </c>
      <c r="O2301" s="49" t="e">
        <f t="shared" si="573"/>
        <v>#N/A</v>
      </c>
      <c r="P2301" s="49" t="e">
        <f t="shared" si="574"/>
        <v>#N/A</v>
      </c>
      <c r="Q2301" s="50" t="e">
        <f t="shared" si="571"/>
        <v>#N/A</v>
      </c>
      <c r="S2301" s="110" t="e">
        <f>VLOOKUP(V2301,'WSD 產品'!B:B,1,0)</f>
        <v>#N/A</v>
      </c>
      <c r="T2301" s="110" t="e">
        <f t="shared" si="572"/>
        <v>#DIV/0!</v>
      </c>
    </row>
    <row r="2302" spans="1:20">
      <c r="A2302" s="3">
        <f t="shared" si="577"/>
        <v>0</v>
      </c>
      <c r="B2302" s="3">
        <f t="shared" si="577"/>
        <v>0</v>
      </c>
      <c r="C2302" s="3">
        <f t="shared" si="577"/>
        <v>0</v>
      </c>
      <c r="D2302" s="3">
        <f t="shared" si="576"/>
        <v>0</v>
      </c>
      <c r="E2302" s="3">
        <f t="shared" si="576"/>
        <v>0</v>
      </c>
      <c r="F2302" s="4">
        <f t="shared" si="576"/>
        <v>0</v>
      </c>
      <c r="G2302" s="4">
        <f t="shared" si="575"/>
        <v>0</v>
      </c>
      <c r="H2302" s="3">
        <f t="shared" si="575"/>
        <v>0</v>
      </c>
      <c r="I2302" s="3">
        <f t="shared" si="575"/>
        <v>0</v>
      </c>
      <c r="J2302" s="3" t="e">
        <f>IF(VLOOKUP(A2302,產品AR!A:B,2,0)&lt;65,"A",IF(VLOOKUP(A2302,產品AR!A:B,2,0)&lt;80,"B",IF(VLOOKUP(A2302,產品AR!A:B,2,0)&lt;100,"C","D")))</f>
        <v>#N/A</v>
      </c>
      <c r="K2302" s="5" t="e">
        <f t="shared" si="567"/>
        <v>#DIV/0!</v>
      </c>
      <c r="L2302" s="6">
        <f t="shared" si="568"/>
        <v>0</v>
      </c>
      <c r="M2302" s="5">
        <f t="shared" si="569"/>
        <v>0</v>
      </c>
      <c r="N2302" s="49" t="e">
        <f t="shared" si="570"/>
        <v>#DIV/0!</v>
      </c>
      <c r="O2302" s="49" t="e">
        <f t="shared" si="573"/>
        <v>#N/A</v>
      </c>
      <c r="P2302" s="49" t="e">
        <f t="shared" si="574"/>
        <v>#N/A</v>
      </c>
      <c r="Q2302" s="50" t="e">
        <f t="shared" si="571"/>
        <v>#N/A</v>
      </c>
      <c r="S2302" s="110" t="e">
        <f>VLOOKUP(V2302,'WSD 產品'!B:B,1,0)</f>
        <v>#N/A</v>
      </c>
      <c r="T2302" s="110" t="e">
        <f t="shared" si="572"/>
        <v>#DIV/0!</v>
      </c>
    </row>
    <row r="2303" spans="1:20">
      <c r="A2303" s="3">
        <f t="shared" si="577"/>
        <v>0</v>
      </c>
      <c r="B2303" s="3">
        <f t="shared" si="577"/>
        <v>0</v>
      </c>
      <c r="C2303" s="3">
        <f t="shared" si="577"/>
        <v>0</v>
      </c>
      <c r="D2303" s="3">
        <f t="shared" si="576"/>
        <v>0</v>
      </c>
      <c r="E2303" s="3">
        <f t="shared" si="576"/>
        <v>0</v>
      </c>
      <c r="F2303" s="4">
        <f t="shared" si="576"/>
        <v>0</v>
      </c>
      <c r="G2303" s="4">
        <f t="shared" si="575"/>
        <v>0</v>
      </c>
      <c r="H2303" s="3">
        <f t="shared" si="575"/>
        <v>0</v>
      </c>
      <c r="I2303" s="3">
        <f t="shared" si="575"/>
        <v>0</v>
      </c>
      <c r="J2303" s="3" t="e">
        <f>IF(VLOOKUP(A2303,產品AR!A:B,2,0)&lt;65,"A",IF(VLOOKUP(A2303,產品AR!A:B,2,0)&lt;80,"B",IF(VLOOKUP(A2303,產品AR!A:B,2,0)&lt;100,"C","D")))</f>
        <v>#N/A</v>
      </c>
      <c r="K2303" s="5" t="e">
        <f t="shared" si="567"/>
        <v>#DIV/0!</v>
      </c>
      <c r="L2303" s="6">
        <f t="shared" si="568"/>
        <v>0</v>
      </c>
      <c r="M2303" s="5">
        <f t="shared" si="569"/>
        <v>0</v>
      </c>
      <c r="N2303" s="49" t="e">
        <f t="shared" si="570"/>
        <v>#DIV/0!</v>
      </c>
      <c r="O2303" s="49" t="e">
        <f t="shared" si="573"/>
        <v>#N/A</v>
      </c>
      <c r="P2303" s="49" t="e">
        <f t="shared" si="574"/>
        <v>#N/A</v>
      </c>
      <c r="Q2303" s="50" t="e">
        <f t="shared" si="571"/>
        <v>#N/A</v>
      </c>
      <c r="S2303" s="110" t="e">
        <f>VLOOKUP(V2303,'WSD 產品'!B:B,1,0)</f>
        <v>#N/A</v>
      </c>
      <c r="T2303" s="110" t="e">
        <f t="shared" si="572"/>
        <v>#DIV/0!</v>
      </c>
    </row>
    <row r="2304" spans="1:20">
      <c r="A2304" s="3">
        <f t="shared" si="577"/>
        <v>0</v>
      </c>
      <c r="B2304" s="3">
        <f t="shared" si="577"/>
        <v>0</v>
      </c>
      <c r="C2304" s="3">
        <f t="shared" si="577"/>
        <v>0</v>
      </c>
      <c r="D2304" s="3">
        <f t="shared" si="576"/>
        <v>0</v>
      </c>
      <c r="E2304" s="3">
        <f t="shared" si="576"/>
        <v>0</v>
      </c>
      <c r="F2304" s="4">
        <f t="shared" si="576"/>
        <v>0</v>
      </c>
      <c r="G2304" s="4">
        <f t="shared" si="575"/>
        <v>0</v>
      </c>
      <c r="H2304" s="3">
        <f t="shared" si="575"/>
        <v>0</v>
      </c>
      <c r="I2304" s="3">
        <f t="shared" si="575"/>
        <v>0</v>
      </c>
      <c r="J2304" s="3" t="e">
        <f>IF(VLOOKUP(A2304,產品AR!A:B,2,0)&lt;65,"A",IF(VLOOKUP(A2304,產品AR!A:B,2,0)&lt;80,"B",IF(VLOOKUP(A2304,產品AR!A:B,2,0)&lt;100,"C","D")))</f>
        <v>#N/A</v>
      </c>
      <c r="K2304" s="5" t="e">
        <f t="shared" si="567"/>
        <v>#DIV/0!</v>
      </c>
      <c r="L2304" s="6">
        <f t="shared" si="568"/>
        <v>0</v>
      </c>
      <c r="M2304" s="5">
        <f t="shared" si="569"/>
        <v>0</v>
      </c>
      <c r="N2304" s="49" t="e">
        <f t="shared" si="570"/>
        <v>#DIV/0!</v>
      </c>
      <c r="O2304" s="49" t="e">
        <f t="shared" si="573"/>
        <v>#N/A</v>
      </c>
      <c r="P2304" s="49" t="e">
        <f t="shared" si="574"/>
        <v>#N/A</v>
      </c>
      <c r="Q2304" s="50" t="e">
        <f t="shared" si="571"/>
        <v>#N/A</v>
      </c>
      <c r="S2304" s="110" t="e">
        <f>VLOOKUP(V2304,'WSD 產品'!B:B,1,0)</f>
        <v>#N/A</v>
      </c>
      <c r="T2304" s="110" t="e">
        <f t="shared" si="572"/>
        <v>#DIV/0!</v>
      </c>
    </row>
    <row r="2305" spans="1:20">
      <c r="A2305" s="3">
        <f t="shared" si="577"/>
        <v>0</v>
      </c>
      <c r="B2305" s="3">
        <f t="shared" si="577"/>
        <v>0</v>
      </c>
      <c r="C2305" s="3">
        <f t="shared" si="577"/>
        <v>0</v>
      </c>
      <c r="D2305" s="3">
        <f t="shared" si="576"/>
        <v>0</v>
      </c>
      <c r="E2305" s="3">
        <f t="shared" si="576"/>
        <v>0</v>
      </c>
      <c r="F2305" s="4">
        <f t="shared" si="576"/>
        <v>0</v>
      </c>
      <c r="G2305" s="4">
        <f t="shared" si="575"/>
        <v>0</v>
      </c>
      <c r="H2305" s="3">
        <f t="shared" si="575"/>
        <v>0</v>
      </c>
      <c r="I2305" s="3">
        <f t="shared" si="575"/>
        <v>0</v>
      </c>
      <c r="J2305" s="3" t="e">
        <f>IF(VLOOKUP(A2305,產品AR!A:B,2,0)&lt;65,"A",IF(VLOOKUP(A2305,產品AR!A:B,2,0)&lt;80,"B",IF(VLOOKUP(A2305,產品AR!A:B,2,0)&lt;100,"C","D")))</f>
        <v>#N/A</v>
      </c>
      <c r="K2305" s="5" t="e">
        <f t="shared" si="567"/>
        <v>#DIV/0!</v>
      </c>
      <c r="L2305" s="6">
        <f t="shared" si="568"/>
        <v>0</v>
      </c>
      <c r="M2305" s="5">
        <f t="shared" si="569"/>
        <v>0</v>
      </c>
      <c r="N2305" s="49" t="e">
        <f t="shared" si="570"/>
        <v>#DIV/0!</v>
      </c>
      <c r="O2305" s="49" t="e">
        <f t="shared" si="573"/>
        <v>#N/A</v>
      </c>
      <c r="P2305" s="49" t="e">
        <f t="shared" si="574"/>
        <v>#N/A</v>
      </c>
      <c r="Q2305" s="50" t="e">
        <f t="shared" si="571"/>
        <v>#N/A</v>
      </c>
      <c r="S2305" s="110" t="e">
        <f>VLOOKUP(V2305,'WSD 產品'!B:B,1,0)</f>
        <v>#N/A</v>
      </c>
      <c r="T2305" s="110" t="e">
        <f t="shared" si="572"/>
        <v>#DIV/0!</v>
      </c>
    </row>
    <row r="2306" spans="1:20">
      <c r="A2306" s="3">
        <f t="shared" si="577"/>
        <v>0</v>
      </c>
      <c r="B2306" s="3">
        <f t="shared" si="577"/>
        <v>0</v>
      </c>
      <c r="C2306" s="3">
        <f t="shared" si="577"/>
        <v>0</v>
      </c>
      <c r="D2306" s="3">
        <f t="shared" si="576"/>
        <v>0</v>
      </c>
      <c r="E2306" s="3">
        <f t="shared" si="576"/>
        <v>0</v>
      </c>
      <c r="F2306" s="4">
        <f t="shared" si="576"/>
        <v>0</v>
      </c>
      <c r="G2306" s="4">
        <f t="shared" si="575"/>
        <v>0</v>
      </c>
      <c r="H2306" s="3">
        <f t="shared" si="575"/>
        <v>0</v>
      </c>
      <c r="I2306" s="3">
        <f t="shared" si="575"/>
        <v>0</v>
      </c>
      <c r="J2306" s="3" t="e">
        <f>IF(VLOOKUP(A2306,產品AR!A:B,2,0)&lt;65,"A",IF(VLOOKUP(A2306,產品AR!A:B,2,0)&lt;80,"B",IF(VLOOKUP(A2306,產品AR!A:B,2,0)&lt;100,"C","D")))</f>
        <v>#N/A</v>
      </c>
      <c r="K2306" s="5" t="e">
        <f t="shared" ref="K2306:K2369" si="578">T2306</f>
        <v>#DIV/0!</v>
      </c>
      <c r="L2306" s="6">
        <f t="shared" ref="L2306:L2369" si="579">AM2306</f>
        <v>0</v>
      </c>
      <c r="M2306" s="5">
        <f t="shared" ref="M2306:M2369" si="580">AP2306</f>
        <v>0</v>
      </c>
      <c r="N2306" s="49" t="e">
        <f t="shared" ref="N2306:N2369" si="581">IF(K2306&gt;=1.67,"A",IF(K2306&gt;=1.33,"B",IF(K2306&gt;=1,"C",IF(K2306&gt;=0.67,"D","F"))))</f>
        <v>#DIV/0!</v>
      </c>
      <c r="O2306" s="49" t="e">
        <f t="shared" si="573"/>
        <v>#N/A</v>
      </c>
      <c r="P2306" s="49" t="e">
        <f t="shared" si="574"/>
        <v>#N/A</v>
      </c>
      <c r="Q2306" s="50" t="e">
        <f t="shared" ref="Q2306:Q2369" si="582">IF(CONCATENATE(J2306,N2306)="AA","A",IF(CONCATENATE(J2306,N2306)="AB","W",IF(CONCATENATE(J2306,N2306)="AC","W",IF(CONCATENATE(J2306,N2306)="AD","W",IF(CONCATENATE(J2306,N2306)="AF","W",IF(CONCATENATE(J2306,N2306)="BB","B",IF(CONCATENATE(J2306,N2306)="BA","B",IF(CONCATENATE(J2306,N2306)="BC","X",IF(CONCATENATE(J2306,N2306)="BD","X",IF(CONCATENATE(J2306,N2306)="BF","X",IF(CONCATENATE(J2306,N2306)="CA","C",IF(CONCATENATE(J2306,N2306)="CB","C",IF(CONCATENATE(J2306,N2306)="CC","C",IF(CONCATENATE(J2306,N2306)="CD","Y",IF(CONCATENATE(J2306,N2306)="CF","Y",IF(CONCATENATE(J2306,N2306)="DA","D",IF(CONCATENATE(J2306,N2306)="DB","D",IF(CONCATENATE(J2306,N2306)="DC","D",IF(CONCATENATE(J2306,N2306)="DD","D",IF(CONCATENATE(J2306,N2306)="DF","Z"))))))))))))))))))))</f>
        <v>#N/A</v>
      </c>
      <c r="S2306" s="110" t="e">
        <f>VLOOKUP(V2306,'WSD 產品'!B:B,1,0)</f>
        <v>#N/A</v>
      </c>
      <c r="T2306" s="110" t="e">
        <f t="shared" ref="T2306:T2369" si="583">((35-(AE2306^2+AF2306^2)^0.5))/AV2306</f>
        <v>#DIV/0!</v>
      </c>
    </row>
    <row r="2307" spans="1:20">
      <c r="A2307" s="3">
        <f t="shared" si="577"/>
        <v>0</v>
      </c>
      <c r="B2307" s="3">
        <f t="shared" si="577"/>
        <v>0</v>
      </c>
      <c r="C2307" s="3">
        <f t="shared" si="577"/>
        <v>0</v>
      </c>
      <c r="D2307" s="3">
        <f t="shared" si="576"/>
        <v>0</v>
      </c>
      <c r="E2307" s="3">
        <f t="shared" si="576"/>
        <v>0</v>
      </c>
      <c r="F2307" s="4">
        <f t="shared" si="576"/>
        <v>0</v>
      </c>
      <c r="G2307" s="4">
        <f t="shared" si="575"/>
        <v>0</v>
      </c>
      <c r="H2307" s="3">
        <f t="shared" si="575"/>
        <v>0</v>
      </c>
      <c r="I2307" s="3">
        <f t="shared" si="575"/>
        <v>0</v>
      </c>
      <c r="J2307" s="3" t="e">
        <f>IF(VLOOKUP(A2307,產品AR!A:B,2,0)&lt;65,"A",IF(VLOOKUP(A2307,產品AR!A:B,2,0)&lt;80,"B",IF(VLOOKUP(A2307,產品AR!A:B,2,0)&lt;100,"C","D")))</f>
        <v>#N/A</v>
      </c>
      <c r="K2307" s="5" t="e">
        <f t="shared" si="578"/>
        <v>#DIV/0!</v>
      </c>
      <c r="L2307" s="6">
        <f t="shared" si="579"/>
        <v>0</v>
      </c>
      <c r="M2307" s="5">
        <f t="shared" si="580"/>
        <v>0</v>
      </c>
      <c r="N2307" s="49" t="e">
        <f t="shared" si="581"/>
        <v>#DIV/0!</v>
      </c>
      <c r="O2307" s="49" t="e">
        <f t="shared" ref="O2307:O2370" si="584">J2307&amp;N2307</f>
        <v>#N/A</v>
      </c>
      <c r="P2307" s="49" t="e">
        <f t="shared" ref="P2307:P2370" si="585">IF(O2307="AB","A")</f>
        <v>#N/A</v>
      </c>
      <c r="Q2307" s="50" t="e">
        <f t="shared" si="582"/>
        <v>#N/A</v>
      </c>
      <c r="S2307" s="110" t="e">
        <f>VLOOKUP(V2307,'WSD 產品'!B:B,1,0)</f>
        <v>#N/A</v>
      </c>
      <c r="T2307" s="110" t="e">
        <f t="shared" si="583"/>
        <v>#DIV/0!</v>
      </c>
    </row>
    <row r="2308" spans="1:20">
      <c r="A2308" s="3">
        <f t="shared" si="577"/>
        <v>0</v>
      </c>
      <c r="B2308" s="3">
        <f t="shared" si="577"/>
        <v>0</v>
      </c>
      <c r="C2308" s="3">
        <f t="shared" si="577"/>
        <v>0</v>
      </c>
      <c r="D2308" s="3">
        <f t="shared" si="576"/>
        <v>0</v>
      </c>
      <c r="E2308" s="3">
        <f t="shared" si="576"/>
        <v>0</v>
      </c>
      <c r="F2308" s="4">
        <f t="shared" si="576"/>
        <v>0</v>
      </c>
      <c r="G2308" s="4">
        <f t="shared" si="575"/>
        <v>0</v>
      </c>
      <c r="H2308" s="3">
        <f t="shared" si="575"/>
        <v>0</v>
      </c>
      <c r="I2308" s="3">
        <f t="shared" si="575"/>
        <v>0</v>
      </c>
      <c r="J2308" s="3" t="e">
        <f>IF(VLOOKUP(A2308,產品AR!A:B,2,0)&lt;65,"A",IF(VLOOKUP(A2308,產品AR!A:B,2,0)&lt;80,"B",IF(VLOOKUP(A2308,產品AR!A:B,2,0)&lt;100,"C","D")))</f>
        <v>#N/A</v>
      </c>
      <c r="K2308" s="5" t="e">
        <f t="shared" si="578"/>
        <v>#DIV/0!</v>
      </c>
      <c r="L2308" s="6">
        <f t="shared" si="579"/>
        <v>0</v>
      </c>
      <c r="M2308" s="5">
        <f t="shared" si="580"/>
        <v>0</v>
      </c>
      <c r="N2308" s="49" t="e">
        <f t="shared" si="581"/>
        <v>#DIV/0!</v>
      </c>
      <c r="O2308" s="49" t="e">
        <f t="shared" si="584"/>
        <v>#N/A</v>
      </c>
      <c r="P2308" s="49" t="e">
        <f t="shared" si="585"/>
        <v>#N/A</v>
      </c>
      <c r="Q2308" s="50" t="e">
        <f t="shared" si="582"/>
        <v>#N/A</v>
      </c>
      <c r="S2308" s="110" t="e">
        <f>VLOOKUP(V2308,'WSD 產品'!B:B,1,0)</f>
        <v>#N/A</v>
      </c>
      <c r="T2308" s="110" t="e">
        <f t="shared" si="583"/>
        <v>#DIV/0!</v>
      </c>
    </row>
    <row r="2309" spans="1:20">
      <c r="A2309" s="3">
        <f t="shared" si="577"/>
        <v>0</v>
      </c>
      <c r="B2309" s="3">
        <f t="shared" si="577"/>
        <v>0</v>
      </c>
      <c r="C2309" s="3">
        <f t="shared" si="577"/>
        <v>0</v>
      </c>
      <c r="D2309" s="3">
        <f t="shared" si="576"/>
        <v>0</v>
      </c>
      <c r="E2309" s="3">
        <f t="shared" si="576"/>
        <v>0</v>
      </c>
      <c r="F2309" s="4">
        <f t="shared" si="576"/>
        <v>0</v>
      </c>
      <c r="G2309" s="4">
        <f t="shared" si="575"/>
        <v>0</v>
      </c>
      <c r="H2309" s="3">
        <f t="shared" si="575"/>
        <v>0</v>
      </c>
      <c r="I2309" s="3">
        <f t="shared" si="575"/>
        <v>0</v>
      </c>
      <c r="J2309" s="3" t="e">
        <f>IF(VLOOKUP(A2309,產品AR!A:B,2,0)&lt;65,"A",IF(VLOOKUP(A2309,產品AR!A:B,2,0)&lt;80,"B",IF(VLOOKUP(A2309,產品AR!A:B,2,0)&lt;100,"C","D")))</f>
        <v>#N/A</v>
      </c>
      <c r="K2309" s="5" t="e">
        <f t="shared" si="578"/>
        <v>#DIV/0!</v>
      </c>
      <c r="L2309" s="6">
        <f t="shared" si="579"/>
        <v>0</v>
      </c>
      <c r="M2309" s="5">
        <f t="shared" si="580"/>
        <v>0</v>
      </c>
      <c r="N2309" s="49" t="e">
        <f t="shared" si="581"/>
        <v>#DIV/0!</v>
      </c>
      <c r="O2309" s="49" t="e">
        <f t="shared" si="584"/>
        <v>#N/A</v>
      </c>
      <c r="P2309" s="49" t="e">
        <f t="shared" si="585"/>
        <v>#N/A</v>
      </c>
      <c r="Q2309" s="50" t="e">
        <f t="shared" si="582"/>
        <v>#N/A</v>
      </c>
      <c r="S2309" s="110" t="e">
        <f>VLOOKUP(V2309,'WSD 產品'!B:B,1,0)</f>
        <v>#N/A</v>
      </c>
      <c r="T2309" s="110" t="e">
        <f t="shared" si="583"/>
        <v>#DIV/0!</v>
      </c>
    </row>
    <row r="2310" spans="1:20">
      <c r="A2310" s="3">
        <f t="shared" si="577"/>
        <v>0</v>
      </c>
      <c r="B2310" s="3">
        <f t="shared" si="577"/>
        <v>0</v>
      </c>
      <c r="C2310" s="3">
        <f t="shared" si="577"/>
        <v>0</v>
      </c>
      <c r="D2310" s="3">
        <f t="shared" si="576"/>
        <v>0</v>
      </c>
      <c r="E2310" s="3">
        <f t="shared" si="576"/>
        <v>0</v>
      </c>
      <c r="F2310" s="4">
        <f t="shared" si="576"/>
        <v>0</v>
      </c>
      <c r="G2310" s="4">
        <f t="shared" si="575"/>
        <v>0</v>
      </c>
      <c r="H2310" s="3">
        <f t="shared" si="575"/>
        <v>0</v>
      </c>
      <c r="I2310" s="3">
        <f t="shared" si="575"/>
        <v>0</v>
      </c>
      <c r="J2310" s="3" t="e">
        <f>IF(VLOOKUP(A2310,產品AR!A:B,2,0)&lt;65,"A",IF(VLOOKUP(A2310,產品AR!A:B,2,0)&lt;80,"B",IF(VLOOKUP(A2310,產品AR!A:B,2,0)&lt;100,"C","D")))</f>
        <v>#N/A</v>
      </c>
      <c r="K2310" s="5" t="e">
        <f t="shared" si="578"/>
        <v>#DIV/0!</v>
      </c>
      <c r="L2310" s="6">
        <f t="shared" si="579"/>
        <v>0</v>
      </c>
      <c r="M2310" s="5">
        <f t="shared" si="580"/>
        <v>0</v>
      </c>
      <c r="N2310" s="49" t="e">
        <f t="shared" si="581"/>
        <v>#DIV/0!</v>
      </c>
      <c r="O2310" s="49" t="e">
        <f t="shared" si="584"/>
        <v>#N/A</v>
      </c>
      <c r="P2310" s="49" t="e">
        <f t="shared" si="585"/>
        <v>#N/A</v>
      </c>
      <c r="Q2310" s="50" t="e">
        <f t="shared" si="582"/>
        <v>#N/A</v>
      </c>
      <c r="S2310" s="110" t="e">
        <f>VLOOKUP(V2310,'WSD 產品'!B:B,1,0)</f>
        <v>#N/A</v>
      </c>
      <c r="T2310" s="110" t="e">
        <f t="shared" si="583"/>
        <v>#DIV/0!</v>
      </c>
    </row>
    <row r="2311" spans="1:20">
      <c r="A2311" s="3">
        <f t="shared" si="577"/>
        <v>0</v>
      </c>
      <c r="B2311" s="3">
        <f t="shared" si="577"/>
        <v>0</v>
      </c>
      <c r="C2311" s="3">
        <f t="shared" si="577"/>
        <v>0</v>
      </c>
      <c r="D2311" s="3">
        <f t="shared" si="576"/>
        <v>0</v>
      </c>
      <c r="E2311" s="3">
        <f t="shared" si="576"/>
        <v>0</v>
      </c>
      <c r="F2311" s="4">
        <f t="shared" si="576"/>
        <v>0</v>
      </c>
      <c r="G2311" s="4">
        <f t="shared" si="575"/>
        <v>0</v>
      </c>
      <c r="H2311" s="3">
        <f t="shared" si="575"/>
        <v>0</v>
      </c>
      <c r="I2311" s="3">
        <f t="shared" si="575"/>
        <v>0</v>
      </c>
      <c r="J2311" s="3" t="e">
        <f>IF(VLOOKUP(A2311,產品AR!A:B,2,0)&lt;65,"A",IF(VLOOKUP(A2311,產品AR!A:B,2,0)&lt;80,"B",IF(VLOOKUP(A2311,產品AR!A:B,2,0)&lt;100,"C","D")))</f>
        <v>#N/A</v>
      </c>
      <c r="K2311" s="5" t="e">
        <f t="shared" si="578"/>
        <v>#DIV/0!</v>
      </c>
      <c r="L2311" s="6">
        <f t="shared" si="579"/>
        <v>0</v>
      </c>
      <c r="M2311" s="5">
        <f t="shared" si="580"/>
        <v>0</v>
      </c>
      <c r="N2311" s="49" t="e">
        <f t="shared" si="581"/>
        <v>#DIV/0!</v>
      </c>
      <c r="O2311" s="49" t="e">
        <f t="shared" si="584"/>
        <v>#N/A</v>
      </c>
      <c r="P2311" s="49" t="e">
        <f t="shared" si="585"/>
        <v>#N/A</v>
      </c>
      <c r="Q2311" s="50" t="e">
        <f t="shared" si="582"/>
        <v>#N/A</v>
      </c>
      <c r="S2311" s="110" t="e">
        <f>VLOOKUP(V2311,'WSD 產品'!B:B,1,0)</f>
        <v>#N/A</v>
      </c>
      <c r="T2311" s="110" t="e">
        <f t="shared" si="583"/>
        <v>#DIV/0!</v>
      </c>
    </row>
    <row r="2312" spans="1:20">
      <c r="A2312" s="3">
        <f t="shared" si="577"/>
        <v>0</v>
      </c>
      <c r="B2312" s="3">
        <f t="shared" si="577"/>
        <v>0</v>
      </c>
      <c r="C2312" s="3">
        <f t="shared" si="577"/>
        <v>0</v>
      </c>
      <c r="D2312" s="3">
        <f t="shared" si="576"/>
        <v>0</v>
      </c>
      <c r="E2312" s="3">
        <f t="shared" si="576"/>
        <v>0</v>
      </c>
      <c r="F2312" s="4">
        <f t="shared" si="576"/>
        <v>0</v>
      </c>
      <c r="G2312" s="4">
        <f t="shared" si="575"/>
        <v>0</v>
      </c>
      <c r="H2312" s="3">
        <f t="shared" si="575"/>
        <v>0</v>
      </c>
      <c r="I2312" s="3">
        <f t="shared" si="575"/>
        <v>0</v>
      </c>
      <c r="J2312" s="3" t="e">
        <f>IF(VLOOKUP(A2312,產品AR!A:B,2,0)&lt;65,"A",IF(VLOOKUP(A2312,產品AR!A:B,2,0)&lt;80,"B",IF(VLOOKUP(A2312,產品AR!A:B,2,0)&lt;100,"C","D")))</f>
        <v>#N/A</v>
      </c>
      <c r="K2312" s="5" t="e">
        <f t="shared" si="578"/>
        <v>#DIV/0!</v>
      </c>
      <c r="L2312" s="6">
        <f t="shared" si="579"/>
        <v>0</v>
      </c>
      <c r="M2312" s="5">
        <f t="shared" si="580"/>
        <v>0</v>
      </c>
      <c r="N2312" s="49" t="e">
        <f t="shared" si="581"/>
        <v>#DIV/0!</v>
      </c>
      <c r="O2312" s="49" t="e">
        <f t="shared" si="584"/>
        <v>#N/A</v>
      </c>
      <c r="P2312" s="49" t="e">
        <f t="shared" si="585"/>
        <v>#N/A</v>
      </c>
      <c r="Q2312" s="50" t="e">
        <f t="shared" si="582"/>
        <v>#N/A</v>
      </c>
      <c r="S2312" s="110" t="e">
        <f>VLOOKUP(V2312,'WSD 產品'!B:B,1,0)</f>
        <v>#N/A</v>
      </c>
      <c r="T2312" s="110" t="e">
        <f t="shared" si="583"/>
        <v>#DIV/0!</v>
      </c>
    </row>
    <row r="2313" spans="1:20">
      <c r="A2313" s="3">
        <f t="shared" si="577"/>
        <v>0</v>
      </c>
      <c r="B2313" s="3">
        <f t="shared" si="577"/>
        <v>0</v>
      </c>
      <c r="C2313" s="3">
        <f t="shared" si="577"/>
        <v>0</v>
      </c>
      <c r="D2313" s="3">
        <f t="shared" si="576"/>
        <v>0</v>
      </c>
      <c r="E2313" s="3">
        <f t="shared" si="576"/>
        <v>0</v>
      </c>
      <c r="F2313" s="4">
        <f t="shared" si="576"/>
        <v>0</v>
      </c>
      <c r="G2313" s="4">
        <f t="shared" si="575"/>
        <v>0</v>
      </c>
      <c r="H2313" s="3">
        <f t="shared" si="575"/>
        <v>0</v>
      </c>
      <c r="I2313" s="3">
        <f t="shared" si="575"/>
        <v>0</v>
      </c>
      <c r="J2313" s="3" t="e">
        <f>IF(VLOOKUP(A2313,產品AR!A:B,2,0)&lt;65,"A",IF(VLOOKUP(A2313,產品AR!A:B,2,0)&lt;80,"B",IF(VLOOKUP(A2313,產品AR!A:B,2,0)&lt;100,"C","D")))</f>
        <v>#N/A</v>
      </c>
      <c r="K2313" s="5" t="e">
        <f t="shared" si="578"/>
        <v>#DIV/0!</v>
      </c>
      <c r="L2313" s="6">
        <f t="shared" si="579"/>
        <v>0</v>
      </c>
      <c r="M2313" s="5">
        <f t="shared" si="580"/>
        <v>0</v>
      </c>
      <c r="N2313" s="49" t="e">
        <f t="shared" si="581"/>
        <v>#DIV/0!</v>
      </c>
      <c r="O2313" s="49" t="e">
        <f t="shared" si="584"/>
        <v>#N/A</v>
      </c>
      <c r="P2313" s="49" t="e">
        <f t="shared" si="585"/>
        <v>#N/A</v>
      </c>
      <c r="Q2313" s="50" t="e">
        <f t="shared" si="582"/>
        <v>#N/A</v>
      </c>
      <c r="S2313" s="110" t="e">
        <f>VLOOKUP(V2313,'WSD 產品'!B:B,1,0)</f>
        <v>#N/A</v>
      </c>
      <c r="T2313" s="110" t="e">
        <f t="shared" si="583"/>
        <v>#DIV/0!</v>
      </c>
    </row>
    <row r="2314" spans="1:20">
      <c r="A2314" s="3">
        <f t="shared" si="577"/>
        <v>0</v>
      </c>
      <c r="B2314" s="3">
        <f t="shared" si="577"/>
        <v>0</v>
      </c>
      <c r="C2314" s="3">
        <f t="shared" si="577"/>
        <v>0</v>
      </c>
      <c r="D2314" s="3">
        <f t="shared" si="576"/>
        <v>0</v>
      </c>
      <c r="E2314" s="3">
        <f t="shared" si="576"/>
        <v>0</v>
      </c>
      <c r="F2314" s="4">
        <f t="shared" si="576"/>
        <v>0</v>
      </c>
      <c r="G2314" s="4">
        <f t="shared" si="575"/>
        <v>0</v>
      </c>
      <c r="H2314" s="3">
        <f t="shared" si="575"/>
        <v>0</v>
      </c>
      <c r="I2314" s="3">
        <f t="shared" si="575"/>
        <v>0</v>
      </c>
      <c r="J2314" s="3" t="e">
        <f>IF(VLOOKUP(A2314,產品AR!A:B,2,0)&lt;65,"A",IF(VLOOKUP(A2314,產品AR!A:B,2,0)&lt;80,"B",IF(VLOOKUP(A2314,產品AR!A:B,2,0)&lt;100,"C","D")))</f>
        <v>#N/A</v>
      </c>
      <c r="K2314" s="5" t="e">
        <f t="shared" si="578"/>
        <v>#DIV/0!</v>
      </c>
      <c r="L2314" s="6">
        <f t="shared" si="579"/>
        <v>0</v>
      </c>
      <c r="M2314" s="5">
        <f t="shared" si="580"/>
        <v>0</v>
      </c>
      <c r="N2314" s="49" t="e">
        <f t="shared" si="581"/>
        <v>#DIV/0!</v>
      </c>
      <c r="O2314" s="49" t="e">
        <f t="shared" si="584"/>
        <v>#N/A</v>
      </c>
      <c r="P2314" s="49" t="e">
        <f t="shared" si="585"/>
        <v>#N/A</v>
      </c>
      <c r="Q2314" s="50" t="e">
        <f t="shared" si="582"/>
        <v>#N/A</v>
      </c>
      <c r="S2314" s="110" t="e">
        <f>VLOOKUP(V2314,'WSD 產品'!B:B,1,0)</f>
        <v>#N/A</v>
      </c>
      <c r="T2314" s="110" t="e">
        <f t="shared" si="583"/>
        <v>#DIV/0!</v>
      </c>
    </row>
    <row r="2315" spans="1:20">
      <c r="A2315" s="3">
        <f t="shared" si="577"/>
        <v>0</v>
      </c>
      <c r="B2315" s="3">
        <f t="shared" si="577"/>
        <v>0</v>
      </c>
      <c r="C2315" s="3">
        <f t="shared" si="577"/>
        <v>0</v>
      </c>
      <c r="D2315" s="3">
        <f t="shared" si="576"/>
        <v>0</v>
      </c>
      <c r="E2315" s="3">
        <f t="shared" si="576"/>
        <v>0</v>
      </c>
      <c r="F2315" s="4">
        <f t="shared" si="576"/>
        <v>0</v>
      </c>
      <c r="G2315" s="4">
        <f t="shared" si="575"/>
        <v>0</v>
      </c>
      <c r="H2315" s="3">
        <f t="shared" si="575"/>
        <v>0</v>
      </c>
      <c r="I2315" s="3">
        <f t="shared" si="575"/>
        <v>0</v>
      </c>
      <c r="J2315" s="3" t="e">
        <f>IF(VLOOKUP(A2315,產品AR!A:B,2,0)&lt;65,"A",IF(VLOOKUP(A2315,產品AR!A:B,2,0)&lt;80,"B",IF(VLOOKUP(A2315,產品AR!A:B,2,0)&lt;100,"C","D")))</f>
        <v>#N/A</v>
      </c>
      <c r="K2315" s="5" t="e">
        <f t="shared" si="578"/>
        <v>#DIV/0!</v>
      </c>
      <c r="L2315" s="6">
        <f t="shared" si="579"/>
        <v>0</v>
      </c>
      <c r="M2315" s="5">
        <f t="shared" si="580"/>
        <v>0</v>
      </c>
      <c r="N2315" s="49" t="e">
        <f t="shared" si="581"/>
        <v>#DIV/0!</v>
      </c>
      <c r="O2315" s="49" t="e">
        <f t="shared" si="584"/>
        <v>#N/A</v>
      </c>
      <c r="P2315" s="49" t="e">
        <f t="shared" si="585"/>
        <v>#N/A</v>
      </c>
      <c r="Q2315" s="50" t="e">
        <f t="shared" si="582"/>
        <v>#N/A</v>
      </c>
      <c r="S2315" s="110" t="e">
        <f>VLOOKUP(V2315,'WSD 產品'!B:B,1,0)</f>
        <v>#N/A</v>
      </c>
      <c r="T2315" s="110" t="e">
        <f t="shared" si="583"/>
        <v>#DIV/0!</v>
      </c>
    </row>
    <row r="2316" spans="1:20">
      <c r="A2316" s="3">
        <f t="shared" si="577"/>
        <v>0</v>
      </c>
      <c r="B2316" s="3">
        <f t="shared" si="577"/>
        <v>0</v>
      </c>
      <c r="C2316" s="3">
        <f t="shared" si="577"/>
        <v>0</v>
      </c>
      <c r="D2316" s="3">
        <f t="shared" si="576"/>
        <v>0</v>
      </c>
      <c r="E2316" s="3">
        <f t="shared" si="576"/>
        <v>0</v>
      </c>
      <c r="F2316" s="4">
        <f t="shared" si="576"/>
        <v>0</v>
      </c>
      <c r="G2316" s="4">
        <f t="shared" si="575"/>
        <v>0</v>
      </c>
      <c r="H2316" s="3">
        <f t="shared" si="575"/>
        <v>0</v>
      </c>
      <c r="I2316" s="3">
        <f t="shared" si="575"/>
        <v>0</v>
      </c>
      <c r="J2316" s="3" t="e">
        <f>IF(VLOOKUP(A2316,產品AR!A:B,2,0)&lt;65,"A",IF(VLOOKUP(A2316,產品AR!A:B,2,0)&lt;80,"B",IF(VLOOKUP(A2316,產品AR!A:B,2,0)&lt;100,"C","D")))</f>
        <v>#N/A</v>
      </c>
      <c r="K2316" s="5" t="e">
        <f t="shared" si="578"/>
        <v>#DIV/0!</v>
      </c>
      <c r="L2316" s="6">
        <f t="shared" si="579"/>
        <v>0</v>
      </c>
      <c r="M2316" s="5">
        <f t="shared" si="580"/>
        <v>0</v>
      </c>
      <c r="N2316" s="49" t="e">
        <f t="shared" si="581"/>
        <v>#DIV/0!</v>
      </c>
      <c r="O2316" s="49" t="e">
        <f t="shared" si="584"/>
        <v>#N/A</v>
      </c>
      <c r="P2316" s="49" t="e">
        <f t="shared" si="585"/>
        <v>#N/A</v>
      </c>
      <c r="Q2316" s="50" t="e">
        <f t="shared" si="582"/>
        <v>#N/A</v>
      </c>
      <c r="S2316" s="110" t="e">
        <f>VLOOKUP(V2316,'WSD 產品'!B:B,1,0)</f>
        <v>#N/A</v>
      </c>
      <c r="T2316" s="110" t="e">
        <f t="shared" si="583"/>
        <v>#DIV/0!</v>
      </c>
    </row>
    <row r="2317" spans="1:20">
      <c r="A2317" s="3">
        <f t="shared" si="577"/>
        <v>0</v>
      </c>
      <c r="B2317" s="3">
        <f t="shared" si="577"/>
        <v>0</v>
      </c>
      <c r="C2317" s="3">
        <f t="shared" si="577"/>
        <v>0</v>
      </c>
      <c r="D2317" s="3">
        <f t="shared" si="576"/>
        <v>0</v>
      </c>
      <c r="E2317" s="3">
        <f t="shared" si="576"/>
        <v>0</v>
      </c>
      <c r="F2317" s="4">
        <f t="shared" si="576"/>
        <v>0</v>
      </c>
      <c r="G2317" s="4">
        <f t="shared" si="575"/>
        <v>0</v>
      </c>
      <c r="H2317" s="3">
        <f t="shared" si="575"/>
        <v>0</v>
      </c>
      <c r="I2317" s="3">
        <f t="shared" si="575"/>
        <v>0</v>
      </c>
      <c r="J2317" s="3" t="e">
        <f>IF(VLOOKUP(A2317,產品AR!A:B,2,0)&lt;65,"A",IF(VLOOKUP(A2317,產品AR!A:B,2,0)&lt;80,"B",IF(VLOOKUP(A2317,產品AR!A:B,2,0)&lt;100,"C","D")))</f>
        <v>#N/A</v>
      </c>
      <c r="K2317" s="5" t="e">
        <f t="shared" si="578"/>
        <v>#DIV/0!</v>
      </c>
      <c r="L2317" s="6">
        <f t="shared" si="579"/>
        <v>0</v>
      </c>
      <c r="M2317" s="5">
        <f t="shared" si="580"/>
        <v>0</v>
      </c>
      <c r="N2317" s="49" t="e">
        <f t="shared" si="581"/>
        <v>#DIV/0!</v>
      </c>
      <c r="O2317" s="49" t="e">
        <f t="shared" si="584"/>
        <v>#N/A</v>
      </c>
      <c r="P2317" s="49" t="e">
        <f t="shared" si="585"/>
        <v>#N/A</v>
      </c>
      <c r="Q2317" s="50" t="e">
        <f t="shared" si="582"/>
        <v>#N/A</v>
      </c>
      <c r="S2317" s="110" t="e">
        <f>VLOOKUP(V2317,'WSD 產品'!B:B,1,0)</f>
        <v>#N/A</v>
      </c>
      <c r="T2317" s="110" t="e">
        <f t="shared" si="583"/>
        <v>#DIV/0!</v>
      </c>
    </row>
    <row r="2318" spans="1:20">
      <c r="A2318" s="3">
        <f t="shared" si="577"/>
        <v>0</v>
      </c>
      <c r="B2318" s="3">
        <f t="shared" si="577"/>
        <v>0</v>
      </c>
      <c r="C2318" s="3">
        <f t="shared" si="577"/>
        <v>0</v>
      </c>
      <c r="D2318" s="3">
        <f t="shared" si="576"/>
        <v>0</v>
      </c>
      <c r="E2318" s="3">
        <f t="shared" si="576"/>
        <v>0</v>
      </c>
      <c r="F2318" s="4">
        <f t="shared" si="576"/>
        <v>0</v>
      </c>
      <c r="G2318" s="4">
        <f t="shared" si="575"/>
        <v>0</v>
      </c>
      <c r="H2318" s="3">
        <f t="shared" si="575"/>
        <v>0</v>
      </c>
      <c r="I2318" s="3">
        <f t="shared" si="575"/>
        <v>0</v>
      </c>
      <c r="J2318" s="3" t="e">
        <f>IF(VLOOKUP(A2318,產品AR!A:B,2,0)&lt;65,"A",IF(VLOOKUP(A2318,產品AR!A:B,2,0)&lt;80,"B",IF(VLOOKUP(A2318,產品AR!A:B,2,0)&lt;100,"C","D")))</f>
        <v>#N/A</v>
      </c>
      <c r="K2318" s="5" t="e">
        <f t="shared" si="578"/>
        <v>#DIV/0!</v>
      </c>
      <c r="L2318" s="6">
        <f t="shared" si="579"/>
        <v>0</v>
      </c>
      <c r="M2318" s="5">
        <f t="shared" si="580"/>
        <v>0</v>
      </c>
      <c r="N2318" s="49" t="e">
        <f t="shared" si="581"/>
        <v>#DIV/0!</v>
      </c>
      <c r="O2318" s="49" t="e">
        <f t="shared" si="584"/>
        <v>#N/A</v>
      </c>
      <c r="P2318" s="49" t="e">
        <f t="shared" si="585"/>
        <v>#N/A</v>
      </c>
      <c r="Q2318" s="50" t="e">
        <f t="shared" si="582"/>
        <v>#N/A</v>
      </c>
      <c r="S2318" s="110" t="e">
        <f>VLOOKUP(V2318,'WSD 產品'!B:B,1,0)</f>
        <v>#N/A</v>
      </c>
      <c r="T2318" s="110" t="e">
        <f t="shared" si="583"/>
        <v>#DIV/0!</v>
      </c>
    </row>
    <row r="2319" spans="1:20">
      <c r="A2319" s="3">
        <f t="shared" si="577"/>
        <v>0</v>
      </c>
      <c r="B2319" s="3">
        <f t="shared" si="577"/>
        <v>0</v>
      </c>
      <c r="C2319" s="3">
        <f t="shared" si="577"/>
        <v>0</v>
      </c>
      <c r="D2319" s="3">
        <f t="shared" si="576"/>
        <v>0</v>
      </c>
      <c r="E2319" s="3">
        <f t="shared" si="576"/>
        <v>0</v>
      </c>
      <c r="F2319" s="4">
        <f t="shared" si="576"/>
        <v>0</v>
      </c>
      <c r="G2319" s="4">
        <f t="shared" si="575"/>
        <v>0</v>
      </c>
      <c r="H2319" s="3">
        <f t="shared" si="575"/>
        <v>0</v>
      </c>
      <c r="I2319" s="3">
        <f t="shared" si="575"/>
        <v>0</v>
      </c>
      <c r="J2319" s="3" t="e">
        <f>IF(VLOOKUP(A2319,產品AR!A:B,2,0)&lt;65,"A",IF(VLOOKUP(A2319,產品AR!A:B,2,0)&lt;80,"B",IF(VLOOKUP(A2319,產品AR!A:B,2,0)&lt;100,"C","D")))</f>
        <v>#N/A</v>
      </c>
      <c r="K2319" s="5" t="e">
        <f t="shared" si="578"/>
        <v>#DIV/0!</v>
      </c>
      <c r="L2319" s="6">
        <f t="shared" si="579"/>
        <v>0</v>
      </c>
      <c r="M2319" s="5">
        <f t="shared" si="580"/>
        <v>0</v>
      </c>
      <c r="N2319" s="49" t="e">
        <f t="shared" si="581"/>
        <v>#DIV/0!</v>
      </c>
      <c r="O2319" s="49" t="e">
        <f t="shared" si="584"/>
        <v>#N/A</v>
      </c>
      <c r="P2319" s="49" t="e">
        <f t="shared" si="585"/>
        <v>#N/A</v>
      </c>
      <c r="Q2319" s="50" t="e">
        <f t="shared" si="582"/>
        <v>#N/A</v>
      </c>
      <c r="S2319" s="110" t="e">
        <f>VLOOKUP(V2319,'WSD 產品'!B:B,1,0)</f>
        <v>#N/A</v>
      </c>
      <c r="T2319" s="110" t="e">
        <f t="shared" si="583"/>
        <v>#DIV/0!</v>
      </c>
    </row>
    <row r="2320" spans="1:20">
      <c r="A2320" s="3">
        <f t="shared" si="577"/>
        <v>0</v>
      </c>
      <c r="B2320" s="3">
        <f t="shared" si="577"/>
        <v>0</v>
      </c>
      <c r="C2320" s="3">
        <f t="shared" si="577"/>
        <v>0</v>
      </c>
      <c r="D2320" s="3">
        <f t="shared" si="576"/>
        <v>0</v>
      </c>
      <c r="E2320" s="3">
        <f t="shared" si="576"/>
        <v>0</v>
      </c>
      <c r="F2320" s="4">
        <f t="shared" si="576"/>
        <v>0</v>
      </c>
      <c r="G2320" s="4">
        <f t="shared" si="575"/>
        <v>0</v>
      </c>
      <c r="H2320" s="3">
        <f t="shared" si="575"/>
        <v>0</v>
      </c>
      <c r="I2320" s="3">
        <f t="shared" si="575"/>
        <v>0</v>
      </c>
      <c r="J2320" s="3" t="e">
        <f>IF(VLOOKUP(A2320,產品AR!A:B,2,0)&lt;65,"A",IF(VLOOKUP(A2320,產品AR!A:B,2,0)&lt;80,"B",IF(VLOOKUP(A2320,產品AR!A:B,2,0)&lt;100,"C","D")))</f>
        <v>#N/A</v>
      </c>
      <c r="K2320" s="5" t="e">
        <f t="shared" si="578"/>
        <v>#DIV/0!</v>
      </c>
      <c r="L2320" s="6">
        <f t="shared" si="579"/>
        <v>0</v>
      </c>
      <c r="M2320" s="5">
        <f t="shared" si="580"/>
        <v>0</v>
      </c>
      <c r="N2320" s="49" t="e">
        <f t="shared" si="581"/>
        <v>#DIV/0!</v>
      </c>
      <c r="O2320" s="49" t="e">
        <f t="shared" si="584"/>
        <v>#N/A</v>
      </c>
      <c r="P2320" s="49" t="e">
        <f t="shared" si="585"/>
        <v>#N/A</v>
      </c>
      <c r="Q2320" s="50" t="e">
        <f t="shared" si="582"/>
        <v>#N/A</v>
      </c>
      <c r="S2320" s="110" t="e">
        <f>VLOOKUP(V2320,'WSD 產品'!B:B,1,0)</f>
        <v>#N/A</v>
      </c>
      <c r="T2320" s="110" t="e">
        <f t="shared" si="583"/>
        <v>#DIV/0!</v>
      </c>
    </row>
    <row r="2321" spans="1:20">
      <c r="A2321" s="3">
        <f t="shared" si="577"/>
        <v>0</v>
      </c>
      <c r="B2321" s="3">
        <f t="shared" si="577"/>
        <v>0</v>
      </c>
      <c r="C2321" s="3">
        <f t="shared" si="577"/>
        <v>0</v>
      </c>
      <c r="D2321" s="3">
        <f t="shared" si="576"/>
        <v>0</v>
      </c>
      <c r="E2321" s="3">
        <f t="shared" si="576"/>
        <v>0</v>
      </c>
      <c r="F2321" s="4">
        <f t="shared" si="576"/>
        <v>0</v>
      </c>
      <c r="G2321" s="4">
        <f t="shared" si="575"/>
        <v>0</v>
      </c>
      <c r="H2321" s="3">
        <f t="shared" si="575"/>
        <v>0</v>
      </c>
      <c r="I2321" s="3">
        <f t="shared" si="575"/>
        <v>0</v>
      </c>
      <c r="J2321" s="3" t="e">
        <f>IF(VLOOKUP(A2321,產品AR!A:B,2,0)&lt;65,"A",IF(VLOOKUP(A2321,產品AR!A:B,2,0)&lt;80,"B",IF(VLOOKUP(A2321,產品AR!A:B,2,0)&lt;100,"C","D")))</f>
        <v>#N/A</v>
      </c>
      <c r="K2321" s="5" t="e">
        <f t="shared" si="578"/>
        <v>#DIV/0!</v>
      </c>
      <c r="L2321" s="6">
        <f t="shared" si="579"/>
        <v>0</v>
      </c>
      <c r="M2321" s="5">
        <f t="shared" si="580"/>
        <v>0</v>
      </c>
      <c r="N2321" s="49" t="e">
        <f t="shared" si="581"/>
        <v>#DIV/0!</v>
      </c>
      <c r="O2321" s="49" t="e">
        <f t="shared" si="584"/>
        <v>#N/A</v>
      </c>
      <c r="P2321" s="49" t="e">
        <f t="shared" si="585"/>
        <v>#N/A</v>
      </c>
      <c r="Q2321" s="50" t="e">
        <f t="shared" si="582"/>
        <v>#N/A</v>
      </c>
      <c r="S2321" s="110" t="e">
        <f>VLOOKUP(V2321,'WSD 產品'!B:B,1,0)</f>
        <v>#N/A</v>
      </c>
      <c r="T2321" s="110" t="e">
        <f t="shared" si="583"/>
        <v>#DIV/0!</v>
      </c>
    </row>
    <row r="2322" spans="1:20">
      <c r="A2322" s="3">
        <f t="shared" si="577"/>
        <v>0</v>
      </c>
      <c r="B2322" s="3">
        <f t="shared" si="577"/>
        <v>0</v>
      </c>
      <c r="C2322" s="3">
        <f t="shared" si="577"/>
        <v>0</v>
      </c>
      <c r="D2322" s="3">
        <f t="shared" si="576"/>
        <v>0</v>
      </c>
      <c r="E2322" s="3">
        <f t="shared" si="576"/>
        <v>0</v>
      </c>
      <c r="F2322" s="4">
        <f t="shared" si="576"/>
        <v>0</v>
      </c>
      <c r="G2322" s="4">
        <f t="shared" si="575"/>
        <v>0</v>
      </c>
      <c r="H2322" s="3">
        <f t="shared" si="575"/>
        <v>0</v>
      </c>
      <c r="I2322" s="3">
        <f t="shared" si="575"/>
        <v>0</v>
      </c>
      <c r="J2322" s="3" t="e">
        <f>IF(VLOOKUP(A2322,產品AR!A:B,2,0)&lt;65,"A",IF(VLOOKUP(A2322,產品AR!A:B,2,0)&lt;80,"B",IF(VLOOKUP(A2322,產品AR!A:B,2,0)&lt;100,"C","D")))</f>
        <v>#N/A</v>
      </c>
      <c r="K2322" s="5" t="e">
        <f t="shared" si="578"/>
        <v>#DIV/0!</v>
      </c>
      <c r="L2322" s="6">
        <f t="shared" si="579"/>
        <v>0</v>
      </c>
      <c r="M2322" s="5">
        <f t="shared" si="580"/>
        <v>0</v>
      </c>
      <c r="N2322" s="49" t="e">
        <f t="shared" si="581"/>
        <v>#DIV/0!</v>
      </c>
      <c r="O2322" s="49" t="e">
        <f t="shared" si="584"/>
        <v>#N/A</v>
      </c>
      <c r="P2322" s="49" t="e">
        <f t="shared" si="585"/>
        <v>#N/A</v>
      </c>
      <c r="Q2322" s="50" t="e">
        <f t="shared" si="582"/>
        <v>#N/A</v>
      </c>
      <c r="S2322" s="110" t="e">
        <f>VLOOKUP(V2322,'WSD 產品'!B:B,1,0)</f>
        <v>#N/A</v>
      </c>
      <c r="T2322" s="110" t="e">
        <f t="shared" si="583"/>
        <v>#DIV/0!</v>
      </c>
    </row>
    <row r="2323" spans="1:20">
      <c r="A2323" s="3">
        <f t="shared" si="577"/>
        <v>0</v>
      </c>
      <c r="B2323" s="3">
        <f t="shared" si="577"/>
        <v>0</v>
      </c>
      <c r="C2323" s="3">
        <f t="shared" si="577"/>
        <v>0</v>
      </c>
      <c r="D2323" s="3">
        <f t="shared" si="576"/>
        <v>0</v>
      </c>
      <c r="E2323" s="3">
        <f t="shared" si="576"/>
        <v>0</v>
      </c>
      <c r="F2323" s="4">
        <f t="shared" si="576"/>
        <v>0</v>
      </c>
      <c r="G2323" s="4">
        <f t="shared" si="575"/>
        <v>0</v>
      </c>
      <c r="H2323" s="3">
        <f t="shared" si="575"/>
        <v>0</v>
      </c>
      <c r="I2323" s="3">
        <f t="shared" si="575"/>
        <v>0</v>
      </c>
      <c r="J2323" s="3" t="e">
        <f>IF(VLOOKUP(A2323,產品AR!A:B,2,0)&lt;65,"A",IF(VLOOKUP(A2323,產品AR!A:B,2,0)&lt;80,"B",IF(VLOOKUP(A2323,產品AR!A:B,2,0)&lt;100,"C","D")))</f>
        <v>#N/A</v>
      </c>
      <c r="K2323" s="5" t="e">
        <f t="shared" si="578"/>
        <v>#DIV/0!</v>
      </c>
      <c r="L2323" s="6">
        <f t="shared" si="579"/>
        <v>0</v>
      </c>
      <c r="M2323" s="5">
        <f t="shared" si="580"/>
        <v>0</v>
      </c>
      <c r="N2323" s="49" t="e">
        <f t="shared" si="581"/>
        <v>#DIV/0!</v>
      </c>
      <c r="O2323" s="49" t="e">
        <f t="shared" si="584"/>
        <v>#N/A</v>
      </c>
      <c r="P2323" s="49" t="e">
        <f t="shared" si="585"/>
        <v>#N/A</v>
      </c>
      <c r="Q2323" s="50" t="e">
        <f t="shared" si="582"/>
        <v>#N/A</v>
      </c>
      <c r="S2323" s="110" t="e">
        <f>VLOOKUP(V2323,'WSD 產品'!B:B,1,0)</f>
        <v>#N/A</v>
      </c>
      <c r="T2323" s="110" t="e">
        <f t="shared" si="583"/>
        <v>#DIV/0!</v>
      </c>
    </row>
    <row r="2324" spans="1:20">
      <c r="A2324" s="3">
        <f t="shared" si="577"/>
        <v>0</v>
      </c>
      <c r="B2324" s="3">
        <f t="shared" si="577"/>
        <v>0</v>
      </c>
      <c r="C2324" s="3">
        <f t="shared" si="577"/>
        <v>0</v>
      </c>
      <c r="D2324" s="3">
        <f t="shared" si="576"/>
        <v>0</v>
      </c>
      <c r="E2324" s="3">
        <f t="shared" si="576"/>
        <v>0</v>
      </c>
      <c r="F2324" s="4">
        <f t="shared" si="576"/>
        <v>0</v>
      </c>
      <c r="G2324" s="4">
        <f t="shared" si="575"/>
        <v>0</v>
      </c>
      <c r="H2324" s="3">
        <f t="shared" si="575"/>
        <v>0</v>
      </c>
      <c r="I2324" s="3">
        <f t="shared" si="575"/>
        <v>0</v>
      </c>
      <c r="J2324" s="3" t="e">
        <f>IF(VLOOKUP(A2324,產品AR!A:B,2,0)&lt;65,"A",IF(VLOOKUP(A2324,產品AR!A:B,2,0)&lt;80,"B",IF(VLOOKUP(A2324,產品AR!A:B,2,0)&lt;100,"C","D")))</f>
        <v>#N/A</v>
      </c>
      <c r="K2324" s="5" t="e">
        <f t="shared" si="578"/>
        <v>#DIV/0!</v>
      </c>
      <c r="L2324" s="6">
        <f t="shared" si="579"/>
        <v>0</v>
      </c>
      <c r="M2324" s="5">
        <f t="shared" si="580"/>
        <v>0</v>
      </c>
      <c r="N2324" s="49" t="e">
        <f t="shared" si="581"/>
        <v>#DIV/0!</v>
      </c>
      <c r="O2324" s="49" t="e">
        <f t="shared" si="584"/>
        <v>#N/A</v>
      </c>
      <c r="P2324" s="49" t="e">
        <f t="shared" si="585"/>
        <v>#N/A</v>
      </c>
      <c r="Q2324" s="50" t="e">
        <f t="shared" si="582"/>
        <v>#N/A</v>
      </c>
      <c r="S2324" s="110" t="e">
        <f>VLOOKUP(V2324,'WSD 產品'!B:B,1,0)</f>
        <v>#N/A</v>
      </c>
      <c r="T2324" s="110" t="e">
        <f t="shared" si="583"/>
        <v>#DIV/0!</v>
      </c>
    </row>
    <row r="2325" spans="1:20">
      <c r="A2325" s="3">
        <f t="shared" si="577"/>
        <v>0</v>
      </c>
      <c r="B2325" s="3">
        <f t="shared" si="577"/>
        <v>0</v>
      </c>
      <c r="C2325" s="3">
        <f t="shared" si="577"/>
        <v>0</v>
      </c>
      <c r="D2325" s="3">
        <f t="shared" si="576"/>
        <v>0</v>
      </c>
      <c r="E2325" s="3">
        <f t="shared" si="576"/>
        <v>0</v>
      </c>
      <c r="F2325" s="4">
        <f t="shared" si="576"/>
        <v>0</v>
      </c>
      <c r="G2325" s="4">
        <f t="shared" si="575"/>
        <v>0</v>
      </c>
      <c r="H2325" s="3">
        <f t="shared" si="575"/>
        <v>0</v>
      </c>
      <c r="I2325" s="3">
        <f t="shared" si="575"/>
        <v>0</v>
      </c>
      <c r="J2325" s="3" t="e">
        <f>IF(VLOOKUP(A2325,產品AR!A:B,2,0)&lt;65,"A",IF(VLOOKUP(A2325,產品AR!A:B,2,0)&lt;80,"B",IF(VLOOKUP(A2325,產品AR!A:B,2,0)&lt;100,"C","D")))</f>
        <v>#N/A</v>
      </c>
      <c r="K2325" s="5" t="e">
        <f t="shared" si="578"/>
        <v>#DIV/0!</v>
      </c>
      <c r="L2325" s="6">
        <f t="shared" si="579"/>
        <v>0</v>
      </c>
      <c r="M2325" s="5">
        <f t="shared" si="580"/>
        <v>0</v>
      </c>
      <c r="N2325" s="49" t="e">
        <f t="shared" si="581"/>
        <v>#DIV/0!</v>
      </c>
      <c r="O2325" s="49" t="e">
        <f t="shared" si="584"/>
        <v>#N/A</v>
      </c>
      <c r="P2325" s="49" t="e">
        <f t="shared" si="585"/>
        <v>#N/A</v>
      </c>
      <c r="Q2325" s="50" t="e">
        <f t="shared" si="582"/>
        <v>#N/A</v>
      </c>
      <c r="S2325" s="110" t="e">
        <f>VLOOKUP(V2325,'WSD 產品'!B:B,1,0)</f>
        <v>#N/A</v>
      </c>
      <c r="T2325" s="110" t="e">
        <f t="shared" si="583"/>
        <v>#DIV/0!</v>
      </c>
    </row>
    <row r="2326" spans="1:20">
      <c r="A2326" s="3">
        <f t="shared" si="577"/>
        <v>0</v>
      </c>
      <c r="B2326" s="3">
        <f t="shared" si="577"/>
        <v>0</v>
      </c>
      <c r="C2326" s="3">
        <f t="shared" si="577"/>
        <v>0</v>
      </c>
      <c r="D2326" s="3">
        <f t="shared" si="576"/>
        <v>0</v>
      </c>
      <c r="E2326" s="3">
        <f t="shared" si="576"/>
        <v>0</v>
      </c>
      <c r="F2326" s="4">
        <f t="shared" si="576"/>
        <v>0</v>
      </c>
      <c r="G2326" s="4">
        <f t="shared" si="575"/>
        <v>0</v>
      </c>
      <c r="H2326" s="3">
        <f t="shared" si="575"/>
        <v>0</v>
      </c>
      <c r="I2326" s="3">
        <f t="shared" si="575"/>
        <v>0</v>
      </c>
      <c r="J2326" s="3" t="e">
        <f>IF(VLOOKUP(A2326,產品AR!A:B,2,0)&lt;65,"A",IF(VLOOKUP(A2326,產品AR!A:B,2,0)&lt;80,"B",IF(VLOOKUP(A2326,產品AR!A:B,2,0)&lt;100,"C","D")))</f>
        <v>#N/A</v>
      </c>
      <c r="K2326" s="5" t="e">
        <f t="shared" si="578"/>
        <v>#DIV/0!</v>
      </c>
      <c r="L2326" s="6">
        <f t="shared" si="579"/>
        <v>0</v>
      </c>
      <c r="M2326" s="5">
        <f t="shared" si="580"/>
        <v>0</v>
      </c>
      <c r="N2326" s="49" t="e">
        <f t="shared" si="581"/>
        <v>#DIV/0!</v>
      </c>
      <c r="O2326" s="49" t="e">
        <f t="shared" si="584"/>
        <v>#N/A</v>
      </c>
      <c r="P2326" s="49" t="e">
        <f t="shared" si="585"/>
        <v>#N/A</v>
      </c>
      <c r="Q2326" s="50" t="e">
        <f t="shared" si="582"/>
        <v>#N/A</v>
      </c>
      <c r="S2326" s="110" t="e">
        <f>VLOOKUP(V2326,'WSD 產品'!B:B,1,0)</f>
        <v>#N/A</v>
      </c>
      <c r="T2326" s="110" t="e">
        <f t="shared" si="583"/>
        <v>#DIV/0!</v>
      </c>
    </row>
    <row r="2327" spans="1:20">
      <c r="A2327" s="3">
        <f t="shared" si="577"/>
        <v>0</v>
      </c>
      <c r="B2327" s="3">
        <f t="shared" si="577"/>
        <v>0</v>
      </c>
      <c r="C2327" s="3">
        <f t="shared" si="577"/>
        <v>0</v>
      </c>
      <c r="D2327" s="3">
        <f t="shared" si="576"/>
        <v>0</v>
      </c>
      <c r="E2327" s="3">
        <f t="shared" si="576"/>
        <v>0</v>
      </c>
      <c r="F2327" s="4">
        <f t="shared" si="576"/>
        <v>0</v>
      </c>
      <c r="G2327" s="4">
        <f t="shared" si="575"/>
        <v>0</v>
      </c>
      <c r="H2327" s="3">
        <f t="shared" si="575"/>
        <v>0</v>
      </c>
      <c r="I2327" s="3">
        <f t="shared" si="575"/>
        <v>0</v>
      </c>
      <c r="J2327" s="3" t="e">
        <f>IF(VLOOKUP(A2327,產品AR!A:B,2,0)&lt;65,"A",IF(VLOOKUP(A2327,產品AR!A:B,2,0)&lt;80,"B",IF(VLOOKUP(A2327,產品AR!A:B,2,0)&lt;100,"C","D")))</f>
        <v>#N/A</v>
      </c>
      <c r="K2327" s="5" t="e">
        <f t="shared" si="578"/>
        <v>#DIV/0!</v>
      </c>
      <c r="L2327" s="6">
        <f t="shared" si="579"/>
        <v>0</v>
      </c>
      <c r="M2327" s="5">
        <f t="shared" si="580"/>
        <v>0</v>
      </c>
      <c r="N2327" s="49" t="e">
        <f t="shared" si="581"/>
        <v>#DIV/0!</v>
      </c>
      <c r="O2327" s="49" t="e">
        <f t="shared" si="584"/>
        <v>#N/A</v>
      </c>
      <c r="P2327" s="49" t="e">
        <f t="shared" si="585"/>
        <v>#N/A</v>
      </c>
      <c r="Q2327" s="50" t="e">
        <f t="shared" si="582"/>
        <v>#N/A</v>
      </c>
      <c r="S2327" s="110" t="e">
        <f>VLOOKUP(V2327,'WSD 產品'!B:B,1,0)</f>
        <v>#N/A</v>
      </c>
      <c r="T2327" s="110" t="e">
        <f t="shared" si="583"/>
        <v>#DIV/0!</v>
      </c>
    </row>
    <row r="2328" spans="1:20">
      <c r="A2328" s="3">
        <f t="shared" si="577"/>
        <v>0</v>
      </c>
      <c r="B2328" s="3">
        <f t="shared" si="577"/>
        <v>0</v>
      </c>
      <c r="C2328" s="3">
        <f t="shared" si="577"/>
        <v>0</v>
      </c>
      <c r="D2328" s="3">
        <f t="shared" si="576"/>
        <v>0</v>
      </c>
      <c r="E2328" s="3">
        <f t="shared" si="576"/>
        <v>0</v>
      </c>
      <c r="F2328" s="4">
        <f t="shared" si="576"/>
        <v>0</v>
      </c>
      <c r="G2328" s="4">
        <f t="shared" si="575"/>
        <v>0</v>
      </c>
      <c r="H2328" s="3">
        <f t="shared" si="575"/>
        <v>0</v>
      </c>
      <c r="I2328" s="3">
        <f t="shared" si="575"/>
        <v>0</v>
      </c>
      <c r="J2328" s="3" t="e">
        <f>IF(VLOOKUP(A2328,產品AR!A:B,2,0)&lt;65,"A",IF(VLOOKUP(A2328,產品AR!A:B,2,0)&lt;80,"B",IF(VLOOKUP(A2328,產品AR!A:B,2,0)&lt;100,"C","D")))</f>
        <v>#N/A</v>
      </c>
      <c r="K2328" s="5" t="e">
        <f t="shared" si="578"/>
        <v>#DIV/0!</v>
      </c>
      <c r="L2328" s="6">
        <f t="shared" si="579"/>
        <v>0</v>
      </c>
      <c r="M2328" s="5">
        <f t="shared" si="580"/>
        <v>0</v>
      </c>
      <c r="N2328" s="49" t="e">
        <f t="shared" si="581"/>
        <v>#DIV/0!</v>
      </c>
      <c r="O2328" s="49" t="e">
        <f t="shared" si="584"/>
        <v>#N/A</v>
      </c>
      <c r="P2328" s="49" t="e">
        <f t="shared" si="585"/>
        <v>#N/A</v>
      </c>
      <c r="Q2328" s="50" t="e">
        <f t="shared" si="582"/>
        <v>#N/A</v>
      </c>
      <c r="S2328" s="110" t="e">
        <f>VLOOKUP(V2328,'WSD 產品'!B:B,1,0)</f>
        <v>#N/A</v>
      </c>
      <c r="T2328" s="110" t="e">
        <f t="shared" si="583"/>
        <v>#DIV/0!</v>
      </c>
    </row>
    <row r="2329" spans="1:20">
      <c r="A2329" s="3">
        <f t="shared" si="577"/>
        <v>0</v>
      </c>
      <c r="B2329" s="3">
        <f t="shared" si="577"/>
        <v>0</v>
      </c>
      <c r="C2329" s="3">
        <f t="shared" si="577"/>
        <v>0</v>
      </c>
      <c r="D2329" s="3">
        <f t="shared" si="576"/>
        <v>0</v>
      </c>
      <c r="E2329" s="3">
        <f t="shared" si="576"/>
        <v>0</v>
      </c>
      <c r="F2329" s="4">
        <f t="shared" si="576"/>
        <v>0</v>
      </c>
      <c r="G2329" s="4">
        <f t="shared" si="575"/>
        <v>0</v>
      </c>
      <c r="H2329" s="3">
        <f t="shared" si="575"/>
        <v>0</v>
      </c>
      <c r="I2329" s="3">
        <f t="shared" si="575"/>
        <v>0</v>
      </c>
      <c r="J2329" s="3" t="e">
        <f>IF(VLOOKUP(A2329,產品AR!A:B,2,0)&lt;65,"A",IF(VLOOKUP(A2329,產品AR!A:B,2,0)&lt;80,"B",IF(VLOOKUP(A2329,產品AR!A:B,2,0)&lt;100,"C","D")))</f>
        <v>#N/A</v>
      </c>
      <c r="K2329" s="5" t="e">
        <f t="shared" si="578"/>
        <v>#DIV/0!</v>
      </c>
      <c r="L2329" s="6">
        <f t="shared" si="579"/>
        <v>0</v>
      </c>
      <c r="M2329" s="5">
        <f t="shared" si="580"/>
        <v>0</v>
      </c>
      <c r="N2329" s="49" t="e">
        <f t="shared" si="581"/>
        <v>#DIV/0!</v>
      </c>
      <c r="O2329" s="49" t="e">
        <f t="shared" si="584"/>
        <v>#N/A</v>
      </c>
      <c r="P2329" s="49" t="e">
        <f t="shared" si="585"/>
        <v>#N/A</v>
      </c>
      <c r="Q2329" s="50" t="e">
        <f t="shared" si="582"/>
        <v>#N/A</v>
      </c>
      <c r="S2329" s="110" t="e">
        <f>VLOOKUP(V2329,'WSD 產品'!B:B,1,0)</f>
        <v>#N/A</v>
      </c>
      <c r="T2329" s="110" t="e">
        <f t="shared" si="583"/>
        <v>#DIV/0!</v>
      </c>
    </row>
    <row r="2330" spans="1:20">
      <c r="A2330" s="3">
        <f t="shared" si="577"/>
        <v>0</v>
      </c>
      <c r="B2330" s="3">
        <f t="shared" si="577"/>
        <v>0</v>
      </c>
      <c r="C2330" s="3">
        <f t="shared" si="577"/>
        <v>0</v>
      </c>
      <c r="D2330" s="3">
        <f t="shared" si="576"/>
        <v>0</v>
      </c>
      <c r="E2330" s="3">
        <f t="shared" si="576"/>
        <v>0</v>
      </c>
      <c r="F2330" s="4">
        <f t="shared" si="576"/>
        <v>0</v>
      </c>
      <c r="G2330" s="4">
        <f t="shared" si="575"/>
        <v>0</v>
      </c>
      <c r="H2330" s="3">
        <f t="shared" si="575"/>
        <v>0</v>
      </c>
      <c r="I2330" s="3">
        <f t="shared" si="575"/>
        <v>0</v>
      </c>
      <c r="J2330" s="3" t="e">
        <f>IF(VLOOKUP(A2330,產品AR!A:B,2,0)&lt;65,"A",IF(VLOOKUP(A2330,產品AR!A:B,2,0)&lt;80,"B",IF(VLOOKUP(A2330,產品AR!A:B,2,0)&lt;100,"C","D")))</f>
        <v>#N/A</v>
      </c>
      <c r="K2330" s="5" t="e">
        <f t="shared" si="578"/>
        <v>#DIV/0!</v>
      </c>
      <c r="L2330" s="6">
        <f t="shared" si="579"/>
        <v>0</v>
      </c>
      <c r="M2330" s="5">
        <f t="shared" si="580"/>
        <v>0</v>
      </c>
      <c r="N2330" s="49" t="e">
        <f t="shared" si="581"/>
        <v>#DIV/0!</v>
      </c>
      <c r="O2330" s="49" t="e">
        <f t="shared" si="584"/>
        <v>#N/A</v>
      </c>
      <c r="P2330" s="49" t="e">
        <f t="shared" si="585"/>
        <v>#N/A</v>
      </c>
      <c r="Q2330" s="50" t="e">
        <f t="shared" si="582"/>
        <v>#N/A</v>
      </c>
      <c r="S2330" s="110" t="e">
        <f>VLOOKUP(V2330,'WSD 產品'!B:B,1,0)</f>
        <v>#N/A</v>
      </c>
      <c r="T2330" s="110" t="e">
        <f t="shared" si="583"/>
        <v>#DIV/0!</v>
      </c>
    </row>
    <row r="2331" spans="1:20">
      <c r="A2331" s="3">
        <f t="shared" si="577"/>
        <v>0</v>
      </c>
      <c r="B2331" s="3">
        <f t="shared" si="577"/>
        <v>0</v>
      </c>
      <c r="C2331" s="3">
        <f t="shared" si="577"/>
        <v>0</v>
      </c>
      <c r="D2331" s="3">
        <f t="shared" si="576"/>
        <v>0</v>
      </c>
      <c r="E2331" s="3">
        <f t="shared" si="576"/>
        <v>0</v>
      </c>
      <c r="F2331" s="4">
        <f t="shared" si="576"/>
        <v>0</v>
      </c>
      <c r="G2331" s="4">
        <f t="shared" si="575"/>
        <v>0</v>
      </c>
      <c r="H2331" s="3">
        <f t="shared" si="575"/>
        <v>0</v>
      </c>
      <c r="I2331" s="3">
        <f t="shared" si="575"/>
        <v>0</v>
      </c>
      <c r="J2331" s="3" t="e">
        <f>IF(VLOOKUP(A2331,產品AR!A:B,2,0)&lt;65,"A",IF(VLOOKUP(A2331,產品AR!A:B,2,0)&lt;80,"B",IF(VLOOKUP(A2331,產品AR!A:B,2,0)&lt;100,"C","D")))</f>
        <v>#N/A</v>
      </c>
      <c r="K2331" s="5" t="e">
        <f t="shared" si="578"/>
        <v>#DIV/0!</v>
      </c>
      <c r="L2331" s="6">
        <f t="shared" si="579"/>
        <v>0</v>
      </c>
      <c r="M2331" s="5">
        <f t="shared" si="580"/>
        <v>0</v>
      </c>
      <c r="N2331" s="49" t="e">
        <f t="shared" si="581"/>
        <v>#DIV/0!</v>
      </c>
      <c r="O2331" s="49" t="e">
        <f t="shared" si="584"/>
        <v>#N/A</v>
      </c>
      <c r="P2331" s="49" t="e">
        <f t="shared" si="585"/>
        <v>#N/A</v>
      </c>
      <c r="Q2331" s="50" t="e">
        <f t="shared" si="582"/>
        <v>#N/A</v>
      </c>
      <c r="S2331" s="110" t="e">
        <f>VLOOKUP(V2331,'WSD 產品'!B:B,1,0)</f>
        <v>#N/A</v>
      </c>
      <c r="T2331" s="110" t="e">
        <f t="shared" si="583"/>
        <v>#DIV/0!</v>
      </c>
    </row>
    <row r="2332" spans="1:20">
      <c r="A2332" s="3">
        <f t="shared" si="577"/>
        <v>0</v>
      </c>
      <c r="B2332" s="3">
        <f t="shared" si="577"/>
        <v>0</v>
      </c>
      <c r="C2332" s="3">
        <f t="shared" si="577"/>
        <v>0</v>
      </c>
      <c r="D2332" s="3">
        <f t="shared" si="576"/>
        <v>0</v>
      </c>
      <c r="E2332" s="3">
        <f t="shared" si="576"/>
        <v>0</v>
      </c>
      <c r="F2332" s="4">
        <f t="shared" si="576"/>
        <v>0</v>
      </c>
      <c r="G2332" s="4">
        <f t="shared" si="576"/>
        <v>0</v>
      </c>
      <c r="H2332" s="3">
        <f t="shared" si="576"/>
        <v>0</v>
      </c>
      <c r="I2332" s="3">
        <f t="shared" si="576"/>
        <v>0</v>
      </c>
      <c r="J2332" s="3" t="e">
        <f>IF(VLOOKUP(A2332,產品AR!A:B,2,0)&lt;65,"A",IF(VLOOKUP(A2332,產品AR!A:B,2,0)&lt;80,"B",IF(VLOOKUP(A2332,產品AR!A:B,2,0)&lt;100,"C","D")))</f>
        <v>#N/A</v>
      </c>
      <c r="K2332" s="5" t="e">
        <f t="shared" si="578"/>
        <v>#DIV/0!</v>
      </c>
      <c r="L2332" s="6">
        <f t="shared" si="579"/>
        <v>0</v>
      </c>
      <c r="M2332" s="5">
        <f t="shared" si="580"/>
        <v>0</v>
      </c>
      <c r="N2332" s="49" t="e">
        <f t="shared" si="581"/>
        <v>#DIV/0!</v>
      </c>
      <c r="O2332" s="49" t="e">
        <f t="shared" si="584"/>
        <v>#N/A</v>
      </c>
      <c r="P2332" s="49" t="e">
        <f t="shared" si="585"/>
        <v>#N/A</v>
      </c>
      <c r="Q2332" s="50" t="e">
        <f t="shared" si="582"/>
        <v>#N/A</v>
      </c>
      <c r="S2332" s="110" t="e">
        <f>VLOOKUP(V2332,'WSD 產品'!B:B,1,0)</f>
        <v>#N/A</v>
      </c>
      <c r="T2332" s="110" t="e">
        <f t="shared" si="583"/>
        <v>#DIV/0!</v>
      </c>
    </row>
    <row r="2333" spans="1:20">
      <c r="A2333" s="3">
        <f t="shared" si="577"/>
        <v>0</v>
      </c>
      <c r="B2333" s="3">
        <f t="shared" si="577"/>
        <v>0</v>
      </c>
      <c r="C2333" s="3">
        <f t="shared" si="577"/>
        <v>0</v>
      </c>
      <c r="D2333" s="3">
        <f t="shared" si="576"/>
        <v>0</v>
      </c>
      <c r="E2333" s="3">
        <f t="shared" si="576"/>
        <v>0</v>
      </c>
      <c r="F2333" s="4">
        <f t="shared" si="576"/>
        <v>0</v>
      </c>
      <c r="G2333" s="4">
        <f t="shared" si="576"/>
        <v>0</v>
      </c>
      <c r="H2333" s="3">
        <f t="shared" si="576"/>
        <v>0</v>
      </c>
      <c r="I2333" s="3">
        <f t="shared" si="576"/>
        <v>0</v>
      </c>
      <c r="J2333" s="3" t="e">
        <f>IF(VLOOKUP(A2333,產品AR!A:B,2,0)&lt;65,"A",IF(VLOOKUP(A2333,產品AR!A:B,2,0)&lt;80,"B",IF(VLOOKUP(A2333,產品AR!A:B,2,0)&lt;100,"C","D")))</f>
        <v>#N/A</v>
      </c>
      <c r="K2333" s="5" t="e">
        <f t="shared" si="578"/>
        <v>#DIV/0!</v>
      </c>
      <c r="L2333" s="6">
        <f t="shared" si="579"/>
        <v>0</v>
      </c>
      <c r="M2333" s="5">
        <f t="shared" si="580"/>
        <v>0</v>
      </c>
      <c r="N2333" s="49" t="e">
        <f t="shared" si="581"/>
        <v>#DIV/0!</v>
      </c>
      <c r="O2333" s="49" t="e">
        <f t="shared" si="584"/>
        <v>#N/A</v>
      </c>
      <c r="P2333" s="49" t="e">
        <f t="shared" si="585"/>
        <v>#N/A</v>
      </c>
      <c r="Q2333" s="50" t="e">
        <f t="shared" si="582"/>
        <v>#N/A</v>
      </c>
      <c r="S2333" s="110" t="e">
        <f>VLOOKUP(V2333,'WSD 產品'!B:B,1,0)</f>
        <v>#N/A</v>
      </c>
      <c r="T2333" s="110" t="e">
        <f t="shared" si="583"/>
        <v>#DIV/0!</v>
      </c>
    </row>
    <row r="2334" spans="1:20">
      <c r="A2334" s="3">
        <f t="shared" si="577"/>
        <v>0</v>
      </c>
      <c r="B2334" s="3">
        <f t="shared" si="577"/>
        <v>0</v>
      </c>
      <c r="C2334" s="3">
        <f t="shared" si="577"/>
        <v>0</v>
      </c>
      <c r="D2334" s="3">
        <f t="shared" si="576"/>
        <v>0</v>
      </c>
      <c r="E2334" s="3">
        <f t="shared" si="576"/>
        <v>0</v>
      </c>
      <c r="F2334" s="4">
        <f t="shared" si="576"/>
        <v>0</v>
      </c>
      <c r="G2334" s="4">
        <f t="shared" si="576"/>
        <v>0</v>
      </c>
      <c r="H2334" s="3">
        <f t="shared" si="576"/>
        <v>0</v>
      </c>
      <c r="I2334" s="3">
        <f t="shared" si="576"/>
        <v>0</v>
      </c>
      <c r="J2334" s="3" t="e">
        <f>IF(VLOOKUP(A2334,產品AR!A:B,2,0)&lt;65,"A",IF(VLOOKUP(A2334,產品AR!A:B,2,0)&lt;80,"B",IF(VLOOKUP(A2334,產品AR!A:B,2,0)&lt;100,"C","D")))</f>
        <v>#N/A</v>
      </c>
      <c r="K2334" s="5" t="e">
        <f t="shared" si="578"/>
        <v>#DIV/0!</v>
      </c>
      <c r="L2334" s="6">
        <f t="shared" si="579"/>
        <v>0</v>
      </c>
      <c r="M2334" s="5">
        <f t="shared" si="580"/>
        <v>0</v>
      </c>
      <c r="N2334" s="49" t="e">
        <f t="shared" si="581"/>
        <v>#DIV/0!</v>
      </c>
      <c r="O2334" s="49" t="e">
        <f t="shared" si="584"/>
        <v>#N/A</v>
      </c>
      <c r="P2334" s="49" t="e">
        <f t="shared" si="585"/>
        <v>#N/A</v>
      </c>
      <c r="Q2334" s="50" t="e">
        <f t="shared" si="582"/>
        <v>#N/A</v>
      </c>
      <c r="S2334" s="110" t="e">
        <f>VLOOKUP(V2334,'WSD 產品'!B:B,1,0)</f>
        <v>#N/A</v>
      </c>
      <c r="T2334" s="110" t="e">
        <f t="shared" si="583"/>
        <v>#DIV/0!</v>
      </c>
    </row>
    <row r="2335" spans="1:20">
      <c r="A2335" s="3">
        <f t="shared" si="577"/>
        <v>0</v>
      </c>
      <c r="B2335" s="3">
        <f t="shared" si="577"/>
        <v>0</v>
      </c>
      <c r="C2335" s="3">
        <f t="shared" si="577"/>
        <v>0</v>
      </c>
      <c r="D2335" s="3">
        <f t="shared" si="576"/>
        <v>0</v>
      </c>
      <c r="E2335" s="3">
        <f t="shared" si="576"/>
        <v>0</v>
      </c>
      <c r="F2335" s="4">
        <f t="shared" si="576"/>
        <v>0</v>
      </c>
      <c r="G2335" s="4">
        <f t="shared" si="576"/>
        <v>0</v>
      </c>
      <c r="H2335" s="3">
        <f t="shared" si="576"/>
        <v>0</v>
      </c>
      <c r="I2335" s="3">
        <f t="shared" si="576"/>
        <v>0</v>
      </c>
      <c r="J2335" s="3" t="e">
        <f>IF(VLOOKUP(A2335,產品AR!A:B,2,0)&lt;65,"A",IF(VLOOKUP(A2335,產品AR!A:B,2,0)&lt;80,"B",IF(VLOOKUP(A2335,產品AR!A:B,2,0)&lt;100,"C","D")))</f>
        <v>#N/A</v>
      </c>
      <c r="K2335" s="5" t="e">
        <f t="shared" si="578"/>
        <v>#DIV/0!</v>
      </c>
      <c r="L2335" s="6">
        <f t="shared" si="579"/>
        <v>0</v>
      </c>
      <c r="M2335" s="5">
        <f t="shared" si="580"/>
        <v>0</v>
      </c>
      <c r="N2335" s="49" t="e">
        <f t="shared" si="581"/>
        <v>#DIV/0!</v>
      </c>
      <c r="O2335" s="49" t="e">
        <f t="shared" si="584"/>
        <v>#N/A</v>
      </c>
      <c r="P2335" s="49" t="e">
        <f t="shared" si="585"/>
        <v>#N/A</v>
      </c>
      <c r="Q2335" s="50" t="e">
        <f t="shared" si="582"/>
        <v>#N/A</v>
      </c>
      <c r="S2335" s="110" t="e">
        <f>VLOOKUP(V2335,'WSD 產品'!B:B,1,0)</f>
        <v>#N/A</v>
      </c>
      <c r="T2335" s="110" t="e">
        <f t="shared" si="583"/>
        <v>#DIV/0!</v>
      </c>
    </row>
    <row r="2336" spans="1:20">
      <c r="A2336" s="3">
        <f t="shared" si="577"/>
        <v>0</v>
      </c>
      <c r="B2336" s="3">
        <f t="shared" si="577"/>
        <v>0</v>
      </c>
      <c r="C2336" s="3">
        <f t="shared" si="577"/>
        <v>0</v>
      </c>
      <c r="D2336" s="3">
        <f t="shared" si="576"/>
        <v>0</v>
      </c>
      <c r="E2336" s="3">
        <f t="shared" si="576"/>
        <v>0</v>
      </c>
      <c r="F2336" s="4">
        <f t="shared" si="576"/>
        <v>0</v>
      </c>
      <c r="G2336" s="4">
        <f t="shared" si="576"/>
        <v>0</v>
      </c>
      <c r="H2336" s="3">
        <f t="shared" si="576"/>
        <v>0</v>
      </c>
      <c r="I2336" s="3">
        <f t="shared" si="576"/>
        <v>0</v>
      </c>
      <c r="J2336" s="3" t="e">
        <f>IF(VLOOKUP(A2336,產品AR!A:B,2,0)&lt;65,"A",IF(VLOOKUP(A2336,產品AR!A:B,2,0)&lt;80,"B",IF(VLOOKUP(A2336,產品AR!A:B,2,0)&lt;100,"C","D")))</f>
        <v>#N/A</v>
      </c>
      <c r="K2336" s="5" t="e">
        <f t="shared" si="578"/>
        <v>#DIV/0!</v>
      </c>
      <c r="L2336" s="6">
        <f t="shared" si="579"/>
        <v>0</v>
      </c>
      <c r="M2336" s="5">
        <f t="shared" si="580"/>
        <v>0</v>
      </c>
      <c r="N2336" s="49" t="e">
        <f t="shared" si="581"/>
        <v>#DIV/0!</v>
      </c>
      <c r="O2336" s="49" t="e">
        <f t="shared" si="584"/>
        <v>#N/A</v>
      </c>
      <c r="P2336" s="49" t="e">
        <f t="shared" si="585"/>
        <v>#N/A</v>
      </c>
      <c r="Q2336" s="50" t="e">
        <f t="shared" si="582"/>
        <v>#N/A</v>
      </c>
      <c r="S2336" s="110" t="e">
        <f>VLOOKUP(V2336,'WSD 產品'!B:B,1,0)</f>
        <v>#N/A</v>
      </c>
      <c r="T2336" s="110" t="e">
        <f t="shared" si="583"/>
        <v>#DIV/0!</v>
      </c>
    </row>
    <row r="2337" spans="1:20">
      <c r="A2337" s="3">
        <f t="shared" si="577"/>
        <v>0</v>
      </c>
      <c r="B2337" s="3">
        <f t="shared" si="577"/>
        <v>0</v>
      </c>
      <c r="C2337" s="3">
        <f t="shared" si="577"/>
        <v>0</v>
      </c>
      <c r="D2337" s="3">
        <f t="shared" si="576"/>
        <v>0</v>
      </c>
      <c r="E2337" s="3">
        <f t="shared" si="576"/>
        <v>0</v>
      </c>
      <c r="F2337" s="4">
        <f t="shared" si="576"/>
        <v>0</v>
      </c>
      <c r="G2337" s="4">
        <f t="shared" si="576"/>
        <v>0</v>
      </c>
      <c r="H2337" s="3">
        <f t="shared" si="576"/>
        <v>0</v>
      </c>
      <c r="I2337" s="3">
        <f t="shared" si="576"/>
        <v>0</v>
      </c>
      <c r="J2337" s="3" t="e">
        <f>IF(VLOOKUP(A2337,產品AR!A:B,2,0)&lt;65,"A",IF(VLOOKUP(A2337,產品AR!A:B,2,0)&lt;80,"B",IF(VLOOKUP(A2337,產品AR!A:B,2,0)&lt;100,"C","D")))</f>
        <v>#N/A</v>
      </c>
      <c r="K2337" s="5" t="e">
        <f t="shared" si="578"/>
        <v>#DIV/0!</v>
      </c>
      <c r="L2337" s="6">
        <f t="shared" si="579"/>
        <v>0</v>
      </c>
      <c r="M2337" s="5">
        <f t="shared" si="580"/>
        <v>0</v>
      </c>
      <c r="N2337" s="49" t="e">
        <f t="shared" si="581"/>
        <v>#DIV/0!</v>
      </c>
      <c r="O2337" s="49" t="e">
        <f t="shared" si="584"/>
        <v>#N/A</v>
      </c>
      <c r="P2337" s="49" t="e">
        <f t="shared" si="585"/>
        <v>#N/A</v>
      </c>
      <c r="Q2337" s="50" t="e">
        <f t="shared" si="582"/>
        <v>#N/A</v>
      </c>
      <c r="S2337" s="110" t="e">
        <f>VLOOKUP(V2337,'WSD 產品'!B:B,1,0)</f>
        <v>#N/A</v>
      </c>
      <c r="T2337" s="110" t="e">
        <f t="shared" si="583"/>
        <v>#DIV/0!</v>
      </c>
    </row>
    <row r="2338" spans="1:20">
      <c r="A2338" s="3">
        <f t="shared" si="577"/>
        <v>0</v>
      </c>
      <c r="B2338" s="3">
        <f t="shared" si="577"/>
        <v>0</v>
      </c>
      <c r="C2338" s="3">
        <f t="shared" si="577"/>
        <v>0</v>
      </c>
      <c r="D2338" s="3">
        <f t="shared" si="576"/>
        <v>0</v>
      </c>
      <c r="E2338" s="3">
        <f t="shared" si="576"/>
        <v>0</v>
      </c>
      <c r="F2338" s="4">
        <f t="shared" si="576"/>
        <v>0</v>
      </c>
      <c r="G2338" s="4">
        <f t="shared" si="576"/>
        <v>0</v>
      </c>
      <c r="H2338" s="3">
        <f t="shared" si="576"/>
        <v>0</v>
      </c>
      <c r="I2338" s="3">
        <f t="shared" si="576"/>
        <v>0</v>
      </c>
      <c r="J2338" s="3" t="e">
        <f>IF(VLOOKUP(A2338,產品AR!A:B,2,0)&lt;65,"A",IF(VLOOKUP(A2338,產品AR!A:B,2,0)&lt;80,"B",IF(VLOOKUP(A2338,產品AR!A:B,2,0)&lt;100,"C","D")))</f>
        <v>#N/A</v>
      </c>
      <c r="K2338" s="5" t="e">
        <f t="shared" si="578"/>
        <v>#DIV/0!</v>
      </c>
      <c r="L2338" s="6">
        <f t="shared" si="579"/>
        <v>0</v>
      </c>
      <c r="M2338" s="5">
        <f t="shared" si="580"/>
        <v>0</v>
      </c>
      <c r="N2338" s="49" t="e">
        <f t="shared" si="581"/>
        <v>#DIV/0!</v>
      </c>
      <c r="O2338" s="49" t="e">
        <f t="shared" si="584"/>
        <v>#N/A</v>
      </c>
      <c r="P2338" s="49" t="e">
        <f t="shared" si="585"/>
        <v>#N/A</v>
      </c>
      <c r="Q2338" s="50" t="e">
        <f t="shared" si="582"/>
        <v>#N/A</v>
      </c>
      <c r="S2338" s="110" t="e">
        <f>VLOOKUP(V2338,'WSD 產品'!B:B,1,0)</f>
        <v>#N/A</v>
      </c>
      <c r="T2338" s="110" t="e">
        <f t="shared" si="583"/>
        <v>#DIV/0!</v>
      </c>
    </row>
    <row r="2339" spans="1:20">
      <c r="A2339" s="3">
        <f t="shared" si="577"/>
        <v>0</v>
      </c>
      <c r="B2339" s="3">
        <f t="shared" si="577"/>
        <v>0</v>
      </c>
      <c r="C2339" s="3">
        <f t="shared" si="577"/>
        <v>0</v>
      </c>
      <c r="D2339" s="3">
        <f t="shared" si="576"/>
        <v>0</v>
      </c>
      <c r="E2339" s="3">
        <f t="shared" si="576"/>
        <v>0</v>
      </c>
      <c r="F2339" s="4">
        <f t="shared" si="576"/>
        <v>0</v>
      </c>
      <c r="G2339" s="4">
        <f t="shared" si="576"/>
        <v>0</v>
      </c>
      <c r="H2339" s="3">
        <f t="shared" si="576"/>
        <v>0</v>
      </c>
      <c r="I2339" s="3">
        <f t="shared" si="576"/>
        <v>0</v>
      </c>
      <c r="J2339" s="3" t="e">
        <f>IF(VLOOKUP(A2339,產品AR!A:B,2,0)&lt;65,"A",IF(VLOOKUP(A2339,產品AR!A:B,2,0)&lt;80,"B",IF(VLOOKUP(A2339,產品AR!A:B,2,0)&lt;100,"C","D")))</f>
        <v>#N/A</v>
      </c>
      <c r="K2339" s="5" t="e">
        <f t="shared" si="578"/>
        <v>#DIV/0!</v>
      </c>
      <c r="L2339" s="6">
        <f t="shared" si="579"/>
        <v>0</v>
      </c>
      <c r="M2339" s="5">
        <f t="shared" si="580"/>
        <v>0</v>
      </c>
      <c r="N2339" s="49" t="e">
        <f t="shared" si="581"/>
        <v>#DIV/0!</v>
      </c>
      <c r="O2339" s="49" t="e">
        <f t="shared" si="584"/>
        <v>#N/A</v>
      </c>
      <c r="P2339" s="49" t="e">
        <f t="shared" si="585"/>
        <v>#N/A</v>
      </c>
      <c r="Q2339" s="50" t="e">
        <f t="shared" si="582"/>
        <v>#N/A</v>
      </c>
      <c r="S2339" s="110" t="e">
        <f>VLOOKUP(V2339,'WSD 產品'!B:B,1,0)</f>
        <v>#N/A</v>
      </c>
      <c r="T2339" s="110" t="e">
        <f t="shared" si="583"/>
        <v>#DIV/0!</v>
      </c>
    </row>
    <row r="2340" spans="1:20">
      <c r="A2340" s="3">
        <f t="shared" si="577"/>
        <v>0</v>
      </c>
      <c r="B2340" s="3">
        <f t="shared" si="577"/>
        <v>0</v>
      </c>
      <c r="C2340" s="3">
        <f t="shared" si="577"/>
        <v>0</v>
      </c>
      <c r="D2340" s="3">
        <f t="shared" si="576"/>
        <v>0</v>
      </c>
      <c r="E2340" s="3">
        <f t="shared" si="576"/>
        <v>0</v>
      </c>
      <c r="F2340" s="4">
        <f t="shared" si="576"/>
        <v>0</v>
      </c>
      <c r="G2340" s="4">
        <f t="shared" si="576"/>
        <v>0</v>
      </c>
      <c r="H2340" s="3">
        <f t="shared" si="576"/>
        <v>0</v>
      </c>
      <c r="I2340" s="3">
        <f t="shared" si="576"/>
        <v>0</v>
      </c>
      <c r="J2340" s="3" t="e">
        <f>IF(VLOOKUP(A2340,產品AR!A:B,2,0)&lt;65,"A",IF(VLOOKUP(A2340,產品AR!A:B,2,0)&lt;80,"B",IF(VLOOKUP(A2340,產品AR!A:B,2,0)&lt;100,"C","D")))</f>
        <v>#N/A</v>
      </c>
      <c r="K2340" s="5" t="e">
        <f t="shared" si="578"/>
        <v>#DIV/0!</v>
      </c>
      <c r="L2340" s="6">
        <f t="shared" si="579"/>
        <v>0</v>
      </c>
      <c r="M2340" s="5">
        <f t="shared" si="580"/>
        <v>0</v>
      </c>
      <c r="N2340" s="49" t="e">
        <f t="shared" si="581"/>
        <v>#DIV/0!</v>
      </c>
      <c r="O2340" s="49" t="e">
        <f t="shared" si="584"/>
        <v>#N/A</v>
      </c>
      <c r="P2340" s="49" t="e">
        <f t="shared" si="585"/>
        <v>#N/A</v>
      </c>
      <c r="Q2340" s="50" t="e">
        <f t="shared" si="582"/>
        <v>#N/A</v>
      </c>
      <c r="S2340" s="110" t="e">
        <f>VLOOKUP(V2340,'WSD 產品'!B:B,1,0)</f>
        <v>#N/A</v>
      </c>
      <c r="T2340" s="110" t="e">
        <f t="shared" si="583"/>
        <v>#DIV/0!</v>
      </c>
    </row>
    <row r="2341" spans="1:20">
      <c r="A2341" s="3">
        <f t="shared" si="577"/>
        <v>0</v>
      </c>
      <c r="B2341" s="3">
        <f t="shared" si="577"/>
        <v>0</v>
      </c>
      <c r="C2341" s="3">
        <f t="shared" si="577"/>
        <v>0</v>
      </c>
      <c r="D2341" s="3">
        <f t="shared" si="576"/>
        <v>0</v>
      </c>
      <c r="E2341" s="3">
        <f t="shared" si="576"/>
        <v>0</v>
      </c>
      <c r="F2341" s="4">
        <f t="shared" si="576"/>
        <v>0</v>
      </c>
      <c r="G2341" s="4">
        <f t="shared" si="576"/>
        <v>0</v>
      </c>
      <c r="H2341" s="3">
        <f t="shared" si="576"/>
        <v>0</v>
      </c>
      <c r="I2341" s="3">
        <f t="shared" si="576"/>
        <v>0</v>
      </c>
      <c r="J2341" s="3" t="e">
        <f>IF(VLOOKUP(A2341,產品AR!A:B,2,0)&lt;65,"A",IF(VLOOKUP(A2341,產品AR!A:B,2,0)&lt;80,"B",IF(VLOOKUP(A2341,產品AR!A:B,2,0)&lt;100,"C","D")))</f>
        <v>#N/A</v>
      </c>
      <c r="K2341" s="5" t="e">
        <f t="shared" si="578"/>
        <v>#DIV/0!</v>
      </c>
      <c r="L2341" s="6">
        <f t="shared" si="579"/>
        <v>0</v>
      </c>
      <c r="M2341" s="5">
        <f t="shared" si="580"/>
        <v>0</v>
      </c>
      <c r="N2341" s="49" t="e">
        <f t="shared" si="581"/>
        <v>#DIV/0!</v>
      </c>
      <c r="O2341" s="49" t="e">
        <f t="shared" si="584"/>
        <v>#N/A</v>
      </c>
      <c r="P2341" s="49" t="e">
        <f t="shared" si="585"/>
        <v>#N/A</v>
      </c>
      <c r="Q2341" s="50" t="e">
        <f t="shared" si="582"/>
        <v>#N/A</v>
      </c>
      <c r="S2341" s="110" t="e">
        <f>VLOOKUP(V2341,'WSD 產品'!B:B,1,0)</f>
        <v>#N/A</v>
      </c>
      <c r="T2341" s="110" t="e">
        <f t="shared" si="583"/>
        <v>#DIV/0!</v>
      </c>
    </row>
    <row r="2342" spans="1:20">
      <c r="A2342" s="3">
        <f t="shared" si="577"/>
        <v>0</v>
      </c>
      <c r="B2342" s="3">
        <f t="shared" si="577"/>
        <v>0</v>
      </c>
      <c r="C2342" s="3">
        <f t="shared" si="577"/>
        <v>0</v>
      </c>
      <c r="D2342" s="3">
        <f t="shared" si="576"/>
        <v>0</v>
      </c>
      <c r="E2342" s="3">
        <f t="shared" si="576"/>
        <v>0</v>
      </c>
      <c r="F2342" s="4">
        <f t="shared" si="576"/>
        <v>0</v>
      </c>
      <c r="G2342" s="4">
        <f t="shared" si="576"/>
        <v>0</v>
      </c>
      <c r="H2342" s="3">
        <f t="shared" si="576"/>
        <v>0</v>
      </c>
      <c r="I2342" s="3">
        <f t="shared" si="576"/>
        <v>0</v>
      </c>
      <c r="J2342" s="3" t="e">
        <f>IF(VLOOKUP(A2342,產品AR!A:B,2,0)&lt;65,"A",IF(VLOOKUP(A2342,產品AR!A:B,2,0)&lt;80,"B",IF(VLOOKUP(A2342,產品AR!A:B,2,0)&lt;100,"C","D")))</f>
        <v>#N/A</v>
      </c>
      <c r="K2342" s="5" t="e">
        <f t="shared" si="578"/>
        <v>#DIV/0!</v>
      </c>
      <c r="L2342" s="6">
        <f t="shared" si="579"/>
        <v>0</v>
      </c>
      <c r="M2342" s="5">
        <f t="shared" si="580"/>
        <v>0</v>
      </c>
      <c r="N2342" s="49" t="e">
        <f t="shared" si="581"/>
        <v>#DIV/0!</v>
      </c>
      <c r="O2342" s="49" t="e">
        <f t="shared" si="584"/>
        <v>#N/A</v>
      </c>
      <c r="P2342" s="49" t="e">
        <f t="shared" si="585"/>
        <v>#N/A</v>
      </c>
      <c r="Q2342" s="50" t="e">
        <f t="shared" si="582"/>
        <v>#N/A</v>
      </c>
      <c r="S2342" s="110" t="e">
        <f>VLOOKUP(V2342,'WSD 產品'!B:B,1,0)</f>
        <v>#N/A</v>
      </c>
      <c r="T2342" s="110" t="e">
        <f t="shared" si="583"/>
        <v>#DIV/0!</v>
      </c>
    </row>
    <row r="2343" spans="1:20">
      <c r="A2343" s="3">
        <f t="shared" si="577"/>
        <v>0</v>
      </c>
      <c r="B2343" s="3">
        <f t="shared" si="577"/>
        <v>0</v>
      </c>
      <c r="C2343" s="3">
        <f t="shared" si="577"/>
        <v>0</v>
      </c>
      <c r="D2343" s="3">
        <f t="shared" si="576"/>
        <v>0</v>
      </c>
      <c r="E2343" s="3">
        <f t="shared" si="576"/>
        <v>0</v>
      </c>
      <c r="F2343" s="4">
        <f t="shared" si="576"/>
        <v>0</v>
      </c>
      <c r="G2343" s="4">
        <f t="shared" si="576"/>
        <v>0</v>
      </c>
      <c r="H2343" s="3">
        <f t="shared" si="576"/>
        <v>0</v>
      </c>
      <c r="I2343" s="3">
        <f t="shared" si="576"/>
        <v>0</v>
      </c>
      <c r="J2343" s="3" t="e">
        <f>IF(VLOOKUP(A2343,產品AR!A:B,2,0)&lt;65,"A",IF(VLOOKUP(A2343,產品AR!A:B,2,0)&lt;80,"B",IF(VLOOKUP(A2343,產品AR!A:B,2,0)&lt;100,"C","D")))</f>
        <v>#N/A</v>
      </c>
      <c r="K2343" s="5" t="e">
        <f t="shared" si="578"/>
        <v>#DIV/0!</v>
      </c>
      <c r="L2343" s="6">
        <f t="shared" si="579"/>
        <v>0</v>
      </c>
      <c r="M2343" s="5">
        <f t="shared" si="580"/>
        <v>0</v>
      </c>
      <c r="N2343" s="49" t="e">
        <f t="shared" si="581"/>
        <v>#DIV/0!</v>
      </c>
      <c r="O2343" s="49" t="e">
        <f t="shared" si="584"/>
        <v>#N/A</v>
      </c>
      <c r="P2343" s="49" t="e">
        <f t="shared" si="585"/>
        <v>#N/A</v>
      </c>
      <c r="Q2343" s="50" t="e">
        <f t="shared" si="582"/>
        <v>#N/A</v>
      </c>
      <c r="S2343" s="110" t="e">
        <f>VLOOKUP(V2343,'WSD 產品'!B:B,1,0)</f>
        <v>#N/A</v>
      </c>
      <c r="T2343" s="110" t="e">
        <f t="shared" si="583"/>
        <v>#DIV/0!</v>
      </c>
    </row>
    <row r="2344" spans="1:20">
      <c r="A2344" s="3">
        <f t="shared" si="577"/>
        <v>0</v>
      </c>
      <c r="B2344" s="3">
        <f t="shared" si="577"/>
        <v>0</v>
      </c>
      <c r="C2344" s="3">
        <f t="shared" si="577"/>
        <v>0</v>
      </c>
      <c r="D2344" s="3">
        <f t="shared" si="576"/>
        <v>0</v>
      </c>
      <c r="E2344" s="3">
        <f t="shared" si="576"/>
        <v>0</v>
      </c>
      <c r="F2344" s="4">
        <f t="shared" si="576"/>
        <v>0</v>
      </c>
      <c r="G2344" s="4">
        <f t="shared" si="576"/>
        <v>0</v>
      </c>
      <c r="H2344" s="3">
        <f t="shared" si="576"/>
        <v>0</v>
      </c>
      <c r="I2344" s="3">
        <f t="shared" si="576"/>
        <v>0</v>
      </c>
      <c r="J2344" s="3" t="e">
        <f>IF(VLOOKUP(A2344,產品AR!A:B,2,0)&lt;65,"A",IF(VLOOKUP(A2344,產品AR!A:B,2,0)&lt;80,"B",IF(VLOOKUP(A2344,產品AR!A:B,2,0)&lt;100,"C","D")))</f>
        <v>#N/A</v>
      </c>
      <c r="K2344" s="5" t="e">
        <f t="shared" si="578"/>
        <v>#DIV/0!</v>
      </c>
      <c r="L2344" s="6">
        <f t="shared" si="579"/>
        <v>0</v>
      </c>
      <c r="M2344" s="5">
        <f t="shared" si="580"/>
        <v>0</v>
      </c>
      <c r="N2344" s="49" t="e">
        <f t="shared" si="581"/>
        <v>#DIV/0!</v>
      </c>
      <c r="O2344" s="49" t="e">
        <f t="shared" si="584"/>
        <v>#N/A</v>
      </c>
      <c r="P2344" s="49" t="e">
        <f t="shared" si="585"/>
        <v>#N/A</v>
      </c>
      <c r="Q2344" s="50" t="e">
        <f t="shared" si="582"/>
        <v>#N/A</v>
      </c>
      <c r="S2344" s="110" t="e">
        <f>VLOOKUP(V2344,'WSD 產品'!B:B,1,0)</f>
        <v>#N/A</v>
      </c>
      <c r="T2344" s="110" t="e">
        <f t="shared" si="583"/>
        <v>#DIV/0!</v>
      </c>
    </row>
    <row r="2345" spans="1:20">
      <c r="A2345" s="3">
        <f t="shared" si="577"/>
        <v>0</v>
      </c>
      <c r="B2345" s="3">
        <f t="shared" si="577"/>
        <v>0</v>
      </c>
      <c r="C2345" s="3">
        <f t="shared" si="577"/>
        <v>0</v>
      </c>
      <c r="D2345" s="3">
        <f t="shared" si="576"/>
        <v>0</v>
      </c>
      <c r="E2345" s="3">
        <f t="shared" si="576"/>
        <v>0</v>
      </c>
      <c r="F2345" s="4">
        <f t="shared" si="576"/>
        <v>0</v>
      </c>
      <c r="G2345" s="4">
        <f t="shared" si="576"/>
        <v>0</v>
      </c>
      <c r="H2345" s="3">
        <f t="shared" si="576"/>
        <v>0</v>
      </c>
      <c r="I2345" s="3">
        <f t="shared" si="576"/>
        <v>0</v>
      </c>
      <c r="J2345" s="3" t="e">
        <f>IF(VLOOKUP(A2345,產品AR!A:B,2,0)&lt;65,"A",IF(VLOOKUP(A2345,產品AR!A:B,2,0)&lt;80,"B",IF(VLOOKUP(A2345,產品AR!A:B,2,0)&lt;100,"C","D")))</f>
        <v>#N/A</v>
      </c>
      <c r="K2345" s="5" t="e">
        <f t="shared" si="578"/>
        <v>#DIV/0!</v>
      </c>
      <c r="L2345" s="6">
        <f t="shared" si="579"/>
        <v>0</v>
      </c>
      <c r="M2345" s="5">
        <f t="shared" si="580"/>
        <v>0</v>
      </c>
      <c r="N2345" s="49" t="e">
        <f t="shared" si="581"/>
        <v>#DIV/0!</v>
      </c>
      <c r="O2345" s="49" t="e">
        <f t="shared" si="584"/>
        <v>#N/A</v>
      </c>
      <c r="P2345" s="49" t="e">
        <f t="shared" si="585"/>
        <v>#N/A</v>
      </c>
      <c r="Q2345" s="50" t="e">
        <f t="shared" si="582"/>
        <v>#N/A</v>
      </c>
      <c r="S2345" s="110" t="e">
        <f>VLOOKUP(V2345,'WSD 產品'!B:B,1,0)</f>
        <v>#N/A</v>
      </c>
      <c r="T2345" s="110" t="e">
        <f t="shared" si="583"/>
        <v>#DIV/0!</v>
      </c>
    </row>
    <row r="2346" spans="1:20">
      <c r="A2346" s="3">
        <f t="shared" si="577"/>
        <v>0</v>
      </c>
      <c r="B2346" s="3">
        <f t="shared" si="577"/>
        <v>0</v>
      </c>
      <c r="C2346" s="3">
        <f t="shared" si="577"/>
        <v>0</v>
      </c>
      <c r="D2346" s="3">
        <f t="shared" si="576"/>
        <v>0</v>
      </c>
      <c r="E2346" s="3">
        <f t="shared" si="576"/>
        <v>0</v>
      </c>
      <c r="F2346" s="4">
        <f t="shared" si="576"/>
        <v>0</v>
      </c>
      <c r="G2346" s="4">
        <f t="shared" si="576"/>
        <v>0</v>
      </c>
      <c r="H2346" s="3">
        <f t="shared" si="576"/>
        <v>0</v>
      </c>
      <c r="I2346" s="3">
        <f t="shared" si="576"/>
        <v>0</v>
      </c>
      <c r="J2346" s="3" t="e">
        <f>IF(VLOOKUP(A2346,產品AR!A:B,2,0)&lt;65,"A",IF(VLOOKUP(A2346,產品AR!A:B,2,0)&lt;80,"B",IF(VLOOKUP(A2346,產品AR!A:B,2,0)&lt;100,"C","D")))</f>
        <v>#N/A</v>
      </c>
      <c r="K2346" s="5" t="e">
        <f t="shared" si="578"/>
        <v>#DIV/0!</v>
      </c>
      <c r="L2346" s="6">
        <f t="shared" si="579"/>
        <v>0</v>
      </c>
      <c r="M2346" s="5">
        <f t="shared" si="580"/>
        <v>0</v>
      </c>
      <c r="N2346" s="49" t="e">
        <f t="shared" si="581"/>
        <v>#DIV/0!</v>
      </c>
      <c r="O2346" s="49" t="e">
        <f t="shared" si="584"/>
        <v>#N/A</v>
      </c>
      <c r="P2346" s="49" t="e">
        <f t="shared" si="585"/>
        <v>#N/A</v>
      </c>
      <c r="Q2346" s="50" t="e">
        <f t="shared" si="582"/>
        <v>#N/A</v>
      </c>
      <c r="S2346" s="110" t="e">
        <f>VLOOKUP(V2346,'WSD 產品'!B:B,1,0)</f>
        <v>#N/A</v>
      </c>
      <c r="T2346" s="110" t="e">
        <f t="shared" si="583"/>
        <v>#DIV/0!</v>
      </c>
    </row>
    <row r="2347" spans="1:20">
      <c r="A2347" s="3">
        <f t="shared" si="577"/>
        <v>0</v>
      </c>
      <c r="B2347" s="3">
        <f t="shared" si="577"/>
        <v>0</v>
      </c>
      <c r="C2347" s="3">
        <f t="shared" si="577"/>
        <v>0</v>
      </c>
      <c r="D2347" s="3">
        <f t="shared" si="576"/>
        <v>0</v>
      </c>
      <c r="E2347" s="3">
        <f t="shared" si="576"/>
        <v>0</v>
      </c>
      <c r="F2347" s="4">
        <f t="shared" si="576"/>
        <v>0</v>
      </c>
      <c r="G2347" s="4">
        <f t="shared" si="576"/>
        <v>0</v>
      </c>
      <c r="H2347" s="3">
        <f t="shared" si="576"/>
        <v>0</v>
      </c>
      <c r="I2347" s="3">
        <f t="shared" si="576"/>
        <v>0</v>
      </c>
      <c r="J2347" s="3" t="e">
        <f>IF(VLOOKUP(A2347,產品AR!A:B,2,0)&lt;65,"A",IF(VLOOKUP(A2347,產品AR!A:B,2,0)&lt;80,"B",IF(VLOOKUP(A2347,產品AR!A:B,2,0)&lt;100,"C","D")))</f>
        <v>#N/A</v>
      </c>
      <c r="K2347" s="5" t="e">
        <f t="shared" si="578"/>
        <v>#DIV/0!</v>
      </c>
      <c r="L2347" s="6">
        <f t="shared" si="579"/>
        <v>0</v>
      </c>
      <c r="M2347" s="5">
        <f t="shared" si="580"/>
        <v>0</v>
      </c>
      <c r="N2347" s="49" t="e">
        <f t="shared" si="581"/>
        <v>#DIV/0!</v>
      </c>
      <c r="O2347" s="49" t="e">
        <f t="shared" si="584"/>
        <v>#N/A</v>
      </c>
      <c r="P2347" s="49" t="e">
        <f t="shared" si="585"/>
        <v>#N/A</v>
      </c>
      <c r="Q2347" s="50" t="e">
        <f t="shared" si="582"/>
        <v>#N/A</v>
      </c>
      <c r="S2347" s="110" t="e">
        <f>VLOOKUP(V2347,'WSD 產品'!B:B,1,0)</f>
        <v>#N/A</v>
      </c>
      <c r="T2347" s="110" t="e">
        <f t="shared" si="583"/>
        <v>#DIV/0!</v>
      </c>
    </row>
    <row r="2348" spans="1:20">
      <c r="A2348" s="3">
        <f t="shared" si="577"/>
        <v>0</v>
      </c>
      <c r="B2348" s="3">
        <f t="shared" si="577"/>
        <v>0</v>
      </c>
      <c r="C2348" s="3">
        <f t="shared" si="577"/>
        <v>0</v>
      </c>
      <c r="D2348" s="3">
        <f t="shared" si="576"/>
        <v>0</v>
      </c>
      <c r="E2348" s="3">
        <f t="shared" si="576"/>
        <v>0</v>
      </c>
      <c r="F2348" s="4">
        <f t="shared" si="576"/>
        <v>0</v>
      </c>
      <c r="G2348" s="4">
        <f t="shared" si="576"/>
        <v>0</v>
      </c>
      <c r="H2348" s="3">
        <f t="shared" si="576"/>
        <v>0</v>
      </c>
      <c r="I2348" s="3">
        <f t="shared" si="576"/>
        <v>0</v>
      </c>
      <c r="J2348" s="3" t="e">
        <f>IF(VLOOKUP(A2348,產品AR!A:B,2,0)&lt;65,"A",IF(VLOOKUP(A2348,產品AR!A:B,2,0)&lt;80,"B",IF(VLOOKUP(A2348,產品AR!A:B,2,0)&lt;100,"C","D")))</f>
        <v>#N/A</v>
      </c>
      <c r="K2348" s="5" t="e">
        <f t="shared" si="578"/>
        <v>#DIV/0!</v>
      </c>
      <c r="L2348" s="6">
        <f t="shared" si="579"/>
        <v>0</v>
      </c>
      <c r="M2348" s="5">
        <f t="shared" si="580"/>
        <v>0</v>
      </c>
      <c r="N2348" s="49" t="e">
        <f t="shared" si="581"/>
        <v>#DIV/0!</v>
      </c>
      <c r="O2348" s="49" t="e">
        <f t="shared" si="584"/>
        <v>#N/A</v>
      </c>
      <c r="P2348" s="49" t="e">
        <f t="shared" si="585"/>
        <v>#N/A</v>
      </c>
      <c r="Q2348" s="50" t="e">
        <f t="shared" si="582"/>
        <v>#N/A</v>
      </c>
      <c r="S2348" s="110" t="e">
        <f>VLOOKUP(V2348,'WSD 產品'!B:B,1,0)</f>
        <v>#N/A</v>
      </c>
      <c r="T2348" s="110" t="e">
        <f t="shared" si="583"/>
        <v>#DIV/0!</v>
      </c>
    </row>
    <row r="2349" spans="1:20">
      <c r="A2349" s="3">
        <f t="shared" si="577"/>
        <v>0</v>
      </c>
      <c r="B2349" s="3">
        <f t="shared" si="577"/>
        <v>0</v>
      </c>
      <c r="C2349" s="3">
        <f t="shared" si="577"/>
        <v>0</v>
      </c>
      <c r="D2349" s="3">
        <f t="shared" si="576"/>
        <v>0</v>
      </c>
      <c r="E2349" s="3">
        <f t="shared" si="576"/>
        <v>0</v>
      </c>
      <c r="F2349" s="4">
        <f t="shared" si="576"/>
        <v>0</v>
      </c>
      <c r="G2349" s="4">
        <f t="shared" si="576"/>
        <v>0</v>
      </c>
      <c r="H2349" s="3">
        <f t="shared" si="576"/>
        <v>0</v>
      </c>
      <c r="I2349" s="3">
        <f t="shared" si="576"/>
        <v>0</v>
      </c>
      <c r="J2349" s="3" t="e">
        <f>IF(VLOOKUP(A2349,產品AR!A:B,2,0)&lt;65,"A",IF(VLOOKUP(A2349,產品AR!A:B,2,0)&lt;80,"B",IF(VLOOKUP(A2349,產品AR!A:B,2,0)&lt;100,"C","D")))</f>
        <v>#N/A</v>
      </c>
      <c r="K2349" s="5" t="e">
        <f t="shared" si="578"/>
        <v>#DIV/0!</v>
      </c>
      <c r="L2349" s="6">
        <f t="shared" si="579"/>
        <v>0</v>
      </c>
      <c r="M2349" s="5">
        <f t="shared" si="580"/>
        <v>0</v>
      </c>
      <c r="N2349" s="49" t="e">
        <f t="shared" si="581"/>
        <v>#DIV/0!</v>
      </c>
      <c r="O2349" s="49" t="e">
        <f t="shared" si="584"/>
        <v>#N/A</v>
      </c>
      <c r="P2349" s="49" t="e">
        <f t="shared" si="585"/>
        <v>#N/A</v>
      </c>
      <c r="Q2349" s="50" t="e">
        <f t="shared" si="582"/>
        <v>#N/A</v>
      </c>
      <c r="S2349" s="110" t="e">
        <f>VLOOKUP(V2349,'WSD 產品'!B:B,1,0)</f>
        <v>#N/A</v>
      </c>
      <c r="T2349" s="110" t="e">
        <f t="shared" si="583"/>
        <v>#DIV/0!</v>
      </c>
    </row>
    <row r="2350" spans="1:20">
      <c r="A2350" s="3">
        <f t="shared" si="577"/>
        <v>0</v>
      </c>
      <c r="B2350" s="3">
        <f t="shared" si="577"/>
        <v>0</v>
      </c>
      <c r="C2350" s="3">
        <f t="shared" si="577"/>
        <v>0</v>
      </c>
      <c r="D2350" s="3">
        <f t="shared" si="576"/>
        <v>0</v>
      </c>
      <c r="E2350" s="3">
        <f t="shared" si="576"/>
        <v>0</v>
      </c>
      <c r="F2350" s="4">
        <f t="shared" si="576"/>
        <v>0</v>
      </c>
      <c r="G2350" s="4">
        <f t="shared" si="576"/>
        <v>0</v>
      </c>
      <c r="H2350" s="3">
        <f t="shared" si="576"/>
        <v>0</v>
      </c>
      <c r="I2350" s="3">
        <f t="shared" si="576"/>
        <v>0</v>
      </c>
      <c r="J2350" s="3" t="e">
        <f>IF(VLOOKUP(A2350,產品AR!A:B,2,0)&lt;65,"A",IF(VLOOKUP(A2350,產品AR!A:B,2,0)&lt;80,"B",IF(VLOOKUP(A2350,產品AR!A:B,2,0)&lt;100,"C","D")))</f>
        <v>#N/A</v>
      </c>
      <c r="K2350" s="5" t="e">
        <f t="shared" si="578"/>
        <v>#DIV/0!</v>
      </c>
      <c r="L2350" s="6">
        <f t="shared" si="579"/>
        <v>0</v>
      </c>
      <c r="M2350" s="5">
        <f t="shared" si="580"/>
        <v>0</v>
      </c>
      <c r="N2350" s="49" t="e">
        <f t="shared" si="581"/>
        <v>#DIV/0!</v>
      </c>
      <c r="O2350" s="49" t="e">
        <f t="shared" si="584"/>
        <v>#N/A</v>
      </c>
      <c r="P2350" s="49" t="e">
        <f t="shared" si="585"/>
        <v>#N/A</v>
      </c>
      <c r="Q2350" s="50" t="e">
        <f t="shared" si="582"/>
        <v>#N/A</v>
      </c>
      <c r="S2350" s="110" t="e">
        <f>VLOOKUP(V2350,'WSD 產品'!B:B,1,0)</f>
        <v>#N/A</v>
      </c>
      <c r="T2350" s="110" t="e">
        <f t="shared" si="583"/>
        <v>#DIV/0!</v>
      </c>
    </row>
    <row r="2351" spans="1:20">
      <c r="A2351" s="3">
        <f t="shared" si="577"/>
        <v>0</v>
      </c>
      <c r="B2351" s="3">
        <f t="shared" si="577"/>
        <v>0</v>
      </c>
      <c r="C2351" s="3">
        <f t="shared" si="577"/>
        <v>0</v>
      </c>
      <c r="D2351" s="3">
        <f t="shared" si="576"/>
        <v>0</v>
      </c>
      <c r="E2351" s="3">
        <f t="shared" si="576"/>
        <v>0</v>
      </c>
      <c r="F2351" s="4">
        <f t="shared" si="576"/>
        <v>0</v>
      </c>
      <c r="G2351" s="4">
        <f t="shared" si="576"/>
        <v>0</v>
      </c>
      <c r="H2351" s="3">
        <f t="shared" si="576"/>
        <v>0</v>
      </c>
      <c r="I2351" s="3">
        <f t="shared" si="576"/>
        <v>0</v>
      </c>
      <c r="J2351" s="3" t="e">
        <f>IF(VLOOKUP(A2351,產品AR!A:B,2,0)&lt;65,"A",IF(VLOOKUP(A2351,產品AR!A:B,2,0)&lt;80,"B",IF(VLOOKUP(A2351,產品AR!A:B,2,0)&lt;100,"C","D")))</f>
        <v>#N/A</v>
      </c>
      <c r="K2351" s="5" t="e">
        <f t="shared" si="578"/>
        <v>#DIV/0!</v>
      </c>
      <c r="L2351" s="6">
        <f t="shared" si="579"/>
        <v>0</v>
      </c>
      <c r="M2351" s="5">
        <f t="shared" si="580"/>
        <v>0</v>
      </c>
      <c r="N2351" s="49" t="e">
        <f t="shared" si="581"/>
        <v>#DIV/0!</v>
      </c>
      <c r="O2351" s="49" t="e">
        <f t="shared" si="584"/>
        <v>#N/A</v>
      </c>
      <c r="P2351" s="49" t="e">
        <f t="shared" si="585"/>
        <v>#N/A</v>
      </c>
      <c r="Q2351" s="50" t="e">
        <f t="shared" si="582"/>
        <v>#N/A</v>
      </c>
      <c r="S2351" s="110" t="e">
        <f>VLOOKUP(V2351,'WSD 產品'!B:B,1,0)</f>
        <v>#N/A</v>
      </c>
      <c r="T2351" s="110" t="e">
        <f t="shared" si="583"/>
        <v>#DIV/0!</v>
      </c>
    </row>
    <row r="2352" spans="1:20">
      <c r="A2352" s="3">
        <f t="shared" si="577"/>
        <v>0</v>
      </c>
      <c r="B2352" s="3">
        <f t="shared" si="577"/>
        <v>0</v>
      </c>
      <c r="C2352" s="3">
        <f t="shared" si="577"/>
        <v>0</v>
      </c>
      <c r="D2352" s="3">
        <f t="shared" si="576"/>
        <v>0</v>
      </c>
      <c r="E2352" s="3">
        <f t="shared" si="576"/>
        <v>0</v>
      </c>
      <c r="F2352" s="4">
        <f t="shared" si="576"/>
        <v>0</v>
      </c>
      <c r="G2352" s="4">
        <f t="shared" si="576"/>
        <v>0</v>
      </c>
      <c r="H2352" s="3">
        <f t="shared" si="576"/>
        <v>0</v>
      </c>
      <c r="I2352" s="3">
        <f t="shared" si="576"/>
        <v>0</v>
      </c>
      <c r="J2352" s="3" t="e">
        <f>IF(VLOOKUP(A2352,產品AR!A:B,2,0)&lt;65,"A",IF(VLOOKUP(A2352,產品AR!A:B,2,0)&lt;80,"B",IF(VLOOKUP(A2352,產品AR!A:B,2,0)&lt;100,"C","D")))</f>
        <v>#N/A</v>
      </c>
      <c r="K2352" s="5" t="e">
        <f t="shared" si="578"/>
        <v>#DIV/0!</v>
      </c>
      <c r="L2352" s="6">
        <f t="shared" si="579"/>
        <v>0</v>
      </c>
      <c r="M2352" s="5">
        <f t="shared" si="580"/>
        <v>0</v>
      </c>
      <c r="N2352" s="49" t="e">
        <f t="shared" si="581"/>
        <v>#DIV/0!</v>
      </c>
      <c r="O2352" s="49" t="e">
        <f t="shared" si="584"/>
        <v>#N/A</v>
      </c>
      <c r="P2352" s="49" t="e">
        <f t="shared" si="585"/>
        <v>#N/A</v>
      </c>
      <c r="Q2352" s="50" t="e">
        <f t="shared" si="582"/>
        <v>#N/A</v>
      </c>
      <c r="S2352" s="110" t="e">
        <f>VLOOKUP(V2352,'WSD 產品'!B:B,1,0)</f>
        <v>#N/A</v>
      </c>
      <c r="T2352" s="110" t="e">
        <f t="shared" si="583"/>
        <v>#DIV/0!</v>
      </c>
    </row>
    <row r="2353" spans="1:20">
      <c r="A2353" s="3">
        <f t="shared" si="577"/>
        <v>0</v>
      </c>
      <c r="B2353" s="3">
        <f t="shared" si="577"/>
        <v>0</v>
      </c>
      <c r="C2353" s="3">
        <f t="shared" si="577"/>
        <v>0</v>
      </c>
      <c r="D2353" s="3">
        <f t="shared" si="576"/>
        <v>0</v>
      </c>
      <c r="E2353" s="3">
        <f t="shared" si="576"/>
        <v>0</v>
      </c>
      <c r="F2353" s="4">
        <f t="shared" si="576"/>
        <v>0</v>
      </c>
      <c r="G2353" s="4">
        <f t="shared" ref="G2353:I2400" si="586">AB2353</f>
        <v>0</v>
      </c>
      <c r="H2353" s="3">
        <f t="shared" si="586"/>
        <v>0</v>
      </c>
      <c r="I2353" s="3">
        <f t="shared" si="586"/>
        <v>0</v>
      </c>
      <c r="J2353" s="3" t="e">
        <f>IF(VLOOKUP(A2353,產品AR!A:B,2,0)&lt;65,"A",IF(VLOOKUP(A2353,產品AR!A:B,2,0)&lt;80,"B",IF(VLOOKUP(A2353,產品AR!A:B,2,0)&lt;100,"C","D")))</f>
        <v>#N/A</v>
      </c>
      <c r="K2353" s="5" t="e">
        <f t="shared" si="578"/>
        <v>#DIV/0!</v>
      </c>
      <c r="L2353" s="6">
        <f t="shared" si="579"/>
        <v>0</v>
      </c>
      <c r="M2353" s="5">
        <f t="shared" si="580"/>
        <v>0</v>
      </c>
      <c r="N2353" s="49" t="e">
        <f t="shared" si="581"/>
        <v>#DIV/0!</v>
      </c>
      <c r="O2353" s="49" t="e">
        <f t="shared" si="584"/>
        <v>#N/A</v>
      </c>
      <c r="P2353" s="49" t="e">
        <f t="shared" si="585"/>
        <v>#N/A</v>
      </c>
      <c r="Q2353" s="50" t="e">
        <f t="shared" si="582"/>
        <v>#N/A</v>
      </c>
      <c r="S2353" s="110" t="e">
        <f>VLOOKUP(V2353,'WSD 產品'!B:B,1,0)</f>
        <v>#N/A</v>
      </c>
      <c r="T2353" s="110" t="e">
        <f t="shared" si="583"/>
        <v>#DIV/0!</v>
      </c>
    </row>
    <row r="2354" spans="1:20">
      <c r="A2354" s="3">
        <f t="shared" si="577"/>
        <v>0</v>
      </c>
      <c r="B2354" s="3">
        <f t="shared" si="577"/>
        <v>0</v>
      </c>
      <c r="C2354" s="3">
        <f t="shared" si="577"/>
        <v>0</v>
      </c>
      <c r="D2354" s="3">
        <f t="shared" si="577"/>
        <v>0</v>
      </c>
      <c r="E2354" s="3">
        <f t="shared" si="577"/>
        <v>0</v>
      </c>
      <c r="F2354" s="4">
        <f t="shared" si="577"/>
        <v>0</v>
      </c>
      <c r="G2354" s="4">
        <f t="shared" si="586"/>
        <v>0</v>
      </c>
      <c r="H2354" s="3">
        <f t="shared" si="586"/>
        <v>0</v>
      </c>
      <c r="I2354" s="3">
        <f t="shared" si="586"/>
        <v>0</v>
      </c>
      <c r="J2354" s="3" t="e">
        <f>IF(VLOOKUP(A2354,產品AR!A:B,2,0)&lt;65,"A",IF(VLOOKUP(A2354,產品AR!A:B,2,0)&lt;80,"B",IF(VLOOKUP(A2354,產品AR!A:B,2,0)&lt;100,"C","D")))</f>
        <v>#N/A</v>
      </c>
      <c r="K2354" s="5" t="e">
        <f t="shared" si="578"/>
        <v>#DIV/0!</v>
      </c>
      <c r="L2354" s="6">
        <f t="shared" si="579"/>
        <v>0</v>
      </c>
      <c r="M2354" s="5">
        <f t="shared" si="580"/>
        <v>0</v>
      </c>
      <c r="N2354" s="49" t="e">
        <f t="shared" si="581"/>
        <v>#DIV/0!</v>
      </c>
      <c r="O2354" s="49" t="e">
        <f t="shared" si="584"/>
        <v>#N/A</v>
      </c>
      <c r="P2354" s="49" t="e">
        <f t="shared" si="585"/>
        <v>#N/A</v>
      </c>
      <c r="Q2354" s="50" t="e">
        <f t="shared" si="582"/>
        <v>#N/A</v>
      </c>
      <c r="S2354" s="110" t="e">
        <f>VLOOKUP(V2354,'WSD 產品'!B:B,1,0)</f>
        <v>#N/A</v>
      </c>
      <c r="T2354" s="110" t="e">
        <f t="shared" si="583"/>
        <v>#DIV/0!</v>
      </c>
    </row>
    <row r="2355" spans="1:20">
      <c r="A2355" s="3">
        <f t="shared" ref="A2355:F2397" si="587">V2355</f>
        <v>0</v>
      </c>
      <c r="B2355" s="3">
        <f t="shared" si="587"/>
        <v>0</v>
      </c>
      <c r="C2355" s="3">
        <f t="shared" si="587"/>
        <v>0</v>
      </c>
      <c r="D2355" s="3">
        <f t="shared" si="587"/>
        <v>0</v>
      </c>
      <c r="E2355" s="3">
        <f t="shared" si="587"/>
        <v>0</v>
      </c>
      <c r="F2355" s="4">
        <f t="shared" si="587"/>
        <v>0</v>
      </c>
      <c r="G2355" s="4">
        <f t="shared" si="586"/>
        <v>0</v>
      </c>
      <c r="H2355" s="3">
        <f t="shared" si="586"/>
        <v>0</v>
      </c>
      <c r="I2355" s="3">
        <f t="shared" si="586"/>
        <v>0</v>
      </c>
      <c r="J2355" s="3" t="e">
        <f>IF(VLOOKUP(A2355,產品AR!A:B,2,0)&lt;65,"A",IF(VLOOKUP(A2355,產品AR!A:B,2,0)&lt;80,"B",IF(VLOOKUP(A2355,產品AR!A:B,2,0)&lt;100,"C","D")))</f>
        <v>#N/A</v>
      </c>
      <c r="K2355" s="5" t="e">
        <f t="shared" si="578"/>
        <v>#DIV/0!</v>
      </c>
      <c r="L2355" s="6">
        <f t="shared" si="579"/>
        <v>0</v>
      </c>
      <c r="M2355" s="5">
        <f t="shared" si="580"/>
        <v>0</v>
      </c>
      <c r="N2355" s="49" t="e">
        <f t="shared" si="581"/>
        <v>#DIV/0!</v>
      </c>
      <c r="O2355" s="49" t="e">
        <f t="shared" si="584"/>
        <v>#N/A</v>
      </c>
      <c r="P2355" s="49" t="e">
        <f t="shared" si="585"/>
        <v>#N/A</v>
      </c>
      <c r="Q2355" s="50" t="e">
        <f t="shared" si="582"/>
        <v>#N/A</v>
      </c>
      <c r="S2355" s="110" t="e">
        <f>VLOOKUP(V2355,'WSD 產品'!B:B,1,0)</f>
        <v>#N/A</v>
      </c>
      <c r="T2355" s="110" t="e">
        <f t="shared" si="583"/>
        <v>#DIV/0!</v>
      </c>
    </row>
    <row r="2356" spans="1:20">
      <c r="A2356" s="3">
        <f t="shared" si="587"/>
        <v>0</v>
      </c>
      <c r="B2356" s="3">
        <f t="shared" si="587"/>
        <v>0</v>
      </c>
      <c r="C2356" s="3">
        <f t="shared" si="587"/>
        <v>0</v>
      </c>
      <c r="D2356" s="3">
        <f t="shared" si="587"/>
        <v>0</v>
      </c>
      <c r="E2356" s="3">
        <f t="shared" si="587"/>
        <v>0</v>
      </c>
      <c r="F2356" s="4">
        <f t="shared" si="587"/>
        <v>0</v>
      </c>
      <c r="G2356" s="4">
        <f t="shared" si="586"/>
        <v>0</v>
      </c>
      <c r="H2356" s="3">
        <f t="shared" si="586"/>
        <v>0</v>
      </c>
      <c r="I2356" s="3">
        <f t="shared" si="586"/>
        <v>0</v>
      </c>
      <c r="J2356" s="3" t="e">
        <f>IF(VLOOKUP(A2356,產品AR!A:B,2,0)&lt;65,"A",IF(VLOOKUP(A2356,產品AR!A:B,2,0)&lt;80,"B",IF(VLOOKUP(A2356,產品AR!A:B,2,0)&lt;100,"C","D")))</f>
        <v>#N/A</v>
      </c>
      <c r="K2356" s="5" t="e">
        <f t="shared" si="578"/>
        <v>#DIV/0!</v>
      </c>
      <c r="L2356" s="6">
        <f t="shared" si="579"/>
        <v>0</v>
      </c>
      <c r="M2356" s="5">
        <f t="shared" si="580"/>
        <v>0</v>
      </c>
      <c r="N2356" s="49" t="e">
        <f t="shared" si="581"/>
        <v>#DIV/0!</v>
      </c>
      <c r="O2356" s="49" t="e">
        <f t="shared" si="584"/>
        <v>#N/A</v>
      </c>
      <c r="P2356" s="49" t="e">
        <f t="shared" si="585"/>
        <v>#N/A</v>
      </c>
      <c r="Q2356" s="50" t="e">
        <f t="shared" si="582"/>
        <v>#N/A</v>
      </c>
      <c r="S2356" s="110" t="e">
        <f>VLOOKUP(V2356,'WSD 產品'!B:B,1,0)</f>
        <v>#N/A</v>
      </c>
      <c r="T2356" s="110" t="e">
        <f t="shared" si="583"/>
        <v>#DIV/0!</v>
      </c>
    </row>
    <row r="2357" spans="1:20">
      <c r="A2357" s="3">
        <f t="shared" si="587"/>
        <v>0</v>
      </c>
      <c r="B2357" s="3">
        <f t="shared" si="587"/>
        <v>0</v>
      </c>
      <c r="C2357" s="3">
        <f t="shared" si="587"/>
        <v>0</v>
      </c>
      <c r="D2357" s="3">
        <f t="shared" si="587"/>
        <v>0</v>
      </c>
      <c r="E2357" s="3">
        <f t="shared" si="587"/>
        <v>0</v>
      </c>
      <c r="F2357" s="4">
        <f t="shared" si="587"/>
        <v>0</v>
      </c>
      <c r="G2357" s="4">
        <f t="shared" si="586"/>
        <v>0</v>
      </c>
      <c r="H2357" s="3">
        <f t="shared" si="586"/>
        <v>0</v>
      </c>
      <c r="I2357" s="3">
        <f t="shared" si="586"/>
        <v>0</v>
      </c>
      <c r="J2357" s="3" t="e">
        <f>IF(VLOOKUP(A2357,產品AR!A:B,2,0)&lt;65,"A",IF(VLOOKUP(A2357,產品AR!A:B,2,0)&lt;80,"B",IF(VLOOKUP(A2357,產品AR!A:B,2,0)&lt;100,"C","D")))</f>
        <v>#N/A</v>
      </c>
      <c r="K2357" s="5" t="e">
        <f t="shared" si="578"/>
        <v>#DIV/0!</v>
      </c>
      <c r="L2357" s="6">
        <f t="shared" si="579"/>
        <v>0</v>
      </c>
      <c r="M2357" s="5">
        <f t="shared" si="580"/>
        <v>0</v>
      </c>
      <c r="N2357" s="49" t="e">
        <f t="shared" si="581"/>
        <v>#DIV/0!</v>
      </c>
      <c r="O2357" s="49" t="e">
        <f t="shared" si="584"/>
        <v>#N/A</v>
      </c>
      <c r="P2357" s="49" t="e">
        <f t="shared" si="585"/>
        <v>#N/A</v>
      </c>
      <c r="Q2357" s="50" t="e">
        <f t="shared" si="582"/>
        <v>#N/A</v>
      </c>
      <c r="S2357" s="110" t="e">
        <f>VLOOKUP(V2357,'WSD 產品'!B:B,1,0)</f>
        <v>#N/A</v>
      </c>
      <c r="T2357" s="110" t="e">
        <f t="shared" si="583"/>
        <v>#DIV/0!</v>
      </c>
    </row>
    <row r="2358" spans="1:20">
      <c r="A2358" s="3">
        <f t="shared" si="587"/>
        <v>0</v>
      </c>
      <c r="B2358" s="3">
        <f t="shared" si="587"/>
        <v>0</v>
      </c>
      <c r="C2358" s="3">
        <f t="shared" si="587"/>
        <v>0</v>
      </c>
      <c r="D2358" s="3">
        <f t="shared" si="587"/>
        <v>0</v>
      </c>
      <c r="E2358" s="3">
        <f t="shared" si="587"/>
        <v>0</v>
      </c>
      <c r="F2358" s="4">
        <f t="shared" si="587"/>
        <v>0</v>
      </c>
      <c r="G2358" s="4">
        <f t="shared" si="586"/>
        <v>0</v>
      </c>
      <c r="H2358" s="3">
        <f t="shared" si="586"/>
        <v>0</v>
      </c>
      <c r="I2358" s="3">
        <f t="shared" si="586"/>
        <v>0</v>
      </c>
      <c r="J2358" s="3" t="e">
        <f>IF(VLOOKUP(A2358,產品AR!A:B,2,0)&lt;65,"A",IF(VLOOKUP(A2358,產品AR!A:B,2,0)&lt;80,"B",IF(VLOOKUP(A2358,產品AR!A:B,2,0)&lt;100,"C","D")))</f>
        <v>#N/A</v>
      </c>
      <c r="K2358" s="5" t="e">
        <f t="shared" si="578"/>
        <v>#DIV/0!</v>
      </c>
      <c r="L2358" s="6">
        <f t="shared" si="579"/>
        <v>0</v>
      </c>
      <c r="M2358" s="5">
        <f t="shared" si="580"/>
        <v>0</v>
      </c>
      <c r="N2358" s="49" t="e">
        <f t="shared" si="581"/>
        <v>#DIV/0!</v>
      </c>
      <c r="O2358" s="49" t="e">
        <f t="shared" si="584"/>
        <v>#N/A</v>
      </c>
      <c r="P2358" s="49" t="e">
        <f t="shared" si="585"/>
        <v>#N/A</v>
      </c>
      <c r="Q2358" s="50" t="e">
        <f t="shared" si="582"/>
        <v>#N/A</v>
      </c>
      <c r="S2358" s="110" t="e">
        <f>VLOOKUP(V2358,'WSD 產品'!B:B,1,0)</f>
        <v>#N/A</v>
      </c>
      <c r="T2358" s="110" t="e">
        <f t="shared" si="583"/>
        <v>#DIV/0!</v>
      </c>
    </row>
    <row r="2359" spans="1:20">
      <c r="A2359" s="3">
        <f t="shared" si="587"/>
        <v>0</v>
      </c>
      <c r="B2359" s="3">
        <f t="shared" si="587"/>
        <v>0</v>
      </c>
      <c r="C2359" s="3">
        <f t="shared" si="587"/>
        <v>0</v>
      </c>
      <c r="D2359" s="3">
        <f t="shared" si="587"/>
        <v>0</v>
      </c>
      <c r="E2359" s="3">
        <f t="shared" si="587"/>
        <v>0</v>
      </c>
      <c r="F2359" s="4">
        <f t="shared" si="587"/>
        <v>0</v>
      </c>
      <c r="G2359" s="4">
        <f t="shared" si="586"/>
        <v>0</v>
      </c>
      <c r="H2359" s="3">
        <f t="shared" si="586"/>
        <v>0</v>
      </c>
      <c r="I2359" s="3">
        <f t="shared" si="586"/>
        <v>0</v>
      </c>
      <c r="J2359" s="3" t="e">
        <f>IF(VLOOKUP(A2359,產品AR!A:B,2,0)&lt;65,"A",IF(VLOOKUP(A2359,產品AR!A:B,2,0)&lt;80,"B",IF(VLOOKUP(A2359,產品AR!A:B,2,0)&lt;100,"C","D")))</f>
        <v>#N/A</v>
      </c>
      <c r="K2359" s="5" t="e">
        <f t="shared" si="578"/>
        <v>#DIV/0!</v>
      </c>
      <c r="L2359" s="6">
        <f t="shared" si="579"/>
        <v>0</v>
      </c>
      <c r="M2359" s="5">
        <f t="shared" si="580"/>
        <v>0</v>
      </c>
      <c r="N2359" s="49" t="e">
        <f t="shared" si="581"/>
        <v>#DIV/0!</v>
      </c>
      <c r="O2359" s="49" t="e">
        <f t="shared" si="584"/>
        <v>#N/A</v>
      </c>
      <c r="P2359" s="49" t="e">
        <f t="shared" si="585"/>
        <v>#N/A</v>
      </c>
      <c r="Q2359" s="50" t="e">
        <f t="shared" si="582"/>
        <v>#N/A</v>
      </c>
      <c r="S2359" s="110" t="e">
        <f>VLOOKUP(V2359,'WSD 產品'!B:B,1,0)</f>
        <v>#N/A</v>
      </c>
      <c r="T2359" s="110" t="e">
        <f t="shared" si="583"/>
        <v>#DIV/0!</v>
      </c>
    </row>
    <row r="2360" spans="1:20">
      <c r="A2360" s="3">
        <f t="shared" si="587"/>
        <v>0</v>
      </c>
      <c r="B2360" s="3">
        <f t="shared" si="587"/>
        <v>0</v>
      </c>
      <c r="C2360" s="3">
        <f t="shared" si="587"/>
        <v>0</v>
      </c>
      <c r="D2360" s="3">
        <f t="shared" si="587"/>
        <v>0</v>
      </c>
      <c r="E2360" s="3">
        <f t="shared" si="587"/>
        <v>0</v>
      </c>
      <c r="F2360" s="4">
        <f t="shared" si="587"/>
        <v>0</v>
      </c>
      <c r="G2360" s="4">
        <f t="shared" si="586"/>
        <v>0</v>
      </c>
      <c r="H2360" s="3">
        <f t="shared" si="586"/>
        <v>0</v>
      </c>
      <c r="I2360" s="3">
        <f t="shared" si="586"/>
        <v>0</v>
      </c>
      <c r="J2360" s="3" t="e">
        <f>IF(VLOOKUP(A2360,產品AR!A:B,2,0)&lt;65,"A",IF(VLOOKUP(A2360,產品AR!A:B,2,0)&lt;80,"B",IF(VLOOKUP(A2360,產品AR!A:B,2,0)&lt;100,"C","D")))</f>
        <v>#N/A</v>
      </c>
      <c r="K2360" s="5" t="e">
        <f t="shared" si="578"/>
        <v>#DIV/0!</v>
      </c>
      <c r="L2360" s="6">
        <f t="shared" si="579"/>
        <v>0</v>
      </c>
      <c r="M2360" s="5">
        <f t="shared" si="580"/>
        <v>0</v>
      </c>
      <c r="N2360" s="49" t="e">
        <f t="shared" si="581"/>
        <v>#DIV/0!</v>
      </c>
      <c r="O2360" s="49" t="e">
        <f t="shared" si="584"/>
        <v>#N/A</v>
      </c>
      <c r="P2360" s="49" t="e">
        <f t="shared" si="585"/>
        <v>#N/A</v>
      </c>
      <c r="Q2360" s="50" t="e">
        <f t="shared" si="582"/>
        <v>#N/A</v>
      </c>
      <c r="S2360" s="110" t="e">
        <f>VLOOKUP(V2360,'WSD 產品'!B:B,1,0)</f>
        <v>#N/A</v>
      </c>
      <c r="T2360" s="110" t="e">
        <f t="shared" si="583"/>
        <v>#DIV/0!</v>
      </c>
    </row>
    <row r="2361" spans="1:20">
      <c r="A2361" s="3">
        <f t="shared" si="587"/>
        <v>0</v>
      </c>
      <c r="B2361" s="3">
        <f t="shared" si="587"/>
        <v>0</v>
      </c>
      <c r="C2361" s="3">
        <f t="shared" si="587"/>
        <v>0</v>
      </c>
      <c r="D2361" s="3">
        <f t="shared" si="587"/>
        <v>0</v>
      </c>
      <c r="E2361" s="3">
        <f t="shared" si="587"/>
        <v>0</v>
      </c>
      <c r="F2361" s="4">
        <f t="shared" si="587"/>
        <v>0</v>
      </c>
      <c r="G2361" s="4">
        <f t="shared" si="586"/>
        <v>0</v>
      </c>
      <c r="H2361" s="3">
        <f t="shared" si="586"/>
        <v>0</v>
      </c>
      <c r="I2361" s="3">
        <f t="shared" si="586"/>
        <v>0</v>
      </c>
      <c r="J2361" s="3" t="e">
        <f>IF(VLOOKUP(A2361,產品AR!A:B,2,0)&lt;65,"A",IF(VLOOKUP(A2361,產品AR!A:B,2,0)&lt;80,"B",IF(VLOOKUP(A2361,產品AR!A:B,2,0)&lt;100,"C","D")))</f>
        <v>#N/A</v>
      </c>
      <c r="K2361" s="5" t="e">
        <f t="shared" si="578"/>
        <v>#DIV/0!</v>
      </c>
      <c r="L2361" s="6">
        <f t="shared" si="579"/>
        <v>0</v>
      </c>
      <c r="M2361" s="5">
        <f t="shared" si="580"/>
        <v>0</v>
      </c>
      <c r="N2361" s="49" t="e">
        <f t="shared" si="581"/>
        <v>#DIV/0!</v>
      </c>
      <c r="O2361" s="49" t="e">
        <f t="shared" si="584"/>
        <v>#N/A</v>
      </c>
      <c r="P2361" s="49" t="e">
        <f t="shared" si="585"/>
        <v>#N/A</v>
      </c>
      <c r="Q2361" s="50" t="e">
        <f t="shared" si="582"/>
        <v>#N/A</v>
      </c>
      <c r="S2361" s="110" t="e">
        <f>VLOOKUP(V2361,'WSD 產品'!B:B,1,0)</f>
        <v>#N/A</v>
      </c>
      <c r="T2361" s="110" t="e">
        <f t="shared" si="583"/>
        <v>#DIV/0!</v>
      </c>
    </row>
    <row r="2362" spans="1:20">
      <c r="A2362" s="3">
        <f t="shared" si="587"/>
        <v>0</v>
      </c>
      <c r="B2362" s="3">
        <f t="shared" si="587"/>
        <v>0</v>
      </c>
      <c r="C2362" s="3">
        <f t="shared" si="587"/>
        <v>0</v>
      </c>
      <c r="D2362" s="3">
        <f t="shared" si="587"/>
        <v>0</v>
      </c>
      <c r="E2362" s="3">
        <f t="shared" si="587"/>
        <v>0</v>
      </c>
      <c r="F2362" s="4">
        <f t="shared" si="587"/>
        <v>0</v>
      </c>
      <c r="G2362" s="4">
        <f t="shared" si="586"/>
        <v>0</v>
      </c>
      <c r="H2362" s="3">
        <f t="shared" si="586"/>
        <v>0</v>
      </c>
      <c r="I2362" s="3">
        <f t="shared" si="586"/>
        <v>0</v>
      </c>
      <c r="J2362" s="3" t="e">
        <f>IF(VLOOKUP(A2362,產品AR!A:B,2,0)&lt;65,"A",IF(VLOOKUP(A2362,產品AR!A:B,2,0)&lt;80,"B",IF(VLOOKUP(A2362,產品AR!A:B,2,0)&lt;100,"C","D")))</f>
        <v>#N/A</v>
      </c>
      <c r="K2362" s="5" t="e">
        <f t="shared" si="578"/>
        <v>#DIV/0!</v>
      </c>
      <c r="L2362" s="6">
        <f t="shared" si="579"/>
        <v>0</v>
      </c>
      <c r="M2362" s="5">
        <f t="shared" si="580"/>
        <v>0</v>
      </c>
      <c r="N2362" s="49" t="e">
        <f t="shared" si="581"/>
        <v>#DIV/0!</v>
      </c>
      <c r="O2362" s="49" t="e">
        <f t="shared" si="584"/>
        <v>#N/A</v>
      </c>
      <c r="P2362" s="49" t="e">
        <f t="shared" si="585"/>
        <v>#N/A</v>
      </c>
      <c r="Q2362" s="50" t="e">
        <f t="shared" si="582"/>
        <v>#N/A</v>
      </c>
      <c r="S2362" s="110" t="e">
        <f>VLOOKUP(V2362,'WSD 產品'!B:B,1,0)</f>
        <v>#N/A</v>
      </c>
      <c r="T2362" s="110" t="e">
        <f t="shared" si="583"/>
        <v>#DIV/0!</v>
      </c>
    </row>
    <row r="2363" spans="1:20">
      <c r="A2363" s="3">
        <f t="shared" si="587"/>
        <v>0</v>
      </c>
      <c r="B2363" s="3">
        <f t="shared" si="587"/>
        <v>0</v>
      </c>
      <c r="C2363" s="3">
        <f t="shared" si="587"/>
        <v>0</v>
      </c>
      <c r="D2363" s="3">
        <f t="shared" si="587"/>
        <v>0</v>
      </c>
      <c r="E2363" s="3">
        <f t="shared" si="587"/>
        <v>0</v>
      </c>
      <c r="F2363" s="4">
        <f t="shared" si="587"/>
        <v>0</v>
      </c>
      <c r="G2363" s="4">
        <f t="shared" si="586"/>
        <v>0</v>
      </c>
      <c r="H2363" s="3">
        <f t="shared" si="586"/>
        <v>0</v>
      </c>
      <c r="I2363" s="3">
        <f t="shared" si="586"/>
        <v>0</v>
      </c>
      <c r="J2363" s="3" t="e">
        <f>IF(VLOOKUP(A2363,產品AR!A:B,2,0)&lt;65,"A",IF(VLOOKUP(A2363,產品AR!A:B,2,0)&lt;80,"B",IF(VLOOKUP(A2363,產品AR!A:B,2,0)&lt;100,"C","D")))</f>
        <v>#N/A</v>
      </c>
      <c r="K2363" s="5" t="e">
        <f t="shared" si="578"/>
        <v>#DIV/0!</v>
      </c>
      <c r="L2363" s="6">
        <f t="shared" si="579"/>
        <v>0</v>
      </c>
      <c r="M2363" s="5">
        <f t="shared" si="580"/>
        <v>0</v>
      </c>
      <c r="N2363" s="49" t="e">
        <f t="shared" si="581"/>
        <v>#DIV/0!</v>
      </c>
      <c r="O2363" s="49" t="e">
        <f t="shared" si="584"/>
        <v>#N/A</v>
      </c>
      <c r="P2363" s="49" t="e">
        <f t="shared" si="585"/>
        <v>#N/A</v>
      </c>
      <c r="Q2363" s="50" t="e">
        <f t="shared" si="582"/>
        <v>#N/A</v>
      </c>
      <c r="S2363" s="110" t="e">
        <f>VLOOKUP(V2363,'WSD 產品'!B:B,1,0)</f>
        <v>#N/A</v>
      </c>
      <c r="T2363" s="110" t="e">
        <f t="shared" si="583"/>
        <v>#DIV/0!</v>
      </c>
    </row>
    <row r="2364" spans="1:20">
      <c r="A2364" s="3">
        <f t="shared" si="587"/>
        <v>0</v>
      </c>
      <c r="B2364" s="3">
        <f t="shared" si="587"/>
        <v>0</v>
      </c>
      <c r="C2364" s="3">
        <f t="shared" si="587"/>
        <v>0</v>
      </c>
      <c r="D2364" s="3">
        <f t="shared" si="587"/>
        <v>0</v>
      </c>
      <c r="E2364" s="3">
        <f t="shared" si="587"/>
        <v>0</v>
      </c>
      <c r="F2364" s="4">
        <f t="shared" si="587"/>
        <v>0</v>
      </c>
      <c r="G2364" s="4">
        <f t="shared" si="586"/>
        <v>0</v>
      </c>
      <c r="H2364" s="3">
        <f t="shared" si="586"/>
        <v>0</v>
      </c>
      <c r="I2364" s="3">
        <f t="shared" si="586"/>
        <v>0</v>
      </c>
      <c r="J2364" s="3" t="e">
        <f>IF(VLOOKUP(A2364,產品AR!A:B,2,0)&lt;65,"A",IF(VLOOKUP(A2364,產品AR!A:B,2,0)&lt;80,"B",IF(VLOOKUP(A2364,產品AR!A:B,2,0)&lt;100,"C","D")))</f>
        <v>#N/A</v>
      </c>
      <c r="K2364" s="5" t="e">
        <f t="shared" si="578"/>
        <v>#DIV/0!</v>
      </c>
      <c r="L2364" s="6">
        <f t="shared" si="579"/>
        <v>0</v>
      </c>
      <c r="M2364" s="5">
        <f t="shared" si="580"/>
        <v>0</v>
      </c>
      <c r="N2364" s="49" t="e">
        <f t="shared" si="581"/>
        <v>#DIV/0!</v>
      </c>
      <c r="O2364" s="49" t="e">
        <f t="shared" si="584"/>
        <v>#N/A</v>
      </c>
      <c r="P2364" s="49" t="e">
        <f t="shared" si="585"/>
        <v>#N/A</v>
      </c>
      <c r="Q2364" s="50" t="e">
        <f t="shared" si="582"/>
        <v>#N/A</v>
      </c>
      <c r="S2364" s="110" t="e">
        <f>VLOOKUP(V2364,'WSD 產品'!B:B,1,0)</f>
        <v>#N/A</v>
      </c>
      <c r="T2364" s="110" t="e">
        <f t="shared" si="583"/>
        <v>#DIV/0!</v>
      </c>
    </row>
    <row r="2365" spans="1:20">
      <c r="A2365" s="3">
        <f t="shared" si="587"/>
        <v>0</v>
      </c>
      <c r="B2365" s="3">
        <f t="shared" si="587"/>
        <v>0</v>
      </c>
      <c r="C2365" s="3">
        <f t="shared" si="587"/>
        <v>0</v>
      </c>
      <c r="D2365" s="3">
        <f t="shared" si="587"/>
        <v>0</v>
      </c>
      <c r="E2365" s="3">
        <f t="shared" si="587"/>
        <v>0</v>
      </c>
      <c r="F2365" s="4">
        <f t="shared" si="587"/>
        <v>0</v>
      </c>
      <c r="G2365" s="4">
        <f t="shared" si="586"/>
        <v>0</v>
      </c>
      <c r="H2365" s="3">
        <f t="shared" si="586"/>
        <v>0</v>
      </c>
      <c r="I2365" s="3">
        <f t="shared" si="586"/>
        <v>0</v>
      </c>
      <c r="J2365" s="3" t="e">
        <f>IF(VLOOKUP(A2365,產品AR!A:B,2,0)&lt;65,"A",IF(VLOOKUP(A2365,產品AR!A:B,2,0)&lt;80,"B",IF(VLOOKUP(A2365,產品AR!A:B,2,0)&lt;100,"C","D")))</f>
        <v>#N/A</v>
      </c>
      <c r="K2365" s="5" t="e">
        <f t="shared" si="578"/>
        <v>#DIV/0!</v>
      </c>
      <c r="L2365" s="6">
        <f t="shared" si="579"/>
        <v>0</v>
      </c>
      <c r="M2365" s="5">
        <f t="shared" si="580"/>
        <v>0</v>
      </c>
      <c r="N2365" s="49" t="e">
        <f t="shared" si="581"/>
        <v>#DIV/0!</v>
      </c>
      <c r="O2365" s="49" t="e">
        <f t="shared" si="584"/>
        <v>#N/A</v>
      </c>
      <c r="P2365" s="49" t="e">
        <f t="shared" si="585"/>
        <v>#N/A</v>
      </c>
      <c r="Q2365" s="50" t="e">
        <f t="shared" si="582"/>
        <v>#N/A</v>
      </c>
      <c r="S2365" s="110" t="e">
        <f>VLOOKUP(V2365,'WSD 產品'!B:B,1,0)</f>
        <v>#N/A</v>
      </c>
      <c r="T2365" s="110" t="e">
        <f t="shared" si="583"/>
        <v>#DIV/0!</v>
      </c>
    </row>
    <row r="2366" spans="1:20">
      <c r="A2366" s="3">
        <f t="shared" si="587"/>
        <v>0</v>
      </c>
      <c r="B2366" s="3">
        <f t="shared" si="587"/>
        <v>0</v>
      </c>
      <c r="C2366" s="3">
        <f t="shared" si="587"/>
        <v>0</v>
      </c>
      <c r="D2366" s="3">
        <f t="shared" si="587"/>
        <v>0</v>
      </c>
      <c r="E2366" s="3">
        <f t="shared" si="587"/>
        <v>0</v>
      </c>
      <c r="F2366" s="4">
        <f t="shared" si="587"/>
        <v>0</v>
      </c>
      <c r="G2366" s="4">
        <f t="shared" si="586"/>
        <v>0</v>
      </c>
      <c r="H2366" s="3">
        <f t="shared" si="586"/>
        <v>0</v>
      </c>
      <c r="I2366" s="3">
        <f t="shared" si="586"/>
        <v>0</v>
      </c>
      <c r="J2366" s="3" t="e">
        <f>IF(VLOOKUP(A2366,產品AR!A:B,2,0)&lt;65,"A",IF(VLOOKUP(A2366,產品AR!A:B,2,0)&lt;80,"B",IF(VLOOKUP(A2366,產品AR!A:B,2,0)&lt;100,"C","D")))</f>
        <v>#N/A</v>
      </c>
      <c r="K2366" s="5" t="e">
        <f t="shared" si="578"/>
        <v>#DIV/0!</v>
      </c>
      <c r="L2366" s="6">
        <f t="shared" si="579"/>
        <v>0</v>
      </c>
      <c r="M2366" s="5">
        <f t="shared" si="580"/>
        <v>0</v>
      </c>
      <c r="N2366" s="49" t="e">
        <f t="shared" si="581"/>
        <v>#DIV/0!</v>
      </c>
      <c r="O2366" s="49" t="e">
        <f t="shared" si="584"/>
        <v>#N/A</v>
      </c>
      <c r="P2366" s="49" t="e">
        <f t="shared" si="585"/>
        <v>#N/A</v>
      </c>
      <c r="Q2366" s="50" t="e">
        <f t="shared" si="582"/>
        <v>#N/A</v>
      </c>
      <c r="S2366" s="110" t="e">
        <f>VLOOKUP(V2366,'WSD 產品'!B:B,1,0)</f>
        <v>#N/A</v>
      </c>
      <c r="T2366" s="110" t="e">
        <f t="shared" si="583"/>
        <v>#DIV/0!</v>
      </c>
    </row>
    <row r="2367" spans="1:20">
      <c r="A2367" s="3">
        <f t="shared" si="587"/>
        <v>0</v>
      </c>
      <c r="B2367" s="3">
        <f t="shared" si="587"/>
        <v>0</v>
      </c>
      <c r="C2367" s="3">
        <f t="shared" si="587"/>
        <v>0</v>
      </c>
      <c r="D2367" s="3">
        <f t="shared" si="587"/>
        <v>0</v>
      </c>
      <c r="E2367" s="3">
        <f t="shared" si="587"/>
        <v>0</v>
      </c>
      <c r="F2367" s="4">
        <f t="shared" si="587"/>
        <v>0</v>
      </c>
      <c r="G2367" s="4">
        <f t="shared" si="586"/>
        <v>0</v>
      </c>
      <c r="H2367" s="3">
        <f t="shared" si="586"/>
        <v>0</v>
      </c>
      <c r="I2367" s="3">
        <f t="shared" si="586"/>
        <v>0</v>
      </c>
      <c r="J2367" s="3" t="e">
        <f>IF(VLOOKUP(A2367,產品AR!A:B,2,0)&lt;65,"A",IF(VLOOKUP(A2367,產品AR!A:B,2,0)&lt;80,"B",IF(VLOOKUP(A2367,產品AR!A:B,2,0)&lt;100,"C","D")))</f>
        <v>#N/A</v>
      </c>
      <c r="K2367" s="5" t="e">
        <f t="shared" si="578"/>
        <v>#DIV/0!</v>
      </c>
      <c r="L2367" s="6">
        <f t="shared" si="579"/>
        <v>0</v>
      </c>
      <c r="M2367" s="5">
        <f t="shared" si="580"/>
        <v>0</v>
      </c>
      <c r="N2367" s="49" t="e">
        <f t="shared" si="581"/>
        <v>#DIV/0!</v>
      </c>
      <c r="O2367" s="49" t="e">
        <f t="shared" si="584"/>
        <v>#N/A</v>
      </c>
      <c r="P2367" s="49" t="e">
        <f t="shared" si="585"/>
        <v>#N/A</v>
      </c>
      <c r="Q2367" s="50" t="e">
        <f t="shared" si="582"/>
        <v>#N/A</v>
      </c>
      <c r="S2367" s="110" t="e">
        <f>VLOOKUP(V2367,'WSD 產品'!B:B,1,0)</f>
        <v>#N/A</v>
      </c>
      <c r="T2367" s="110" t="e">
        <f t="shared" si="583"/>
        <v>#DIV/0!</v>
      </c>
    </row>
    <row r="2368" spans="1:20">
      <c r="A2368" s="3">
        <f t="shared" si="587"/>
        <v>0</v>
      </c>
      <c r="B2368" s="3">
        <f t="shared" si="587"/>
        <v>0</v>
      </c>
      <c r="C2368" s="3">
        <f t="shared" si="587"/>
        <v>0</v>
      </c>
      <c r="D2368" s="3">
        <f t="shared" si="587"/>
        <v>0</v>
      </c>
      <c r="E2368" s="3">
        <f t="shared" si="587"/>
        <v>0</v>
      </c>
      <c r="F2368" s="4">
        <f t="shared" si="587"/>
        <v>0</v>
      </c>
      <c r="G2368" s="4">
        <f t="shared" si="586"/>
        <v>0</v>
      </c>
      <c r="H2368" s="3">
        <f t="shared" si="586"/>
        <v>0</v>
      </c>
      <c r="I2368" s="3">
        <f t="shared" si="586"/>
        <v>0</v>
      </c>
      <c r="J2368" s="3" t="e">
        <f>IF(VLOOKUP(A2368,產品AR!A:B,2,0)&lt;65,"A",IF(VLOOKUP(A2368,產品AR!A:B,2,0)&lt;80,"B",IF(VLOOKUP(A2368,產品AR!A:B,2,0)&lt;100,"C","D")))</f>
        <v>#N/A</v>
      </c>
      <c r="K2368" s="5" t="e">
        <f t="shared" si="578"/>
        <v>#DIV/0!</v>
      </c>
      <c r="L2368" s="6">
        <f t="shared" si="579"/>
        <v>0</v>
      </c>
      <c r="M2368" s="5">
        <f t="shared" si="580"/>
        <v>0</v>
      </c>
      <c r="N2368" s="49" t="e">
        <f t="shared" si="581"/>
        <v>#DIV/0!</v>
      </c>
      <c r="O2368" s="49" t="e">
        <f t="shared" si="584"/>
        <v>#N/A</v>
      </c>
      <c r="P2368" s="49" t="e">
        <f t="shared" si="585"/>
        <v>#N/A</v>
      </c>
      <c r="Q2368" s="50" t="e">
        <f t="shared" si="582"/>
        <v>#N/A</v>
      </c>
      <c r="S2368" s="110" t="e">
        <f>VLOOKUP(V2368,'WSD 產品'!B:B,1,0)</f>
        <v>#N/A</v>
      </c>
      <c r="T2368" s="110" t="e">
        <f t="shared" si="583"/>
        <v>#DIV/0!</v>
      </c>
    </row>
    <row r="2369" spans="1:20">
      <c r="A2369" s="3">
        <f t="shared" si="587"/>
        <v>0</v>
      </c>
      <c r="B2369" s="3">
        <f t="shared" si="587"/>
        <v>0</v>
      </c>
      <c r="C2369" s="3">
        <f t="shared" si="587"/>
        <v>0</v>
      </c>
      <c r="D2369" s="3">
        <f t="shared" si="587"/>
        <v>0</v>
      </c>
      <c r="E2369" s="3">
        <f t="shared" si="587"/>
        <v>0</v>
      </c>
      <c r="F2369" s="4">
        <f t="shared" si="587"/>
        <v>0</v>
      </c>
      <c r="G2369" s="4">
        <f t="shared" si="586"/>
        <v>0</v>
      </c>
      <c r="H2369" s="3">
        <f t="shared" si="586"/>
        <v>0</v>
      </c>
      <c r="I2369" s="3">
        <f t="shared" si="586"/>
        <v>0</v>
      </c>
      <c r="J2369" s="3" t="e">
        <f>IF(VLOOKUP(A2369,產品AR!A:B,2,0)&lt;65,"A",IF(VLOOKUP(A2369,產品AR!A:B,2,0)&lt;80,"B",IF(VLOOKUP(A2369,產品AR!A:B,2,0)&lt;100,"C","D")))</f>
        <v>#N/A</v>
      </c>
      <c r="K2369" s="5" t="e">
        <f t="shared" si="578"/>
        <v>#DIV/0!</v>
      </c>
      <c r="L2369" s="6">
        <f t="shared" si="579"/>
        <v>0</v>
      </c>
      <c r="M2369" s="5">
        <f t="shared" si="580"/>
        <v>0</v>
      </c>
      <c r="N2369" s="49" t="e">
        <f t="shared" si="581"/>
        <v>#DIV/0!</v>
      </c>
      <c r="O2369" s="49" t="e">
        <f t="shared" si="584"/>
        <v>#N/A</v>
      </c>
      <c r="P2369" s="49" t="e">
        <f t="shared" si="585"/>
        <v>#N/A</v>
      </c>
      <c r="Q2369" s="50" t="e">
        <f t="shared" si="582"/>
        <v>#N/A</v>
      </c>
      <c r="S2369" s="110" t="e">
        <f>VLOOKUP(V2369,'WSD 產品'!B:B,1,0)</f>
        <v>#N/A</v>
      </c>
      <c r="T2369" s="110" t="e">
        <f t="shared" si="583"/>
        <v>#DIV/0!</v>
      </c>
    </row>
    <row r="2370" spans="1:20">
      <c r="A2370" s="3">
        <f t="shared" si="587"/>
        <v>0</v>
      </c>
      <c r="B2370" s="3">
        <f t="shared" si="587"/>
        <v>0</v>
      </c>
      <c r="C2370" s="3">
        <f t="shared" si="587"/>
        <v>0</v>
      </c>
      <c r="D2370" s="3">
        <f t="shared" si="587"/>
        <v>0</v>
      </c>
      <c r="E2370" s="3">
        <f t="shared" si="587"/>
        <v>0</v>
      </c>
      <c r="F2370" s="4">
        <f t="shared" si="587"/>
        <v>0</v>
      </c>
      <c r="G2370" s="4">
        <f t="shared" si="586"/>
        <v>0</v>
      </c>
      <c r="H2370" s="3">
        <f t="shared" si="586"/>
        <v>0</v>
      </c>
      <c r="I2370" s="3">
        <f t="shared" si="586"/>
        <v>0</v>
      </c>
      <c r="J2370" s="3" t="e">
        <f>IF(VLOOKUP(A2370,產品AR!A:B,2,0)&lt;65,"A",IF(VLOOKUP(A2370,產品AR!A:B,2,0)&lt;80,"B",IF(VLOOKUP(A2370,產品AR!A:B,2,0)&lt;100,"C","D")))</f>
        <v>#N/A</v>
      </c>
      <c r="K2370" s="5" t="e">
        <f t="shared" ref="K2370:K2400" si="588">T2370</f>
        <v>#DIV/0!</v>
      </c>
      <c r="L2370" s="6">
        <f t="shared" ref="L2370:L2400" si="589">AM2370</f>
        <v>0</v>
      </c>
      <c r="M2370" s="5">
        <f t="shared" ref="M2370:M2400" si="590">AP2370</f>
        <v>0</v>
      </c>
      <c r="N2370" s="49" t="e">
        <f t="shared" ref="N2370:N2400" si="591">IF(K2370&gt;=1.67,"A",IF(K2370&gt;=1.33,"B",IF(K2370&gt;=1,"C",IF(K2370&gt;=0.67,"D","F"))))</f>
        <v>#DIV/0!</v>
      </c>
      <c r="O2370" s="49" t="e">
        <f t="shared" si="584"/>
        <v>#N/A</v>
      </c>
      <c r="P2370" s="49" t="e">
        <f t="shared" si="585"/>
        <v>#N/A</v>
      </c>
      <c r="Q2370" s="50" t="e">
        <f t="shared" ref="Q2370:Q2400" si="592">IF(CONCATENATE(J2370,N2370)="AA","A",IF(CONCATENATE(J2370,N2370)="AB","W",IF(CONCATENATE(J2370,N2370)="AC","W",IF(CONCATENATE(J2370,N2370)="AD","W",IF(CONCATENATE(J2370,N2370)="AF","W",IF(CONCATENATE(J2370,N2370)="BB","B",IF(CONCATENATE(J2370,N2370)="BA","B",IF(CONCATENATE(J2370,N2370)="BC","X",IF(CONCATENATE(J2370,N2370)="BD","X",IF(CONCATENATE(J2370,N2370)="BF","X",IF(CONCATENATE(J2370,N2370)="CA","C",IF(CONCATENATE(J2370,N2370)="CB","C",IF(CONCATENATE(J2370,N2370)="CC","C",IF(CONCATENATE(J2370,N2370)="CD","Y",IF(CONCATENATE(J2370,N2370)="CF","Y",IF(CONCATENATE(J2370,N2370)="DA","D",IF(CONCATENATE(J2370,N2370)="DB","D",IF(CONCATENATE(J2370,N2370)="DC","D",IF(CONCATENATE(J2370,N2370)="DD","D",IF(CONCATENATE(J2370,N2370)="DF","Z"))))))))))))))))))))</f>
        <v>#N/A</v>
      </c>
      <c r="S2370" s="110" t="e">
        <f>VLOOKUP(V2370,'WSD 產品'!B:B,1,0)</f>
        <v>#N/A</v>
      </c>
      <c r="T2370" s="110" t="e">
        <f t="shared" ref="T2370:T2400" si="593">((35-(AE2370^2+AF2370^2)^0.5))/AV2370</f>
        <v>#DIV/0!</v>
      </c>
    </row>
    <row r="2371" spans="1:20">
      <c r="A2371" s="3">
        <f t="shared" si="587"/>
        <v>0</v>
      </c>
      <c r="B2371" s="3">
        <f t="shared" si="587"/>
        <v>0</v>
      </c>
      <c r="C2371" s="3">
        <f t="shared" si="587"/>
        <v>0</v>
      </c>
      <c r="D2371" s="3">
        <f t="shared" si="587"/>
        <v>0</v>
      </c>
      <c r="E2371" s="3">
        <f t="shared" si="587"/>
        <v>0</v>
      </c>
      <c r="F2371" s="4">
        <f t="shared" si="587"/>
        <v>0</v>
      </c>
      <c r="G2371" s="4">
        <f t="shared" si="586"/>
        <v>0</v>
      </c>
      <c r="H2371" s="3">
        <f t="shared" si="586"/>
        <v>0</v>
      </c>
      <c r="I2371" s="3">
        <f t="shared" si="586"/>
        <v>0</v>
      </c>
      <c r="J2371" s="3" t="e">
        <f>IF(VLOOKUP(A2371,產品AR!A:B,2,0)&lt;65,"A",IF(VLOOKUP(A2371,產品AR!A:B,2,0)&lt;80,"B",IF(VLOOKUP(A2371,產品AR!A:B,2,0)&lt;100,"C","D")))</f>
        <v>#N/A</v>
      </c>
      <c r="K2371" s="5" t="e">
        <f t="shared" si="588"/>
        <v>#DIV/0!</v>
      </c>
      <c r="L2371" s="6">
        <f t="shared" si="589"/>
        <v>0</v>
      </c>
      <c r="M2371" s="5">
        <f t="shared" si="590"/>
        <v>0</v>
      </c>
      <c r="N2371" s="49" t="e">
        <f t="shared" si="591"/>
        <v>#DIV/0!</v>
      </c>
      <c r="O2371" s="49" t="e">
        <f t="shared" ref="O2371:O2400" si="594">J2371&amp;N2371</f>
        <v>#N/A</v>
      </c>
      <c r="P2371" s="49" t="e">
        <f t="shared" ref="P2371:P2400" si="595">IF(O2371="AB","A")</f>
        <v>#N/A</v>
      </c>
      <c r="Q2371" s="50" t="e">
        <f t="shared" si="592"/>
        <v>#N/A</v>
      </c>
      <c r="S2371" s="110" t="e">
        <f>VLOOKUP(V2371,'WSD 產品'!B:B,1,0)</f>
        <v>#N/A</v>
      </c>
      <c r="T2371" s="110" t="e">
        <f t="shared" si="593"/>
        <v>#DIV/0!</v>
      </c>
    </row>
    <row r="2372" spans="1:20">
      <c r="A2372" s="3">
        <f t="shared" si="587"/>
        <v>0</v>
      </c>
      <c r="B2372" s="3">
        <f t="shared" si="587"/>
        <v>0</v>
      </c>
      <c r="C2372" s="3">
        <f t="shared" si="587"/>
        <v>0</v>
      </c>
      <c r="D2372" s="3">
        <f t="shared" si="587"/>
        <v>0</v>
      </c>
      <c r="E2372" s="3">
        <f t="shared" si="587"/>
        <v>0</v>
      </c>
      <c r="F2372" s="4">
        <f t="shared" si="587"/>
        <v>0</v>
      </c>
      <c r="G2372" s="4">
        <f t="shared" si="586"/>
        <v>0</v>
      </c>
      <c r="H2372" s="3">
        <f t="shared" si="586"/>
        <v>0</v>
      </c>
      <c r="I2372" s="3">
        <f t="shared" si="586"/>
        <v>0</v>
      </c>
      <c r="J2372" s="3" t="e">
        <f>IF(VLOOKUP(A2372,產品AR!A:B,2,0)&lt;65,"A",IF(VLOOKUP(A2372,產品AR!A:B,2,0)&lt;80,"B",IF(VLOOKUP(A2372,產品AR!A:B,2,0)&lt;100,"C","D")))</f>
        <v>#N/A</v>
      </c>
      <c r="K2372" s="5" t="e">
        <f t="shared" si="588"/>
        <v>#DIV/0!</v>
      </c>
      <c r="L2372" s="6">
        <f t="shared" si="589"/>
        <v>0</v>
      </c>
      <c r="M2372" s="5">
        <f t="shared" si="590"/>
        <v>0</v>
      </c>
      <c r="N2372" s="49" t="e">
        <f t="shared" si="591"/>
        <v>#DIV/0!</v>
      </c>
      <c r="O2372" s="49" t="e">
        <f t="shared" si="594"/>
        <v>#N/A</v>
      </c>
      <c r="P2372" s="49" t="e">
        <f t="shared" si="595"/>
        <v>#N/A</v>
      </c>
      <c r="Q2372" s="50" t="e">
        <f t="shared" si="592"/>
        <v>#N/A</v>
      </c>
      <c r="S2372" s="110" t="e">
        <f>VLOOKUP(V2372,'WSD 產品'!B:B,1,0)</f>
        <v>#N/A</v>
      </c>
      <c r="T2372" s="110" t="e">
        <f t="shared" si="593"/>
        <v>#DIV/0!</v>
      </c>
    </row>
    <row r="2373" spans="1:20">
      <c r="A2373" s="3">
        <f t="shared" si="587"/>
        <v>0</v>
      </c>
      <c r="B2373" s="3">
        <f t="shared" si="587"/>
        <v>0</v>
      </c>
      <c r="C2373" s="3">
        <f t="shared" si="587"/>
        <v>0</v>
      </c>
      <c r="D2373" s="3">
        <f t="shared" si="587"/>
        <v>0</v>
      </c>
      <c r="E2373" s="3">
        <f t="shared" si="587"/>
        <v>0</v>
      </c>
      <c r="F2373" s="4">
        <f t="shared" si="587"/>
        <v>0</v>
      </c>
      <c r="G2373" s="4">
        <f t="shared" si="586"/>
        <v>0</v>
      </c>
      <c r="H2373" s="3">
        <f t="shared" si="586"/>
        <v>0</v>
      </c>
      <c r="I2373" s="3">
        <f t="shared" si="586"/>
        <v>0</v>
      </c>
      <c r="J2373" s="3" t="e">
        <f>IF(VLOOKUP(A2373,產品AR!A:B,2,0)&lt;65,"A",IF(VLOOKUP(A2373,產品AR!A:B,2,0)&lt;80,"B",IF(VLOOKUP(A2373,產品AR!A:B,2,0)&lt;100,"C","D")))</f>
        <v>#N/A</v>
      </c>
      <c r="K2373" s="5" t="e">
        <f t="shared" si="588"/>
        <v>#DIV/0!</v>
      </c>
      <c r="L2373" s="6">
        <f t="shared" si="589"/>
        <v>0</v>
      </c>
      <c r="M2373" s="5">
        <f t="shared" si="590"/>
        <v>0</v>
      </c>
      <c r="N2373" s="49" t="e">
        <f t="shared" si="591"/>
        <v>#DIV/0!</v>
      </c>
      <c r="O2373" s="49" t="e">
        <f t="shared" si="594"/>
        <v>#N/A</v>
      </c>
      <c r="P2373" s="49" t="e">
        <f t="shared" si="595"/>
        <v>#N/A</v>
      </c>
      <c r="Q2373" s="50" t="e">
        <f t="shared" si="592"/>
        <v>#N/A</v>
      </c>
      <c r="S2373" s="110" t="e">
        <f>VLOOKUP(V2373,'WSD 產品'!B:B,1,0)</f>
        <v>#N/A</v>
      </c>
      <c r="T2373" s="110" t="e">
        <f t="shared" si="593"/>
        <v>#DIV/0!</v>
      </c>
    </row>
    <row r="2374" spans="1:20">
      <c r="A2374" s="3">
        <f t="shared" si="587"/>
        <v>0</v>
      </c>
      <c r="B2374" s="3">
        <f t="shared" si="587"/>
        <v>0</v>
      </c>
      <c r="C2374" s="3">
        <f t="shared" si="587"/>
        <v>0</v>
      </c>
      <c r="D2374" s="3">
        <f t="shared" si="587"/>
        <v>0</v>
      </c>
      <c r="E2374" s="3">
        <f t="shared" si="587"/>
        <v>0</v>
      </c>
      <c r="F2374" s="4">
        <f t="shared" si="587"/>
        <v>0</v>
      </c>
      <c r="G2374" s="4">
        <f t="shared" si="586"/>
        <v>0</v>
      </c>
      <c r="H2374" s="3">
        <f t="shared" si="586"/>
        <v>0</v>
      </c>
      <c r="I2374" s="3">
        <f t="shared" si="586"/>
        <v>0</v>
      </c>
      <c r="J2374" s="3" t="e">
        <f>IF(VLOOKUP(A2374,產品AR!A:B,2,0)&lt;65,"A",IF(VLOOKUP(A2374,產品AR!A:B,2,0)&lt;80,"B",IF(VLOOKUP(A2374,產品AR!A:B,2,0)&lt;100,"C","D")))</f>
        <v>#N/A</v>
      </c>
      <c r="K2374" s="5" t="e">
        <f t="shared" si="588"/>
        <v>#DIV/0!</v>
      </c>
      <c r="L2374" s="6">
        <f t="shared" si="589"/>
        <v>0</v>
      </c>
      <c r="M2374" s="5">
        <f t="shared" si="590"/>
        <v>0</v>
      </c>
      <c r="N2374" s="49" t="e">
        <f t="shared" si="591"/>
        <v>#DIV/0!</v>
      </c>
      <c r="O2374" s="49" t="e">
        <f t="shared" si="594"/>
        <v>#N/A</v>
      </c>
      <c r="P2374" s="49" t="e">
        <f t="shared" si="595"/>
        <v>#N/A</v>
      </c>
      <c r="Q2374" s="50" t="e">
        <f t="shared" si="592"/>
        <v>#N/A</v>
      </c>
      <c r="S2374" s="110" t="e">
        <f>VLOOKUP(V2374,'WSD 產品'!B:B,1,0)</f>
        <v>#N/A</v>
      </c>
      <c r="T2374" s="110" t="e">
        <f t="shared" si="593"/>
        <v>#DIV/0!</v>
      </c>
    </row>
    <row r="2375" spans="1:20">
      <c r="A2375" s="3">
        <f t="shared" si="587"/>
        <v>0</v>
      </c>
      <c r="B2375" s="3">
        <f t="shared" si="587"/>
        <v>0</v>
      </c>
      <c r="C2375" s="3">
        <f t="shared" si="587"/>
        <v>0</v>
      </c>
      <c r="D2375" s="3">
        <f t="shared" si="587"/>
        <v>0</v>
      </c>
      <c r="E2375" s="3">
        <f t="shared" si="587"/>
        <v>0</v>
      </c>
      <c r="F2375" s="4">
        <f t="shared" si="587"/>
        <v>0</v>
      </c>
      <c r="G2375" s="4">
        <f t="shared" si="586"/>
        <v>0</v>
      </c>
      <c r="H2375" s="3">
        <f t="shared" si="586"/>
        <v>0</v>
      </c>
      <c r="I2375" s="3">
        <f t="shared" si="586"/>
        <v>0</v>
      </c>
      <c r="J2375" s="3" t="e">
        <f>IF(VLOOKUP(A2375,產品AR!A:B,2,0)&lt;65,"A",IF(VLOOKUP(A2375,產品AR!A:B,2,0)&lt;80,"B",IF(VLOOKUP(A2375,產品AR!A:B,2,0)&lt;100,"C","D")))</f>
        <v>#N/A</v>
      </c>
      <c r="K2375" s="5" t="e">
        <f t="shared" si="588"/>
        <v>#DIV/0!</v>
      </c>
      <c r="L2375" s="6">
        <f t="shared" si="589"/>
        <v>0</v>
      </c>
      <c r="M2375" s="5">
        <f t="shared" si="590"/>
        <v>0</v>
      </c>
      <c r="N2375" s="49" t="e">
        <f t="shared" si="591"/>
        <v>#DIV/0!</v>
      </c>
      <c r="O2375" s="49" t="e">
        <f t="shared" si="594"/>
        <v>#N/A</v>
      </c>
      <c r="P2375" s="49" t="e">
        <f t="shared" si="595"/>
        <v>#N/A</v>
      </c>
      <c r="Q2375" s="50" t="e">
        <f t="shared" si="592"/>
        <v>#N/A</v>
      </c>
      <c r="S2375" s="110" t="e">
        <f>VLOOKUP(V2375,'WSD 產品'!B:B,1,0)</f>
        <v>#N/A</v>
      </c>
      <c r="T2375" s="110" t="e">
        <f t="shared" si="593"/>
        <v>#DIV/0!</v>
      </c>
    </row>
    <row r="2376" spans="1:20">
      <c r="A2376" s="3">
        <f t="shared" si="587"/>
        <v>0</v>
      </c>
      <c r="B2376" s="3">
        <f t="shared" si="587"/>
        <v>0</v>
      </c>
      <c r="C2376" s="3">
        <f t="shared" si="587"/>
        <v>0</v>
      </c>
      <c r="D2376" s="3">
        <f t="shared" si="587"/>
        <v>0</v>
      </c>
      <c r="E2376" s="3">
        <f t="shared" si="587"/>
        <v>0</v>
      </c>
      <c r="F2376" s="4">
        <f t="shared" si="587"/>
        <v>0</v>
      </c>
      <c r="G2376" s="4">
        <f t="shared" si="586"/>
        <v>0</v>
      </c>
      <c r="H2376" s="3">
        <f t="shared" si="586"/>
        <v>0</v>
      </c>
      <c r="I2376" s="3">
        <f t="shared" si="586"/>
        <v>0</v>
      </c>
      <c r="J2376" s="3" t="e">
        <f>IF(VLOOKUP(A2376,產品AR!A:B,2,0)&lt;65,"A",IF(VLOOKUP(A2376,產品AR!A:B,2,0)&lt;80,"B",IF(VLOOKUP(A2376,產品AR!A:B,2,0)&lt;100,"C","D")))</f>
        <v>#N/A</v>
      </c>
      <c r="K2376" s="5" t="e">
        <f t="shared" si="588"/>
        <v>#DIV/0!</v>
      </c>
      <c r="L2376" s="6">
        <f t="shared" si="589"/>
        <v>0</v>
      </c>
      <c r="M2376" s="5">
        <f t="shared" si="590"/>
        <v>0</v>
      </c>
      <c r="N2376" s="49" t="e">
        <f t="shared" si="591"/>
        <v>#DIV/0!</v>
      </c>
      <c r="O2376" s="49" t="e">
        <f t="shared" si="594"/>
        <v>#N/A</v>
      </c>
      <c r="P2376" s="49" t="e">
        <f t="shared" si="595"/>
        <v>#N/A</v>
      </c>
      <c r="Q2376" s="50" t="e">
        <f t="shared" si="592"/>
        <v>#N/A</v>
      </c>
      <c r="S2376" s="110" t="e">
        <f>VLOOKUP(V2376,'WSD 產品'!B:B,1,0)</f>
        <v>#N/A</v>
      </c>
      <c r="T2376" s="110" t="e">
        <f t="shared" si="593"/>
        <v>#DIV/0!</v>
      </c>
    </row>
    <row r="2377" spans="1:20">
      <c r="A2377" s="3">
        <f t="shared" si="587"/>
        <v>0</v>
      </c>
      <c r="B2377" s="3">
        <f t="shared" si="587"/>
        <v>0</v>
      </c>
      <c r="C2377" s="3">
        <f t="shared" si="587"/>
        <v>0</v>
      </c>
      <c r="D2377" s="3">
        <f t="shared" si="587"/>
        <v>0</v>
      </c>
      <c r="E2377" s="3">
        <f t="shared" si="587"/>
        <v>0</v>
      </c>
      <c r="F2377" s="4">
        <f t="shared" si="587"/>
        <v>0</v>
      </c>
      <c r="G2377" s="4">
        <f t="shared" si="586"/>
        <v>0</v>
      </c>
      <c r="H2377" s="3">
        <f t="shared" si="586"/>
        <v>0</v>
      </c>
      <c r="I2377" s="3">
        <f t="shared" si="586"/>
        <v>0</v>
      </c>
      <c r="J2377" s="3" t="e">
        <f>IF(VLOOKUP(A2377,產品AR!A:B,2,0)&lt;65,"A",IF(VLOOKUP(A2377,產品AR!A:B,2,0)&lt;80,"B",IF(VLOOKUP(A2377,產品AR!A:B,2,0)&lt;100,"C","D")))</f>
        <v>#N/A</v>
      </c>
      <c r="K2377" s="5" t="e">
        <f t="shared" si="588"/>
        <v>#DIV/0!</v>
      </c>
      <c r="L2377" s="6">
        <f t="shared" si="589"/>
        <v>0</v>
      </c>
      <c r="M2377" s="5">
        <f t="shared" si="590"/>
        <v>0</v>
      </c>
      <c r="N2377" s="49" t="e">
        <f t="shared" si="591"/>
        <v>#DIV/0!</v>
      </c>
      <c r="O2377" s="49" t="e">
        <f t="shared" si="594"/>
        <v>#N/A</v>
      </c>
      <c r="P2377" s="49" t="e">
        <f t="shared" si="595"/>
        <v>#N/A</v>
      </c>
      <c r="Q2377" s="50" t="e">
        <f t="shared" si="592"/>
        <v>#N/A</v>
      </c>
      <c r="S2377" s="110" t="e">
        <f>VLOOKUP(V2377,'WSD 產品'!B:B,1,0)</f>
        <v>#N/A</v>
      </c>
      <c r="T2377" s="110" t="e">
        <f t="shared" si="593"/>
        <v>#DIV/0!</v>
      </c>
    </row>
    <row r="2378" spans="1:20">
      <c r="A2378" s="3">
        <f t="shared" si="587"/>
        <v>0</v>
      </c>
      <c r="B2378" s="3">
        <f t="shared" si="587"/>
        <v>0</v>
      </c>
      <c r="C2378" s="3">
        <f t="shared" si="587"/>
        <v>0</v>
      </c>
      <c r="D2378" s="3">
        <f t="shared" si="587"/>
        <v>0</v>
      </c>
      <c r="E2378" s="3">
        <f t="shared" si="587"/>
        <v>0</v>
      </c>
      <c r="F2378" s="4">
        <f t="shared" si="587"/>
        <v>0</v>
      </c>
      <c r="G2378" s="4">
        <f t="shared" si="586"/>
        <v>0</v>
      </c>
      <c r="H2378" s="3">
        <f t="shared" si="586"/>
        <v>0</v>
      </c>
      <c r="I2378" s="3">
        <f t="shared" si="586"/>
        <v>0</v>
      </c>
      <c r="J2378" s="3" t="e">
        <f>IF(VLOOKUP(A2378,產品AR!A:B,2,0)&lt;65,"A",IF(VLOOKUP(A2378,產品AR!A:B,2,0)&lt;80,"B",IF(VLOOKUP(A2378,產品AR!A:B,2,0)&lt;100,"C","D")))</f>
        <v>#N/A</v>
      </c>
      <c r="K2378" s="5" t="e">
        <f t="shared" si="588"/>
        <v>#DIV/0!</v>
      </c>
      <c r="L2378" s="6">
        <f t="shared" si="589"/>
        <v>0</v>
      </c>
      <c r="M2378" s="5">
        <f t="shared" si="590"/>
        <v>0</v>
      </c>
      <c r="N2378" s="49" t="e">
        <f t="shared" si="591"/>
        <v>#DIV/0!</v>
      </c>
      <c r="O2378" s="49" t="e">
        <f t="shared" si="594"/>
        <v>#N/A</v>
      </c>
      <c r="P2378" s="49" t="e">
        <f t="shared" si="595"/>
        <v>#N/A</v>
      </c>
      <c r="Q2378" s="50" t="e">
        <f t="shared" si="592"/>
        <v>#N/A</v>
      </c>
      <c r="S2378" s="110" t="e">
        <f>VLOOKUP(V2378,'WSD 產品'!B:B,1,0)</f>
        <v>#N/A</v>
      </c>
      <c r="T2378" s="110" t="e">
        <f t="shared" si="593"/>
        <v>#DIV/0!</v>
      </c>
    </row>
    <row r="2379" spans="1:20">
      <c r="A2379" s="3">
        <f t="shared" si="587"/>
        <v>0</v>
      </c>
      <c r="B2379" s="3">
        <f t="shared" si="587"/>
        <v>0</v>
      </c>
      <c r="C2379" s="3">
        <f t="shared" si="587"/>
        <v>0</v>
      </c>
      <c r="D2379" s="3">
        <f t="shared" si="587"/>
        <v>0</v>
      </c>
      <c r="E2379" s="3">
        <f t="shared" si="587"/>
        <v>0</v>
      </c>
      <c r="F2379" s="4">
        <f t="shared" si="587"/>
        <v>0</v>
      </c>
      <c r="G2379" s="4">
        <f t="shared" si="586"/>
        <v>0</v>
      </c>
      <c r="H2379" s="3">
        <f t="shared" si="586"/>
        <v>0</v>
      </c>
      <c r="I2379" s="3">
        <f t="shared" si="586"/>
        <v>0</v>
      </c>
      <c r="J2379" s="3" t="e">
        <f>IF(VLOOKUP(A2379,產品AR!A:B,2,0)&lt;65,"A",IF(VLOOKUP(A2379,產品AR!A:B,2,0)&lt;80,"B",IF(VLOOKUP(A2379,產品AR!A:B,2,0)&lt;100,"C","D")))</f>
        <v>#N/A</v>
      </c>
      <c r="K2379" s="5" t="e">
        <f t="shared" si="588"/>
        <v>#DIV/0!</v>
      </c>
      <c r="L2379" s="6">
        <f t="shared" si="589"/>
        <v>0</v>
      </c>
      <c r="M2379" s="5">
        <f t="shared" si="590"/>
        <v>0</v>
      </c>
      <c r="N2379" s="49" t="e">
        <f t="shared" si="591"/>
        <v>#DIV/0!</v>
      </c>
      <c r="O2379" s="49" t="e">
        <f t="shared" si="594"/>
        <v>#N/A</v>
      </c>
      <c r="P2379" s="49" t="e">
        <f t="shared" si="595"/>
        <v>#N/A</v>
      </c>
      <c r="Q2379" s="50" t="e">
        <f t="shared" si="592"/>
        <v>#N/A</v>
      </c>
      <c r="S2379" s="110" t="e">
        <f>VLOOKUP(V2379,'WSD 產品'!B:B,1,0)</f>
        <v>#N/A</v>
      </c>
      <c r="T2379" s="110" t="e">
        <f t="shared" si="593"/>
        <v>#DIV/0!</v>
      </c>
    </row>
    <row r="2380" spans="1:20">
      <c r="A2380" s="3">
        <f t="shared" si="587"/>
        <v>0</v>
      </c>
      <c r="B2380" s="3">
        <f t="shared" si="587"/>
        <v>0</v>
      </c>
      <c r="C2380" s="3">
        <f t="shared" si="587"/>
        <v>0</v>
      </c>
      <c r="D2380" s="3">
        <f t="shared" si="587"/>
        <v>0</v>
      </c>
      <c r="E2380" s="3">
        <f t="shared" si="587"/>
        <v>0</v>
      </c>
      <c r="F2380" s="4">
        <f t="shared" si="587"/>
        <v>0</v>
      </c>
      <c r="G2380" s="4">
        <f t="shared" si="586"/>
        <v>0</v>
      </c>
      <c r="H2380" s="3">
        <f t="shared" si="586"/>
        <v>0</v>
      </c>
      <c r="I2380" s="3">
        <f t="shared" si="586"/>
        <v>0</v>
      </c>
      <c r="J2380" s="3" t="e">
        <f>IF(VLOOKUP(A2380,產品AR!A:B,2,0)&lt;65,"A",IF(VLOOKUP(A2380,產品AR!A:B,2,0)&lt;80,"B",IF(VLOOKUP(A2380,產品AR!A:B,2,0)&lt;100,"C","D")))</f>
        <v>#N/A</v>
      </c>
      <c r="K2380" s="5" t="e">
        <f t="shared" si="588"/>
        <v>#DIV/0!</v>
      </c>
      <c r="L2380" s="6">
        <f t="shared" si="589"/>
        <v>0</v>
      </c>
      <c r="M2380" s="5">
        <f t="shared" si="590"/>
        <v>0</v>
      </c>
      <c r="N2380" s="49" t="e">
        <f t="shared" si="591"/>
        <v>#DIV/0!</v>
      </c>
      <c r="O2380" s="49" t="e">
        <f t="shared" si="594"/>
        <v>#N/A</v>
      </c>
      <c r="P2380" s="49" t="e">
        <f t="shared" si="595"/>
        <v>#N/A</v>
      </c>
      <c r="Q2380" s="50" t="e">
        <f t="shared" si="592"/>
        <v>#N/A</v>
      </c>
      <c r="S2380" s="110" t="e">
        <f>VLOOKUP(V2380,'WSD 產品'!B:B,1,0)</f>
        <v>#N/A</v>
      </c>
      <c r="T2380" s="110" t="e">
        <f t="shared" si="593"/>
        <v>#DIV/0!</v>
      </c>
    </row>
    <row r="2381" spans="1:20">
      <c r="A2381" s="3">
        <f t="shared" si="587"/>
        <v>0</v>
      </c>
      <c r="B2381" s="3">
        <f t="shared" si="587"/>
        <v>0</v>
      </c>
      <c r="C2381" s="3">
        <f t="shared" si="587"/>
        <v>0</v>
      </c>
      <c r="D2381" s="3">
        <f t="shared" si="587"/>
        <v>0</v>
      </c>
      <c r="E2381" s="3">
        <f t="shared" si="587"/>
        <v>0</v>
      </c>
      <c r="F2381" s="4">
        <f t="shared" si="587"/>
        <v>0</v>
      </c>
      <c r="G2381" s="4">
        <f t="shared" si="586"/>
        <v>0</v>
      </c>
      <c r="H2381" s="3">
        <f t="shared" si="586"/>
        <v>0</v>
      </c>
      <c r="I2381" s="3">
        <f t="shared" si="586"/>
        <v>0</v>
      </c>
      <c r="J2381" s="3" t="e">
        <f>IF(VLOOKUP(A2381,產品AR!A:B,2,0)&lt;65,"A",IF(VLOOKUP(A2381,產品AR!A:B,2,0)&lt;80,"B",IF(VLOOKUP(A2381,產品AR!A:B,2,0)&lt;100,"C","D")))</f>
        <v>#N/A</v>
      </c>
      <c r="K2381" s="5" t="e">
        <f t="shared" si="588"/>
        <v>#DIV/0!</v>
      </c>
      <c r="L2381" s="6">
        <f t="shared" si="589"/>
        <v>0</v>
      </c>
      <c r="M2381" s="5">
        <f t="shared" si="590"/>
        <v>0</v>
      </c>
      <c r="N2381" s="49" t="e">
        <f t="shared" si="591"/>
        <v>#DIV/0!</v>
      </c>
      <c r="O2381" s="49" t="e">
        <f t="shared" si="594"/>
        <v>#N/A</v>
      </c>
      <c r="P2381" s="49" t="e">
        <f t="shared" si="595"/>
        <v>#N/A</v>
      </c>
      <c r="Q2381" s="50" t="e">
        <f t="shared" si="592"/>
        <v>#N/A</v>
      </c>
      <c r="S2381" s="110" t="e">
        <f>VLOOKUP(V2381,'WSD 產品'!B:B,1,0)</f>
        <v>#N/A</v>
      </c>
      <c r="T2381" s="110" t="e">
        <f t="shared" si="593"/>
        <v>#DIV/0!</v>
      </c>
    </row>
    <row r="2382" spans="1:20">
      <c r="A2382" s="3">
        <f t="shared" si="587"/>
        <v>0</v>
      </c>
      <c r="B2382" s="3">
        <f t="shared" si="587"/>
        <v>0</v>
      </c>
      <c r="C2382" s="3">
        <f t="shared" si="587"/>
        <v>0</v>
      </c>
      <c r="D2382" s="3">
        <f t="shared" si="587"/>
        <v>0</v>
      </c>
      <c r="E2382" s="3">
        <f t="shared" si="587"/>
        <v>0</v>
      </c>
      <c r="F2382" s="4">
        <f t="shared" si="587"/>
        <v>0</v>
      </c>
      <c r="G2382" s="4">
        <f t="shared" si="586"/>
        <v>0</v>
      </c>
      <c r="H2382" s="3">
        <f t="shared" si="586"/>
        <v>0</v>
      </c>
      <c r="I2382" s="3">
        <f t="shared" si="586"/>
        <v>0</v>
      </c>
      <c r="J2382" s="3" t="e">
        <f>IF(VLOOKUP(A2382,產品AR!A:B,2,0)&lt;65,"A",IF(VLOOKUP(A2382,產品AR!A:B,2,0)&lt;80,"B",IF(VLOOKUP(A2382,產品AR!A:B,2,0)&lt;100,"C","D")))</f>
        <v>#N/A</v>
      </c>
      <c r="K2382" s="5" t="e">
        <f t="shared" si="588"/>
        <v>#DIV/0!</v>
      </c>
      <c r="L2382" s="6">
        <f t="shared" si="589"/>
        <v>0</v>
      </c>
      <c r="M2382" s="5">
        <f t="shared" si="590"/>
        <v>0</v>
      </c>
      <c r="N2382" s="49" t="e">
        <f t="shared" si="591"/>
        <v>#DIV/0!</v>
      </c>
      <c r="O2382" s="49" t="e">
        <f t="shared" si="594"/>
        <v>#N/A</v>
      </c>
      <c r="P2382" s="49" t="e">
        <f t="shared" si="595"/>
        <v>#N/A</v>
      </c>
      <c r="Q2382" s="50" t="e">
        <f t="shared" si="592"/>
        <v>#N/A</v>
      </c>
      <c r="S2382" s="110" t="e">
        <f>VLOOKUP(V2382,'WSD 產品'!B:B,1,0)</f>
        <v>#N/A</v>
      </c>
      <c r="T2382" s="110" t="e">
        <f t="shared" si="593"/>
        <v>#DIV/0!</v>
      </c>
    </row>
    <row r="2383" spans="1:20">
      <c r="A2383" s="3">
        <f t="shared" si="587"/>
        <v>0</v>
      </c>
      <c r="B2383" s="3">
        <f t="shared" si="587"/>
        <v>0</v>
      </c>
      <c r="C2383" s="3">
        <f t="shared" si="587"/>
        <v>0</v>
      </c>
      <c r="D2383" s="3">
        <f t="shared" si="587"/>
        <v>0</v>
      </c>
      <c r="E2383" s="3">
        <f t="shared" si="587"/>
        <v>0</v>
      </c>
      <c r="F2383" s="4">
        <f t="shared" si="587"/>
        <v>0</v>
      </c>
      <c r="G2383" s="4">
        <f t="shared" si="586"/>
        <v>0</v>
      </c>
      <c r="H2383" s="3">
        <f t="shared" si="586"/>
        <v>0</v>
      </c>
      <c r="I2383" s="3">
        <f t="shared" si="586"/>
        <v>0</v>
      </c>
      <c r="J2383" s="3" t="e">
        <f>IF(VLOOKUP(A2383,產品AR!A:B,2,0)&lt;65,"A",IF(VLOOKUP(A2383,產品AR!A:B,2,0)&lt;80,"B",IF(VLOOKUP(A2383,產品AR!A:B,2,0)&lt;100,"C","D")))</f>
        <v>#N/A</v>
      </c>
      <c r="K2383" s="5" t="e">
        <f t="shared" si="588"/>
        <v>#DIV/0!</v>
      </c>
      <c r="L2383" s="6">
        <f t="shared" si="589"/>
        <v>0</v>
      </c>
      <c r="M2383" s="5">
        <f t="shared" si="590"/>
        <v>0</v>
      </c>
      <c r="N2383" s="49" t="e">
        <f t="shared" si="591"/>
        <v>#DIV/0!</v>
      </c>
      <c r="O2383" s="49" t="e">
        <f t="shared" si="594"/>
        <v>#N/A</v>
      </c>
      <c r="P2383" s="49" t="e">
        <f t="shared" si="595"/>
        <v>#N/A</v>
      </c>
      <c r="Q2383" s="50" t="e">
        <f t="shared" si="592"/>
        <v>#N/A</v>
      </c>
      <c r="S2383" s="110" t="e">
        <f>VLOOKUP(V2383,'WSD 產品'!B:B,1,0)</f>
        <v>#N/A</v>
      </c>
      <c r="T2383" s="110" t="e">
        <f t="shared" si="593"/>
        <v>#DIV/0!</v>
      </c>
    </row>
    <row r="2384" spans="1:20">
      <c r="A2384" s="3">
        <f t="shared" si="587"/>
        <v>0</v>
      </c>
      <c r="B2384" s="3">
        <f t="shared" si="587"/>
        <v>0</v>
      </c>
      <c r="C2384" s="3">
        <f t="shared" si="587"/>
        <v>0</v>
      </c>
      <c r="D2384" s="3">
        <f t="shared" si="587"/>
        <v>0</v>
      </c>
      <c r="E2384" s="3">
        <f t="shared" si="587"/>
        <v>0</v>
      </c>
      <c r="F2384" s="4">
        <f t="shared" si="587"/>
        <v>0</v>
      </c>
      <c r="G2384" s="4">
        <f t="shared" si="586"/>
        <v>0</v>
      </c>
      <c r="H2384" s="3">
        <f t="shared" si="586"/>
        <v>0</v>
      </c>
      <c r="I2384" s="3">
        <f t="shared" si="586"/>
        <v>0</v>
      </c>
      <c r="J2384" s="3" t="e">
        <f>IF(VLOOKUP(A2384,產品AR!A:B,2,0)&lt;65,"A",IF(VLOOKUP(A2384,產品AR!A:B,2,0)&lt;80,"B",IF(VLOOKUP(A2384,產品AR!A:B,2,0)&lt;100,"C","D")))</f>
        <v>#N/A</v>
      </c>
      <c r="K2384" s="5" t="e">
        <f t="shared" si="588"/>
        <v>#DIV/0!</v>
      </c>
      <c r="L2384" s="6">
        <f t="shared" si="589"/>
        <v>0</v>
      </c>
      <c r="M2384" s="5">
        <f t="shared" si="590"/>
        <v>0</v>
      </c>
      <c r="N2384" s="49" t="e">
        <f t="shared" si="591"/>
        <v>#DIV/0!</v>
      </c>
      <c r="O2384" s="49" t="e">
        <f t="shared" si="594"/>
        <v>#N/A</v>
      </c>
      <c r="P2384" s="49" t="e">
        <f t="shared" si="595"/>
        <v>#N/A</v>
      </c>
      <c r="Q2384" s="50" t="e">
        <f t="shared" si="592"/>
        <v>#N/A</v>
      </c>
      <c r="S2384" s="110" t="e">
        <f>VLOOKUP(V2384,'WSD 產品'!B:B,1,0)</f>
        <v>#N/A</v>
      </c>
      <c r="T2384" s="110" t="e">
        <f t="shared" si="593"/>
        <v>#DIV/0!</v>
      </c>
    </row>
    <row r="2385" spans="1:20">
      <c r="A2385" s="3">
        <f t="shared" si="587"/>
        <v>0</v>
      </c>
      <c r="B2385" s="3">
        <f t="shared" si="587"/>
        <v>0</v>
      </c>
      <c r="C2385" s="3">
        <f t="shared" si="587"/>
        <v>0</v>
      </c>
      <c r="D2385" s="3">
        <f t="shared" si="587"/>
        <v>0</v>
      </c>
      <c r="E2385" s="3">
        <f t="shared" si="587"/>
        <v>0</v>
      </c>
      <c r="F2385" s="4">
        <f t="shared" si="587"/>
        <v>0</v>
      </c>
      <c r="G2385" s="4">
        <f t="shared" si="586"/>
        <v>0</v>
      </c>
      <c r="H2385" s="3">
        <f t="shared" si="586"/>
        <v>0</v>
      </c>
      <c r="I2385" s="3">
        <f t="shared" si="586"/>
        <v>0</v>
      </c>
      <c r="J2385" s="3" t="e">
        <f>IF(VLOOKUP(A2385,產品AR!A:B,2,0)&lt;65,"A",IF(VLOOKUP(A2385,產品AR!A:B,2,0)&lt;80,"B",IF(VLOOKUP(A2385,產品AR!A:B,2,0)&lt;100,"C","D")))</f>
        <v>#N/A</v>
      </c>
      <c r="K2385" s="5" t="e">
        <f t="shared" si="588"/>
        <v>#DIV/0!</v>
      </c>
      <c r="L2385" s="6">
        <f t="shared" si="589"/>
        <v>0</v>
      </c>
      <c r="M2385" s="5">
        <f t="shared" si="590"/>
        <v>0</v>
      </c>
      <c r="N2385" s="49" t="e">
        <f t="shared" si="591"/>
        <v>#DIV/0!</v>
      </c>
      <c r="O2385" s="49" t="e">
        <f t="shared" si="594"/>
        <v>#N/A</v>
      </c>
      <c r="P2385" s="49" t="e">
        <f t="shared" si="595"/>
        <v>#N/A</v>
      </c>
      <c r="Q2385" s="50" t="e">
        <f t="shared" si="592"/>
        <v>#N/A</v>
      </c>
      <c r="S2385" s="110" t="e">
        <f>VLOOKUP(V2385,'WSD 產品'!B:B,1,0)</f>
        <v>#N/A</v>
      </c>
      <c r="T2385" s="110" t="e">
        <f t="shared" si="593"/>
        <v>#DIV/0!</v>
      </c>
    </row>
    <row r="2386" spans="1:20">
      <c r="A2386" s="3">
        <f t="shared" si="587"/>
        <v>0</v>
      </c>
      <c r="B2386" s="3">
        <f t="shared" si="587"/>
        <v>0</v>
      </c>
      <c r="C2386" s="3">
        <f t="shared" si="587"/>
        <v>0</v>
      </c>
      <c r="D2386" s="3">
        <f t="shared" si="587"/>
        <v>0</v>
      </c>
      <c r="E2386" s="3">
        <f t="shared" si="587"/>
        <v>0</v>
      </c>
      <c r="F2386" s="4">
        <f t="shared" si="587"/>
        <v>0</v>
      </c>
      <c r="G2386" s="4">
        <f t="shared" si="586"/>
        <v>0</v>
      </c>
      <c r="H2386" s="3">
        <f t="shared" si="586"/>
        <v>0</v>
      </c>
      <c r="I2386" s="3">
        <f t="shared" si="586"/>
        <v>0</v>
      </c>
      <c r="J2386" s="3" t="e">
        <f>IF(VLOOKUP(A2386,產品AR!A:B,2,0)&lt;65,"A",IF(VLOOKUP(A2386,產品AR!A:B,2,0)&lt;80,"B",IF(VLOOKUP(A2386,產品AR!A:B,2,0)&lt;100,"C","D")))</f>
        <v>#N/A</v>
      </c>
      <c r="K2386" s="5" t="e">
        <f t="shared" si="588"/>
        <v>#DIV/0!</v>
      </c>
      <c r="L2386" s="6">
        <f t="shared" si="589"/>
        <v>0</v>
      </c>
      <c r="M2386" s="5">
        <f t="shared" si="590"/>
        <v>0</v>
      </c>
      <c r="N2386" s="49" t="e">
        <f t="shared" si="591"/>
        <v>#DIV/0!</v>
      </c>
      <c r="O2386" s="49" t="e">
        <f t="shared" si="594"/>
        <v>#N/A</v>
      </c>
      <c r="P2386" s="49" t="e">
        <f t="shared" si="595"/>
        <v>#N/A</v>
      </c>
      <c r="Q2386" s="50" t="e">
        <f t="shared" si="592"/>
        <v>#N/A</v>
      </c>
      <c r="S2386" s="110" t="e">
        <f>VLOOKUP(V2386,'WSD 產品'!B:B,1,0)</f>
        <v>#N/A</v>
      </c>
      <c r="T2386" s="110" t="e">
        <f t="shared" si="593"/>
        <v>#DIV/0!</v>
      </c>
    </row>
    <row r="2387" spans="1:20">
      <c r="A2387" s="3">
        <f t="shared" si="587"/>
        <v>0</v>
      </c>
      <c r="B2387" s="3">
        <f t="shared" si="587"/>
        <v>0</v>
      </c>
      <c r="C2387" s="3">
        <f t="shared" si="587"/>
        <v>0</v>
      </c>
      <c r="D2387" s="3">
        <f t="shared" si="587"/>
        <v>0</v>
      </c>
      <c r="E2387" s="3">
        <f t="shared" si="587"/>
        <v>0</v>
      </c>
      <c r="F2387" s="4">
        <f t="shared" si="587"/>
        <v>0</v>
      </c>
      <c r="G2387" s="4">
        <f t="shared" si="586"/>
        <v>0</v>
      </c>
      <c r="H2387" s="3">
        <f t="shared" si="586"/>
        <v>0</v>
      </c>
      <c r="I2387" s="3">
        <f t="shared" si="586"/>
        <v>0</v>
      </c>
      <c r="J2387" s="3" t="e">
        <f>IF(VLOOKUP(A2387,產品AR!A:B,2,0)&lt;65,"A",IF(VLOOKUP(A2387,產品AR!A:B,2,0)&lt;80,"B",IF(VLOOKUP(A2387,產品AR!A:B,2,0)&lt;100,"C","D")))</f>
        <v>#N/A</v>
      </c>
      <c r="K2387" s="5" t="e">
        <f t="shared" si="588"/>
        <v>#DIV/0!</v>
      </c>
      <c r="L2387" s="6">
        <f t="shared" si="589"/>
        <v>0</v>
      </c>
      <c r="M2387" s="5">
        <f t="shared" si="590"/>
        <v>0</v>
      </c>
      <c r="N2387" s="49" t="e">
        <f t="shared" si="591"/>
        <v>#DIV/0!</v>
      </c>
      <c r="O2387" s="49" t="e">
        <f t="shared" si="594"/>
        <v>#N/A</v>
      </c>
      <c r="P2387" s="49" t="e">
        <f t="shared" si="595"/>
        <v>#N/A</v>
      </c>
      <c r="Q2387" s="50" t="e">
        <f t="shared" si="592"/>
        <v>#N/A</v>
      </c>
      <c r="S2387" s="110" t="e">
        <f>VLOOKUP(V2387,'WSD 產品'!B:B,1,0)</f>
        <v>#N/A</v>
      </c>
      <c r="T2387" s="110" t="e">
        <f t="shared" si="593"/>
        <v>#DIV/0!</v>
      </c>
    </row>
    <row r="2388" spans="1:20">
      <c r="A2388" s="3">
        <f t="shared" si="587"/>
        <v>0</v>
      </c>
      <c r="B2388" s="3">
        <f t="shared" si="587"/>
        <v>0</v>
      </c>
      <c r="C2388" s="3">
        <f t="shared" si="587"/>
        <v>0</v>
      </c>
      <c r="D2388" s="3">
        <f t="shared" si="587"/>
        <v>0</v>
      </c>
      <c r="E2388" s="3">
        <f t="shared" si="587"/>
        <v>0</v>
      </c>
      <c r="F2388" s="4">
        <f t="shared" si="587"/>
        <v>0</v>
      </c>
      <c r="G2388" s="4">
        <f t="shared" si="586"/>
        <v>0</v>
      </c>
      <c r="H2388" s="3">
        <f t="shared" si="586"/>
        <v>0</v>
      </c>
      <c r="I2388" s="3">
        <f t="shared" si="586"/>
        <v>0</v>
      </c>
      <c r="J2388" s="3" t="e">
        <f>IF(VLOOKUP(A2388,產品AR!A:B,2,0)&lt;65,"A",IF(VLOOKUP(A2388,產品AR!A:B,2,0)&lt;80,"B",IF(VLOOKUP(A2388,產品AR!A:B,2,0)&lt;100,"C","D")))</f>
        <v>#N/A</v>
      </c>
      <c r="K2388" s="5" t="e">
        <f t="shared" si="588"/>
        <v>#DIV/0!</v>
      </c>
      <c r="L2388" s="6">
        <f t="shared" si="589"/>
        <v>0</v>
      </c>
      <c r="M2388" s="5">
        <f t="shared" si="590"/>
        <v>0</v>
      </c>
      <c r="N2388" s="49" t="e">
        <f t="shared" si="591"/>
        <v>#DIV/0!</v>
      </c>
      <c r="O2388" s="49" t="e">
        <f t="shared" si="594"/>
        <v>#N/A</v>
      </c>
      <c r="P2388" s="49" t="e">
        <f t="shared" si="595"/>
        <v>#N/A</v>
      </c>
      <c r="Q2388" s="50" t="e">
        <f t="shared" si="592"/>
        <v>#N/A</v>
      </c>
      <c r="S2388" s="110" t="e">
        <f>VLOOKUP(V2388,'WSD 產品'!B:B,1,0)</f>
        <v>#N/A</v>
      </c>
      <c r="T2388" s="110" t="e">
        <f t="shared" si="593"/>
        <v>#DIV/0!</v>
      </c>
    </row>
    <row r="2389" spans="1:20">
      <c r="A2389" s="3">
        <f t="shared" si="587"/>
        <v>0</v>
      </c>
      <c r="B2389" s="3">
        <f t="shared" si="587"/>
        <v>0</v>
      </c>
      <c r="C2389" s="3">
        <f t="shared" si="587"/>
        <v>0</v>
      </c>
      <c r="D2389" s="3">
        <f t="shared" si="587"/>
        <v>0</v>
      </c>
      <c r="E2389" s="3">
        <f t="shared" si="587"/>
        <v>0</v>
      </c>
      <c r="F2389" s="4">
        <f t="shared" si="587"/>
        <v>0</v>
      </c>
      <c r="G2389" s="4">
        <f t="shared" si="586"/>
        <v>0</v>
      </c>
      <c r="H2389" s="3">
        <f t="shared" si="586"/>
        <v>0</v>
      </c>
      <c r="I2389" s="3">
        <f t="shared" si="586"/>
        <v>0</v>
      </c>
      <c r="J2389" s="3" t="e">
        <f>IF(VLOOKUP(A2389,產品AR!A:B,2,0)&lt;65,"A",IF(VLOOKUP(A2389,產品AR!A:B,2,0)&lt;80,"B",IF(VLOOKUP(A2389,產品AR!A:B,2,0)&lt;100,"C","D")))</f>
        <v>#N/A</v>
      </c>
      <c r="K2389" s="5" t="e">
        <f t="shared" si="588"/>
        <v>#DIV/0!</v>
      </c>
      <c r="L2389" s="6">
        <f t="shared" si="589"/>
        <v>0</v>
      </c>
      <c r="M2389" s="5">
        <f t="shared" si="590"/>
        <v>0</v>
      </c>
      <c r="N2389" s="49" t="e">
        <f t="shared" si="591"/>
        <v>#DIV/0!</v>
      </c>
      <c r="O2389" s="49" t="e">
        <f t="shared" si="594"/>
        <v>#N/A</v>
      </c>
      <c r="P2389" s="49" t="e">
        <f t="shared" si="595"/>
        <v>#N/A</v>
      </c>
      <c r="Q2389" s="50" t="e">
        <f t="shared" si="592"/>
        <v>#N/A</v>
      </c>
      <c r="S2389" s="110" t="e">
        <f>VLOOKUP(V2389,'WSD 產品'!B:B,1,0)</f>
        <v>#N/A</v>
      </c>
      <c r="T2389" s="110" t="e">
        <f t="shared" si="593"/>
        <v>#DIV/0!</v>
      </c>
    </row>
    <row r="2390" spans="1:20">
      <c r="A2390" s="3">
        <f t="shared" si="587"/>
        <v>0</v>
      </c>
      <c r="B2390" s="3">
        <f t="shared" si="587"/>
        <v>0</v>
      </c>
      <c r="C2390" s="3">
        <f t="shared" si="587"/>
        <v>0</v>
      </c>
      <c r="D2390" s="3">
        <f t="shared" si="587"/>
        <v>0</v>
      </c>
      <c r="E2390" s="3">
        <f t="shared" si="587"/>
        <v>0</v>
      </c>
      <c r="F2390" s="4">
        <f t="shared" si="587"/>
        <v>0</v>
      </c>
      <c r="G2390" s="4">
        <f t="shared" si="586"/>
        <v>0</v>
      </c>
      <c r="H2390" s="3">
        <f t="shared" si="586"/>
        <v>0</v>
      </c>
      <c r="I2390" s="3">
        <f t="shared" si="586"/>
        <v>0</v>
      </c>
      <c r="J2390" s="3" t="e">
        <f>IF(VLOOKUP(A2390,產品AR!A:B,2,0)&lt;65,"A",IF(VLOOKUP(A2390,產品AR!A:B,2,0)&lt;80,"B",IF(VLOOKUP(A2390,產品AR!A:B,2,0)&lt;100,"C","D")))</f>
        <v>#N/A</v>
      </c>
      <c r="K2390" s="5" t="e">
        <f t="shared" si="588"/>
        <v>#DIV/0!</v>
      </c>
      <c r="L2390" s="6">
        <f t="shared" si="589"/>
        <v>0</v>
      </c>
      <c r="M2390" s="5">
        <f t="shared" si="590"/>
        <v>0</v>
      </c>
      <c r="N2390" s="49" t="e">
        <f t="shared" si="591"/>
        <v>#DIV/0!</v>
      </c>
      <c r="O2390" s="49" t="e">
        <f t="shared" si="594"/>
        <v>#N/A</v>
      </c>
      <c r="P2390" s="49" t="e">
        <f t="shared" si="595"/>
        <v>#N/A</v>
      </c>
      <c r="Q2390" s="50" t="e">
        <f t="shared" si="592"/>
        <v>#N/A</v>
      </c>
      <c r="S2390" s="110" t="e">
        <f>VLOOKUP(V2390,'WSD 產品'!B:B,1,0)</f>
        <v>#N/A</v>
      </c>
      <c r="T2390" s="110" t="e">
        <f t="shared" si="593"/>
        <v>#DIV/0!</v>
      </c>
    </row>
    <row r="2391" spans="1:20">
      <c r="A2391" s="3">
        <f t="shared" si="587"/>
        <v>0</v>
      </c>
      <c r="B2391" s="3">
        <f t="shared" si="587"/>
        <v>0</v>
      </c>
      <c r="C2391" s="3">
        <f t="shared" si="587"/>
        <v>0</v>
      </c>
      <c r="D2391" s="3">
        <f t="shared" si="587"/>
        <v>0</v>
      </c>
      <c r="E2391" s="3">
        <f t="shared" si="587"/>
        <v>0</v>
      </c>
      <c r="F2391" s="4">
        <f t="shared" si="587"/>
        <v>0</v>
      </c>
      <c r="G2391" s="4">
        <f t="shared" si="586"/>
        <v>0</v>
      </c>
      <c r="H2391" s="3">
        <f t="shared" si="586"/>
        <v>0</v>
      </c>
      <c r="I2391" s="3">
        <f t="shared" si="586"/>
        <v>0</v>
      </c>
      <c r="J2391" s="3" t="e">
        <f>IF(VLOOKUP(A2391,產品AR!A:B,2,0)&lt;65,"A",IF(VLOOKUP(A2391,產品AR!A:B,2,0)&lt;80,"B",IF(VLOOKUP(A2391,產品AR!A:B,2,0)&lt;100,"C","D")))</f>
        <v>#N/A</v>
      </c>
      <c r="K2391" s="5" t="e">
        <f t="shared" si="588"/>
        <v>#DIV/0!</v>
      </c>
      <c r="L2391" s="6">
        <f t="shared" si="589"/>
        <v>0</v>
      </c>
      <c r="M2391" s="5">
        <f t="shared" si="590"/>
        <v>0</v>
      </c>
      <c r="N2391" s="49" t="e">
        <f t="shared" si="591"/>
        <v>#DIV/0!</v>
      </c>
      <c r="O2391" s="49" t="e">
        <f t="shared" si="594"/>
        <v>#N/A</v>
      </c>
      <c r="P2391" s="49" t="e">
        <f t="shared" si="595"/>
        <v>#N/A</v>
      </c>
      <c r="Q2391" s="50" t="e">
        <f t="shared" si="592"/>
        <v>#N/A</v>
      </c>
      <c r="S2391" s="110" t="e">
        <f>VLOOKUP(V2391,'WSD 產品'!B:B,1,0)</f>
        <v>#N/A</v>
      </c>
      <c r="T2391" s="110" t="e">
        <f t="shared" si="593"/>
        <v>#DIV/0!</v>
      </c>
    </row>
    <row r="2392" spans="1:20">
      <c r="A2392" s="3">
        <f t="shared" si="587"/>
        <v>0</v>
      </c>
      <c r="B2392" s="3">
        <f t="shared" si="587"/>
        <v>0</v>
      </c>
      <c r="C2392" s="3">
        <f t="shared" si="587"/>
        <v>0</v>
      </c>
      <c r="D2392" s="3">
        <f t="shared" si="587"/>
        <v>0</v>
      </c>
      <c r="E2392" s="3">
        <f t="shared" si="587"/>
        <v>0</v>
      </c>
      <c r="F2392" s="4">
        <f t="shared" si="587"/>
        <v>0</v>
      </c>
      <c r="G2392" s="4">
        <f t="shared" si="586"/>
        <v>0</v>
      </c>
      <c r="H2392" s="3">
        <f t="shared" si="586"/>
        <v>0</v>
      </c>
      <c r="I2392" s="3">
        <f t="shared" si="586"/>
        <v>0</v>
      </c>
      <c r="J2392" s="3" t="e">
        <f>IF(VLOOKUP(A2392,產品AR!A:B,2,0)&lt;65,"A",IF(VLOOKUP(A2392,產品AR!A:B,2,0)&lt;80,"B",IF(VLOOKUP(A2392,產品AR!A:B,2,0)&lt;100,"C","D")))</f>
        <v>#N/A</v>
      </c>
      <c r="K2392" s="5" t="e">
        <f t="shared" si="588"/>
        <v>#DIV/0!</v>
      </c>
      <c r="L2392" s="6">
        <f t="shared" si="589"/>
        <v>0</v>
      </c>
      <c r="M2392" s="5">
        <f t="shared" si="590"/>
        <v>0</v>
      </c>
      <c r="N2392" s="49" t="e">
        <f t="shared" si="591"/>
        <v>#DIV/0!</v>
      </c>
      <c r="O2392" s="49" t="e">
        <f t="shared" si="594"/>
        <v>#N/A</v>
      </c>
      <c r="P2392" s="49" t="e">
        <f t="shared" si="595"/>
        <v>#N/A</v>
      </c>
      <c r="Q2392" s="50" t="e">
        <f t="shared" si="592"/>
        <v>#N/A</v>
      </c>
      <c r="S2392" s="110" t="e">
        <f>VLOOKUP(V2392,'WSD 產品'!B:B,1,0)</f>
        <v>#N/A</v>
      </c>
      <c r="T2392" s="110" t="e">
        <f t="shared" si="593"/>
        <v>#DIV/0!</v>
      </c>
    </row>
    <row r="2393" spans="1:20">
      <c r="A2393" s="3">
        <f t="shared" si="587"/>
        <v>0</v>
      </c>
      <c r="B2393" s="3">
        <f t="shared" si="587"/>
        <v>0</v>
      </c>
      <c r="C2393" s="3">
        <f t="shared" si="587"/>
        <v>0</v>
      </c>
      <c r="D2393" s="3">
        <f t="shared" si="587"/>
        <v>0</v>
      </c>
      <c r="E2393" s="3">
        <f t="shared" si="587"/>
        <v>0</v>
      </c>
      <c r="F2393" s="4">
        <f t="shared" si="587"/>
        <v>0</v>
      </c>
      <c r="G2393" s="4">
        <f t="shared" si="586"/>
        <v>0</v>
      </c>
      <c r="H2393" s="3">
        <f t="shared" si="586"/>
        <v>0</v>
      </c>
      <c r="I2393" s="3">
        <f t="shared" si="586"/>
        <v>0</v>
      </c>
      <c r="J2393" s="3" t="e">
        <f>IF(VLOOKUP(A2393,產品AR!A:B,2,0)&lt;65,"A",IF(VLOOKUP(A2393,產品AR!A:B,2,0)&lt;80,"B",IF(VLOOKUP(A2393,產品AR!A:B,2,0)&lt;100,"C","D")))</f>
        <v>#N/A</v>
      </c>
      <c r="K2393" s="5" t="e">
        <f t="shared" si="588"/>
        <v>#DIV/0!</v>
      </c>
      <c r="L2393" s="6">
        <f t="shared" si="589"/>
        <v>0</v>
      </c>
      <c r="M2393" s="5">
        <f t="shared" si="590"/>
        <v>0</v>
      </c>
      <c r="N2393" s="49" t="e">
        <f t="shared" si="591"/>
        <v>#DIV/0!</v>
      </c>
      <c r="O2393" s="49" t="e">
        <f t="shared" si="594"/>
        <v>#N/A</v>
      </c>
      <c r="P2393" s="49" t="e">
        <f t="shared" si="595"/>
        <v>#N/A</v>
      </c>
      <c r="Q2393" s="50" t="e">
        <f t="shared" si="592"/>
        <v>#N/A</v>
      </c>
      <c r="S2393" s="110" t="e">
        <f>VLOOKUP(V2393,'WSD 產品'!B:B,1,0)</f>
        <v>#N/A</v>
      </c>
      <c r="T2393" s="110" t="e">
        <f t="shared" si="593"/>
        <v>#DIV/0!</v>
      </c>
    </row>
    <row r="2394" spans="1:20">
      <c r="A2394" s="3">
        <f t="shared" si="587"/>
        <v>0</v>
      </c>
      <c r="B2394" s="3">
        <f t="shared" si="587"/>
        <v>0</v>
      </c>
      <c r="C2394" s="3">
        <f t="shared" si="587"/>
        <v>0</v>
      </c>
      <c r="D2394" s="3">
        <f t="shared" si="587"/>
        <v>0</v>
      </c>
      <c r="E2394" s="3">
        <f t="shared" si="587"/>
        <v>0</v>
      </c>
      <c r="F2394" s="4">
        <f t="shared" si="587"/>
        <v>0</v>
      </c>
      <c r="G2394" s="4">
        <f t="shared" si="586"/>
        <v>0</v>
      </c>
      <c r="H2394" s="3">
        <f t="shared" si="586"/>
        <v>0</v>
      </c>
      <c r="I2394" s="3">
        <f t="shared" si="586"/>
        <v>0</v>
      </c>
      <c r="J2394" s="3" t="e">
        <f>IF(VLOOKUP(A2394,產品AR!A:B,2,0)&lt;65,"A",IF(VLOOKUP(A2394,產品AR!A:B,2,0)&lt;80,"B",IF(VLOOKUP(A2394,產品AR!A:B,2,0)&lt;100,"C","D")))</f>
        <v>#N/A</v>
      </c>
      <c r="K2394" s="5" t="e">
        <f t="shared" si="588"/>
        <v>#DIV/0!</v>
      </c>
      <c r="L2394" s="6">
        <f t="shared" si="589"/>
        <v>0</v>
      </c>
      <c r="M2394" s="5">
        <f t="shared" si="590"/>
        <v>0</v>
      </c>
      <c r="N2394" s="49" t="e">
        <f t="shared" si="591"/>
        <v>#DIV/0!</v>
      </c>
      <c r="O2394" s="49" t="e">
        <f t="shared" si="594"/>
        <v>#N/A</v>
      </c>
      <c r="P2394" s="49" t="e">
        <f t="shared" si="595"/>
        <v>#N/A</v>
      </c>
      <c r="Q2394" s="50" t="e">
        <f t="shared" si="592"/>
        <v>#N/A</v>
      </c>
      <c r="S2394" s="110" t="e">
        <f>VLOOKUP(V2394,'WSD 產品'!B:B,1,0)</f>
        <v>#N/A</v>
      </c>
      <c r="T2394" s="110" t="e">
        <f t="shared" si="593"/>
        <v>#DIV/0!</v>
      </c>
    </row>
    <row r="2395" spans="1:20">
      <c r="A2395" s="3">
        <f t="shared" si="587"/>
        <v>0</v>
      </c>
      <c r="B2395" s="3">
        <f t="shared" si="587"/>
        <v>0</v>
      </c>
      <c r="C2395" s="3">
        <f t="shared" si="587"/>
        <v>0</v>
      </c>
      <c r="D2395" s="3">
        <f t="shared" si="587"/>
        <v>0</v>
      </c>
      <c r="E2395" s="3">
        <f t="shared" si="587"/>
        <v>0</v>
      </c>
      <c r="F2395" s="4">
        <f t="shared" si="587"/>
        <v>0</v>
      </c>
      <c r="G2395" s="4">
        <f t="shared" si="586"/>
        <v>0</v>
      </c>
      <c r="H2395" s="3">
        <f t="shared" si="586"/>
        <v>0</v>
      </c>
      <c r="I2395" s="3">
        <f t="shared" si="586"/>
        <v>0</v>
      </c>
      <c r="J2395" s="3" t="e">
        <f>IF(VLOOKUP(A2395,產品AR!A:B,2,0)&lt;65,"A",IF(VLOOKUP(A2395,產品AR!A:B,2,0)&lt;80,"B",IF(VLOOKUP(A2395,產品AR!A:B,2,0)&lt;100,"C","D")))</f>
        <v>#N/A</v>
      </c>
      <c r="K2395" s="5" t="e">
        <f t="shared" si="588"/>
        <v>#DIV/0!</v>
      </c>
      <c r="L2395" s="6">
        <f t="shared" si="589"/>
        <v>0</v>
      </c>
      <c r="M2395" s="5">
        <f t="shared" si="590"/>
        <v>0</v>
      </c>
      <c r="N2395" s="49" t="e">
        <f t="shared" si="591"/>
        <v>#DIV/0!</v>
      </c>
      <c r="O2395" s="49" t="e">
        <f t="shared" si="594"/>
        <v>#N/A</v>
      </c>
      <c r="P2395" s="49" t="e">
        <f t="shared" si="595"/>
        <v>#N/A</v>
      </c>
      <c r="Q2395" s="50" t="e">
        <f t="shared" si="592"/>
        <v>#N/A</v>
      </c>
      <c r="S2395" s="110" t="e">
        <f>VLOOKUP(V2395,'WSD 產品'!B:B,1,0)</f>
        <v>#N/A</v>
      </c>
      <c r="T2395" s="110" t="e">
        <f t="shared" si="593"/>
        <v>#DIV/0!</v>
      </c>
    </row>
    <row r="2396" spans="1:20">
      <c r="A2396" s="3">
        <f t="shared" si="587"/>
        <v>0</v>
      </c>
      <c r="B2396" s="3">
        <f t="shared" si="587"/>
        <v>0</v>
      </c>
      <c r="C2396" s="3">
        <f t="shared" si="587"/>
        <v>0</v>
      </c>
      <c r="D2396" s="3">
        <f t="shared" si="587"/>
        <v>0</v>
      </c>
      <c r="E2396" s="3">
        <f t="shared" si="587"/>
        <v>0</v>
      </c>
      <c r="F2396" s="4">
        <f t="shared" si="587"/>
        <v>0</v>
      </c>
      <c r="G2396" s="4">
        <f t="shared" si="586"/>
        <v>0</v>
      </c>
      <c r="H2396" s="3">
        <f t="shared" si="586"/>
        <v>0</v>
      </c>
      <c r="I2396" s="3">
        <f t="shared" si="586"/>
        <v>0</v>
      </c>
      <c r="J2396" s="3" t="e">
        <f>IF(VLOOKUP(A2396,產品AR!A:B,2,0)&lt;65,"A",IF(VLOOKUP(A2396,產品AR!A:B,2,0)&lt;80,"B",IF(VLOOKUP(A2396,產品AR!A:B,2,0)&lt;100,"C","D")))</f>
        <v>#N/A</v>
      </c>
      <c r="K2396" s="5" t="e">
        <f t="shared" si="588"/>
        <v>#DIV/0!</v>
      </c>
      <c r="L2396" s="6">
        <f t="shared" si="589"/>
        <v>0</v>
      </c>
      <c r="M2396" s="5">
        <f t="shared" si="590"/>
        <v>0</v>
      </c>
      <c r="N2396" s="49" t="e">
        <f t="shared" si="591"/>
        <v>#DIV/0!</v>
      </c>
      <c r="O2396" s="49" t="e">
        <f t="shared" si="594"/>
        <v>#N/A</v>
      </c>
      <c r="P2396" s="49" t="e">
        <f t="shared" si="595"/>
        <v>#N/A</v>
      </c>
      <c r="Q2396" s="50" t="e">
        <f t="shared" si="592"/>
        <v>#N/A</v>
      </c>
      <c r="S2396" s="110" t="e">
        <f>VLOOKUP(V2396,'WSD 產品'!B:B,1,0)</f>
        <v>#N/A</v>
      </c>
      <c r="T2396" s="110" t="e">
        <f t="shared" si="593"/>
        <v>#DIV/0!</v>
      </c>
    </row>
    <row r="2397" spans="1:20">
      <c r="A2397" s="3">
        <f t="shared" si="587"/>
        <v>0</v>
      </c>
      <c r="B2397" s="3">
        <f t="shared" si="587"/>
        <v>0</v>
      </c>
      <c r="C2397" s="3">
        <f t="shared" si="587"/>
        <v>0</v>
      </c>
      <c r="D2397" s="3">
        <f t="shared" ref="D2397:F2400" si="596">Y2397</f>
        <v>0</v>
      </c>
      <c r="E2397" s="3">
        <f t="shared" si="596"/>
        <v>0</v>
      </c>
      <c r="F2397" s="4">
        <f t="shared" si="596"/>
        <v>0</v>
      </c>
      <c r="G2397" s="4">
        <f t="shared" si="586"/>
        <v>0</v>
      </c>
      <c r="H2397" s="3">
        <f t="shared" si="586"/>
        <v>0</v>
      </c>
      <c r="I2397" s="3">
        <f t="shared" si="586"/>
        <v>0</v>
      </c>
      <c r="J2397" s="3" t="e">
        <f>IF(VLOOKUP(A2397,產品AR!A:B,2,0)&lt;65,"A",IF(VLOOKUP(A2397,產品AR!A:B,2,0)&lt;80,"B",IF(VLOOKUP(A2397,產品AR!A:B,2,0)&lt;100,"C","D")))</f>
        <v>#N/A</v>
      </c>
      <c r="K2397" s="5" t="e">
        <f t="shared" si="588"/>
        <v>#DIV/0!</v>
      </c>
      <c r="L2397" s="6">
        <f t="shared" si="589"/>
        <v>0</v>
      </c>
      <c r="M2397" s="5">
        <f t="shared" si="590"/>
        <v>0</v>
      </c>
      <c r="N2397" s="49" t="e">
        <f t="shared" si="591"/>
        <v>#DIV/0!</v>
      </c>
      <c r="O2397" s="49" t="e">
        <f t="shared" si="594"/>
        <v>#N/A</v>
      </c>
      <c r="P2397" s="49" t="e">
        <f t="shared" si="595"/>
        <v>#N/A</v>
      </c>
      <c r="Q2397" s="50" t="e">
        <f t="shared" si="592"/>
        <v>#N/A</v>
      </c>
      <c r="S2397" s="110" t="e">
        <f>VLOOKUP(V2397,'WSD 產品'!B:B,1,0)</f>
        <v>#N/A</v>
      </c>
      <c r="T2397" s="110" t="e">
        <f t="shared" si="593"/>
        <v>#DIV/0!</v>
      </c>
    </row>
    <row r="2398" spans="1:20">
      <c r="A2398" s="3">
        <f t="shared" ref="A2398:C2400" si="597">V2398</f>
        <v>0</v>
      </c>
      <c r="B2398" s="3">
        <f t="shared" si="597"/>
        <v>0</v>
      </c>
      <c r="C2398" s="3">
        <f t="shared" si="597"/>
        <v>0</v>
      </c>
      <c r="D2398" s="3">
        <f t="shared" si="596"/>
        <v>0</v>
      </c>
      <c r="E2398" s="3">
        <f t="shared" si="596"/>
        <v>0</v>
      </c>
      <c r="F2398" s="4">
        <f t="shared" si="596"/>
        <v>0</v>
      </c>
      <c r="G2398" s="4">
        <f t="shared" si="586"/>
        <v>0</v>
      </c>
      <c r="H2398" s="3">
        <f t="shared" si="586"/>
        <v>0</v>
      </c>
      <c r="I2398" s="3">
        <f t="shared" si="586"/>
        <v>0</v>
      </c>
      <c r="J2398" s="3" t="e">
        <f>IF(VLOOKUP(A2398,產品AR!A:B,2,0)&lt;65,"A",IF(VLOOKUP(A2398,產品AR!A:B,2,0)&lt;80,"B",IF(VLOOKUP(A2398,產品AR!A:B,2,0)&lt;100,"C","D")))</f>
        <v>#N/A</v>
      </c>
      <c r="K2398" s="5" t="e">
        <f t="shared" si="588"/>
        <v>#DIV/0!</v>
      </c>
      <c r="L2398" s="6">
        <f t="shared" si="589"/>
        <v>0</v>
      </c>
      <c r="M2398" s="5">
        <f t="shared" si="590"/>
        <v>0</v>
      </c>
      <c r="N2398" s="49" t="e">
        <f t="shared" si="591"/>
        <v>#DIV/0!</v>
      </c>
      <c r="O2398" s="49" t="e">
        <f t="shared" si="594"/>
        <v>#N/A</v>
      </c>
      <c r="P2398" s="49" t="e">
        <f t="shared" si="595"/>
        <v>#N/A</v>
      </c>
      <c r="Q2398" s="50" t="e">
        <f t="shared" si="592"/>
        <v>#N/A</v>
      </c>
      <c r="S2398" s="110" t="e">
        <f>VLOOKUP(V2398,'WSD 產品'!B:B,1,0)</f>
        <v>#N/A</v>
      </c>
      <c r="T2398" s="110" t="e">
        <f t="shared" si="593"/>
        <v>#DIV/0!</v>
      </c>
    </row>
    <row r="2399" spans="1:20">
      <c r="A2399" s="3">
        <f t="shared" si="597"/>
        <v>0</v>
      </c>
      <c r="B2399" s="3">
        <f t="shared" si="597"/>
        <v>0</v>
      </c>
      <c r="C2399" s="3">
        <f t="shared" si="597"/>
        <v>0</v>
      </c>
      <c r="D2399" s="3">
        <f t="shared" si="596"/>
        <v>0</v>
      </c>
      <c r="E2399" s="3">
        <f t="shared" si="596"/>
        <v>0</v>
      </c>
      <c r="F2399" s="4">
        <f t="shared" si="596"/>
        <v>0</v>
      </c>
      <c r="G2399" s="4">
        <f t="shared" si="586"/>
        <v>0</v>
      </c>
      <c r="H2399" s="3">
        <f t="shared" si="586"/>
        <v>0</v>
      </c>
      <c r="I2399" s="3">
        <f t="shared" si="586"/>
        <v>0</v>
      </c>
      <c r="J2399" s="3" t="e">
        <f>IF(VLOOKUP(A2399,產品AR!A:B,2,0)&lt;65,"A",IF(VLOOKUP(A2399,產品AR!A:B,2,0)&lt;80,"B",IF(VLOOKUP(A2399,產品AR!A:B,2,0)&lt;100,"C","D")))</f>
        <v>#N/A</v>
      </c>
      <c r="K2399" s="5" t="e">
        <f t="shared" si="588"/>
        <v>#DIV/0!</v>
      </c>
      <c r="L2399" s="6">
        <f t="shared" si="589"/>
        <v>0</v>
      </c>
      <c r="M2399" s="5">
        <f t="shared" si="590"/>
        <v>0</v>
      </c>
      <c r="N2399" s="49" t="e">
        <f t="shared" si="591"/>
        <v>#DIV/0!</v>
      </c>
      <c r="O2399" s="49" t="e">
        <f t="shared" si="594"/>
        <v>#N/A</v>
      </c>
      <c r="P2399" s="49" t="e">
        <f t="shared" si="595"/>
        <v>#N/A</v>
      </c>
      <c r="Q2399" s="50" t="e">
        <f t="shared" si="592"/>
        <v>#N/A</v>
      </c>
      <c r="S2399" s="110" t="e">
        <f>VLOOKUP(V2399,'WSD 產品'!B:B,1,0)</f>
        <v>#N/A</v>
      </c>
      <c r="T2399" s="110" t="e">
        <f t="shared" si="593"/>
        <v>#DIV/0!</v>
      </c>
    </row>
    <row r="2400" spans="1:20">
      <c r="A2400" s="3">
        <f t="shared" si="597"/>
        <v>0</v>
      </c>
      <c r="B2400" s="3">
        <f t="shared" si="597"/>
        <v>0</v>
      </c>
      <c r="C2400" s="3">
        <f t="shared" si="597"/>
        <v>0</v>
      </c>
      <c r="D2400" s="3">
        <f t="shared" si="596"/>
        <v>0</v>
      </c>
      <c r="E2400" s="3">
        <f t="shared" si="596"/>
        <v>0</v>
      </c>
      <c r="F2400" s="4">
        <f t="shared" si="596"/>
        <v>0</v>
      </c>
      <c r="G2400" s="4">
        <f t="shared" si="586"/>
        <v>0</v>
      </c>
      <c r="H2400" s="3">
        <f t="shared" si="586"/>
        <v>0</v>
      </c>
      <c r="I2400" s="3">
        <f t="shared" si="586"/>
        <v>0</v>
      </c>
      <c r="J2400" s="3" t="e">
        <f>IF(VLOOKUP(A2400,產品AR!A:B,2,0)&lt;65,"A",IF(VLOOKUP(A2400,產品AR!A:B,2,0)&lt;80,"B",IF(VLOOKUP(A2400,產品AR!A:B,2,0)&lt;100,"C","D")))</f>
        <v>#N/A</v>
      </c>
      <c r="K2400" s="5" t="e">
        <f t="shared" si="588"/>
        <v>#DIV/0!</v>
      </c>
      <c r="L2400" s="6">
        <f t="shared" si="589"/>
        <v>0</v>
      </c>
      <c r="M2400" s="5">
        <f t="shared" si="590"/>
        <v>0</v>
      </c>
      <c r="N2400" s="49" t="e">
        <f t="shared" si="591"/>
        <v>#DIV/0!</v>
      </c>
      <c r="O2400" s="49" t="e">
        <f t="shared" si="594"/>
        <v>#N/A</v>
      </c>
      <c r="P2400" s="49" t="e">
        <f t="shared" si="595"/>
        <v>#N/A</v>
      </c>
      <c r="Q2400" s="50" t="e">
        <f t="shared" si="592"/>
        <v>#N/A</v>
      </c>
      <c r="S2400" s="110" t="e">
        <f>VLOOKUP(V2400,'WSD 產品'!B:B,1,0)</f>
        <v>#N/A</v>
      </c>
      <c r="T2400" s="110" t="e">
        <f t="shared" si="593"/>
        <v>#DIV/0!</v>
      </c>
    </row>
  </sheetData>
  <autoFilter ref="A1:BF2400"/>
  <phoneticPr fontId="2" type="noConversion"/>
  <conditionalFormatting sqref="T1">
    <cfRule type="cellIs" dxfId="12" priority="12" operator="between">
      <formula>1.33</formula>
      <formula>1.67</formula>
    </cfRule>
    <cfRule type="cellIs" dxfId="11" priority="13" operator="lessThan">
      <formula>1.33</formula>
    </cfRule>
  </conditionalFormatting>
  <conditionalFormatting sqref="J2:J1048576">
    <cfRule type="cellIs" dxfId="10" priority="6" operator="equal">
      <formula>"F"</formula>
    </cfRule>
    <cfRule type="cellIs" dxfId="9" priority="7" operator="equal">
      <formula>"機故軸"</formula>
    </cfRule>
    <cfRule type="cellIs" dxfId="8" priority="8" operator="equal">
      <formula>"D"</formula>
    </cfRule>
    <cfRule type="cellIs" dxfId="7" priority="9" operator="equal">
      <formula>"C"</formula>
    </cfRule>
    <cfRule type="cellIs" dxfId="6" priority="10" operator="equal">
      <formula>"B"</formula>
    </cfRule>
    <cfRule type="cellIs" dxfId="5" priority="11" operator="equal">
      <formula>"A"</formula>
    </cfRule>
  </conditionalFormatting>
  <conditionalFormatting sqref="K2:K2400">
    <cfRule type="cellIs" dxfId="4" priority="5" operator="greaterThanOrEqual">
      <formula>1.67</formula>
    </cfRule>
  </conditionalFormatting>
  <conditionalFormatting sqref="K1:K2400">
    <cfRule type="cellIs" dxfId="3" priority="1" operator="between">
      <formula>-1</formula>
      <formula>0.6669</formula>
    </cfRule>
    <cfRule type="cellIs" dxfId="2" priority="2" operator="between">
      <formula>0.67</formula>
      <formula>0.9999</formula>
    </cfRule>
    <cfRule type="cellIs" dxfId="1" priority="3" operator="between">
      <formula>1</formula>
      <formula>1.3299</formula>
    </cfRule>
    <cfRule type="cellIs" dxfId="0" priority="4" operator="between">
      <formula>1.33</formula>
      <formula>1.66999999</formula>
    </cfRule>
  </conditionalFormatting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K13"/>
  <sheetViews>
    <sheetView zoomScaleNormal="100" workbookViewId="0">
      <selection activeCell="D3" sqref="D3"/>
    </sheetView>
  </sheetViews>
  <sheetFormatPr defaultRowHeight="16.5"/>
  <cols>
    <col min="1" max="1" width="9" style="110"/>
    <col min="2" max="6" width="13.125" style="110" customWidth="1"/>
    <col min="7" max="8" width="9" style="110"/>
    <col min="9" max="9" width="24.5" style="110" hidden="1" customWidth="1"/>
    <col min="10" max="10" width="8.625" style="110" hidden="1" customWidth="1"/>
    <col min="11" max="11" width="12.125" style="110" hidden="1" customWidth="1"/>
    <col min="12" max="12" width="14.75" style="110" hidden="1" customWidth="1"/>
    <col min="13" max="13" width="12" style="110" hidden="1" customWidth="1"/>
    <col min="14" max="14" width="10.5" style="110" hidden="1" customWidth="1"/>
    <col min="15" max="15" width="0" style="110" hidden="1" customWidth="1"/>
    <col min="16" max="16" width="13.625" style="110" hidden="1" customWidth="1"/>
    <col min="17" max="17" width="14.5" style="110" hidden="1" customWidth="1"/>
    <col min="18" max="18" width="12.625" style="110" hidden="1" customWidth="1"/>
    <col min="19" max="20" width="11.5" style="110" hidden="1" customWidth="1"/>
    <col min="21" max="22" width="9" style="110"/>
    <col min="23" max="28" width="0" style="110" hidden="1" customWidth="1"/>
    <col min="29" max="179" width="9" style="110" hidden="1" customWidth="1"/>
    <col min="180" max="190" width="0" style="110" hidden="1" customWidth="1"/>
    <col min="191" max="191" width="9.5" style="110" hidden="1" customWidth="1"/>
    <col min="192" max="344" width="0" style="110" hidden="1" customWidth="1"/>
    <col min="345" max="16384" width="9" style="110"/>
  </cols>
  <sheetData>
    <row r="1" spans="2:349" ht="17.25" thickBot="1">
      <c r="P1" s="202" t="s">
        <v>87</v>
      </c>
      <c r="Q1" s="202"/>
      <c r="R1" s="202"/>
      <c r="S1" s="202"/>
    </row>
    <row r="2" spans="2:349" ht="30" customHeight="1" thickBot="1">
      <c r="B2" s="53" t="s">
        <v>479</v>
      </c>
      <c r="C2" s="53" t="s">
        <v>480</v>
      </c>
      <c r="D2" s="53" t="s">
        <v>481</v>
      </c>
      <c r="E2" s="57" t="s">
        <v>489</v>
      </c>
      <c r="F2" s="53" t="s">
        <v>482</v>
      </c>
      <c r="I2" s="10" t="s">
        <v>88</v>
      </c>
      <c r="J2" s="11" t="s">
        <v>89</v>
      </c>
      <c r="K2" s="12" t="s">
        <v>90</v>
      </c>
      <c r="L2" s="12" t="s">
        <v>91</v>
      </c>
      <c r="M2" s="12" t="s">
        <v>92</v>
      </c>
      <c r="N2" s="12" t="s">
        <v>93</v>
      </c>
      <c r="P2" s="203" t="s">
        <v>94</v>
      </c>
      <c r="Q2" s="203" t="s">
        <v>95</v>
      </c>
      <c r="R2" s="203" t="s">
        <v>96</v>
      </c>
      <c r="S2" s="203"/>
      <c r="T2" s="204" t="s">
        <v>97</v>
      </c>
    </row>
    <row r="3" spans="2:349" ht="27.95" customHeight="1" thickBot="1">
      <c r="B3" s="51" t="s">
        <v>471</v>
      </c>
      <c r="C3" s="52">
        <f>IFERROR(D3/F3," ")</f>
        <v>0.69230769230769229</v>
      </c>
      <c r="D3" s="51">
        <f>COUNTIF('Hitachi(1-40)'!Q:Q,"A")</f>
        <v>18</v>
      </c>
      <c r="E3" s="56">
        <f>COUNTIF('Hitachi(1-40)'!Q:Q,"W")</f>
        <v>8</v>
      </c>
      <c r="F3" s="51">
        <f>D3+E3</f>
        <v>26</v>
      </c>
      <c r="I3" s="13" t="s">
        <v>98</v>
      </c>
      <c r="J3" s="14">
        <v>5</v>
      </c>
      <c r="K3" s="15" t="s">
        <v>99</v>
      </c>
      <c r="L3" s="15" t="s">
        <v>100</v>
      </c>
      <c r="M3" s="16" t="s">
        <v>101</v>
      </c>
      <c r="N3" s="14" t="s">
        <v>102</v>
      </c>
      <c r="P3" s="203"/>
      <c r="Q3" s="203"/>
      <c r="R3" s="17" t="s">
        <v>103</v>
      </c>
      <c r="S3" s="18" t="s">
        <v>104</v>
      </c>
      <c r="T3" s="204"/>
    </row>
    <row r="4" spans="2:349" ht="27.95" customHeight="1" thickBot="1">
      <c r="B4" s="51" t="s">
        <v>468</v>
      </c>
      <c r="C4" s="52">
        <f t="shared" ref="C4:C6" si="0">IFERROR(D4/F4," ")</f>
        <v>0.93827160493827155</v>
      </c>
      <c r="D4" s="51">
        <f>COUNTIF('Hitachi(1-40)'!Q:Q,"B")</f>
        <v>76</v>
      </c>
      <c r="E4" s="56">
        <f>COUNTIF('Hitachi(1-40)'!Q:Q,"X")</f>
        <v>5</v>
      </c>
      <c r="F4" s="51">
        <f t="shared" ref="F4:F6" si="1">D4+E4</f>
        <v>81</v>
      </c>
      <c r="I4" s="19" t="s">
        <v>105</v>
      </c>
      <c r="J4" s="20">
        <v>4</v>
      </c>
      <c r="K4" s="19" t="s">
        <v>106</v>
      </c>
      <c r="L4" s="19" t="s">
        <v>107</v>
      </c>
      <c r="M4" s="21"/>
      <c r="N4" s="20" t="s">
        <v>108</v>
      </c>
      <c r="P4" s="22">
        <v>50</v>
      </c>
      <c r="Q4" s="22" t="s">
        <v>109</v>
      </c>
      <c r="R4" s="22">
        <v>162</v>
      </c>
      <c r="S4" s="22">
        <v>18</v>
      </c>
      <c r="T4" s="23">
        <f>S4/(R4+S4)</f>
        <v>0.1</v>
      </c>
    </row>
    <row r="5" spans="2:349" ht="27.95" customHeight="1" thickBot="1">
      <c r="B5" s="51" t="s">
        <v>469</v>
      </c>
      <c r="C5" s="52">
        <f t="shared" si="0"/>
        <v>0.98148148148148151</v>
      </c>
      <c r="D5" s="51">
        <f>COUNTIF('Hitachi(1-40)'!Q:Q,"C")</f>
        <v>53</v>
      </c>
      <c r="E5" s="56">
        <f>COUNTIF('Hitachi(1-40)'!Q:Q,"Y")</f>
        <v>1</v>
      </c>
      <c r="F5" s="51">
        <f t="shared" si="1"/>
        <v>54</v>
      </c>
      <c r="I5" s="15" t="s">
        <v>110</v>
      </c>
      <c r="J5" s="14">
        <v>3</v>
      </c>
      <c r="K5" s="15" t="s">
        <v>111</v>
      </c>
      <c r="L5" s="15" t="s">
        <v>112</v>
      </c>
      <c r="M5" s="24"/>
      <c r="N5" s="14" t="s">
        <v>113</v>
      </c>
      <c r="P5" s="25">
        <v>65</v>
      </c>
      <c r="Q5" s="25" t="s">
        <v>114</v>
      </c>
      <c r="R5" s="25">
        <v>36</v>
      </c>
      <c r="S5" s="25">
        <v>3</v>
      </c>
      <c r="T5" s="26">
        <f>S5/(R5+S5)</f>
        <v>7.6923076923076927E-2</v>
      </c>
    </row>
    <row r="6" spans="2:349" ht="27.95" customHeight="1" thickBot="1">
      <c r="B6" s="51" t="s">
        <v>470</v>
      </c>
      <c r="C6" s="52">
        <f t="shared" si="0"/>
        <v>1</v>
      </c>
      <c r="D6" s="51">
        <f>COUNTIF('Hitachi(1-40)'!Q:Q,"D")</f>
        <v>17</v>
      </c>
      <c r="E6" s="56">
        <f>COUNTIF('Hitachi(1-40)'!Q:Q,"Z")</f>
        <v>0</v>
      </c>
      <c r="F6" s="51">
        <f t="shared" si="1"/>
        <v>17</v>
      </c>
      <c r="I6" s="19" t="s">
        <v>115</v>
      </c>
      <c r="J6" s="20">
        <v>2</v>
      </c>
      <c r="K6" s="19" t="s">
        <v>116</v>
      </c>
      <c r="L6" s="19" t="s">
        <v>117</v>
      </c>
      <c r="M6" s="21"/>
      <c r="N6" s="20" t="s">
        <v>118</v>
      </c>
    </row>
    <row r="8" spans="2:349" ht="18">
      <c r="D8" s="59">
        <f t="shared" ref="D8" si="2">SUM(D3:D6)</f>
        <v>164</v>
      </c>
      <c r="E8" s="59">
        <f>SUM(E3:E6)</f>
        <v>14</v>
      </c>
      <c r="F8" s="59">
        <f>SUM(F3:F6)</f>
        <v>178</v>
      </c>
    </row>
    <row r="9" spans="2:349">
      <c r="E9" s="60">
        <f>E8/F8</f>
        <v>7.8651685393258425E-2</v>
      </c>
    </row>
    <row r="10" spans="2:349">
      <c r="V10" s="110" t="s">
        <v>571</v>
      </c>
      <c r="W10" s="110" t="s">
        <v>1035</v>
      </c>
      <c r="X10" s="110" t="s">
        <v>1033</v>
      </c>
      <c r="Y10" s="110" t="s">
        <v>1034</v>
      </c>
      <c r="Z10" s="110" t="s">
        <v>1032</v>
      </c>
      <c r="AA10" s="110" t="s">
        <v>1031</v>
      </c>
      <c r="AC10" s="68">
        <v>44236</v>
      </c>
      <c r="AD10" s="68">
        <v>44237</v>
      </c>
      <c r="AE10" s="68">
        <v>44238</v>
      </c>
      <c r="AF10" s="69" t="s">
        <v>615</v>
      </c>
      <c r="AG10" s="68">
        <v>44242</v>
      </c>
      <c r="AH10" s="68">
        <v>44243</v>
      </c>
      <c r="AI10" s="68">
        <v>44244</v>
      </c>
      <c r="AJ10" s="68">
        <v>44245</v>
      </c>
      <c r="AK10" s="69" t="s">
        <v>623</v>
      </c>
      <c r="AL10" s="68">
        <v>44249</v>
      </c>
      <c r="AM10" s="68">
        <v>44250</v>
      </c>
      <c r="AN10" s="68">
        <v>44251</v>
      </c>
      <c r="AO10" s="68">
        <v>44252</v>
      </c>
      <c r="AP10" s="73" t="s">
        <v>640</v>
      </c>
      <c r="AQ10" s="68">
        <v>44257</v>
      </c>
      <c r="AR10" s="68">
        <v>44258</v>
      </c>
      <c r="AS10" s="68">
        <v>44259</v>
      </c>
      <c r="AT10" s="73" t="s">
        <v>645</v>
      </c>
      <c r="AU10" s="68">
        <v>44263</v>
      </c>
      <c r="AV10" s="68">
        <v>44264</v>
      </c>
      <c r="AW10" s="68">
        <v>44265</v>
      </c>
      <c r="AX10" s="68">
        <v>44266</v>
      </c>
      <c r="AY10" s="68" t="s">
        <v>662</v>
      </c>
      <c r="AZ10" s="68">
        <v>44270</v>
      </c>
      <c r="BA10" s="68">
        <v>44271</v>
      </c>
      <c r="BB10" s="68">
        <v>44272</v>
      </c>
      <c r="BC10" s="68">
        <v>44273</v>
      </c>
      <c r="BD10" s="68" t="s">
        <v>676</v>
      </c>
      <c r="BE10" s="68">
        <v>44277</v>
      </c>
      <c r="BF10" s="68">
        <v>44278</v>
      </c>
      <c r="BG10" s="68">
        <v>44279</v>
      </c>
      <c r="BH10" s="68">
        <v>44280</v>
      </c>
      <c r="BI10" s="68" t="s">
        <v>689</v>
      </c>
      <c r="BJ10" s="68">
        <v>44284</v>
      </c>
      <c r="BK10" s="68">
        <v>44285</v>
      </c>
      <c r="BL10" s="68">
        <v>44286</v>
      </c>
      <c r="BM10" s="68" t="s">
        <v>696</v>
      </c>
      <c r="BN10" s="68">
        <v>44292</v>
      </c>
      <c r="BO10" s="68">
        <v>44293</v>
      </c>
      <c r="BP10" s="68">
        <v>44294</v>
      </c>
      <c r="BQ10" s="68" t="s">
        <v>705</v>
      </c>
      <c r="BR10" s="68">
        <v>44298</v>
      </c>
      <c r="BS10" s="68">
        <v>44299</v>
      </c>
      <c r="BT10" s="68">
        <v>44300</v>
      </c>
      <c r="BU10" s="68">
        <v>44301</v>
      </c>
      <c r="BV10" s="110" t="s">
        <v>722</v>
      </c>
      <c r="BW10" s="68">
        <v>44305</v>
      </c>
      <c r="BX10" s="68">
        <v>44306</v>
      </c>
      <c r="BY10" s="68">
        <v>44307</v>
      </c>
      <c r="BZ10" s="68">
        <v>44308</v>
      </c>
      <c r="CA10" s="110" t="s">
        <v>747</v>
      </c>
      <c r="CB10" s="68">
        <v>44312</v>
      </c>
      <c r="CC10" s="68">
        <v>44313</v>
      </c>
      <c r="CD10" s="68">
        <v>44314</v>
      </c>
      <c r="CE10" s="110" t="s">
        <v>760</v>
      </c>
      <c r="CF10" s="68">
        <v>44319</v>
      </c>
      <c r="CG10" s="68">
        <v>44320</v>
      </c>
      <c r="CH10" s="68">
        <v>44321</v>
      </c>
      <c r="CI10" s="68">
        <v>44322</v>
      </c>
      <c r="CJ10" s="110" t="s">
        <v>774</v>
      </c>
      <c r="CK10" s="68">
        <v>44326</v>
      </c>
      <c r="CL10" s="68">
        <v>44327</v>
      </c>
      <c r="CM10" s="68">
        <v>44328</v>
      </c>
      <c r="CN10" s="68">
        <v>44329</v>
      </c>
      <c r="CO10" s="110" t="s">
        <v>787</v>
      </c>
      <c r="CP10" s="68">
        <v>44333</v>
      </c>
      <c r="CQ10" s="68">
        <v>44334</v>
      </c>
      <c r="CR10" s="68">
        <v>44335</v>
      </c>
      <c r="CS10" s="68">
        <v>44336</v>
      </c>
      <c r="CT10" s="110" t="s">
        <v>796</v>
      </c>
      <c r="CU10" s="68">
        <v>44340</v>
      </c>
      <c r="CV10" s="68">
        <v>44341</v>
      </c>
      <c r="CW10" s="68">
        <v>44342</v>
      </c>
      <c r="CX10" s="68">
        <v>44343</v>
      </c>
      <c r="CY10" s="110" t="s">
        <v>806</v>
      </c>
      <c r="CZ10" s="68">
        <v>44347</v>
      </c>
      <c r="DA10" s="68">
        <v>44348</v>
      </c>
      <c r="DB10" s="68">
        <v>44349</v>
      </c>
      <c r="DC10" s="68">
        <v>44350</v>
      </c>
      <c r="DD10" s="96" t="s">
        <v>819</v>
      </c>
      <c r="DE10" s="68">
        <v>44354</v>
      </c>
      <c r="DF10" s="68">
        <v>44355</v>
      </c>
      <c r="DG10" s="68">
        <v>44356</v>
      </c>
      <c r="DH10" s="68">
        <v>44357</v>
      </c>
      <c r="DI10" s="68" t="s">
        <v>837</v>
      </c>
      <c r="DJ10" s="68">
        <v>44362</v>
      </c>
      <c r="DK10" s="68">
        <v>44363</v>
      </c>
      <c r="DL10" s="68">
        <v>44364</v>
      </c>
      <c r="DM10" s="110" t="s">
        <v>859</v>
      </c>
      <c r="DN10" s="68">
        <v>44368</v>
      </c>
      <c r="DO10" s="68">
        <v>44369</v>
      </c>
      <c r="DP10" s="68">
        <v>44370</v>
      </c>
      <c r="DQ10" s="68">
        <v>44371</v>
      </c>
      <c r="DR10" s="110" t="s">
        <v>858</v>
      </c>
      <c r="DS10" s="68">
        <v>44375</v>
      </c>
      <c r="DT10" s="68">
        <v>44376</v>
      </c>
      <c r="DU10" s="68">
        <v>44377</v>
      </c>
      <c r="DV10" s="68">
        <v>44378</v>
      </c>
      <c r="DW10" s="96" t="s">
        <v>873</v>
      </c>
      <c r="DX10" s="68">
        <v>44382</v>
      </c>
      <c r="DY10" s="68">
        <v>44383</v>
      </c>
      <c r="DZ10" s="68">
        <v>44384</v>
      </c>
      <c r="EA10" s="68">
        <v>44385</v>
      </c>
      <c r="EB10" s="96" t="s">
        <v>895</v>
      </c>
      <c r="EC10" s="68">
        <v>44389</v>
      </c>
      <c r="ED10" s="68">
        <v>44390</v>
      </c>
      <c r="EE10" s="68">
        <v>44391</v>
      </c>
      <c r="EF10" s="68">
        <v>44392</v>
      </c>
      <c r="EG10" s="110" t="s">
        <v>913</v>
      </c>
      <c r="EH10" s="68">
        <v>44396</v>
      </c>
      <c r="EI10" s="68">
        <v>44397</v>
      </c>
      <c r="EJ10" s="68">
        <v>44398</v>
      </c>
      <c r="EK10" s="68">
        <v>44399</v>
      </c>
      <c r="EL10" s="110" t="s">
        <v>929</v>
      </c>
      <c r="EM10" s="68">
        <v>44403</v>
      </c>
      <c r="EN10" s="68">
        <v>44404</v>
      </c>
      <c r="EO10" s="68">
        <v>44405</v>
      </c>
      <c r="EP10" s="68">
        <v>44406</v>
      </c>
      <c r="EQ10" s="110" t="s">
        <v>942</v>
      </c>
      <c r="ER10" s="68">
        <v>44410</v>
      </c>
      <c r="ES10" s="68">
        <v>44411</v>
      </c>
      <c r="ET10" s="68">
        <v>44412</v>
      </c>
      <c r="EU10" s="68">
        <v>44413</v>
      </c>
      <c r="EV10" s="110" t="s">
        <v>955</v>
      </c>
      <c r="EW10" s="68">
        <v>44417</v>
      </c>
      <c r="EX10" s="68">
        <v>44418</v>
      </c>
      <c r="EY10" s="68">
        <v>44419</v>
      </c>
      <c r="EZ10" s="68">
        <v>44420</v>
      </c>
      <c r="FA10" s="110" t="s">
        <v>965</v>
      </c>
      <c r="FB10" s="68">
        <v>44424</v>
      </c>
      <c r="FC10" s="68">
        <v>44425</v>
      </c>
      <c r="FD10" s="68">
        <v>44426</v>
      </c>
      <c r="FE10" s="68">
        <v>44427</v>
      </c>
      <c r="FF10" s="110" t="s">
        <v>973</v>
      </c>
      <c r="FG10" s="68">
        <v>44431</v>
      </c>
      <c r="FH10" s="68">
        <v>44432</v>
      </c>
      <c r="FI10" s="68">
        <v>44433</v>
      </c>
      <c r="FJ10" s="68">
        <v>44434</v>
      </c>
      <c r="FK10" s="110" t="s">
        <v>995</v>
      </c>
      <c r="FL10" s="68">
        <v>44438</v>
      </c>
      <c r="FM10" s="68">
        <v>44439</v>
      </c>
      <c r="FN10" s="68">
        <v>44440</v>
      </c>
      <c r="FO10" s="68">
        <v>44441</v>
      </c>
      <c r="FP10" s="96" t="s">
        <v>1005</v>
      </c>
      <c r="FQ10" s="68">
        <v>44445</v>
      </c>
      <c r="FR10" s="68">
        <v>44446</v>
      </c>
      <c r="FS10" s="68">
        <v>44447</v>
      </c>
      <c r="FT10" s="68">
        <v>44448</v>
      </c>
      <c r="FU10" s="96" t="s">
        <v>1016</v>
      </c>
      <c r="FV10" s="68">
        <v>44452</v>
      </c>
      <c r="FW10" s="68">
        <v>44453</v>
      </c>
      <c r="FX10" s="68">
        <v>44454</v>
      </c>
      <c r="FY10" s="68">
        <v>44455</v>
      </c>
      <c r="FZ10" s="96" t="s">
        <v>1027</v>
      </c>
      <c r="GA10" s="96" t="s">
        <v>1030</v>
      </c>
      <c r="GB10" s="68">
        <v>44461</v>
      </c>
      <c r="GC10" s="68">
        <v>44462</v>
      </c>
      <c r="GD10" s="110" t="s">
        <v>1043</v>
      </c>
      <c r="GE10" s="68">
        <v>44466</v>
      </c>
      <c r="GF10" s="68">
        <v>44467</v>
      </c>
      <c r="GG10" s="68">
        <v>44468</v>
      </c>
      <c r="GH10" s="68" t="s">
        <v>1049</v>
      </c>
      <c r="GI10" s="96" t="s">
        <v>1052</v>
      </c>
      <c r="GJ10" s="69" t="s">
        <v>1053</v>
      </c>
      <c r="GK10" s="69" t="s">
        <v>1054</v>
      </c>
      <c r="GL10" s="69" t="s">
        <v>1059</v>
      </c>
      <c r="GM10" s="69" t="s">
        <v>1063</v>
      </c>
      <c r="GN10" s="69" t="s">
        <v>1068</v>
      </c>
      <c r="GO10" s="69" t="s">
        <v>1071</v>
      </c>
      <c r="GP10" s="69" t="s">
        <v>1072</v>
      </c>
      <c r="GQ10" s="69" t="s">
        <v>1074</v>
      </c>
      <c r="GR10" s="69" t="s">
        <v>1080</v>
      </c>
      <c r="GS10" s="69" t="s">
        <v>1081</v>
      </c>
      <c r="GT10" s="69" t="s">
        <v>1084</v>
      </c>
      <c r="GU10" s="69" t="s">
        <v>1090</v>
      </c>
      <c r="GV10" s="69" t="s">
        <v>1093</v>
      </c>
      <c r="GW10" s="69" t="s">
        <v>1097</v>
      </c>
      <c r="GX10" s="69" t="s">
        <v>1098</v>
      </c>
      <c r="GY10" s="69" t="s">
        <v>1099</v>
      </c>
      <c r="GZ10" s="69" t="s">
        <v>1100</v>
      </c>
      <c r="HA10" s="69" t="s">
        <v>1102</v>
      </c>
      <c r="HB10" s="69" t="s">
        <v>1105</v>
      </c>
      <c r="HC10" s="69" t="s">
        <v>1106</v>
      </c>
      <c r="HD10" s="69" t="s">
        <v>1110</v>
      </c>
      <c r="HE10" s="69" t="s">
        <v>1112</v>
      </c>
      <c r="HF10" s="69" t="s">
        <v>1114</v>
      </c>
      <c r="HG10" s="69" t="s">
        <v>1119</v>
      </c>
      <c r="HH10" s="69" t="s">
        <v>1120</v>
      </c>
      <c r="HI10" s="69" t="s">
        <v>1121</v>
      </c>
      <c r="HJ10" s="69" t="s">
        <v>1123</v>
      </c>
      <c r="HK10" s="69" t="s">
        <v>1124</v>
      </c>
      <c r="HL10" s="69" t="s">
        <v>1127</v>
      </c>
      <c r="HM10" s="69" t="s">
        <v>1128</v>
      </c>
      <c r="HN10" s="69" t="s">
        <v>1129</v>
      </c>
      <c r="HO10" s="69" t="s">
        <v>1130</v>
      </c>
      <c r="HP10" s="69" t="s">
        <v>1131</v>
      </c>
      <c r="HQ10" s="69" t="s">
        <v>1139</v>
      </c>
      <c r="HR10" s="69" t="s">
        <v>1143</v>
      </c>
      <c r="HS10" s="69" t="s">
        <v>1146</v>
      </c>
      <c r="HT10" s="69" t="s">
        <v>1149</v>
      </c>
      <c r="HU10" s="69" t="s">
        <v>1153</v>
      </c>
      <c r="HV10" s="69" t="s">
        <v>1158</v>
      </c>
      <c r="HW10" s="69" t="s">
        <v>1160</v>
      </c>
      <c r="HX10" s="69" t="s">
        <v>1162</v>
      </c>
      <c r="HY10" s="69" t="s">
        <v>1164</v>
      </c>
      <c r="HZ10" s="69" t="s">
        <v>1165</v>
      </c>
      <c r="IA10" s="69" t="s">
        <v>1167</v>
      </c>
      <c r="IB10" s="69" t="s">
        <v>1169</v>
      </c>
      <c r="IC10" s="69" t="s">
        <v>1171</v>
      </c>
      <c r="ID10" s="69" t="s">
        <v>1173</v>
      </c>
      <c r="IE10" s="69" t="s">
        <v>1174</v>
      </c>
      <c r="IF10" s="69" t="s">
        <v>1177</v>
      </c>
      <c r="IG10" s="69" t="s">
        <v>1180</v>
      </c>
      <c r="IH10" s="69" t="s">
        <v>1181</v>
      </c>
      <c r="II10" s="69" t="s">
        <v>1182</v>
      </c>
      <c r="IJ10" s="69" t="s">
        <v>1183</v>
      </c>
      <c r="IK10" s="69" t="s">
        <v>1188</v>
      </c>
      <c r="IL10" s="69" t="s">
        <v>1189</v>
      </c>
      <c r="IM10" s="69" t="s">
        <v>1190</v>
      </c>
      <c r="IN10" s="69" t="s">
        <v>1193</v>
      </c>
      <c r="IO10" s="69" t="s">
        <v>1194</v>
      </c>
      <c r="IP10" s="69" t="s">
        <v>1196</v>
      </c>
      <c r="IQ10" s="69" t="s">
        <v>1197</v>
      </c>
      <c r="IR10" s="69" t="s">
        <v>1198</v>
      </c>
      <c r="IS10" s="69" t="s">
        <v>1199</v>
      </c>
      <c r="IT10" s="69" t="s">
        <v>1204</v>
      </c>
      <c r="IU10" s="69" t="s">
        <v>1205</v>
      </c>
      <c r="IV10" s="69" t="s">
        <v>1208</v>
      </c>
      <c r="IW10" s="69" t="s">
        <v>1210</v>
      </c>
      <c r="IX10" s="69" t="s">
        <v>1213</v>
      </c>
      <c r="IY10" s="69" t="s">
        <v>1214</v>
      </c>
      <c r="IZ10" s="69" t="s">
        <v>1215</v>
      </c>
      <c r="JA10" s="69" t="s">
        <v>1220</v>
      </c>
      <c r="JB10" s="69" t="s">
        <v>1223</v>
      </c>
      <c r="JC10" s="69" t="s">
        <v>1224</v>
      </c>
      <c r="JD10" s="69" t="s">
        <v>1227</v>
      </c>
      <c r="JE10" s="69" t="s">
        <v>1229</v>
      </c>
      <c r="JF10" s="69" t="s">
        <v>1230</v>
      </c>
      <c r="JG10" s="69" t="s">
        <v>1234</v>
      </c>
      <c r="JH10" s="69" t="s">
        <v>1236</v>
      </c>
      <c r="JI10" s="69" t="s">
        <v>1238</v>
      </c>
      <c r="JJ10" s="69" t="s">
        <v>1240</v>
      </c>
      <c r="JK10" s="69" t="s">
        <v>1241</v>
      </c>
      <c r="JL10" s="69" t="s">
        <v>1244</v>
      </c>
      <c r="JM10" s="69" t="s">
        <v>1245</v>
      </c>
      <c r="JN10" s="69" t="s">
        <v>1263</v>
      </c>
      <c r="JO10" s="69" t="s">
        <v>1266</v>
      </c>
      <c r="JP10" s="69" t="s">
        <v>1270</v>
      </c>
      <c r="JQ10" s="69" t="s">
        <v>1273</v>
      </c>
      <c r="JR10" s="69" t="s">
        <v>1276</v>
      </c>
      <c r="JS10" s="69" t="s">
        <v>1277</v>
      </c>
      <c r="JT10" s="69" t="s">
        <v>1281</v>
      </c>
      <c r="JU10" s="69" t="s">
        <v>1282</v>
      </c>
      <c r="JV10" s="69" t="s">
        <v>1284</v>
      </c>
      <c r="JW10" s="69" t="s">
        <v>1286</v>
      </c>
      <c r="JX10" s="69" t="s">
        <v>1287</v>
      </c>
      <c r="JY10" s="69" t="s">
        <v>1290</v>
      </c>
      <c r="JZ10" s="69" t="s">
        <v>1291</v>
      </c>
      <c r="KA10" s="69" t="s">
        <v>1294</v>
      </c>
      <c r="KB10" s="69" t="s">
        <v>1295</v>
      </c>
      <c r="KC10" s="69" t="s">
        <v>1296</v>
      </c>
      <c r="KD10" s="69" t="s">
        <v>1300</v>
      </c>
      <c r="KE10" s="69" t="s">
        <v>1301</v>
      </c>
      <c r="KF10" s="69" t="s">
        <v>1306</v>
      </c>
      <c r="KG10" s="69" t="s">
        <v>1307</v>
      </c>
      <c r="KH10" s="69" t="s">
        <v>1314</v>
      </c>
      <c r="KI10" s="69" t="s">
        <v>1317</v>
      </c>
      <c r="KJ10" s="69" t="s">
        <v>1319</v>
      </c>
      <c r="KK10" s="69" t="s">
        <v>1323</v>
      </c>
      <c r="KL10" s="69" t="s">
        <v>1325</v>
      </c>
      <c r="KM10" s="69" t="s">
        <v>1329</v>
      </c>
      <c r="KN10" s="69" t="s">
        <v>1330</v>
      </c>
      <c r="KO10" s="69" t="s">
        <v>1331</v>
      </c>
      <c r="KP10" s="69" t="s">
        <v>1334</v>
      </c>
      <c r="KQ10" s="69" t="s">
        <v>1335</v>
      </c>
      <c r="KR10" s="69" t="s">
        <v>1340</v>
      </c>
      <c r="KS10" s="69" t="s">
        <v>1343</v>
      </c>
      <c r="KT10" s="69" t="s">
        <v>1344</v>
      </c>
      <c r="KU10" s="69" t="s">
        <v>1346</v>
      </c>
      <c r="KV10" s="69" t="s">
        <v>1347</v>
      </c>
      <c r="KW10" s="69" t="s">
        <v>1350</v>
      </c>
      <c r="KX10" s="69" t="s">
        <v>1351</v>
      </c>
      <c r="KY10" s="69" t="s">
        <v>1352</v>
      </c>
      <c r="KZ10" s="69" t="s">
        <v>1355</v>
      </c>
      <c r="LA10" s="69" t="s">
        <v>1357</v>
      </c>
      <c r="LB10" s="69" t="s">
        <v>1365</v>
      </c>
      <c r="LC10" s="69" t="s">
        <v>1366</v>
      </c>
      <c r="LD10" s="69" t="s">
        <v>1367</v>
      </c>
      <c r="LE10" s="69" t="s">
        <v>1368</v>
      </c>
      <c r="LF10" s="69" t="s">
        <v>1370</v>
      </c>
      <c r="LG10" s="69" t="s">
        <v>1372</v>
      </c>
      <c r="LH10" s="69" t="s">
        <v>1374</v>
      </c>
      <c r="LI10" s="69" t="s">
        <v>1375</v>
      </c>
      <c r="LJ10" s="69" t="s">
        <v>1379</v>
      </c>
      <c r="LK10" s="69" t="s">
        <v>1380</v>
      </c>
      <c r="LL10" s="69" t="s">
        <v>1382</v>
      </c>
      <c r="LM10" s="69" t="s">
        <v>1383</v>
      </c>
      <c r="LN10" s="69" t="s">
        <v>1385</v>
      </c>
      <c r="LO10" s="69" t="s">
        <v>1388</v>
      </c>
      <c r="LP10" s="69" t="s">
        <v>1391</v>
      </c>
      <c r="LQ10" s="69" t="s">
        <v>1393</v>
      </c>
      <c r="LR10" s="69" t="s">
        <v>1396</v>
      </c>
      <c r="LS10" s="69" t="s">
        <v>1398</v>
      </c>
      <c r="LT10" s="69" t="s">
        <v>1399</v>
      </c>
      <c r="LU10" s="69" t="s">
        <v>1401</v>
      </c>
      <c r="LV10" s="69" t="s">
        <v>1402</v>
      </c>
      <c r="LW10" s="69" t="s">
        <v>1405</v>
      </c>
      <c r="LX10" s="69" t="s">
        <v>1410</v>
      </c>
      <c r="LY10" s="69" t="s">
        <v>1411</v>
      </c>
      <c r="LZ10" s="69" t="s">
        <v>1414</v>
      </c>
      <c r="MA10" s="69" t="s">
        <v>1418</v>
      </c>
      <c r="MB10" s="69" t="s">
        <v>1420</v>
      </c>
      <c r="MC10" s="69" t="s">
        <v>1429</v>
      </c>
      <c r="MD10" s="69" t="s">
        <v>1430</v>
      </c>
      <c r="ME10" s="69" t="s">
        <v>1434</v>
      </c>
      <c r="MF10" s="69" t="s">
        <v>1439</v>
      </c>
      <c r="MG10" s="69" t="s">
        <v>1443</v>
      </c>
      <c r="MH10" s="69" t="s">
        <v>1449</v>
      </c>
      <c r="MI10" s="69" t="s">
        <v>1450</v>
      </c>
      <c r="MJ10" s="69" t="s">
        <v>1458</v>
      </c>
      <c r="MK10" s="69" t="s">
        <v>1673</v>
      </c>
    </row>
    <row r="11" spans="2:349">
      <c r="C11" s="64"/>
      <c r="D11" s="64"/>
      <c r="E11" s="64"/>
      <c r="F11" s="64"/>
      <c r="G11" s="64"/>
      <c r="H11" s="64"/>
      <c r="V11" s="110" t="s">
        <v>1302</v>
      </c>
      <c r="W11" s="110">
        <v>2012</v>
      </c>
      <c r="X11" s="110">
        <v>1765</v>
      </c>
      <c r="Y11" s="110">
        <v>1982</v>
      </c>
      <c r="Z11" s="110">
        <v>1913</v>
      </c>
      <c r="AA11" s="110">
        <v>1813</v>
      </c>
      <c r="AC11" s="110">
        <v>484</v>
      </c>
      <c r="AD11" s="110">
        <v>420</v>
      </c>
      <c r="AE11" s="110">
        <v>501</v>
      </c>
      <c r="AF11" s="110">
        <v>981</v>
      </c>
      <c r="AG11" s="110">
        <v>498</v>
      </c>
      <c r="AH11" s="110">
        <v>296</v>
      </c>
      <c r="AI11" s="110">
        <v>202</v>
      </c>
      <c r="AJ11" s="110">
        <v>142</v>
      </c>
      <c r="AK11" s="110">
        <v>721</v>
      </c>
      <c r="AL11" s="110">
        <v>187</v>
      </c>
      <c r="AM11" s="110">
        <v>264</v>
      </c>
      <c r="AN11" s="110">
        <v>299</v>
      </c>
      <c r="AO11" s="110">
        <v>255</v>
      </c>
      <c r="AP11" s="110">
        <v>806</v>
      </c>
      <c r="AQ11" s="110">
        <v>162</v>
      </c>
      <c r="AR11" s="110">
        <v>240</v>
      </c>
      <c r="AS11" s="110">
        <v>193</v>
      </c>
      <c r="AT11" s="110">
        <v>599</v>
      </c>
      <c r="AU11" s="110">
        <v>246</v>
      </c>
      <c r="AV11" s="110">
        <v>299</v>
      </c>
      <c r="AW11" s="110">
        <v>258</v>
      </c>
      <c r="AX11" s="110">
        <v>162</v>
      </c>
      <c r="AY11" s="110">
        <v>692</v>
      </c>
      <c r="AZ11" s="110">
        <v>310</v>
      </c>
      <c r="BA11" s="110">
        <v>272</v>
      </c>
      <c r="BB11" s="110">
        <v>285</v>
      </c>
      <c r="BC11" s="110">
        <v>150</v>
      </c>
      <c r="BD11" s="110">
        <v>543</v>
      </c>
      <c r="BE11" s="110">
        <v>222</v>
      </c>
      <c r="BF11" s="110">
        <v>221</v>
      </c>
      <c r="BG11" s="110">
        <v>294</v>
      </c>
      <c r="BH11" s="110">
        <v>335</v>
      </c>
      <c r="BI11" s="110">
        <v>608</v>
      </c>
      <c r="BJ11" s="110">
        <v>226</v>
      </c>
      <c r="BK11" s="110">
        <v>151</v>
      </c>
      <c r="BL11" s="110">
        <v>292</v>
      </c>
      <c r="BM11" s="110">
        <v>979</v>
      </c>
      <c r="BN11" s="110">
        <v>203</v>
      </c>
      <c r="BO11" s="110">
        <v>249</v>
      </c>
      <c r="BP11" s="110">
        <v>269</v>
      </c>
      <c r="BQ11" s="110">
        <v>837</v>
      </c>
      <c r="BR11" s="110">
        <v>270</v>
      </c>
      <c r="BS11" s="110">
        <v>206</v>
      </c>
      <c r="BT11" s="110">
        <v>175</v>
      </c>
      <c r="BU11" s="110">
        <v>291</v>
      </c>
      <c r="BV11" s="110">
        <v>846</v>
      </c>
      <c r="BW11" s="110">
        <v>226</v>
      </c>
      <c r="BX11" s="110">
        <v>194</v>
      </c>
      <c r="BY11" s="110">
        <v>287</v>
      </c>
      <c r="BZ11" s="110">
        <v>203</v>
      </c>
      <c r="CA11" s="110">
        <v>705</v>
      </c>
      <c r="CB11" s="110">
        <v>249</v>
      </c>
      <c r="CC11" s="110">
        <v>290</v>
      </c>
      <c r="CD11" s="110">
        <v>241</v>
      </c>
      <c r="CE11" s="110">
        <v>741</v>
      </c>
      <c r="CF11" s="110">
        <v>248</v>
      </c>
      <c r="CG11" s="110">
        <v>207</v>
      </c>
      <c r="CH11" s="110">
        <v>247</v>
      </c>
      <c r="CI11" s="110">
        <v>285</v>
      </c>
      <c r="CJ11" s="110">
        <v>978</v>
      </c>
      <c r="CK11" s="110">
        <v>265</v>
      </c>
      <c r="CL11" s="110">
        <v>202</v>
      </c>
      <c r="CM11" s="110">
        <v>198</v>
      </c>
      <c r="CN11" s="110">
        <v>252</v>
      </c>
      <c r="CO11" s="110">
        <v>722</v>
      </c>
      <c r="CP11" s="110">
        <v>278</v>
      </c>
      <c r="CQ11" s="110">
        <v>205</v>
      </c>
      <c r="CR11" s="110">
        <v>244</v>
      </c>
      <c r="CS11" s="110">
        <v>280</v>
      </c>
      <c r="CT11" s="110">
        <v>745</v>
      </c>
      <c r="CU11" s="110">
        <v>243</v>
      </c>
      <c r="CV11" s="110">
        <v>287</v>
      </c>
      <c r="CW11" s="110">
        <v>249</v>
      </c>
      <c r="CX11" s="110">
        <v>261</v>
      </c>
      <c r="CY11" s="110">
        <v>676</v>
      </c>
      <c r="CZ11" s="110">
        <v>166</v>
      </c>
      <c r="DA11" s="110">
        <v>271</v>
      </c>
      <c r="DB11" s="110">
        <v>264</v>
      </c>
      <c r="DC11" s="110">
        <v>253</v>
      </c>
      <c r="DD11" s="110">
        <v>729</v>
      </c>
      <c r="DE11" s="110">
        <v>264</v>
      </c>
      <c r="DF11" s="110">
        <v>269</v>
      </c>
      <c r="DG11" s="110">
        <v>264</v>
      </c>
      <c r="DH11" s="110">
        <v>259</v>
      </c>
      <c r="DI11" s="110">
        <v>1166</v>
      </c>
      <c r="DJ11" s="110">
        <v>280</v>
      </c>
      <c r="DK11" s="110">
        <v>220</v>
      </c>
      <c r="DL11" s="110">
        <v>267</v>
      </c>
      <c r="DM11" s="110">
        <v>695</v>
      </c>
      <c r="DN11" s="110">
        <v>221</v>
      </c>
      <c r="DO11" s="110">
        <v>271</v>
      </c>
      <c r="DP11" s="110">
        <v>270</v>
      </c>
      <c r="DQ11" s="110">
        <v>200</v>
      </c>
      <c r="DR11" s="110">
        <v>803</v>
      </c>
      <c r="DS11" s="110">
        <v>191</v>
      </c>
      <c r="DT11" s="110">
        <v>236</v>
      </c>
      <c r="DU11" s="110">
        <v>294</v>
      </c>
      <c r="DV11" s="110">
        <v>298</v>
      </c>
      <c r="DW11" s="110">
        <v>846</v>
      </c>
      <c r="DX11" s="110">
        <v>259</v>
      </c>
      <c r="DY11" s="110">
        <v>227</v>
      </c>
      <c r="DZ11" s="110">
        <v>260</v>
      </c>
      <c r="EA11" s="110">
        <v>265</v>
      </c>
      <c r="EB11" s="110">
        <v>832</v>
      </c>
      <c r="EC11" s="110">
        <v>275</v>
      </c>
      <c r="ED11" s="110">
        <v>274</v>
      </c>
      <c r="EE11" s="110">
        <v>261</v>
      </c>
      <c r="EF11" s="110">
        <v>191</v>
      </c>
      <c r="EG11" s="110">
        <v>674</v>
      </c>
      <c r="EH11" s="110">
        <v>255</v>
      </c>
      <c r="EI11" s="110">
        <v>271</v>
      </c>
      <c r="EJ11" s="110">
        <v>265</v>
      </c>
      <c r="EK11" s="110">
        <v>181</v>
      </c>
      <c r="EL11" s="110">
        <v>632</v>
      </c>
      <c r="EM11" s="110">
        <v>242</v>
      </c>
      <c r="EN11" s="110">
        <v>265</v>
      </c>
      <c r="EO11" s="110">
        <v>257</v>
      </c>
      <c r="EP11" s="110">
        <v>220</v>
      </c>
      <c r="EQ11" s="110">
        <v>675</v>
      </c>
      <c r="ER11" s="110">
        <v>272</v>
      </c>
      <c r="ES11" s="110">
        <v>228</v>
      </c>
      <c r="ET11" s="110">
        <v>225</v>
      </c>
      <c r="EU11" s="110">
        <v>215</v>
      </c>
      <c r="EV11" s="110">
        <v>810</v>
      </c>
      <c r="EW11" s="110">
        <v>287</v>
      </c>
      <c r="EX11" s="110">
        <v>229</v>
      </c>
      <c r="EY11" s="110">
        <v>252</v>
      </c>
      <c r="EZ11" s="110">
        <v>280</v>
      </c>
      <c r="FA11" s="110">
        <v>730</v>
      </c>
      <c r="FB11" s="110">
        <v>260</v>
      </c>
      <c r="FC11" s="110">
        <v>274</v>
      </c>
      <c r="FD11" s="110">
        <v>297</v>
      </c>
      <c r="FE11" s="110">
        <v>283</v>
      </c>
      <c r="FF11" s="110">
        <v>827</v>
      </c>
      <c r="FG11" s="110">
        <v>312</v>
      </c>
      <c r="FH11" s="110">
        <v>284</v>
      </c>
      <c r="FI11" s="110">
        <v>306</v>
      </c>
      <c r="FJ11" s="110">
        <v>254</v>
      </c>
      <c r="FK11" s="110">
        <v>729</v>
      </c>
      <c r="FL11" s="110">
        <v>198</v>
      </c>
      <c r="FM11" s="110">
        <v>284</v>
      </c>
      <c r="FN11" s="110">
        <v>300</v>
      </c>
      <c r="FO11" s="110">
        <v>285</v>
      </c>
      <c r="FP11" s="110">
        <v>858</v>
      </c>
      <c r="FQ11" s="110">
        <v>284</v>
      </c>
      <c r="FR11" s="110">
        <v>294</v>
      </c>
      <c r="FS11" s="110">
        <v>261</v>
      </c>
      <c r="FT11" s="110">
        <v>310</v>
      </c>
      <c r="FU11" s="110">
        <v>817</v>
      </c>
      <c r="FV11" s="110">
        <v>254</v>
      </c>
      <c r="FW11" s="110">
        <v>274</v>
      </c>
      <c r="FX11" s="110">
        <v>258</v>
      </c>
      <c r="FY11" s="110">
        <v>270</v>
      </c>
      <c r="FZ11" s="110">
        <v>731</v>
      </c>
      <c r="GA11" s="110">
        <v>496</v>
      </c>
      <c r="GB11" s="110">
        <v>316</v>
      </c>
      <c r="GC11" s="110">
        <v>263</v>
      </c>
      <c r="GD11" s="110">
        <v>694</v>
      </c>
      <c r="GE11" s="110">
        <v>255</v>
      </c>
      <c r="GF11" s="110">
        <v>311</v>
      </c>
      <c r="GG11" s="110">
        <v>318</v>
      </c>
      <c r="GH11" s="110">
        <v>173</v>
      </c>
      <c r="GI11" s="110">
        <v>753</v>
      </c>
      <c r="GJ11" s="110">
        <v>244</v>
      </c>
      <c r="GK11" s="110">
        <v>210</v>
      </c>
      <c r="GL11" s="110">
        <v>289</v>
      </c>
      <c r="GM11" s="110">
        <v>279</v>
      </c>
      <c r="GN11" s="110">
        <v>959</v>
      </c>
      <c r="GO11" s="110">
        <v>227</v>
      </c>
      <c r="GP11" s="110">
        <v>262</v>
      </c>
      <c r="GQ11" s="110">
        <v>175</v>
      </c>
      <c r="GR11" s="110">
        <v>471</v>
      </c>
      <c r="GS11" s="110">
        <v>141</v>
      </c>
      <c r="GT11" s="110">
        <v>195</v>
      </c>
      <c r="GU11" s="110">
        <v>202</v>
      </c>
      <c r="GV11" s="110">
        <v>291</v>
      </c>
      <c r="GW11" s="110">
        <v>647</v>
      </c>
      <c r="GX11" s="110">
        <v>297</v>
      </c>
      <c r="GY11" s="110">
        <v>270</v>
      </c>
      <c r="GZ11" s="110">
        <v>246</v>
      </c>
      <c r="HA11" s="110">
        <v>262</v>
      </c>
      <c r="HB11" s="110">
        <v>810</v>
      </c>
      <c r="HC11" s="110">
        <v>258</v>
      </c>
      <c r="HD11" s="110">
        <v>232</v>
      </c>
      <c r="HE11" s="110">
        <v>155</v>
      </c>
      <c r="HF11" s="110">
        <v>219</v>
      </c>
      <c r="HG11" s="110">
        <v>798</v>
      </c>
      <c r="HH11" s="110">
        <v>255</v>
      </c>
      <c r="HI11" s="110">
        <v>280</v>
      </c>
      <c r="HJ11" s="110">
        <v>333</v>
      </c>
      <c r="HK11" s="110">
        <v>385</v>
      </c>
      <c r="HL11" s="110">
        <v>780</v>
      </c>
      <c r="HM11" s="110">
        <v>257</v>
      </c>
      <c r="HN11" s="110">
        <v>305</v>
      </c>
      <c r="HO11" s="110">
        <v>304</v>
      </c>
      <c r="HP11" s="110">
        <v>306</v>
      </c>
      <c r="HQ11" s="110">
        <v>857</v>
      </c>
      <c r="HR11" s="110">
        <v>269</v>
      </c>
      <c r="HS11" s="110">
        <v>271</v>
      </c>
      <c r="HT11" s="110">
        <v>271</v>
      </c>
      <c r="HU11" s="110">
        <v>302</v>
      </c>
      <c r="HV11" s="110">
        <v>1052</v>
      </c>
      <c r="HW11" s="110">
        <v>363</v>
      </c>
      <c r="HX11" s="110">
        <v>281</v>
      </c>
      <c r="HY11" s="110">
        <v>282</v>
      </c>
      <c r="HZ11" s="110">
        <v>333</v>
      </c>
      <c r="IA11" s="110">
        <v>960</v>
      </c>
      <c r="IB11" s="110">
        <v>369</v>
      </c>
      <c r="IC11" s="110">
        <v>380</v>
      </c>
      <c r="ID11" s="110">
        <v>358</v>
      </c>
      <c r="IE11" s="110">
        <v>262</v>
      </c>
      <c r="IF11" s="110">
        <v>870</v>
      </c>
      <c r="IG11" s="110">
        <v>254</v>
      </c>
      <c r="IH11" s="110">
        <v>318</v>
      </c>
      <c r="II11" s="110">
        <v>249</v>
      </c>
      <c r="IJ11" s="110">
        <v>311</v>
      </c>
      <c r="IK11" s="110">
        <v>769</v>
      </c>
      <c r="IL11" s="110">
        <v>265</v>
      </c>
      <c r="IM11" s="110">
        <v>248</v>
      </c>
      <c r="IN11" s="110">
        <v>271</v>
      </c>
      <c r="IO11" s="110">
        <v>257</v>
      </c>
      <c r="IP11" s="110">
        <v>835</v>
      </c>
      <c r="IQ11" s="110">
        <v>284</v>
      </c>
      <c r="IR11" s="110">
        <v>254</v>
      </c>
      <c r="IS11" s="110">
        <v>262</v>
      </c>
      <c r="IT11" s="110">
        <v>1124</v>
      </c>
      <c r="IU11" s="110">
        <v>285</v>
      </c>
      <c r="IV11" s="110">
        <v>277</v>
      </c>
      <c r="IW11" s="110">
        <v>277</v>
      </c>
      <c r="IX11" s="110">
        <v>296</v>
      </c>
      <c r="IY11" s="110">
        <v>538</v>
      </c>
      <c r="IZ11" s="110">
        <v>271</v>
      </c>
      <c r="JA11" s="110">
        <v>245</v>
      </c>
      <c r="JB11" s="110">
        <v>280</v>
      </c>
      <c r="JC11" s="110">
        <v>282</v>
      </c>
      <c r="JD11" s="110">
        <v>830</v>
      </c>
      <c r="JE11" s="110">
        <v>272</v>
      </c>
      <c r="JF11" s="110">
        <v>285</v>
      </c>
      <c r="JG11" s="110">
        <v>280</v>
      </c>
      <c r="JH11" s="110">
        <v>269</v>
      </c>
      <c r="JI11" s="110">
        <v>842</v>
      </c>
      <c r="JJ11" s="110">
        <v>274</v>
      </c>
      <c r="JK11" s="110">
        <v>253</v>
      </c>
      <c r="JL11" s="110">
        <v>268</v>
      </c>
      <c r="JM11" s="110">
        <v>303</v>
      </c>
      <c r="JN11" s="110">
        <v>2049</v>
      </c>
      <c r="JO11" s="110">
        <v>841</v>
      </c>
      <c r="JP11" s="110">
        <v>304</v>
      </c>
      <c r="JQ11" s="110">
        <v>297</v>
      </c>
      <c r="JR11" s="110">
        <v>274</v>
      </c>
      <c r="JS11" s="110">
        <v>304</v>
      </c>
      <c r="JT11" s="110">
        <v>927</v>
      </c>
      <c r="JU11" s="110">
        <v>308</v>
      </c>
      <c r="JV11" s="110">
        <v>349</v>
      </c>
      <c r="JW11" s="110">
        <v>300</v>
      </c>
      <c r="JX11" s="110">
        <v>315</v>
      </c>
      <c r="JY11" s="110">
        <v>866</v>
      </c>
      <c r="JZ11" s="110">
        <v>257</v>
      </c>
      <c r="KA11" s="110">
        <v>256</v>
      </c>
      <c r="KB11" s="110">
        <v>291</v>
      </c>
      <c r="KC11" s="110">
        <v>319</v>
      </c>
      <c r="KD11" s="110">
        <v>1194</v>
      </c>
      <c r="KE11" s="110">
        <v>284</v>
      </c>
      <c r="KF11" s="110">
        <v>345</v>
      </c>
      <c r="KG11" s="110">
        <v>318</v>
      </c>
      <c r="KH11" s="110">
        <v>774</v>
      </c>
      <c r="KI11" s="110">
        <v>290</v>
      </c>
      <c r="KJ11" s="110">
        <v>245</v>
      </c>
      <c r="KK11" s="110">
        <v>283</v>
      </c>
      <c r="KL11" s="110">
        <v>252</v>
      </c>
      <c r="KM11" s="110">
        <v>805</v>
      </c>
      <c r="KN11" s="110">
        <v>294</v>
      </c>
      <c r="KO11" s="110">
        <v>292</v>
      </c>
      <c r="KP11" s="110">
        <v>297</v>
      </c>
      <c r="KQ11" s="110">
        <v>275</v>
      </c>
      <c r="KR11" s="110">
        <v>739</v>
      </c>
      <c r="KS11" s="110">
        <v>285</v>
      </c>
      <c r="KT11" s="110">
        <v>252</v>
      </c>
      <c r="KU11" s="110">
        <v>315</v>
      </c>
      <c r="KV11" s="110">
        <v>177</v>
      </c>
      <c r="KW11" s="110">
        <v>360</v>
      </c>
      <c r="KX11" s="110">
        <v>152</v>
      </c>
      <c r="KY11" s="110">
        <v>131</v>
      </c>
      <c r="KZ11" s="110">
        <v>135</v>
      </c>
      <c r="LA11" s="110">
        <v>183</v>
      </c>
      <c r="LB11" s="110">
        <v>817</v>
      </c>
      <c r="LC11" s="110">
        <v>143</v>
      </c>
      <c r="LD11" s="110">
        <v>166</v>
      </c>
      <c r="LE11" s="110">
        <v>521</v>
      </c>
      <c r="LF11" s="110">
        <v>117</v>
      </c>
      <c r="LG11" s="110">
        <v>190</v>
      </c>
      <c r="LH11" s="110">
        <v>178</v>
      </c>
      <c r="LI11" s="110">
        <v>155</v>
      </c>
      <c r="LJ11" s="110">
        <v>552</v>
      </c>
      <c r="LK11" s="110">
        <v>126</v>
      </c>
      <c r="LL11" s="110">
        <v>148</v>
      </c>
      <c r="LM11" s="110">
        <v>178</v>
      </c>
      <c r="LN11" s="110">
        <v>164</v>
      </c>
      <c r="LO11" s="110">
        <v>461</v>
      </c>
      <c r="LP11" s="110">
        <v>132</v>
      </c>
      <c r="LQ11" s="110">
        <v>189</v>
      </c>
      <c r="LR11" s="110">
        <v>203</v>
      </c>
      <c r="LS11" s="110">
        <v>146</v>
      </c>
      <c r="LT11" s="110">
        <v>739</v>
      </c>
      <c r="LU11" s="110">
        <v>180</v>
      </c>
      <c r="LV11" s="110">
        <v>183</v>
      </c>
      <c r="LW11" s="113">
        <v>143</v>
      </c>
      <c r="LX11" s="110">
        <v>537</v>
      </c>
      <c r="LY11" s="110">
        <v>171</v>
      </c>
      <c r="LZ11" s="110">
        <v>177</v>
      </c>
      <c r="MA11" s="110">
        <v>183</v>
      </c>
      <c r="MB11" s="110">
        <v>161</v>
      </c>
      <c r="MC11" s="110">
        <v>467</v>
      </c>
      <c r="MD11" s="110">
        <v>179</v>
      </c>
      <c r="ME11" s="110">
        <v>148</v>
      </c>
      <c r="MF11" s="110">
        <v>190</v>
      </c>
      <c r="MG11" s="110">
        <v>170</v>
      </c>
      <c r="MH11" s="110">
        <v>572</v>
      </c>
      <c r="MI11" s="110">
        <v>184</v>
      </c>
      <c r="MJ11" s="110">
        <v>228</v>
      </c>
      <c r="MK11" s="110">
        <v>178</v>
      </c>
    </row>
    <row r="12" spans="2:349">
      <c r="C12" s="64"/>
      <c r="D12" s="64"/>
      <c r="E12" s="64"/>
      <c r="F12" s="64"/>
      <c r="G12" s="64"/>
      <c r="H12" s="64"/>
      <c r="V12" s="110" t="s">
        <v>611</v>
      </c>
      <c r="W12" s="110">
        <v>334</v>
      </c>
      <c r="X12" s="110">
        <v>276</v>
      </c>
      <c r="Y12" s="110">
        <v>351</v>
      </c>
      <c r="Z12" s="110">
        <v>305</v>
      </c>
      <c r="AA12" s="110">
        <v>350</v>
      </c>
      <c r="AC12" s="110">
        <v>41</v>
      </c>
      <c r="AD12" s="110">
        <v>38</v>
      </c>
      <c r="AE12" s="110">
        <v>52</v>
      </c>
      <c r="AF12" s="110">
        <v>82</v>
      </c>
      <c r="AG12" s="110">
        <v>60</v>
      </c>
      <c r="AH12" s="110">
        <v>40</v>
      </c>
      <c r="AI12" s="110">
        <v>25</v>
      </c>
      <c r="AJ12" s="110">
        <v>17</v>
      </c>
      <c r="AK12" s="110">
        <v>76</v>
      </c>
      <c r="AL12" s="110">
        <v>24</v>
      </c>
      <c r="AM12" s="110">
        <v>20</v>
      </c>
      <c r="AN12" s="110">
        <v>19</v>
      </c>
      <c r="AO12" s="110">
        <v>29</v>
      </c>
      <c r="AP12" s="110">
        <v>87</v>
      </c>
      <c r="AQ12" s="110">
        <v>17</v>
      </c>
      <c r="AR12" s="110">
        <v>20</v>
      </c>
      <c r="AS12" s="110">
        <v>26</v>
      </c>
      <c r="AT12" s="110">
        <v>75</v>
      </c>
      <c r="AU12" s="110">
        <v>25</v>
      </c>
      <c r="AV12" s="110">
        <v>36</v>
      </c>
      <c r="AW12" s="110">
        <v>26</v>
      </c>
      <c r="AX12" s="110">
        <v>26</v>
      </c>
      <c r="AY12" s="110">
        <v>61</v>
      </c>
      <c r="AZ12" s="110">
        <v>39</v>
      </c>
      <c r="BA12" s="110">
        <v>32</v>
      </c>
      <c r="BB12" s="110">
        <v>25</v>
      </c>
      <c r="BC12" s="110">
        <v>32</v>
      </c>
      <c r="BD12" s="110">
        <v>50</v>
      </c>
      <c r="BE12" s="110">
        <v>22</v>
      </c>
      <c r="BF12" s="110">
        <v>17</v>
      </c>
      <c r="BG12" s="110">
        <v>42</v>
      </c>
      <c r="BH12" s="110">
        <v>41</v>
      </c>
      <c r="BI12" s="110">
        <v>92</v>
      </c>
      <c r="BJ12" s="110">
        <v>58</v>
      </c>
      <c r="BK12" s="110">
        <v>37</v>
      </c>
      <c r="BL12" s="110">
        <v>36</v>
      </c>
      <c r="BM12" s="110">
        <v>161</v>
      </c>
      <c r="BN12" s="110">
        <v>46</v>
      </c>
      <c r="BO12" s="110">
        <v>55</v>
      </c>
      <c r="BP12" s="110">
        <v>39</v>
      </c>
      <c r="BQ12" s="110">
        <v>112</v>
      </c>
      <c r="BR12" s="110">
        <v>39</v>
      </c>
      <c r="BS12" s="110">
        <v>31</v>
      </c>
      <c r="BT12" s="110">
        <v>38</v>
      </c>
      <c r="BU12" s="110">
        <v>55</v>
      </c>
      <c r="BV12" s="110">
        <v>151</v>
      </c>
      <c r="BW12" s="110">
        <v>33</v>
      </c>
      <c r="BX12" s="110">
        <v>30</v>
      </c>
      <c r="BY12" s="110">
        <v>31</v>
      </c>
      <c r="BZ12" s="110">
        <v>6</v>
      </c>
      <c r="CA12" s="110">
        <v>83</v>
      </c>
      <c r="CB12" s="110">
        <v>26</v>
      </c>
      <c r="CC12" s="110">
        <v>32</v>
      </c>
      <c r="CD12" s="110">
        <v>7</v>
      </c>
      <c r="CE12" s="110">
        <v>151</v>
      </c>
      <c r="CF12" s="110">
        <v>47</v>
      </c>
      <c r="CG12" s="110">
        <v>21</v>
      </c>
      <c r="CH12" s="110">
        <v>37</v>
      </c>
      <c r="CI12" s="110">
        <v>53</v>
      </c>
      <c r="CJ12" s="110">
        <v>150</v>
      </c>
      <c r="CK12" s="110">
        <v>112</v>
      </c>
      <c r="CL12" s="110">
        <v>21</v>
      </c>
      <c r="CM12" s="110">
        <v>40</v>
      </c>
      <c r="CN12" s="110">
        <v>37</v>
      </c>
      <c r="CO12" s="110">
        <v>68</v>
      </c>
      <c r="CP12" s="110">
        <v>31</v>
      </c>
      <c r="CQ12" s="110">
        <v>39</v>
      </c>
      <c r="CR12" s="110">
        <v>33</v>
      </c>
      <c r="CS12" s="110">
        <v>23</v>
      </c>
      <c r="CT12" s="110">
        <v>120</v>
      </c>
      <c r="CU12" s="110">
        <v>19</v>
      </c>
      <c r="CV12" s="110">
        <v>58</v>
      </c>
      <c r="CW12" s="110">
        <v>58</v>
      </c>
      <c r="CX12" s="110">
        <v>23</v>
      </c>
      <c r="CY12" s="110">
        <v>66</v>
      </c>
      <c r="CZ12" s="110">
        <v>23</v>
      </c>
      <c r="DA12" s="110">
        <v>11</v>
      </c>
      <c r="DB12" s="110">
        <v>48</v>
      </c>
      <c r="DC12" s="110">
        <v>41</v>
      </c>
      <c r="DD12" s="110">
        <v>106</v>
      </c>
      <c r="DE12" s="110">
        <v>47</v>
      </c>
      <c r="DF12" s="110">
        <v>55</v>
      </c>
      <c r="DG12" s="110">
        <v>24</v>
      </c>
      <c r="DH12" s="110">
        <v>45</v>
      </c>
      <c r="DI12" s="110">
        <v>156</v>
      </c>
      <c r="DJ12" s="110">
        <v>48</v>
      </c>
      <c r="DK12" s="110">
        <v>52</v>
      </c>
      <c r="DL12" s="110">
        <v>92</v>
      </c>
      <c r="DM12" s="110">
        <v>61</v>
      </c>
      <c r="DN12" s="110">
        <v>12</v>
      </c>
      <c r="DO12" s="110">
        <v>11</v>
      </c>
      <c r="DP12" s="110">
        <v>25</v>
      </c>
      <c r="DQ12" s="110">
        <v>19</v>
      </c>
      <c r="DR12" s="110">
        <v>112</v>
      </c>
      <c r="DS12" s="110">
        <v>78</v>
      </c>
      <c r="DT12" s="110">
        <v>37</v>
      </c>
      <c r="DU12" s="110">
        <v>46</v>
      </c>
      <c r="DV12" s="110">
        <v>41</v>
      </c>
      <c r="DW12" s="110">
        <v>84</v>
      </c>
      <c r="DX12" s="110">
        <v>24</v>
      </c>
      <c r="DY12" s="110">
        <v>41</v>
      </c>
      <c r="DZ12" s="110">
        <v>29</v>
      </c>
      <c r="EA12" s="110">
        <v>34</v>
      </c>
      <c r="EB12" s="110">
        <v>154</v>
      </c>
      <c r="EC12" s="110">
        <v>50</v>
      </c>
      <c r="ED12" s="110">
        <v>71</v>
      </c>
      <c r="EE12" s="110">
        <v>47</v>
      </c>
      <c r="EF12" s="110">
        <v>34</v>
      </c>
      <c r="EG12" s="110">
        <v>83</v>
      </c>
      <c r="EH12" s="110">
        <v>46</v>
      </c>
      <c r="EI12" s="110">
        <v>65</v>
      </c>
      <c r="EJ12" s="110">
        <v>23</v>
      </c>
      <c r="EK12" s="110">
        <v>22</v>
      </c>
      <c r="EL12" s="110">
        <v>60</v>
      </c>
      <c r="EM12" s="110">
        <v>29</v>
      </c>
      <c r="EN12" s="110">
        <v>49</v>
      </c>
      <c r="EO12" s="110">
        <v>26</v>
      </c>
      <c r="EP12" s="110">
        <v>17</v>
      </c>
      <c r="EQ12" s="110">
        <v>110</v>
      </c>
      <c r="ER12" s="110">
        <v>46</v>
      </c>
      <c r="ES12" s="110">
        <v>26</v>
      </c>
      <c r="ET12" s="110">
        <v>21</v>
      </c>
      <c r="EU12" s="110">
        <v>30</v>
      </c>
      <c r="EV12" s="110">
        <v>102</v>
      </c>
      <c r="EW12" s="110">
        <v>70</v>
      </c>
      <c r="EX12" s="110">
        <v>36</v>
      </c>
      <c r="EY12" s="110">
        <v>42</v>
      </c>
      <c r="EZ12" s="110">
        <v>31</v>
      </c>
      <c r="FA12" s="110">
        <v>119</v>
      </c>
      <c r="FB12" s="110">
        <v>38</v>
      </c>
      <c r="FC12" s="110">
        <v>34</v>
      </c>
      <c r="FD12" s="110">
        <v>15</v>
      </c>
      <c r="FE12" s="110">
        <v>60</v>
      </c>
      <c r="FF12" s="110">
        <v>144</v>
      </c>
      <c r="FG12" s="110">
        <v>49</v>
      </c>
      <c r="FH12" s="110">
        <v>36</v>
      </c>
      <c r="FI12" s="110">
        <v>45</v>
      </c>
      <c r="FJ12" s="110">
        <v>31</v>
      </c>
      <c r="FK12" s="110">
        <v>115</v>
      </c>
      <c r="FL12" s="110">
        <v>37</v>
      </c>
      <c r="FM12" s="110">
        <v>59</v>
      </c>
      <c r="FN12" s="110">
        <v>34</v>
      </c>
      <c r="FO12" s="110">
        <v>56</v>
      </c>
      <c r="FP12" s="110">
        <v>174</v>
      </c>
      <c r="FQ12" s="110">
        <v>31</v>
      </c>
      <c r="FR12" s="110">
        <v>43</v>
      </c>
      <c r="FS12" s="110">
        <v>47</v>
      </c>
      <c r="FT12" s="110">
        <v>40</v>
      </c>
      <c r="FU12" s="110">
        <v>107</v>
      </c>
      <c r="FV12" s="110">
        <v>54</v>
      </c>
      <c r="FW12" s="110">
        <v>66</v>
      </c>
      <c r="FX12" s="110">
        <v>38</v>
      </c>
      <c r="FY12" s="110">
        <v>59</v>
      </c>
      <c r="FZ12" s="110">
        <v>146</v>
      </c>
      <c r="GA12" s="110">
        <v>91</v>
      </c>
      <c r="GB12" s="110">
        <v>54</v>
      </c>
      <c r="GC12" s="110">
        <v>39</v>
      </c>
      <c r="GD12" s="110">
        <v>139</v>
      </c>
      <c r="GE12" s="110">
        <v>44</v>
      </c>
      <c r="GF12" s="110">
        <v>66</v>
      </c>
      <c r="GG12" s="110">
        <v>63</v>
      </c>
      <c r="GH12" s="110">
        <v>44</v>
      </c>
      <c r="GI12" s="110">
        <v>139</v>
      </c>
      <c r="GJ12" s="110">
        <v>56</v>
      </c>
      <c r="GK12" s="110">
        <v>42</v>
      </c>
      <c r="GL12" s="110">
        <v>50</v>
      </c>
      <c r="GM12" s="110">
        <v>55</v>
      </c>
      <c r="GN12" s="110">
        <v>163</v>
      </c>
      <c r="GO12" s="110">
        <v>37</v>
      </c>
      <c r="GP12" s="110">
        <v>47</v>
      </c>
      <c r="GQ12" s="110">
        <v>22</v>
      </c>
      <c r="GR12" s="110">
        <v>110</v>
      </c>
      <c r="GS12" s="110">
        <v>18</v>
      </c>
      <c r="GT12" s="110">
        <v>30</v>
      </c>
      <c r="GU12" s="110">
        <v>22</v>
      </c>
      <c r="GV12" s="110">
        <v>37</v>
      </c>
      <c r="GW12" s="110">
        <v>115</v>
      </c>
      <c r="GX12" s="110">
        <v>57</v>
      </c>
      <c r="GY12" s="110">
        <v>41</v>
      </c>
      <c r="GZ12" s="110">
        <v>33</v>
      </c>
      <c r="HA12" s="110">
        <v>45</v>
      </c>
      <c r="HB12" s="110">
        <v>141</v>
      </c>
      <c r="HC12" s="110">
        <v>40</v>
      </c>
      <c r="HD12" s="110">
        <v>29</v>
      </c>
      <c r="HE12" s="110">
        <v>22</v>
      </c>
      <c r="HF12" s="110">
        <v>20</v>
      </c>
      <c r="HG12" s="110">
        <v>93</v>
      </c>
      <c r="HH12" s="110">
        <v>34</v>
      </c>
      <c r="HI12" s="110">
        <v>30</v>
      </c>
      <c r="HJ12" s="110">
        <v>41</v>
      </c>
      <c r="HK12" s="110">
        <v>26</v>
      </c>
      <c r="HL12" s="110">
        <v>111</v>
      </c>
      <c r="HM12" s="110">
        <v>31</v>
      </c>
      <c r="HN12" s="110">
        <v>62</v>
      </c>
      <c r="HO12" s="110">
        <v>46</v>
      </c>
      <c r="HP12" s="110">
        <v>28</v>
      </c>
      <c r="HQ12" s="110">
        <v>97</v>
      </c>
      <c r="HR12" s="110">
        <v>60</v>
      </c>
      <c r="HS12" s="110">
        <v>39</v>
      </c>
      <c r="HT12" s="110">
        <v>41</v>
      </c>
      <c r="HU12" s="110">
        <v>43</v>
      </c>
      <c r="HV12" s="110">
        <v>156</v>
      </c>
      <c r="HW12" s="110">
        <v>72</v>
      </c>
      <c r="HX12" s="110">
        <v>43</v>
      </c>
      <c r="HY12" s="110">
        <v>32</v>
      </c>
      <c r="HZ12" s="110">
        <v>48</v>
      </c>
      <c r="IA12" s="110">
        <v>134</v>
      </c>
      <c r="IB12" s="110">
        <v>27</v>
      </c>
      <c r="IC12" s="110">
        <v>57</v>
      </c>
      <c r="ID12" s="110">
        <v>25</v>
      </c>
      <c r="IE12" s="110">
        <v>39</v>
      </c>
      <c r="IF12" s="110">
        <v>102</v>
      </c>
      <c r="IG12" s="110">
        <v>36</v>
      </c>
      <c r="IH12" s="110">
        <v>50</v>
      </c>
      <c r="II12" s="110">
        <v>44</v>
      </c>
      <c r="IJ12" s="110">
        <v>25</v>
      </c>
      <c r="IK12" s="110">
        <v>141</v>
      </c>
      <c r="IL12" s="110">
        <v>48</v>
      </c>
      <c r="IM12" s="110">
        <v>28</v>
      </c>
      <c r="IN12" s="110">
        <v>24</v>
      </c>
      <c r="IO12" s="110">
        <v>39</v>
      </c>
      <c r="IP12" s="110">
        <v>85</v>
      </c>
      <c r="IQ12" s="110">
        <v>37</v>
      </c>
      <c r="IR12" s="110">
        <v>22</v>
      </c>
      <c r="IS12" s="110">
        <v>28</v>
      </c>
      <c r="IT12" s="110">
        <v>150</v>
      </c>
      <c r="IU12" s="110">
        <v>34</v>
      </c>
      <c r="IV12" s="110">
        <v>44</v>
      </c>
      <c r="IW12" s="110">
        <v>35</v>
      </c>
      <c r="IX12" s="110">
        <v>29</v>
      </c>
      <c r="IY12" s="110">
        <v>113</v>
      </c>
      <c r="IZ12" s="110">
        <v>34</v>
      </c>
      <c r="JA12" s="110">
        <v>23</v>
      </c>
      <c r="JB12" s="110">
        <v>47</v>
      </c>
      <c r="JC12" s="110">
        <v>32</v>
      </c>
      <c r="JD12" s="110">
        <v>95</v>
      </c>
      <c r="JE12" s="110">
        <v>44</v>
      </c>
      <c r="JF12" s="110">
        <v>33</v>
      </c>
      <c r="JG12" s="110">
        <v>44</v>
      </c>
      <c r="JH12" s="110">
        <v>31</v>
      </c>
      <c r="JI12" s="110">
        <v>84</v>
      </c>
      <c r="JJ12" s="110">
        <v>25</v>
      </c>
      <c r="JK12" s="110">
        <v>31</v>
      </c>
      <c r="JL12" s="110">
        <v>35</v>
      </c>
      <c r="JM12" s="110">
        <v>20</v>
      </c>
      <c r="JN12" s="110">
        <v>320</v>
      </c>
      <c r="JO12" s="110">
        <v>131</v>
      </c>
      <c r="JP12" s="110">
        <v>35</v>
      </c>
      <c r="JQ12" s="110">
        <v>54</v>
      </c>
      <c r="JR12" s="110">
        <v>36</v>
      </c>
      <c r="JS12" s="110">
        <v>50</v>
      </c>
      <c r="JT12" s="110">
        <v>180</v>
      </c>
      <c r="JU12" s="110">
        <v>75</v>
      </c>
      <c r="JV12" s="110">
        <v>69</v>
      </c>
      <c r="JW12" s="110">
        <v>53</v>
      </c>
      <c r="JX12" s="110">
        <v>64</v>
      </c>
      <c r="JY12" s="110">
        <v>172</v>
      </c>
      <c r="JZ12" s="110">
        <v>52</v>
      </c>
      <c r="KA12" s="110">
        <v>51</v>
      </c>
      <c r="KB12" s="110">
        <v>60</v>
      </c>
      <c r="KC12" s="110">
        <v>96</v>
      </c>
      <c r="KD12" s="110">
        <v>253</v>
      </c>
      <c r="KE12" s="110">
        <v>110</v>
      </c>
      <c r="KF12" s="110">
        <v>137</v>
      </c>
      <c r="KG12" s="110">
        <v>102</v>
      </c>
      <c r="KH12" s="110">
        <v>261</v>
      </c>
      <c r="KI12" s="110">
        <v>75</v>
      </c>
      <c r="KJ12" s="110">
        <v>86</v>
      </c>
      <c r="KK12" s="110">
        <v>119</v>
      </c>
      <c r="KL12" s="110">
        <v>115</v>
      </c>
      <c r="KM12" s="110">
        <v>268</v>
      </c>
      <c r="KN12" s="110">
        <v>119</v>
      </c>
      <c r="KO12" s="110">
        <v>104</v>
      </c>
      <c r="KP12" s="110">
        <v>129</v>
      </c>
      <c r="KQ12" s="110">
        <v>107</v>
      </c>
      <c r="KR12" s="110">
        <v>227</v>
      </c>
      <c r="KS12" s="110">
        <v>107</v>
      </c>
      <c r="KT12" s="110">
        <v>103</v>
      </c>
      <c r="KU12" s="110">
        <v>132</v>
      </c>
      <c r="KV12" s="110">
        <v>60</v>
      </c>
      <c r="KW12" s="110">
        <v>73</v>
      </c>
      <c r="KX12" s="110">
        <v>31</v>
      </c>
      <c r="KY12" s="110">
        <v>26</v>
      </c>
      <c r="KZ12" s="110">
        <v>30</v>
      </c>
      <c r="LA12" s="110">
        <v>30</v>
      </c>
      <c r="LB12" s="110">
        <v>137</v>
      </c>
      <c r="LC12" s="110">
        <v>19</v>
      </c>
      <c r="LD12" s="110">
        <v>23</v>
      </c>
      <c r="LE12" s="110">
        <v>71</v>
      </c>
      <c r="LF12" s="110">
        <v>13</v>
      </c>
      <c r="LG12" s="110">
        <v>15</v>
      </c>
      <c r="LH12" s="110">
        <v>18</v>
      </c>
      <c r="LI12" s="110">
        <v>25</v>
      </c>
      <c r="LJ12" s="110">
        <v>65</v>
      </c>
      <c r="LK12" s="110">
        <v>8</v>
      </c>
      <c r="LL12" s="110">
        <v>14</v>
      </c>
      <c r="LM12" s="110">
        <v>31</v>
      </c>
      <c r="LN12" s="110">
        <v>16</v>
      </c>
      <c r="LO12" s="110">
        <v>51</v>
      </c>
      <c r="LP12" s="110">
        <v>14</v>
      </c>
      <c r="LQ12" s="110">
        <v>22</v>
      </c>
      <c r="LR12" s="110">
        <v>25</v>
      </c>
      <c r="LS12" s="110">
        <v>19</v>
      </c>
      <c r="LT12" s="110">
        <v>73</v>
      </c>
      <c r="LU12" s="110">
        <v>12</v>
      </c>
      <c r="LV12" s="110">
        <v>51</v>
      </c>
      <c r="LW12" s="110">
        <v>8</v>
      </c>
      <c r="LX12" s="110">
        <v>48</v>
      </c>
      <c r="LY12" s="110">
        <v>16</v>
      </c>
      <c r="LZ12" s="110">
        <v>13</v>
      </c>
      <c r="MA12" s="110">
        <v>26</v>
      </c>
      <c r="MB12" s="110">
        <v>32</v>
      </c>
      <c r="MC12" s="110">
        <v>51</v>
      </c>
      <c r="MD12" s="110">
        <v>18</v>
      </c>
      <c r="ME12" s="110">
        <v>27</v>
      </c>
      <c r="MF12" s="110">
        <v>26</v>
      </c>
      <c r="MG12" s="110">
        <v>26</v>
      </c>
      <c r="MH12" s="110">
        <v>88</v>
      </c>
      <c r="MI12" s="110">
        <v>12</v>
      </c>
      <c r="MJ12" s="110">
        <v>33</v>
      </c>
      <c r="MK12" s="110">
        <v>14</v>
      </c>
    </row>
    <row r="13" spans="2:349">
      <c r="C13" s="63"/>
      <c r="D13" s="63"/>
      <c r="E13" s="63"/>
      <c r="F13" s="63"/>
      <c r="G13" s="63"/>
      <c r="H13" s="63"/>
      <c r="V13" s="110" t="s">
        <v>572</v>
      </c>
      <c r="W13" s="63">
        <f t="shared" ref="W13:Z13" si="3">W12/W11</f>
        <v>0.16600397614314116</v>
      </c>
      <c r="X13" s="63">
        <f t="shared" si="3"/>
        <v>0.15637393767705382</v>
      </c>
      <c r="Y13" s="63">
        <f t="shared" si="3"/>
        <v>0.17709384460141273</v>
      </c>
      <c r="Z13" s="63">
        <f t="shared" si="3"/>
        <v>0.15943544171458443</v>
      </c>
      <c r="AA13" s="63">
        <f>AA12/AA11</f>
        <v>0.19305019305019305</v>
      </c>
      <c r="AC13" s="63">
        <f t="shared" ref="AC13:CN13" si="4">AC12/AC11</f>
        <v>8.4710743801652888E-2</v>
      </c>
      <c r="AD13" s="63">
        <f t="shared" si="4"/>
        <v>9.0476190476190474E-2</v>
      </c>
      <c r="AE13" s="63">
        <f t="shared" si="4"/>
        <v>0.10379241516966067</v>
      </c>
      <c r="AF13" s="63">
        <f t="shared" si="4"/>
        <v>8.3588175331294604E-2</v>
      </c>
      <c r="AG13" s="63">
        <f t="shared" si="4"/>
        <v>0.12048192771084337</v>
      </c>
      <c r="AH13" s="63">
        <f t="shared" si="4"/>
        <v>0.13513513513513514</v>
      </c>
      <c r="AI13" s="63">
        <f t="shared" si="4"/>
        <v>0.12376237623762376</v>
      </c>
      <c r="AJ13" s="63">
        <f t="shared" si="4"/>
        <v>0.11971830985915492</v>
      </c>
      <c r="AK13" s="63">
        <f t="shared" si="4"/>
        <v>0.10540915395284327</v>
      </c>
      <c r="AL13" s="63">
        <f t="shared" si="4"/>
        <v>0.12834224598930483</v>
      </c>
      <c r="AM13" s="63">
        <f t="shared" si="4"/>
        <v>7.575757575757576E-2</v>
      </c>
      <c r="AN13" s="63">
        <f t="shared" si="4"/>
        <v>6.354515050167224E-2</v>
      </c>
      <c r="AO13" s="63">
        <f t="shared" si="4"/>
        <v>0.11372549019607843</v>
      </c>
      <c r="AP13" s="63">
        <f t="shared" si="4"/>
        <v>0.10794044665012408</v>
      </c>
      <c r="AQ13" s="63">
        <f t="shared" si="4"/>
        <v>0.10493827160493827</v>
      </c>
      <c r="AR13" s="63">
        <f t="shared" si="4"/>
        <v>8.3333333333333329E-2</v>
      </c>
      <c r="AS13" s="63">
        <f t="shared" si="4"/>
        <v>0.13471502590673576</v>
      </c>
      <c r="AT13" s="63">
        <f t="shared" si="4"/>
        <v>0.12520868113522537</v>
      </c>
      <c r="AU13" s="63">
        <f t="shared" si="4"/>
        <v>0.1016260162601626</v>
      </c>
      <c r="AV13" s="63">
        <f t="shared" si="4"/>
        <v>0.12040133779264214</v>
      </c>
      <c r="AW13" s="63">
        <f t="shared" si="4"/>
        <v>0.10077519379844961</v>
      </c>
      <c r="AX13" s="63">
        <f t="shared" si="4"/>
        <v>0.16049382716049382</v>
      </c>
      <c r="AY13" s="63">
        <f t="shared" si="4"/>
        <v>8.8150289017341038E-2</v>
      </c>
      <c r="AZ13" s="63">
        <f t="shared" si="4"/>
        <v>0.12580645161290321</v>
      </c>
      <c r="BA13" s="63">
        <f t="shared" si="4"/>
        <v>0.11764705882352941</v>
      </c>
      <c r="BB13" s="63">
        <f t="shared" si="4"/>
        <v>8.771929824561403E-2</v>
      </c>
      <c r="BC13" s="63">
        <f t="shared" si="4"/>
        <v>0.21333333333333335</v>
      </c>
      <c r="BD13" s="63">
        <f t="shared" si="4"/>
        <v>9.2081031307550645E-2</v>
      </c>
      <c r="BE13" s="63">
        <f t="shared" si="4"/>
        <v>9.90990990990991E-2</v>
      </c>
      <c r="BF13" s="63">
        <f t="shared" si="4"/>
        <v>7.6923076923076927E-2</v>
      </c>
      <c r="BG13" s="63">
        <f t="shared" si="4"/>
        <v>0.14285714285714285</v>
      </c>
      <c r="BH13" s="63">
        <f t="shared" si="4"/>
        <v>0.12238805970149254</v>
      </c>
      <c r="BI13" s="63">
        <f t="shared" si="4"/>
        <v>0.15131578947368421</v>
      </c>
      <c r="BJ13" s="63">
        <f t="shared" si="4"/>
        <v>0.25663716814159293</v>
      </c>
      <c r="BK13" s="63">
        <f t="shared" si="4"/>
        <v>0.24503311258278146</v>
      </c>
      <c r="BL13" s="63">
        <f t="shared" si="4"/>
        <v>0.12328767123287671</v>
      </c>
      <c r="BM13" s="63">
        <f t="shared" si="4"/>
        <v>0.1644535240040858</v>
      </c>
      <c r="BN13" s="63">
        <f t="shared" si="4"/>
        <v>0.22660098522167488</v>
      </c>
      <c r="BO13" s="63">
        <f t="shared" si="4"/>
        <v>0.22088353413654618</v>
      </c>
      <c r="BP13" s="63">
        <f t="shared" si="4"/>
        <v>0.1449814126394052</v>
      </c>
      <c r="BQ13" s="63">
        <f t="shared" si="4"/>
        <v>0.13381123058542413</v>
      </c>
      <c r="BR13" s="63">
        <f t="shared" si="4"/>
        <v>0.14444444444444443</v>
      </c>
      <c r="BS13" s="63">
        <f t="shared" si="4"/>
        <v>0.15048543689320387</v>
      </c>
      <c r="BT13" s="63">
        <f t="shared" si="4"/>
        <v>0.21714285714285714</v>
      </c>
      <c r="BU13" s="63">
        <f t="shared" si="4"/>
        <v>0.18900343642611683</v>
      </c>
      <c r="BV13" s="63">
        <f t="shared" si="4"/>
        <v>0.17848699763593381</v>
      </c>
      <c r="BW13" s="63">
        <f t="shared" si="4"/>
        <v>0.14601769911504425</v>
      </c>
      <c r="BX13" s="63">
        <f t="shared" si="4"/>
        <v>0.15463917525773196</v>
      </c>
      <c r="BY13" s="63">
        <f t="shared" si="4"/>
        <v>0.10801393728222997</v>
      </c>
      <c r="BZ13" s="63">
        <f t="shared" si="4"/>
        <v>2.9556650246305417E-2</v>
      </c>
      <c r="CA13" s="63">
        <f t="shared" si="4"/>
        <v>0.11773049645390071</v>
      </c>
      <c r="CB13" s="63">
        <f t="shared" si="4"/>
        <v>0.10441767068273092</v>
      </c>
      <c r="CC13" s="63">
        <f t="shared" si="4"/>
        <v>0.1103448275862069</v>
      </c>
      <c r="CD13" s="63">
        <f t="shared" si="4"/>
        <v>2.9045643153526972E-2</v>
      </c>
      <c r="CE13" s="63">
        <f t="shared" si="4"/>
        <v>0.203778677462888</v>
      </c>
      <c r="CF13" s="63">
        <f t="shared" si="4"/>
        <v>0.18951612903225806</v>
      </c>
      <c r="CG13" s="63">
        <f t="shared" si="4"/>
        <v>0.10144927536231885</v>
      </c>
      <c r="CH13" s="63">
        <f t="shared" si="4"/>
        <v>0.14979757085020243</v>
      </c>
      <c r="CI13" s="63">
        <f t="shared" si="4"/>
        <v>0.18596491228070175</v>
      </c>
      <c r="CJ13" s="63">
        <f t="shared" si="4"/>
        <v>0.15337423312883436</v>
      </c>
      <c r="CK13" s="63">
        <f t="shared" si="4"/>
        <v>0.42264150943396228</v>
      </c>
      <c r="CL13" s="63">
        <f t="shared" si="4"/>
        <v>0.10396039603960396</v>
      </c>
      <c r="CM13" s="63">
        <f t="shared" si="4"/>
        <v>0.20202020202020202</v>
      </c>
      <c r="CN13" s="63">
        <f t="shared" si="4"/>
        <v>0.14682539682539683</v>
      </c>
      <c r="CO13" s="63">
        <f t="shared" ref="CO13:FX13" si="5">CO12/CO11</f>
        <v>9.4182825484764546E-2</v>
      </c>
      <c r="CP13" s="63">
        <f t="shared" si="5"/>
        <v>0.11151079136690648</v>
      </c>
      <c r="CQ13" s="63">
        <f t="shared" si="5"/>
        <v>0.19024390243902439</v>
      </c>
      <c r="CR13" s="63">
        <f t="shared" si="5"/>
        <v>0.13524590163934427</v>
      </c>
      <c r="CS13" s="63">
        <f t="shared" si="5"/>
        <v>8.2142857142857142E-2</v>
      </c>
      <c r="CT13" s="63">
        <f t="shared" si="5"/>
        <v>0.16107382550335569</v>
      </c>
      <c r="CU13" s="63">
        <f t="shared" si="5"/>
        <v>7.8189300411522639E-2</v>
      </c>
      <c r="CV13" s="63">
        <f t="shared" si="5"/>
        <v>0.20209059233449478</v>
      </c>
      <c r="CW13" s="63">
        <f t="shared" si="5"/>
        <v>0.23293172690763053</v>
      </c>
      <c r="CX13" s="63">
        <f t="shared" si="5"/>
        <v>8.8122605363984668E-2</v>
      </c>
      <c r="CY13" s="63">
        <f t="shared" si="5"/>
        <v>9.7633136094674555E-2</v>
      </c>
      <c r="CZ13" s="63">
        <f t="shared" si="5"/>
        <v>0.13855421686746988</v>
      </c>
      <c r="DA13" s="63">
        <f t="shared" si="5"/>
        <v>4.0590405904059039E-2</v>
      </c>
      <c r="DB13" s="63">
        <f t="shared" si="5"/>
        <v>0.18181818181818182</v>
      </c>
      <c r="DC13" s="63">
        <f t="shared" si="5"/>
        <v>0.16205533596837945</v>
      </c>
      <c r="DD13" s="63">
        <f t="shared" si="5"/>
        <v>0.14540466392318244</v>
      </c>
      <c r="DE13" s="63">
        <f t="shared" si="5"/>
        <v>0.17803030303030304</v>
      </c>
      <c r="DF13" s="63">
        <f t="shared" si="5"/>
        <v>0.20446096654275092</v>
      </c>
      <c r="DG13" s="63">
        <f t="shared" si="5"/>
        <v>9.0909090909090912E-2</v>
      </c>
      <c r="DH13" s="63">
        <f t="shared" si="5"/>
        <v>0.17374517374517376</v>
      </c>
      <c r="DI13" s="63">
        <f t="shared" si="5"/>
        <v>0.13379073756432247</v>
      </c>
      <c r="DJ13" s="63">
        <f t="shared" si="5"/>
        <v>0.17142857142857143</v>
      </c>
      <c r="DK13" s="63">
        <f t="shared" si="5"/>
        <v>0.23636363636363636</v>
      </c>
      <c r="DL13" s="63">
        <f t="shared" si="5"/>
        <v>0.34456928838951312</v>
      </c>
      <c r="DM13" s="63">
        <f t="shared" si="5"/>
        <v>8.7769784172661874E-2</v>
      </c>
      <c r="DN13" s="63">
        <f t="shared" si="5"/>
        <v>5.4298642533936653E-2</v>
      </c>
      <c r="DO13" s="63">
        <f t="shared" si="5"/>
        <v>4.0590405904059039E-2</v>
      </c>
      <c r="DP13" s="63">
        <f t="shared" si="5"/>
        <v>9.2592592592592587E-2</v>
      </c>
      <c r="DQ13" s="63">
        <f t="shared" si="5"/>
        <v>9.5000000000000001E-2</v>
      </c>
      <c r="DR13" s="63">
        <f t="shared" si="5"/>
        <v>0.13947696139476962</v>
      </c>
      <c r="DS13" s="63">
        <f t="shared" si="5"/>
        <v>0.40837696335078533</v>
      </c>
      <c r="DT13" s="63">
        <f t="shared" si="5"/>
        <v>0.15677966101694915</v>
      </c>
      <c r="DU13" s="63">
        <f t="shared" si="5"/>
        <v>0.15646258503401361</v>
      </c>
      <c r="DV13" s="63">
        <f t="shared" si="5"/>
        <v>0.13758389261744966</v>
      </c>
      <c r="DW13" s="63">
        <f t="shared" si="5"/>
        <v>9.9290780141843976E-2</v>
      </c>
      <c r="DX13" s="63">
        <f t="shared" si="5"/>
        <v>9.2664092664092659E-2</v>
      </c>
      <c r="DY13" s="63">
        <f t="shared" si="5"/>
        <v>0.18061674008810572</v>
      </c>
      <c r="DZ13" s="63">
        <f t="shared" si="5"/>
        <v>0.11153846153846154</v>
      </c>
      <c r="EA13" s="63">
        <f t="shared" si="5"/>
        <v>0.12830188679245283</v>
      </c>
      <c r="EB13" s="63">
        <f t="shared" si="5"/>
        <v>0.18509615384615385</v>
      </c>
      <c r="EC13" s="63">
        <f t="shared" si="5"/>
        <v>0.18181818181818182</v>
      </c>
      <c r="ED13" s="63">
        <f t="shared" si="5"/>
        <v>0.25912408759124089</v>
      </c>
      <c r="EE13" s="63">
        <f t="shared" si="5"/>
        <v>0.18007662835249041</v>
      </c>
      <c r="EF13" s="63">
        <f t="shared" si="5"/>
        <v>0.17801047120418848</v>
      </c>
      <c r="EG13" s="63">
        <f t="shared" si="5"/>
        <v>0.12314540059347182</v>
      </c>
      <c r="EH13" s="63">
        <f t="shared" si="5"/>
        <v>0.1803921568627451</v>
      </c>
      <c r="EI13" s="63">
        <f t="shared" si="5"/>
        <v>0.23985239852398524</v>
      </c>
      <c r="EJ13" s="63">
        <f t="shared" si="5"/>
        <v>8.6792452830188674E-2</v>
      </c>
      <c r="EK13" s="63">
        <f t="shared" si="5"/>
        <v>0.12154696132596685</v>
      </c>
      <c r="EL13" s="63">
        <f t="shared" si="5"/>
        <v>9.49367088607595E-2</v>
      </c>
      <c r="EM13" s="63">
        <f t="shared" si="5"/>
        <v>0.11983471074380166</v>
      </c>
      <c r="EN13" s="63">
        <f t="shared" si="5"/>
        <v>0.18490566037735848</v>
      </c>
      <c r="EO13" s="63">
        <f t="shared" si="5"/>
        <v>0.10116731517509728</v>
      </c>
      <c r="EP13" s="63">
        <f t="shared" si="5"/>
        <v>7.7272727272727271E-2</v>
      </c>
      <c r="EQ13" s="63">
        <f t="shared" si="5"/>
        <v>0.16296296296296298</v>
      </c>
      <c r="ER13" s="63">
        <f t="shared" si="5"/>
        <v>0.16911764705882354</v>
      </c>
      <c r="ES13" s="63">
        <f t="shared" si="5"/>
        <v>0.11403508771929824</v>
      </c>
      <c r="ET13" s="63">
        <f t="shared" si="5"/>
        <v>9.3333333333333338E-2</v>
      </c>
      <c r="EU13" s="63">
        <f t="shared" si="5"/>
        <v>0.13953488372093023</v>
      </c>
      <c r="EV13" s="63">
        <f t="shared" si="5"/>
        <v>0.12592592592592591</v>
      </c>
      <c r="EW13" s="63">
        <f t="shared" si="5"/>
        <v>0.24390243902439024</v>
      </c>
      <c r="EX13" s="63">
        <f t="shared" si="5"/>
        <v>0.15720524017467249</v>
      </c>
      <c r="EY13" s="63">
        <f t="shared" si="5"/>
        <v>0.16666666666666666</v>
      </c>
      <c r="EZ13" s="63">
        <f t="shared" si="5"/>
        <v>0.11071428571428571</v>
      </c>
      <c r="FA13" s="63">
        <f t="shared" si="5"/>
        <v>0.16301369863013698</v>
      </c>
      <c r="FB13" s="63">
        <f t="shared" si="5"/>
        <v>0.14615384615384616</v>
      </c>
      <c r="FC13" s="63">
        <f t="shared" si="5"/>
        <v>0.12408759124087591</v>
      </c>
      <c r="FD13" s="63">
        <f t="shared" si="5"/>
        <v>5.0505050505050504E-2</v>
      </c>
      <c r="FE13" s="63">
        <f t="shared" si="5"/>
        <v>0.21201413427561838</v>
      </c>
      <c r="FF13" s="63">
        <f t="shared" si="5"/>
        <v>0.17412333736396615</v>
      </c>
      <c r="FG13" s="63">
        <f t="shared" si="5"/>
        <v>0.15705128205128205</v>
      </c>
      <c r="FH13" s="63">
        <f t="shared" si="5"/>
        <v>0.12676056338028169</v>
      </c>
      <c r="FI13" s="63">
        <f t="shared" si="5"/>
        <v>0.14705882352941177</v>
      </c>
      <c r="FJ13" s="63">
        <f t="shared" si="5"/>
        <v>0.12204724409448819</v>
      </c>
      <c r="FK13" s="63">
        <f t="shared" si="5"/>
        <v>0.15775034293552812</v>
      </c>
      <c r="FL13" s="63">
        <f t="shared" si="5"/>
        <v>0.18686868686868688</v>
      </c>
      <c r="FM13" s="63">
        <f t="shared" si="5"/>
        <v>0.20774647887323944</v>
      </c>
      <c r="FN13" s="63">
        <f t="shared" si="5"/>
        <v>0.11333333333333333</v>
      </c>
      <c r="FO13" s="63">
        <f t="shared" si="5"/>
        <v>0.19649122807017544</v>
      </c>
      <c r="FP13" s="63">
        <f t="shared" si="5"/>
        <v>0.20279720279720279</v>
      </c>
      <c r="FQ13" s="63">
        <f t="shared" si="5"/>
        <v>0.10915492957746478</v>
      </c>
      <c r="FR13" s="63">
        <f t="shared" si="5"/>
        <v>0.14625850340136054</v>
      </c>
      <c r="FS13" s="63">
        <f t="shared" si="5"/>
        <v>0.18007662835249041</v>
      </c>
      <c r="FT13" s="63">
        <f t="shared" si="5"/>
        <v>0.12903225806451613</v>
      </c>
      <c r="FU13" s="63">
        <f t="shared" si="5"/>
        <v>0.13096695226438188</v>
      </c>
      <c r="FV13" s="63">
        <f t="shared" si="5"/>
        <v>0.2125984251968504</v>
      </c>
      <c r="FW13" s="63">
        <f t="shared" si="5"/>
        <v>0.24087591240875914</v>
      </c>
      <c r="FX13" s="63">
        <f t="shared" si="5"/>
        <v>0.14728682170542637</v>
      </c>
      <c r="FY13" s="63">
        <f t="shared" ref="FY13:MK13" si="6">FY12/FY11</f>
        <v>0.21851851851851853</v>
      </c>
      <c r="FZ13" s="63">
        <f t="shared" si="6"/>
        <v>0.19972640218878249</v>
      </c>
      <c r="GA13" s="63">
        <f t="shared" si="6"/>
        <v>0.18346774193548387</v>
      </c>
      <c r="GB13" s="63">
        <f t="shared" si="6"/>
        <v>0.17088607594936708</v>
      </c>
      <c r="GC13" s="63">
        <f t="shared" si="6"/>
        <v>0.14828897338403041</v>
      </c>
      <c r="GD13" s="63">
        <f t="shared" si="6"/>
        <v>0.20028818443804033</v>
      </c>
      <c r="GE13" s="63">
        <f t="shared" si="6"/>
        <v>0.17254901960784313</v>
      </c>
      <c r="GF13" s="63">
        <f t="shared" si="6"/>
        <v>0.21221864951768488</v>
      </c>
      <c r="GG13" s="63">
        <f t="shared" si="6"/>
        <v>0.19811320754716982</v>
      </c>
      <c r="GH13" s="63">
        <f t="shared" si="6"/>
        <v>0.25433526011560692</v>
      </c>
      <c r="GI13" s="63">
        <f t="shared" si="6"/>
        <v>0.18459495351925631</v>
      </c>
      <c r="GJ13" s="63">
        <f t="shared" si="6"/>
        <v>0.22950819672131148</v>
      </c>
      <c r="GK13" s="63">
        <f t="shared" si="6"/>
        <v>0.2</v>
      </c>
      <c r="GL13" s="63">
        <f t="shared" si="6"/>
        <v>0.17301038062283736</v>
      </c>
      <c r="GM13" s="63">
        <f t="shared" si="6"/>
        <v>0.1971326164874552</v>
      </c>
      <c r="GN13" s="63">
        <f t="shared" si="6"/>
        <v>0.16996871741397288</v>
      </c>
      <c r="GO13" s="63">
        <f t="shared" si="6"/>
        <v>0.16299559471365638</v>
      </c>
      <c r="GP13" s="63">
        <f t="shared" si="6"/>
        <v>0.17938931297709923</v>
      </c>
      <c r="GQ13" s="63">
        <f t="shared" si="6"/>
        <v>0.12571428571428572</v>
      </c>
      <c r="GR13" s="63">
        <f t="shared" si="6"/>
        <v>0.23354564755838642</v>
      </c>
      <c r="GS13" s="63">
        <f t="shared" si="6"/>
        <v>0.1276595744680851</v>
      </c>
      <c r="GT13" s="63">
        <f t="shared" si="6"/>
        <v>0.15384615384615385</v>
      </c>
      <c r="GU13" s="63">
        <f t="shared" si="6"/>
        <v>0.10891089108910891</v>
      </c>
      <c r="GV13" s="63">
        <f t="shared" si="6"/>
        <v>0.12714776632302405</v>
      </c>
      <c r="GW13" s="63">
        <f t="shared" si="6"/>
        <v>0.1777434312210201</v>
      </c>
      <c r="GX13" s="63">
        <f t="shared" si="6"/>
        <v>0.19191919191919191</v>
      </c>
      <c r="GY13" s="63">
        <f t="shared" si="6"/>
        <v>0.15185185185185185</v>
      </c>
      <c r="GZ13" s="63">
        <f t="shared" si="6"/>
        <v>0.13414634146341464</v>
      </c>
      <c r="HA13" s="63">
        <f t="shared" si="6"/>
        <v>0.1717557251908397</v>
      </c>
      <c r="HB13" s="63">
        <f t="shared" si="6"/>
        <v>0.17407407407407408</v>
      </c>
      <c r="HC13" s="63">
        <f t="shared" si="6"/>
        <v>0.15503875968992248</v>
      </c>
      <c r="HD13" s="63">
        <f t="shared" si="6"/>
        <v>0.125</v>
      </c>
      <c r="HE13" s="63">
        <f t="shared" si="6"/>
        <v>0.14193548387096774</v>
      </c>
      <c r="HF13" s="63">
        <f t="shared" si="6"/>
        <v>9.1324200913242004E-2</v>
      </c>
      <c r="HG13" s="63">
        <f t="shared" si="6"/>
        <v>0.11654135338345864</v>
      </c>
      <c r="HH13" s="63">
        <f t="shared" si="6"/>
        <v>0.13333333333333333</v>
      </c>
      <c r="HI13" s="63">
        <f t="shared" si="6"/>
        <v>0.10714285714285714</v>
      </c>
      <c r="HJ13" s="63">
        <f t="shared" si="6"/>
        <v>0.12312312312312312</v>
      </c>
      <c r="HK13" s="63">
        <f t="shared" si="6"/>
        <v>6.7532467532467527E-2</v>
      </c>
      <c r="HL13" s="63">
        <f t="shared" si="6"/>
        <v>0.1423076923076923</v>
      </c>
      <c r="HM13" s="63">
        <f t="shared" si="6"/>
        <v>0.12062256809338522</v>
      </c>
      <c r="HN13" s="63">
        <f t="shared" si="6"/>
        <v>0.20327868852459016</v>
      </c>
      <c r="HO13" s="63">
        <f t="shared" si="6"/>
        <v>0.15131578947368421</v>
      </c>
      <c r="HP13" s="63">
        <f t="shared" si="6"/>
        <v>9.1503267973856203E-2</v>
      </c>
      <c r="HQ13" s="63">
        <f t="shared" si="6"/>
        <v>0.11318553092182031</v>
      </c>
      <c r="HR13" s="63">
        <f t="shared" si="6"/>
        <v>0.22304832713754646</v>
      </c>
      <c r="HS13" s="63">
        <f t="shared" si="6"/>
        <v>0.14391143911439114</v>
      </c>
      <c r="HT13" s="63">
        <f t="shared" si="6"/>
        <v>0.15129151291512916</v>
      </c>
      <c r="HU13" s="63">
        <f t="shared" si="6"/>
        <v>0.14238410596026491</v>
      </c>
      <c r="HV13" s="63">
        <f t="shared" si="6"/>
        <v>0.14828897338403041</v>
      </c>
      <c r="HW13" s="63">
        <f t="shared" si="6"/>
        <v>0.19834710743801653</v>
      </c>
      <c r="HX13" s="63">
        <f t="shared" si="6"/>
        <v>0.15302491103202848</v>
      </c>
      <c r="HY13" s="63">
        <f t="shared" si="6"/>
        <v>0.11347517730496454</v>
      </c>
      <c r="HZ13" s="63">
        <f t="shared" si="6"/>
        <v>0.14414414414414414</v>
      </c>
      <c r="IA13" s="63">
        <f t="shared" si="6"/>
        <v>0.13958333333333334</v>
      </c>
      <c r="IB13" s="63">
        <f t="shared" si="6"/>
        <v>7.3170731707317069E-2</v>
      </c>
      <c r="IC13" s="63">
        <f t="shared" si="6"/>
        <v>0.15</v>
      </c>
      <c r="ID13" s="63">
        <f t="shared" si="6"/>
        <v>6.9832402234636867E-2</v>
      </c>
      <c r="IE13" s="63">
        <f t="shared" si="6"/>
        <v>0.14885496183206107</v>
      </c>
      <c r="IF13" s="63">
        <f t="shared" si="6"/>
        <v>0.11724137931034483</v>
      </c>
      <c r="IG13" s="63">
        <f t="shared" si="6"/>
        <v>0.14173228346456693</v>
      </c>
      <c r="IH13" s="63">
        <f t="shared" si="6"/>
        <v>0.15723270440251572</v>
      </c>
      <c r="II13" s="63">
        <f t="shared" si="6"/>
        <v>0.17670682730923695</v>
      </c>
      <c r="IJ13" s="63">
        <f t="shared" si="6"/>
        <v>8.0385852090032156E-2</v>
      </c>
      <c r="IK13" s="63">
        <f t="shared" si="6"/>
        <v>0.18335500650195058</v>
      </c>
      <c r="IL13" s="63">
        <f t="shared" si="6"/>
        <v>0.1811320754716981</v>
      </c>
      <c r="IM13" s="63">
        <f t="shared" si="6"/>
        <v>0.11290322580645161</v>
      </c>
      <c r="IN13" s="63">
        <f t="shared" si="6"/>
        <v>8.8560885608856083E-2</v>
      </c>
      <c r="IO13" s="63">
        <f t="shared" si="6"/>
        <v>0.1517509727626459</v>
      </c>
      <c r="IP13" s="63">
        <f t="shared" si="6"/>
        <v>0.10179640718562874</v>
      </c>
      <c r="IQ13" s="63">
        <f t="shared" si="6"/>
        <v>0.13028169014084506</v>
      </c>
      <c r="IR13" s="63">
        <f t="shared" si="6"/>
        <v>8.6614173228346455E-2</v>
      </c>
      <c r="IS13" s="63">
        <f t="shared" si="6"/>
        <v>0.10687022900763359</v>
      </c>
      <c r="IT13" s="63">
        <f t="shared" si="6"/>
        <v>0.13345195729537365</v>
      </c>
      <c r="IU13" s="63">
        <f t="shared" si="6"/>
        <v>0.11929824561403508</v>
      </c>
      <c r="IV13" s="63">
        <f t="shared" si="6"/>
        <v>0.1588447653429603</v>
      </c>
      <c r="IW13" s="63">
        <f t="shared" si="6"/>
        <v>0.1263537906137184</v>
      </c>
      <c r="IX13" s="63">
        <f t="shared" si="6"/>
        <v>9.7972972972972971E-2</v>
      </c>
      <c r="IY13" s="63">
        <f t="shared" si="6"/>
        <v>0.2100371747211896</v>
      </c>
      <c r="IZ13" s="63">
        <f t="shared" si="6"/>
        <v>0.12546125461254612</v>
      </c>
      <c r="JA13" s="63">
        <f t="shared" si="6"/>
        <v>9.3877551020408165E-2</v>
      </c>
      <c r="JB13" s="63">
        <f t="shared" si="6"/>
        <v>0.16785714285714284</v>
      </c>
      <c r="JC13" s="63">
        <f t="shared" si="6"/>
        <v>0.11347517730496454</v>
      </c>
      <c r="JD13" s="63">
        <f t="shared" si="6"/>
        <v>0.1144578313253012</v>
      </c>
      <c r="JE13" s="63">
        <f t="shared" si="6"/>
        <v>0.16176470588235295</v>
      </c>
      <c r="JF13" s="63">
        <f t="shared" si="6"/>
        <v>0.11578947368421053</v>
      </c>
      <c r="JG13" s="63">
        <f t="shared" si="6"/>
        <v>0.15714285714285714</v>
      </c>
      <c r="JH13" s="63">
        <f t="shared" si="6"/>
        <v>0.11524163568773234</v>
      </c>
      <c r="JI13" s="63">
        <f t="shared" si="6"/>
        <v>9.9762470308788598E-2</v>
      </c>
      <c r="JJ13" s="63">
        <f t="shared" si="6"/>
        <v>9.1240875912408759E-2</v>
      </c>
      <c r="JK13" s="63">
        <f t="shared" si="6"/>
        <v>0.1225296442687747</v>
      </c>
      <c r="JL13" s="63">
        <f t="shared" si="6"/>
        <v>0.13059701492537312</v>
      </c>
      <c r="JM13" s="63">
        <f t="shared" si="6"/>
        <v>6.6006600660066E-2</v>
      </c>
      <c r="JN13" s="63">
        <f t="shared" si="6"/>
        <v>0.15617374328940947</v>
      </c>
      <c r="JO13" s="63">
        <f t="shared" si="6"/>
        <v>0.15576694411414982</v>
      </c>
      <c r="JP13" s="63">
        <f t="shared" si="6"/>
        <v>0.11513157894736842</v>
      </c>
      <c r="JQ13" s="63">
        <f t="shared" si="6"/>
        <v>0.18181818181818182</v>
      </c>
      <c r="JR13" s="63">
        <f t="shared" si="6"/>
        <v>0.13138686131386862</v>
      </c>
      <c r="JS13" s="63">
        <f t="shared" si="6"/>
        <v>0.16447368421052633</v>
      </c>
      <c r="JT13" s="63">
        <f t="shared" si="6"/>
        <v>0.1941747572815534</v>
      </c>
      <c r="JU13" s="63">
        <f t="shared" si="6"/>
        <v>0.2435064935064935</v>
      </c>
      <c r="JV13" s="63">
        <f t="shared" si="6"/>
        <v>0.19770773638968481</v>
      </c>
      <c r="JW13" s="63">
        <f t="shared" si="6"/>
        <v>0.17666666666666667</v>
      </c>
      <c r="JX13" s="63">
        <f t="shared" si="6"/>
        <v>0.20317460317460317</v>
      </c>
      <c r="JY13" s="63">
        <f t="shared" si="6"/>
        <v>0.19861431870669746</v>
      </c>
      <c r="JZ13" s="63">
        <f t="shared" si="6"/>
        <v>0.20233463035019456</v>
      </c>
      <c r="KA13" s="63">
        <f t="shared" si="6"/>
        <v>0.19921875</v>
      </c>
      <c r="KB13" s="63">
        <f t="shared" si="6"/>
        <v>0.20618556701030927</v>
      </c>
      <c r="KC13" s="63">
        <f t="shared" si="6"/>
        <v>0.30094043887147337</v>
      </c>
      <c r="KD13" s="63">
        <f t="shared" si="6"/>
        <v>0.21189279731993299</v>
      </c>
      <c r="KE13" s="63">
        <f t="shared" si="6"/>
        <v>0.38732394366197181</v>
      </c>
      <c r="KF13" s="63">
        <f t="shared" si="6"/>
        <v>0.39710144927536234</v>
      </c>
      <c r="KG13" s="63">
        <f t="shared" si="6"/>
        <v>0.32075471698113206</v>
      </c>
      <c r="KH13" s="63">
        <f t="shared" si="6"/>
        <v>0.33720930232558138</v>
      </c>
      <c r="KI13" s="63">
        <f t="shared" si="6"/>
        <v>0.25862068965517243</v>
      </c>
      <c r="KJ13" s="63">
        <f t="shared" si="6"/>
        <v>0.3510204081632653</v>
      </c>
      <c r="KK13" s="63">
        <f t="shared" si="6"/>
        <v>0.4204946996466431</v>
      </c>
      <c r="KL13" s="63">
        <f t="shared" si="6"/>
        <v>0.45634920634920634</v>
      </c>
      <c r="KM13" s="63">
        <f t="shared" si="6"/>
        <v>0.33291925465838507</v>
      </c>
      <c r="KN13" s="63">
        <f t="shared" si="6"/>
        <v>0.40476190476190477</v>
      </c>
      <c r="KO13" s="63">
        <f t="shared" si="6"/>
        <v>0.35616438356164382</v>
      </c>
      <c r="KP13" s="63">
        <f t="shared" si="6"/>
        <v>0.43434343434343436</v>
      </c>
      <c r="KQ13" s="63">
        <f t="shared" si="6"/>
        <v>0.3890909090909091</v>
      </c>
      <c r="KR13" s="63">
        <f t="shared" si="6"/>
        <v>0.30717185385656293</v>
      </c>
      <c r="KS13" s="63">
        <f t="shared" si="6"/>
        <v>0.37543859649122807</v>
      </c>
      <c r="KT13" s="63">
        <f t="shared" si="6"/>
        <v>0.40873015873015872</v>
      </c>
      <c r="KU13" s="63">
        <f t="shared" si="6"/>
        <v>0.41904761904761906</v>
      </c>
      <c r="KV13" s="63">
        <f t="shared" si="6"/>
        <v>0.33898305084745761</v>
      </c>
      <c r="KW13" s="63">
        <f t="shared" si="6"/>
        <v>0.20277777777777778</v>
      </c>
      <c r="KX13" s="63">
        <f t="shared" si="6"/>
        <v>0.20394736842105263</v>
      </c>
      <c r="KY13" s="63">
        <f t="shared" si="6"/>
        <v>0.19847328244274809</v>
      </c>
      <c r="KZ13" s="63">
        <f t="shared" si="6"/>
        <v>0.22222222222222221</v>
      </c>
      <c r="LA13" s="63">
        <f t="shared" si="6"/>
        <v>0.16393442622950818</v>
      </c>
      <c r="LB13" s="63">
        <f t="shared" si="6"/>
        <v>0.16768665850673195</v>
      </c>
      <c r="LC13" s="63">
        <f t="shared" si="6"/>
        <v>0.13286713286713286</v>
      </c>
      <c r="LD13" s="63">
        <f t="shared" si="6"/>
        <v>0.13855421686746988</v>
      </c>
      <c r="LE13" s="63">
        <f t="shared" si="6"/>
        <v>0.1362763915547025</v>
      </c>
      <c r="LF13" s="63">
        <f t="shared" si="6"/>
        <v>0.1111111111111111</v>
      </c>
      <c r="LG13" s="63">
        <f t="shared" si="6"/>
        <v>7.8947368421052627E-2</v>
      </c>
      <c r="LH13" s="63">
        <f t="shared" si="6"/>
        <v>0.10112359550561797</v>
      </c>
      <c r="LI13" s="63">
        <f t="shared" si="6"/>
        <v>0.16129032258064516</v>
      </c>
      <c r="LJ13" s="63">
        <f t="shared" si="6"/>
        <v>0.11775362318840579</v>
      </c>
      <c r="LK13" s="63">
        <f t="shared" si="6"/>
        <v>6.3492063492063489E-2</v>
      </c>
      <c r="LL13" s="63">
        <f t="shared" si="6"/>
        <v>9.45945945945946E-2</v>
      </c>
      <c r="LM13" s="63">
        <f t="shared" si="6"/>
        <v>0.17415730337078653</v>
      </c>
      <c r="LN13" s="63">
        <f t="shared" si="6"/>
        <v>9.7560975609756101E-2</v>
      </c>
      <c r="LO13" s="63">
        <f t="shared" si="6"/>
        <v>0.11062906724511931</v>
      </c>
      <c r="LP13" s="63">
        <f t="shared" si="6"/>
        <v>0.10606060606060606</v>
      </c>
      <c r="LQ13" s="63">
        <f t="shared" si="6"/>
        <v>0.1164021164021164</v>
      </c>
      <c r="LR13" s="63">
        <f t="shared" si="6"/>
        <v>0.12315270935960591</v>
      </c>
      <c r="LS13" s="63">
        <f t="shared" si="6"/>
        <v>0.13013698630136986</v>
      </c>
      <c r="LT13" s="63">
        <f t="shared" si="6"/>
        <v>9.8782138024357244E-2</v>
      </c>
      <c r="LU13" s="63">
        <f t="shared" si="6"/>
        <v>6.6666666666666666E-2</v>
      </c>
      <c r="LV13" s="63">
        <f t="shared" si="6"/>
        <v>0.27868852459016391</v>
      </c>
      <c r="LW13" s="63">
        <f t="shared" si="6"/>
        <v>5.5944055944055944E-2</v>
      </c>
      <c r="LX13" s="63">
        <f t="shared" si="6"/>
        <v>8.9385474860335198E-2</v>
      </c>
      <c r="LY13" s="63">
        <f t="shared" si="6"/>
        <v>9.3567251461988299E-2</v>
      </c>
      <c r="LZ13" s="63">
        <f t="shared" si="6"/>
        <v>7.3446327683615822E-2</v>
      </c>
      <c r="MA13" s="63">
        <f t="shared" si="6"/>
        <v>0.14207650273224043</v>
      </c>
      <c r="MB13" s="63">
        <f t="shared" si="6"/>
        <v>0.19875776397515527</v>
      </c>
      <c r="MC13" s="63">
        <f t="shared" si="6"/>
        <v>0.10920770877944326</v>
      </c>
      <c r="MD13" s="63">
        <f t="shared" si="6"/>
        <v>0.1005586592178771</v>
      </c>
      <c r="ME13" s="63">
        <f t="shared" si="6"/>
        <v>0.18243243243243243</v>
      </c>
      <c r="MF13" s="63">
        <f t="shared" si="6"/>
        <v>0.1368421052631579</v>
      </c>
      <c r="MG13" s="63">
        <f t="shared" si="6"/>
        <v>0.15294117647058825</v>
      </c>
      <c r="MH13" s="63">
        <f t="shared" si="6"/>
        <v>0.15384615384615385</v>
      </c>
      <c r="MI13" s="63">
        <f t="shared" si="6"/>
        <v>6.5217391304347824E-2</v>
      </c>
      <c r="MJ13" s="63">
        <f t="shared" si="6"/>
        <v>0.14473684210526316</v>
      </c>
      <c r="MK13" s="63">
        <f t="shared" si="6"/>
        <v>7.8651685393258425E-2</v>
      </c>
    </row>
  </sheetData>
  <mergeCells count="5">
    <mergeCell ref="P1:S1"/>
    <mergeCell ref="P2:P3"/>
    <mergeCell ref="Q2:Q3"/>
    <mergeCell ref="R2:S2"/>
    <mergeCell ref="T2:T3"/>
  </mergeCells>
  <phoneticPr fontId="2" type="noConversion"/>
  <pageMargins left="0.7" right="0.7" top="0.75" bottom="0.75" header="0.3" footer="0.3"/>
  <pageSetup paperSize="9" orientation="portrait" r:id="rId1"/>
  <headerFooter>
    <oddHeader>&amp;RASE Confidential / Security-C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Security C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機台等級</vt:lpstr>
      <vt:lpstr>產品AR</vt:lpstr>
      <vt:lpstr>風險圖號</vt:lpstr>
      <vt:lpstr>WSD 產品</vt:lpstr>
      <vt:lpstr>Hitachi(1-40)</vt:lpstr>
      <vt:lpstr>Hitachi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keywords>Security C</cp:keywords>
  <dc:description>Security C</dc:description>
  <cp:lastModifiedBy>李敏慈</cp:lastModifiedBy>
  <dcterms:created xsi:type="dcterms:W3CDTF">2020-10-15T06:06:03Z</dcterms:created>
  <dcterms:modified xsi:type="dcterms:W3CDTF">2022-11-29T03:52:33Z</dcterms:modified>
</cp:coreProperties>
</file>