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scovery" sheetId="1" r:id="rId4"/>
    <sheet state="visible" name="Manual Check" sheetId="2" r:id="rId5"/>
    <sheet state="visible" name="cte weekly_periods" sheetId="3" r:id="rId6"/>
    <sheet state="visible" name="cte schedule" sheetId="4" r:id="rId7"/>
    <sheet state="visible" name="cte intercepted_periods (joined" sheetId="5" r:id="rId8"/>
  </sheets>
  <definedNames/>
  <calcPr/>
</workbook>
</file>

<file path=xl/sharedStrings.xml><?xml version="1.0" encoding="utf-8"?>
<sst xmlns="http://schemas.openxmlformats.org/spreadsheetml/2006/main" count="175" uniqueCount="67">
  <si>
    <t>our environment</t>
  </si>
  <si>
    <t>fivetran/dbt_zendesk version</t>
  </si>
  <si>
    <t>ticket_id</t>
  </si>
  <si>
    <t>created_at</t>
  </si>
  <si>
    <t>full_resolution_business_minutes</t>
  </si>
  <si>
    <t>agent_work_time_in_business_minutes</t>
  </si>
  <si>
    <t>Prod</t>
  </si>
  <si>
    <t>0.10.2</t>
  </si>
  <si>
    <t>2023-07-07 20:56:05.000000 UTC</t>
  </si>
  <si>
    <t>CI</t>
  </si>
  <si>
    <t>0.11.0</t>
  </si>
  <si>
    <t>select ticket_id, created_at, full_resolution_business_minutes, agent_work_time_in_business_minutes</t>
  </si>
  <si>
    <t>from zendesk__ticket_metrics</t>
  </si>
  <si>
    <t>where ticket_id = 110116</t>
  </si>
  <si>
    <t>Date/Time</t>
  </si>
  <si>
    <t>Status</t>
  </si>
  <si>
    <t>Details</t>
  </si>
  <si>
    <t>Assumed Mins(Manual Calc)</t>
  </si>
  <si>
    <t>July 7th 16:56</t>
  </si>
  <si>
    <t>Received</t>
  </si>
  <si>
    <t>Applied 9 - 5 PM (17:00) Schedule</t>
  </si>
  <si>
    <t>July 7th 17:00</t>
  </si>
  <si>
    <t>Schedule Ends</t>
  </si>
  <si>
    <t>Friday</t>
  </si>
  <si>
    <t>July 7th 17:33</t>
  </si>
  <si>
    <t>Assigned</t>
  </si>
  <si>
    <t>After business hours assignment</t>
  </si>
  <si>
    <t>July 10th 9:00</t>
  </si>
  <si>
    <t>Schedule Starts</t>
  </si>
  <si>
    <t>Monday</t>
  </si>
  <si>
    <t>July 10th 9:35</t>
  </si>
  <si>
    <t>Solved</t>
  </si>
  <si>
    <t>ticket_status</t>
  </si>
  <si>
    <t>schedule_id</t>
  </si>
  <si>
    <t>status_schedule_start</t>
  </si>
  <si>
    <t>status_schedule_end</t>
  </si>
  <si>
    <t>status_valid_starting_at</t>
  </si>
  <si>
    <t>status_valid_ending_at</t>
  </si>
  <si>
    <t>start_time_in_minutes_from_week</t>
  </si>
  <si>
    <t>raw_delta_in_minutes</t>
  </si>
  <si>
    <t>week_number</t>
  </si>
  <si>
    <t>ticket_week_start_time</t>
  </si>
  <si>
    <t>ticket_week_end_time</t>
  </si>
  <si>
    <t>open</t>
  </si>
  <si>
    <t>2023-07-07 21:33:17.001000 UTC</t>
  </si>
  <si>
    <t>2023-07-10 13:35:50.000000 UTC</t>
  </si>
  <si>
    <t>solved</t>
  </si>
  <si>
    <t>2023-07-14 14:03:48.000000 UTC</t>
  </si>
  <si>
    <t>new</t>
  </si>
  <si>
    <t>valid_from</t>
  </si>
  <si>
    <t>valid_until</t>
  </si>
  <si>
    <t>start_time_utc</t>
  </si>
  <si>
    <t>end_time_utc</t>
  </si>
  <si>
    <t>is_holiday_week</t>
  </si>
  <si>
    <t>Notes:</t>
  </si>
  <si>
    <t>2023-07-02 00:00:00.000000 UTC</t>
  </si>
  <si>
    <t>2023-07-08 23:59:59.000000 UTC</t>
  </si>
  <si>
    <t>July 4th / Tuesday</t>
  </si>
  <si>
    <t>2023-09-03 00:00:00.000000 UTC</t>
  </si>
  <si>
    <t>Weekly Periods</t>
  </si>
  <si>
    <t>Schedule</t>
  </si>
  <si>
    <t>CTE Calculation</t>
  </si>
  <si>
    <t>schedule_id_1</t>
  </si>
  <si>
    <t>scheduled_minutes</t>
  </si>
  <si>
    <t>Doubled up, in this case, due to join logic</t>
  </si>
  <si>
    <t>New/Open Statuses:</t>
  </si>
  <si>
    <t>Expected: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</si>
</sst>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color theme="1"/>
      <name val="Arial"/>
      <scheme val="minor"/>
    </font>
    <font>
      <sz val="9.0"/>
      <color theme="1"/>
      <name val="&quot;Roboto Mono&quot;"/>
    </font>
    <font>
      <color theme="1"/>
      <name val="Arial"/>
    </font>
    <font>
      <sz val="9.0"/>
      <color rgb="FF000000"/>
      <name val="&quot;Roboto Mono&quot;"/>
    </font>
    <font>
      <sz val="9.0"/>
      <color rgb="FF3A474E"/>
      <name val="&quot;Roboto Mono&quot;"/>
    </font>
    <font>
      <sz val="9.0"/>
      <color rgb="FFD81B60"/>
      <name val="&quot;Roboto Mono&quot;"/>
    </font>
    <font>
      <sz val="9.0"/>
      <color rgb="FF37474F"/>
      <name val="&quot;Roboto Mono&quot;"/>
    </font>
  </fonts>
  <fills count="6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3" fontId="2" numFmtId="0" xfId="0" applyAlignment="1" applyFill="1" applyFont="1">
      <alignment readingOrder="0"/>
    </xf>
    <xf borderId="0" fillId="0" fontId="3" numFmtId="0" xfId="0" applyAlignment="1" applyFont="1">
      <alignment vertical="bottom"/>
    </xf>
    <xf borderId="0" fillId="0" fontId="3" numFmtId="0" xfId="0" applyAlignment="1" applyFont="1">
      <alignment horizontal="right" vertical="bottom"/>
    </xf>
    <xf borderId="0" fillId="4" fontId="1" numFmtId="0" xfId="0" applyAlignment="1" applyFill="1" applyFont="1">
      <alignment readingOrder="0"/>
    </xf>
    <xf borderId="0" fillId="5" fontId="1" numFmtId="0" xfId="0" applyAlignment="1" applyFill="1" applyFont="1">
      <alignment readingOrder="0"/>
    </xf>
    <xf borderId="0" fillId="3" fontId="1" numFmtId="0" xfId="0" applyAlignment="1" applyFont="1">
      <alignment readingOrder="0"/>
    </xf>
    <xf borderId="0" fillId="0" fontId="1" numFmtId="0" xfId="0" applyFont="1"/>
    <xf borderId="0" fillId="0" fontId="4" numFmtId="0" xfId="0" applyAlignment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0.5"/>
    <col customWidth="1" min="2" max="3" width="24.88"/>
    <col customWidth="1" min="4" max="4" width="26.38"/>
    <col customWidth="1" min="5" max="5" width="25.5"/>
    <col customWidth="1" min="6" max="6" width="30.1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A2" s="1" t="s">
        <v>6</v>
      </c>
      <c r="B2" s="1" t="s">
        <v>7</v>
      </c>
      <c r="C2" s="1">
        <v>110116.0</v>
      </c>
      <c r="D2" s="1" t="s">
        <v>8</v>
      </c>
      <c r="E2" s="1">
        <v>39.75</v>
      </c>
      <c r="F2" s="2">
        <v>39.7499999999981</v>
      </c>
    </row>
    <row r="3">
      <c r="A3" s="1" t="s">
        <v>9</v>
      </c>
      <c r="B3" s="1" t="s">
        <v>10</v>
      </c>
      <c r="C3" s="1">
        <v>110116.0</v>
      </c>
      <c r="D3" s="1" t="s">
        <v>8</v>
      </c>
      <c r="E3" s="1">
        <v>39.75</v>
      </c>
      <c r="F3" s="2">
        <v>75.5833333333303</v>
      </c>
    </row>
    <row r="7">
      <c r="A7" s="3" t="s">
        <v>11</v>
      </c>
    </row>
    <row r="8">
      <c r="A8" s="3" t="s">
        <v>12</v>
      </c>
    </row>
    <row r="9">
      <c r="A9" s="3" t="s">
        <v>13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1.38"/>
    <col customWidth="1" min="2" max="2" width="12.75"/>
    <col customWidth="1" min="3" max="3" width="26.5"/>
    <col customWidth="1" min="4" max="4" width="22.25"/>
  </cols>
  <sheetData>
    <row r="1">
      <c r="A1" s="4" t="s">
        <v>14</v>
      </c>
      <c r="B1" s="4" t="s">
        <v>15</v>
      </c>
      <c r="C1" s="4" t="s">
        <v>16</v>
      </c>
      <c r="D1" s="4" t="s">
        <v>17</v>
      </c>
    </row>
    <row r="2">
      <c r="A2" s="4" t="s">
        <v>18</v>
      </c>
      <c r="B2" s="4" t="s">
        <v>19</v>
      </c>
      <c r="C2" s="4" t="s">
        <v>20</v>
      </c>
      <c r="D2" s="4"/>
    </row>
    <row r="3">
      <c r="A3" s="4" t="s">
        <v>21</v>
      </c>
      <c r="B3" s="4" t="s">
        <v>22</v>
      </c>
      <c r="C3" s="4" t="s">
        <v>23</v>
      </c>
      <c r="D3" s="5">
        <v>4.0</v>
      </c>
    </row>
    <row r="4">
      <c r="A4" s="4" t="s">
        <v>24</v>
      </c>
      <c r="B4" s="4" t="s">
        <v>25</v>
      </c>
      <c r="C4" s="4" t="s">
        <v>26</v>
      </c>
      <c r="D4" s="4"/>
    </row>
    <row r="5">
      <c r="A5" s="4" t="s">
        <v>27</v>
      </c>
      <c r="B5" s="4" t="s">
        <v>28</v>
      </c>
      <c r="C5" s="4" t="s">
        <v>29</v>
      </c>
      <c r="D5" s="4"/>
    </row>
    <row r="6">
      <c r="A6" s="4" t="s">
        <v>30</v>
      </c>
      <c r="B6" s="4" t="s">
        <v>31</v>
      </c>
      <c r="C6" s="4"/>
      <c r="D6" s="5">
        <v>35.0</v>
      </c>
    </row>
    <row r="7">
      <c r="A7" s="4"/>
      <c r="B7" s="4"/>
      <c r="C7" s="4"/>
      <c r="D7" s="5">
        <f>SUM(D2:D6)</f>
        <v>39</v>
      </c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13"/>
    <col customWidth="1" min="2" max="2" width="10.25"/>
    <col customWidth="1" min="3" max="3" width="13.88"/>
    <col customWidth="1" min="4" max="8" width="26.38"/>
    <col customWidth="1" min="9" max="9" width="17.25"/>
    <col customWidth="1" min="10" max="10" width="11.5"/>
    <col customWidth="1" min="11" max="11" width="18.0"/>
    <col customWidth="1" min="12" max="12" width="17.5"/>
  </cols>
  <sheetData>
    <row r="1">
      <c r="A1" s="1" t="s">
        <v>2</v>
      </c>
      <c r="B1" s="1" t="s">
        <v>32</v>
      </c>
      <c r="C1" s="1" t="s">
        <v>33</v>
      </c>
      <c r="D1" s="1" t="s">
        <v>34</v>
      </c>
      <c r="E1" s="1" t="s">
        <v>35</v>
      </c>
      <c r="F1" s="1" t="s">
        <v>36</v>
      </c>
      <c r="G1" s="1" t="s">
        <v>37</v>
      </c>
      <c r="H1" s="1" t="s">
        <v>38</v>
      </c>
      <c r="I1" s="1" t="s">
        <v>39</v>
      </c>
      <c r="J1" s="1" t="s">
        <v>40</v>
      </c>
      <c r="K1" s="1" t="s">
        <v>41</v>
      </c>
      <c r="L1" s="1" t="s">
        <v>42</v>
      </c>
    </row>
    <row r="2">
      <c r="A2" s="1">
        <v>110116.0</v>
      </c>
      <c r="B2" s="1" t="s">
        <v>43</v>
      </c>
      <c r="C2" s="1">
        <v>1.1012001374356E13</v>
      </c>
      <c r="D2" s="1" t="s">
        <v>44</v>
      </c>
      <c r="E2" s="1" t="s">
        <v>45</v>
      </c>
      <c r="F2" s="1" t="s">
        <v>44</v>
      </c>
      <c r="G2" s="1" t="s">
        <v>45</v>
      </c>
      <c r="H2" s="1">
        <v>8493.28333333333</v>
      </c>
      <c r="I2" s="1">
        <v>3842.55</v>
      </c>
      <c r="J2" s="1">
        <v>1.0</v>
      </c>
      <c r="K2" s="1">
        <v>0.0</v>
      </c>
      <c r="L2" s="1">
        <v>2255.83333333333</v>
      </c>
    </row>
    <row r="3">
      <c r="A3" s="1">
        <v>110116.0</v>
      </c>
      <c r="B3" s="1" t="s">
        <v>43</v>
      </c>
      <c r="C3" s="1">
        <v>1.1012001374356E13</v>
      </c>
      <c r="D3" s="1" t="s">
        <v>44</v>
      </c>
      <c r="E3" s="1" t="s">
        <v>45</v>
      </c>
      <c r="F3" s="1" t="s">
        <v>44</v>
      </c>
      <c r="G3" s="1" t="s">
        <v>45</v>
      </c>
      <c r="H3" s="1">
        <v>8493.28333333333</v>
      </c>
      <c r="I3" s="1">
        <v>3842.55</v>
      </c>
      <c r="J3" s="1">
        <v>0.0</v>
      </c>
      <c r="K3" s="1">
        <v>8493.28333333333</v>
      </c>
      <c r="L3" s="1">
        <v>10080.0</v>
      </c>
    </row>
    <row r="4">
      <c r="A4" s="1">
        <v>110116.0</v>
      </c>
      <c r="B4" s="1" t="s">
        <v>46</v>
      </c>
      <c r="C4" s="1">
        <v>1.1012001374356E13</v>
      </c>
      <c r="D4" s="1" t="s">
        <v>45</v>
      </c>
      <c r="E4" s="1" t="s">
        <v>47</v>
      </c>
      <c r="F4" s="1" t="s">
        <v>45</v>
      </c>
      <c r="G4" s="1" t="s">
        <v>47</v>
      </c>
      <c r="H4" s="1">
        <v>2255.83333333333</v>
      </c>
      <c r="I4" s="1">
        <v>5787.96666666666</v>
      </c>
      <c r="J4" s="1">
        <v>0.0</v>
      </c>
      <c r="K4" s="1">
        <v>2255.83333333333</v>
      </c>
      <c r="L4" s="1">
        <v>8043.79999999999</v>
      </c>
    </row>
    <row r="5">
      <c r="A5" s="1">
        <v>110116.0</v>
      </c>
      <c r="B5" s="1" t="s">
        <v>48</v>
      </c>
      <c r="C5" s="1">
        <v>1.1012001374356E13</v>
      </c>
      <c r="D5" s="1" t="s">
        <v>8</v>
      </c>
      <c r="E5" s="1" t="s">
        <v>44</v>
      </c>
      <c r="F5" s="1" t="s">
        <v>8</v>
      </c>
      <c r="G5" s="1" t="s">
        <v>44</v>
      </c>
      <c r="H5" s="1">
        <v>8456.08333333333</v>
      </c>
      <c r="I5" s="1">
        <v>37.2</v>
      </c>
      <c r="J5" s="1">
        <v>0.0</v>
      </c>
      <c r="K5" s="1">
        <v>8456.08333333333</v>
      </c>
      <c r="L5" s="1">
        <v>8493.28333333333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88"/>
    <col customWidth="1" min="2" max="3" width="26.38"/>
    <col customWidth="1" min="4" max="4" width="11.5"/>
    <col customWidth="1" min="5" max="5" width="11.0"/>
    <col customWidth="1" min="6" max="6" width="13.25"/>
    <col customWidth="1" min="7" max="7" width="14.5"/>
  </cols>
  <sheetData>
    <row r="1">
      <c r="A1" s="1" t="s">
        <v>33</v>
      </c>
      <c r="B1" s="1" t="s">
        <v>49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54</v>
      </c>
    </row>
    <row r="2">
      <c r="A2" s="1">
        <v>1.1012001374356E13</v>
      </c>
      <c r="B2" s="1" t="s">
        <v>55</v>
      </c>
      <c r="C2" s="1" t="s">
        <v>56</v>
      </c>
      <c r="D2" s="1">
        <v>2220.0</v>
      </c>
      <c r="E2" s="1">
        <v>2700.0</v>
      </c>
      <c r="F2" s="1" t="b">
        <v>1</v>
      </c>
      <c r="G2" s="1" t="s">
        <v>57</v>
      </c>
    </row>
    <row r="3">
      <c r="A3" s="1">
        <v>1.1012001374356E13</v>
      </c>
      <c r="B3" s="1" t="s">
        <v>55</v>
      </c>
      <c r="C3" s="1" t="s">
        <v>56</v>
      </c>
      <c r="D3" s="1">
        <v>5100.0</v>
      </c>
      <c r="E3" s="1">
        <v>5580.0</v>
      </c>
      <c r="F3" s="1" t="b">
        <v>1</v>
      </c>
      <c r="G3" s="1" t="s">
        <v>57</v>
      </c>
    </row>
    <row r="4">
      <c r="A4" s="1">
        <v>1.1012001374356E13</v>
      </c>
      <c r="B4" s="1" t="s">
        <v>55</v>
      </c>
      <c r="C4" s="1" t="s">
        <v>56</v>
      </c>
      <c r="D4" s="1">
        <v>6540.0</v>
      </c>
      <c r="E4" s="1">
        <v>7020.0</v>
      </c>
      <c r="F4" s="1" t="b">
        <v>1</v>
      </c>
      <c r="G4" s="1" t="s">
        <v>57</v>
      </c>
    </row>
    <row r="5">
      <c r="A5" s="1">
        <v>1.1012001374356E13</v>
      </c>
      <c r="B5" s="1" t="s">
        <v>55</v>
      </c>
      <c r="C5" s="1" t="s">
        <v>56</v>
      </c>
      <c r="D5" s="1">
        <v>7980.0</v>
      </c>
      <c r="E5" s="1">
        <v>8460.0</v>
      </c>
      <c r="F5" s="1" t="b">
        <v>1</v>
      </c>
      <c r="G5" s="1" t="s">
        <v>57</v>
      </c>
    </row>
    <row r="6">
      <c r="A6" s="1">
        <v>1.1012001374356E13</v>
      </c>
      <c r="B6" s="1" t="s">
        <v>56</v>
      </c>
      <c r="C6" s="1" t="s">
        <v>58</v>
      </c>
      <c r="D6" s="1">
        <v>2220.0</v>
      </c>
      <c r="E6" s="1">
        <v>2700.0</v>
      </c>
      <c r="F6" s="1" t="b">
        <v>0</v>
      </c>
    </row>
    <row r="7">
      <c r="A7" s="1">
        <v>1.1012001374356E13</v>
      </c>
      <c r="B7" s="1" t="s">
        <v>56</v>
      </c>
      <c r="C7" s="1" t="s">
        <v>58</v>
      </c>
      <c r="D7" s="1">
        <v>3660.0</v>
      </c>
      <c r="E7" s="1">
        <v>4140.0</v>
      </c>
      <c r="F7" s="1" t="b">
        <v>0</v>
      </c>
    </row>
    <row r="8">
      <c r="A8" s="1">
        <v>1.1012001374356E13</v>
      </c>
      <c r="B8" s="1" t="s">
        <v>56</v>
      </c>
      <c r="C8" s="1" t="s">
        <v>58</v>
      </c>
      <c r="D8" s="1">
        <v>5100.0</v>
      </c>
      <c r="E8" s="1">
        <v>5580.0</v>
      </c>
      <c r="F8" s="1" t="b">
        <v>0</v>
      </c>
    </row>
    <row r="9">
      <c r="A9" s="1">
        <v>1.1012001374356E13</v>
      </c>
      <c r="B9" s="1" t="s">
        <v>56</v>
      </c>
      <c r="C9" s="1" t="s">
        <v>58</v>
      </c>
      <c r="D9" s="1">
        <v>6540.0</v>
      </c>
      <c r="E9" s="1">
        <v>7020.0</v>
      </c>
      <c r="F9" s="1" t="b">
        <v>0</v>
      </c>
    </row>
    <row r="10">
      <c r="A10" s="1">
        <v>1.1012001374356E13</v>
      </c>
      <c r="B10" s="1" t="s">
        <v>56</v>
      </c>
      <c r="C10" s="1" t="s">
        <v>58</v>
      </c>
      <c r="D10" s="1">
        <v>7980.0</v>
      </c>
      <c r="E10" s="1">
        <v>8460.0</v>
      </c>
      <c r="F10" s="1" t="b">
        <v>0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7.13"/>
    <col customWidth="1" min="2" max="2" width="10.25"/>
    <col customWidth="1" min="3" max="3" width="13.88"/>
    <col customWidth="1" min="4" max="8" width="26.38"/>
    <col customWidth="1" min="9" max="9" width="17.25"/>
    <col customWidth="1" min="10" max="10" width="11.5"/>
    <col customWidth="1" min="11" max="11" width="18.0"/>
    <col customWidth="1" min="12" max="12" width="17.5"/>
    <col customWidth="1" min="13" max="13" width="13.88"/>
    <col customWidth="1" min="14" max="15" width="26.38"/>
    <col customWidth="1" min="16" max="16" width="11.5"/>
    <col customWidth="1" min="17" max="17" width="11.0"/>
    <col customWidth="1" min="18" max="18" width="13.25"/>
    <col customWidth="1" min="19" max="19" width="16.25"/>
    <col customWidth="1" min="21" max="21" width="8.38"/>
  </cols>
  <sheetData>
    <row r="1">
      <c r="A1" s="6" t="s">
        <v>59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 t="s">
        <v>60</v>
      </c>
      <c r="N1" s="7"/>
      <c r="O1" s="7"/>
      <c r="P1" s="7"/>
      <c r="Q1" s="7"/>
      <c r="R1" s="7"/>
      <c r="S1" s="8" t="s">
        <v>61</v>
      </c>
    </row>
    <row r="2">
      <c r="A2" s="1" t="s">
        <v>2</v>
      </c>
      <c r="B2" s="1" t="s">
        <v>32</v>
      </c>
      <c r="C2" s="1" t="s">
        <v>33</v>
      </c>
      <c r="D2" s="1" t="s">
        <v>34</v>
      </c>
      <c r="E2" s="1" t="s">
        <v>35</v>
      </c>
      <c r="F2" s="1" t="s">
        <v>36</v>
      </c>
      <c r="G2" s="1" t="s">
        <v>37</v>
      </c>
      <c r="H2" s="1" t="s">
        <v>38</v>
      </c>
      <c r="I2" s="1" t="s">
        <v>39</v>
      </c>
      <c r="J2" s="1" t="s">
        <v>40</v>
      </c>
      <c r="K2" s="1" t="s">
        <v>41</v>
      </c>
      <c r="L2" s="1" t="s">
        <v>42</v>
      </c>
      <c r="M2" s="1" t="s">
        <v>62</v>
      </c>
      <c r="N2" s="1" t="s">
        <v>49</v>
      </c>
      <c r="O2" s="1" t="s">
        <v>50</v>
      </c>
      <c r="P2" s="1" t="s">
        <v>51</v>
      </c>
      <c r="Q2" s="1" t="s">
        <v>52</v>
      </c>
      <c r="R2" s="1" t="s">
        <v>53</v>
      </c>
      <c r="S2" s="1" t="s">
        <v>63</v>
      </c>
    </row>
    <row r="3">
      <c r="A3" s="1">
        <v>110116.0</v>
      </c>
      <c r="B3" s="1" t="s">
        <v>48</v>
      </c>
      <c r="C3" s="1">
        <v>1.1012001374356E13</v>
      </c>
      <c r="D3" s="1" t="s">
        <v>8</v>
      </c>
      <c r="E3" s="1" t="s">
        <v>44</v>
      </c>
      <c r="F3" s="1" t="s">
        <v>8</v>
      </c>
      <c r="G3" s="1" t="s">
        <v>44</v>
      </c>
      <c r="H3" s="1">
        <v>8456.08333333333</v>
      </c>
      <c r="I3" s="1">
        <v>37.2</v>
      </c>
      <c r="J3" s="1">
        <v>0.0</v>
      </c>
      <c r="K3" s="1">
        <v>8456.08333333333</v>
      </c>
      <c r="L3" s="1">
        <v>8493.28333333333</v>
      </c>
      <c r="M3" s="1">
        <v>1.1012001374356E13</v>
      </c>
      <c r="N3" s="1" t="s">
        <v>55</v>
      </c>
      <c r="O3" s="1" t="s">
        <v>56</v>
      </c>
      <c r="P3" s="1">
        <v>7980.0</v>
      </c>
      <c r="Q3" s="1">
        <v>8460.0</v>
      </c>
      <c r="R3" s="1" t="b">
        <v>1</v>
      </c>
      <c r="S3" s="1">
        <v>3.91666666666606</v>
      </c>
    </row>
    <row r="4">
      <c r="A4" s="2">
        <v>110116.0</v>
      </c>
      <c r="B4" s="2" t="s">
        <v>43</v>
      </c>
      <c r="C4" s="2">
        <v>1.1012001374356E13</v>
      </c>
      <c r="D4" s="2" t="s">
        <v>44</v>
      </c>
      <c r="E4" s="2" t="s">
        <v>45</v>
      </c>
      <c r="F4" s="2" t="s">
        <v>44</v>
      </c>
      <c r="G4" s="2" t="s">
        <v>45</v>
      </c>
      <c r="H4" s="2">
        <v>8493.28333333333</v>
      </c>
      <c r="I4" s="2">
        <v>3842.55</v>
      </c>
      <c r="J4" s="2">
        <v>1.0</v>
      </c>
      <c r="K4" s="2">
        <v>0.0</v>
      </c>
      <c r="L4" s="2">
        <v>2255.83333333333</v>
      </c>
      <c r="M4" s="2">
        <v>1.1012001374356E13</v>
      </c>
      <c r="N4" s="2" t="s">
        <v>56</v>
      </c>
      <c r="O4" s="2" t="s">
        <v>58</v>
      </c>
      <c r="P4" s="2">
        <v>2220.0</v>
      </c>
      <c r="Q4" s="2">
        <v>2700.0</v>
      </c>
      <c r="R4" s="2" t="b">
        <v>0</v>
      </c>
      <c r="S4" s="2">
        <v>35.8333333333321</v>
      </c>
    </row>
    <row r="5">
      <c r="A5" s="2">
        <v>110116.0</v>
      </c>
      <c r="B5" s="2" t="s">
        <v>43</v>
      </c>
      <c r="C5" s="2">
        <v>1.1012001374356E13</v>
      </c>
      <c r="D5" s="2" t="s">
        <v>44</v>
      </c>
      <c r="E5" s="2" t="s">
        <v>45</v>
      </c>
      <c r="F5" s="2" t="s">
        <v>44</v>
      </c>
      <c r="G5" s="2" t="s">
        <v>45</v>
      </c>
      <c r="H5" s="2">
        <v>8493.28333333333</v>
      </c>
      <c r="I5" s="2">
        <v>3842.55</v>
      </c>
      <c r="J5" s="2">
        <v>1.0</v>
      </c>
      <c r="K5" s="2">
        <v>0.0</v>
      </c>
      <c r="L5" s="2">
        <v>2255.83333333333</v>
      </c>
      <c r="M5" s="2">
        <v>1.1012001374356E13</v>
      </c>
      <c r="N5" s="2" t="s">
        <v>55</v>
      </c>
      <c r="O5" s="2" t="s">
        <v>56</v>
      </c>
      <c r="P5" s="2">
        <v>2220.0</v>
      </c>
      <c r="Q5" s="2">
        <v>2700.0</v>
      </c>
      <c r="R5" s="2" t="b">
        <v>1</v>
      </c>
      <c r="S5" s="2">
        <v>35.8333333333321</v>
      </c>
      <c r="T5" s="1" t="s">
        <v>64</v>
      </c>
    </row>
    <row r="6">
      <c r="A6" s="1">
        <v>110116.0</v>
      </c>
      <c r="B6" s="1" t="s">
        <v>46</v>
      </c>
      <c r="C6" s="1">
        <v>1.1012001374356E13</v>
      </c>
      <c r="D6" s="1" t="s">
        <v>45</v>
      </c>
      <c r="E6" s="1" t="s">
        <v>47</v>
      </c>
      <c r="F6" s="1" t="s">
        <v>45</v>
      </c>
      <c r="G6" s="1" t="s">
        <v>47</v>
      </c>
      <c r="H6" s="1">
        <v>2255.83333333333</v>
      </c>
      <c r="I6" s="1">
        <v>5787.96666666666</v>
      </c>
      <c r="J6" s="1">
        <v>0.0</v>
      </c>
      <c r="K6" s="1">
        <v>2255.83333333333</v>
      </c>
      <c r="L6" s="1">
        <v>8043.79999999999</v>
      </c>
      <c r="M6" s="1">
        <v>1.1012001374356E13</v>
      </c>
      <c r="N6" s="1" t="s">
        <v>56</v>
      </c>
      <c r="O6" s="1" t="s">
        <v>58</v>
      </c>
      <c r="P6" s="1">
        <v>7980.0</v>
      </c>
      <c r="Q6" s="1">
        <v>8460.0</v>
      </c>
      <c r="R6" s="1" t="b">
        <v>0</v>
      </c>
      <c r="S6" s="1">
        <v>63.7999999999992</v>
      </c>
    </row>
    <row r="7">
      <c r="A7" s="1">
        <v>110116.0</v>
      </c>
      <c r="B7" s="1" t="s">
        <v>46</v>
      </c>
      <c r="C7" s="1">
        <v>1.1012001374356E13</v>
      </c>
      <c r="D7" s="1" t="s">
        <v>45</v>
      </c>
      <c r="E7" s="1" t="s">
        <v>47</v>
      </c>
      <c r="F7" s="1" t="s">
        <v>45</v>
      </c>
      <c r="G7" s="1" t="s">
        <v>47</v>
      </c>
      <c r="H7" s="1">
        <v>2255.83333333333</v>
      </c>
      <c r="I7" s="1">
        <v>5787.96666666666</v>
      </c>
      <c r="J7" s="1">
        <v>0.0</v>
      </c>
      <c r="K7" s="1">
        <v>2255.83333333333</v>
      </c>
      <c r="L7" s="1">
        <v>8043.79999999999</v>
      </c>
      <c r="M7" s="1">
        <v>1.1012001374356E13</v>
      </c>
      <c r="N7" s="1" t="s">
        <v>56</v>
      </c>
      <c r="O7" s="1" t="s">
        <v>58</v>
      </c>
      <c r="P7" s="1">
        <v>3660.0</v>
      </c>
      <c r="Q7" s="1">
        <v>4140.0</v>
      </c>
      <c r="R7" s="1" t="b">
        <v>0</v>
      </c>
      <c r="S7" s="1">
        <v>480.0</v>
      </c>
    </row>
    <row r="8">
      <c r="A8" s="1">
        <v>110116.0</v>
      </c>
      <c r="B8" s="1" t="s">
        <v>46</v>
      </c>
      <c r="C8" s="1">
        <v>1.1012001374356E13</v>
      </c>
      <c r="D8" s="1" t="s">
        <v>45</v>
      </c>
      <c r="E8" s="1" t="s">
        <v>47</v>
      </c>
      <c r="F8" s="1" t="s">
        <v>45</v>
      </c>
      <c r="G8" s="1" t="s">
        <v>47</v>
      </c>
      <c r="H8" s="1">
        <v>2255.83333333333</v>
      </c>
      <c r="I8" s="1">
        <v>5787.96666666666</v>
      </c>
      <c r="J8" s="1">
        <v>0.0</v>
      </c>
      <c r="K8" s="1">
        <v>2255.83333333333</v>
      </c>
      <c r="L8" s="1">
        <v>8043.79999999999</v>
      </c>
      <c r="M8" s="1">
        <v>1.1012001374356E13</v>
      </c>
      <c r="N8" s="1" t="s">
        <v>56</v>
      </c>
      <c r="O8" s="1" t="s">
        <v>58</v>
      </c>
      <c r="P8" s="1">
        <v>6540.0</v>
      </c>
      <c r="Q8" s="1">
        <v>7020.0</v>
      </c>
      <c r="R8" s="1" t="b">
        <v>0</v>
      </c>
      <c r="S8" s="1">
        <v>480.0</v>
      </c>
    </row>
    <row r="9">
      <c r="A9" s="1">
        <v>110116.0</v>
      </c>
      <c r="B9" s="1" t="s">
        <v>46</v>
      </c>
      <c r="C9" s="1">
        <v>1.1012001374356E13</v>
      </c>
      <c r="D9" s="1" t="s">
        <v>45</v>
      </c>
      <c r="E9" s="1" t="s">
        <v>47</v>
      </c>
      <c r="F9" s="1" t="s">
        <v>45</v>
      </c>
      <c r="G9" s="1" t="s">
        <v>47</v>
      </c>
      <c r="H9" s="1">
        <v>2255.83333333333</v>
      </c>
      <c r="I9" s="1">
        <v>5787.96666666666</v>
      </c>
      <c r="J9" s="1">
        <v>0.0</v>
      </c>
      <c r="K9" s="1">
        <v>2255.83333333333</v>
      </c>
      <c r="L9" s="1">
        <v>8043.79999999999</v>
      </c>
      <c r="M9" s="1">
        <v>1.1012001374356E13</v>
      </c>
      <c r="N9" s="1" t="s">
        <v>56</v>
      </c>
      <c r="O9" s="1" t="s">
        <v>58</v>
      </c>
      <c r="P9" s="1">
        <v>2220.0</v>
      </c>
      <c r="Q9" s="1">
        <v>2700.0</v>
      </c>
      <c r="R9" s="1" t="b">
        <v>0</v>
      </c>
      <c r="S9" s="1">
        <v>444.166666666666</v>
      </c>
    </row>
    <row r="10">
      <c r="A10" s="1">
        <v>110116.0</v>
      </c>
      <c r="B10" s="1" t="s">
        <v>46</v>
      </c>
      <c r="C10" s="1">
        <v>1.1012001374356E13</v>
      </c>
      <c r="D10" s="1" t="s">
        <v>45</v>
      </c>
      <c r="E10" s="1" t="s">
        <v>47</v>
      </c>
      <c r="F10" s="1" t="s">
        <v>45</v>
      </c>
      <c r="G10" s="1" t="s">
        <v>47</v>
      </c>
      <c r="H10" s="1">
        <v>2255.83333333333</v>
      </c>
      <c r="I10" s="1">
        <v>5787.96666666666</v>
      </c>
      <c r="J10" s="1">
        <v>0.0</v>
      </c>
      <c r="K10" s="1">
        <v>2255.83333333333</v>
      </c>
      <c r="L10" s="1">
        <v>8043.79999999999</v>
      </c>
      <c r="M10" s="1">
        <v>1.1012001374356E13</v>
      </c>
      <c r="N10" s="1" t="s">
        <v>56</v>
      </c>
      <c r="O10" s="1" t="s">
        <v>58</v>
      </c>
      <c r="P10" s="1">
        <v>5100.0</v>
      </c>
      <c r="Q10" s="1">
        <v>5580.0</v>
      </c>
      <c r="R10" s="1" t="b">
        <v>0</v>
      </c>
      <c r="S10" s="1">
        <v>480.0</v>
      </c>
    </row>
    <row r="13">
      <c r="S13" s="1" t="s">
        <v>65</v>
      </c>
      <c r="U13" s="1" t="s">
        <v>66</v>
      </c>
    </row>
    <row r="14">
      <c r="S14" s="9">
        <f>sum(S3:S5)</f>
        <v>75.58333333</v>
      </c>
      <c r="U14" s="1">
        <v>39.75</v>
      </c>
    </row>
    <row r="15">
      <c r="N15" s="1"/>
    </row>
    <row r="16">
      <c r="I16" s="10"/>
      <c r="N16" s="1"/>
    </row>
    <row r="17">
      <c r="I17" s="11"/>
      <c r="N17" s="1"/>
    </row>
    <row r="18">
      <c r="I18" s="12"/>
    </row>
    <row r="19">
      <c r="I19" s="13"/>
      <c r="N19" s="1"/>
    </row>
    <row r="20">
      <c r="I20" s="13"/>
      <c r="N20" s="1"/>
    </row>
  </sheetData>
  <mergeCells count="5">
    <mergeCell ref="I15:M15"/>
    <mergeCell ref="I16:M16"/>
    <mergeCell ref="I17:M17"/>
    <mergeCell ref="I19:M19"/>
    <mergeCell ref="I20:M20"/>
  </mergeCells>
  <drawing r:id="rId1"/>
</worksheet>
</file>