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支撑材料\Data\"/>
    </mc:Choice>
  </mc:AlternateContent>
  <xr:revisionPtr revIDLastSave="0" documentId="13_ncr:1_{753B4507-AC60-4164-ABD5-48C8A069D35D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First Problem" sheetId="2" r:id="rId1"/>
    <sheet name="Second Problem" sheetId="1" r:id="rId2"/>
    <sheet name="Third Ploblem" sheetId="3" r:id="rId3"/>
    <sheet name="Forth Proble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12" i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62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26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<sst xmlns="http://schemas.openxmlformats.org/spreadsheetml/2006/main" count="54" uniqueCount="42">
  <si>
    <t>Date</t>
  </si>
  <si>
    <t>ZH Sales volume</t>
  </si>
  <si>
    <t>Market Share</t>
  </si>
  <si>
    <t>Global traditional energy vehicle sales</t>
  </si>
  <si>
    <t>Global Pure electric sales</t>
  </si>
  <si>
    <t>Plug-in sales</t>
  </si>
  <si>
    <t>Sales volume</t>
  </si>
  <si>
    <t>Number of public charging piles_Nationwide (cumulative)</t>
  </si>
  <si>
    <t>GDP(month)</t>
  </si>
  <si>
    <t>Battery capacity (km)</t>
  </si>
  <si>
    <t>Maximum speed (km/h)</t>
  </si>
  <si>
    <t>month</t>
  </si>
  <si>
    <t>year dummy variable</t>
  </si>
  <si>
    <t>R&amp;D expenses</t>
  </si>
  <si>
    <t>Amount involved (yuan)</t>
  </si>
  <si>
    <t>Subsidy Standards for Private Purchase of New Energy Vehicle</t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</si>
  <si>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</si>
  <si>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</si>
  <si>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</si>
  <si>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</si>
  <si>
    <t>Adjustments and improvements to Subsidy Policies for New Energy Vehicles</t>
  </si>
  <si>
    <t>Notice on vehicle and vessel tax reduction for energy saving and new energy automobiles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</si>
  <si>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</si>
  <si>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</si>
  <si>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</si>
  <si>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</si>
  <si>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</si>
  <si>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</si>
  <si>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</si>
  <si>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</si>
  <si>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</si>
  <si>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</si>
  <si>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</si>
  <si>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Market Share</t>
    <phoneticPr fontId="1" type="noConversion"/>
  </si>
  <si>
    <t>ZH Sales volume</t>
    <phoneticPr fontId="1" type="noConversion"/>
  </si>
  <si>
    <t>Global traditional energy vehicle sales</t>
    <phoneticPr fontId="1" type="noConversion"/>
  </si>
  <si>
    <t>Global Pure electric sales</t>
    <phoneticPr fontId="1" type="noConversion"/>
  </si>
  <si>
    <t>Plug-in sales</t>
    <phoneticPr fontId="1" type="noConversion"/>
  </si>
  <si>
    <t>Raise carbon emission standards for traditional cars</t>
    <phoneticPr fontId="1" type="noConversion"/>
  </si>
  <si>
    <t>EU increases subsidies for new energy electric vehicles</t>
    <phoneticPr fontId="1" type="noConversion"/>
  </si>
  <si>
    <t>The United States raises import tariffs on Chinese new energy vehicles to 27.5%</t>
    <phoneticPr fontId="1" type="noConversion"/>
  </si>
  <si>
    <t>EU Countervailing Investigation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</si>
</sst>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/m"/>
    <numFmt numFmtId="178" formatCode="yyyy\-mm\-dd\ h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  <font>
      <b/>
      <sz val="11"/>
      <name val="等线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right" vertical="center"/>
    </xf>
    <xf numFmtId="177" fontId="3" fillId="2" borderId="2" xfId="1" applyNumberFormat="1" applyFont="1" applyFill="1" applyBorder="1" applyAlignment="1">
      <alignment horizontal="right" vertical="center"/>
    </xf>
    <xf numFmtId="176" fontId="0" fillId="0" borderId="0" xfId="0" applyNumberFormat="1"/>
    <xf numFmtId="0" fontId="4" fillId="0" borderId="4" xfId="0" applyFont="1" applyBorder="1" applyAlignment="1">
      <alignment horizontal="center" vertical="top"/>
    </xf>
    <xf numFmtId="178" fontId="0" fillId="0" borderId="0" xfId="0" applyNumberFormat="1"/>
    <xf numFmtId="0" fontId="5" fillId="0" borderId="4" xfId="0" applyFont="1" applyBorder="1" applyAlignment="1">
      <alignment horizontal="center" vertical="top"/>
    </xf>
  </cellXfs>
  <cellStyles count="2">
    <cellStyle name="常规" xfId="0" builtinId="0"/>
    <cellStyle name="常规 4 2 2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"/>
  <sheetViews>
    <sheetView workbookViewId="0">
      <selection activeCell="C16" sqref="C1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9" bestFit="1" customWidth="1"/>
    <col min="4" max="4" width="12.33203125" bestFit="1" customWidth="1"/>
    <col min="5" max="5" width="18" bestFit="1" customWidth="1"/>
    <col min="6" max="6" width="20.6640625" bestFit="1" customWidth="1"/>
    <col min="7" max="7" width="6.4140625" bestFit="1" customWidth="1"/>
    <col min="8" max="8" width="18.1640625" bestFit="1" customWidth="1"/>
    <col min="9" max="9" width="18.1640625" customWidth="1"/>
    <col min="10" max="10" width="14.4140625" bestFit="1" customWidth="1"/>
    <col min="11" max="11" width="52.4140625" bestFit="1" customWidth="1"/>
    <col min="12" max="12" width="98.25" bestFit="1" customWidth="1"/>
    <col min="13" max="13" width="31.75" bestFit="1" customWidth="1"/>
    <col min="14" max="14" width="70" bestFit="1" customWidth="1"/>
    <col min="15" max="15" width="116.1640625" bestFit="1" customWidth="1"/>
    <col min="16" max="16" width="64.5" bestFit="1" customWidth="1"/>
    <col min="17" max="17" width="76" bestFit="1" customWidth="1"/>
  </cols>
  <sheetData>
    <row r="1" spans="1:17" ht="14.5" customHeight="1" thickBot="1" x14ac:dyDescent="0.35">
      <c r="A1" t="s">
        <v>0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s="1" t="s">
        <v>11</v>
      </c>
      <c r="H1" s="1" t="s">
        <v>12</v>
      </c>
      <c r="I1" s="1" t="s">
        <v>13</v>
      </c>
      <c r="J1" s="11" t="s">
        <v>14</v>
      </c>
      <c r="K1" s="2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ht="14.5" customHeight="1" thickBot="1" x14ac:dyDescent="0.35">
      <c r="A2" s="9">
        <v>41640</v>
      </c>
      <c r="B2" s="3">
        <v>1227</v>
      </c>
      <c r="C2" s="4">
        <v>518</v>
      </c>
      <c r="D2">
        <v>0.53506137310254664</v>
      </c>
      <c r="E2" s="5">
        <v>320</v>
      </c>
      <c r="F2" s="5" t="s">
        <v>22</v>
      </c>
      <c r="G2" s="5">
        <v>1</v>
      </c>
      <c r="H2" s="5">
        <v>2014</v>
      </c>
      <c r="I2" s="5">
        <f t="shared" ref="I2:I13" si="0">9847114377.13/12</f>
        <v>820592864.76083326</v>
      </c>
      <c r="J2" s="11">
        <v>0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5">
        <v>1</v>
      </c>
    </row>
    <row r="3" spans="1:17" ht="14.5" customHeight="1" thickBot="1" x14ac:dyDescent="0.35">
      <c r="A3" s="9">
        <v>41671</v>
      </c>
      <c r="B3" s="7">
        <v>750</v>
      </c>
      <c r="C3" s="4">
        <v>3198.18</v>
      </c>
      <c r="D3">
        <v>0.53506137310254664</v>
      </c>
      <c r="E3" s="5">
        <v>321</v>
      </c>
      <c r="F3" s="5" t="s">
        <v>23</v>
      </c>
      <c r="G3" s="5">
        <v>2</v>
      </c>
      <c r="H3" s="5">
        <v>2014</v>
      </c>
      <c r="I3" s="5">
        <f t="shared" si="0"/>
        <v>820592864.76083326</v>
      </c>
      <c r="J3" s="11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0</v>
      </c>
      <c r="Q3" s="5">
        <v>1</v>
      </c>
    </row>
    <row r="4" spans="1:17" ht="14.5" customHeight="1" thickBot="1" x14ac:dyDescent="0.35">
      <c r="A4" s="9">
        <v>41699</v>
      </c>
      <c r="B4" s="3">
        <v>2456</v>
      </c>
      <c r="C4" s="4">
        <v>5878.36</v>
      </c>
      <c r="D4">
        <v>0.53506137310254664</v>
      </c>
      <c r="E4" s="5">
        <v>322</v>
      </c>
      <c r="F4" s="5" t="s">
        <v>24</v>
      </c>
      <c r="G4" s="5">
        <v>3</v>
      </c>
      <c r="H4" s="5">
        <v>2014</v>
      </c>
      <c r="I4" s="5">
        <f t="shared" si="0"/>
        <v>820592864.76083326</v>
      </c>
      <c r="J4" s="11">
        <v>36060379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5">
        <v>1</v>
      </c>
    </row>
    <row r="5" spans="1:17" ht="14.5" customHeight="1" thickBot="1" x14ac:dyDescent="0.35">
      <c r="A5" s="9">
        <v>41730</v>
      </c>
      <c r="B5" s="3">
        <v>1946</v>
      </c>
      <c r="C5" s="4">
        <v>8558.5499999999993</v>
      </c>
      <c r="D5">
        <v>0.53506137310254664</v>
      </c>
      <c r="E5" s="5">
        <v>323</v>
      </c>
      <c r="F5" s="5" t="s">
        <v>25</v>
      </c>
      <c r="G5" s="5">
        <v>4</v>
      </c>
      <c r="H5" s="5">
        <v>2014</v>
      </c>
      <c r="I5" s="5">
        <f t="shared" si="0"/>
        <v>820592864.76083326</v>
      </c>
      <c r="J5" s="11">
        <v>82266864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5">
        <v>1</v>
      </c>
    </row>
    <row r="6" spans="1:17" ht="14.5" customHeight="1" thickBot="1" x14ac:dyDescent="0.35">
      <c r="A6" s="9">
        <v>41760</v>
      </c>
      <c r="B6" s="3">
        <v>3592</v>
      </c>
      <c r="C6" s="4">
        <v>11238.73</v>
      </c>
      <c r="D6">
        <v>0.53506137310254664</v>
      </c>
      <c r="E6" s="5">
        <v>324</v>
      </c>
      <c r="F6" s="5" t="s">
        <v>26</v>
      </c>
      <c r="G6" s="5">
        <v>5</v>
      </c>
      <c r="H6" s="5">
        <v>2014</v>
      </c>
      <c r="I6" s="5">
        <f t="shared" si="0"/>
        <v>820592864.76083326</v>
      </c>
      <c r="J6" s="11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5">
        <v>1</v>
      </c>
    </row>
    <row r="7" spans="1:17" ht="14.5" customHeight="1" thickBot="1" x14ac:dyDescent="0.35">
      <c r="A7" s="9">
        <v>41791</v>
      </c>
      <c r="B7" s="3">
        <v>3902</v>
      </c>
      <c r="C7" s="4">
        <v>13918.91</v>
      </c>
      <c r="D7">
        <v>0.53506137310254664</v>
      </c>
      <c r="E7" s="5">
        <v>325</v>
      </c>
      <c r="F7" s="5" t="s">
        <v>27</v>
      </c>
      <c r="G7" s="5">
        <v>6</v>
      </c>
      <c r="H7" s="5">
        <v>2014</v>
      </c>
      <c r="I7" s="5">
        <f t="shared" si="0"/>
        <v>820592864.76083326</v>
      </c>
      <c r="J7" s="11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5">
        <v>1</v>
      </c>
    </row>
    <row r="8" spans="1:17" ht="14.5" customHeight="1" thickBot="1" x14ac:dyDescent="0.35">
      <c r="A8" s="9">
        <v>41821</v>
      </c>
      <c r="B8" s="3">
        <v>5110</v>
      </c>
      <c r="C8" s="4">
        <v>16599.09</v>
      </c>
      <c r="D8">
        <v>0.53506137310254664</v>
      </c>
      <c r="E8" s="5">
        <v>326</v>
      </c>
      <c r="F8" s="5" t="s">
        <v>28</v>
      </c>
      <c r="G8" s="5">
        <v>7</v>
      </c>
      <c r="H8" s="5">
        <v>2014</v>
      </c>
      <c r="I8" s="5">
        <f t="shared" si="0"/>
        <v>820592864.76083326</v>
      </c>
      <c r="J8" s="11">
        <v>58568793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5">
        <v>1</v>
      </c>
    </row>
    <row r="9" spans="1:17" ht="14.5" customHeight="1" thickBot="1" x14ac:dyDescent="0.35">
      <c r="A9" s="9">
        <v>41852</v>
      </c>
      <c r="B9" s="3">
        <v>5636</v>
      </c>
      <c r="C9" s="4">
        <v>19279.27</v>
      </c>
      <c r="D9">
        <v>0.53506137310254664</v>
      </c>
      <c r="E9" s="5">
        <v>327</v>
      </c>
      <c r="F9" s="5" t="s">
        <v>29</v>
      </c>
      <c r="G9" s="5">
        <v>8</v>
      </c>
      <c r="H9" s="5">
        <v>2014</v>
      </c>
      <c r="I9" s="5">
        <f t="shared" si="0"/>
        <v>820592864.76083326</v>
      </c>
      <c r="J9" s="11">
        <v>383492756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5">
        <v>1</v>
      </c>
    </row>
    <row r="10" spans="1:17" ht="14.5" customHeight="1" thickBot="1" x14ac:dyDescent="0.35">
      <c r="A10" s="9">
        <v>41883</v>
      </c>
      <c r="B10" s="3">
        <v>12599</v>
      </c>
      <c r="C10" s="4">
        <v>21959.45</v>
      </c>
      <c r="D10">
        <v>0.53506137310254664</v>
      </c>
      <c r="E10" s="5">
        <v>328</v>
      </c>
      <c r="F10" s="5" t="s">
        <v>30</v>
      </c>
      <c r="G10" s="5">
        <v>9</v>
      </c>
      <c r="H10" s="5">
        <v>2014</v>
      </c>
      <c r="I10" s="5">
        <f t="shared" si="0"/>
        <v>820592864.76083326</v>
      </c>
      <c r="J10" s="11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5">
        <v>1</v>
      </c>
    </row>
    <row r="11" spans="1:17" ht="14.5" customHeight="1" thickBot="1" x14ac:dyDescent="0.35">
      <c r="A11" s="9">
        <v>41913</v>
      </c>
      <c r="B11" s="3">
        <v>8764</v>
      </c>
      <c r="C11" s="4">
        <v>24639.64</v>
      </c>
      <c r="D11">
        <v>0.53506137310254664</v>
      </c>
      <c r="E11" s="5">
        <v>329</v>
      </c>
      <c r="F11" s="5" t="s">
        <v>31</v>
      </c>
      <c r="G11" s="5">
        <v>10</v>
      </c>
      <c r="H11" s="5">
        <v>2014</v>
      </c>
      <c r="I11" s="5">
        <f t="shared" si="0"/>
        <v>820592864.76083326</v>
      </c>
      <c r="J11" s="11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</row>
    <row r="12" spans="1:17" ht="14.5" customHeight="1" thickBot="1" x14ac:dyDescent="0.35">
      <c r="A12" s="9">
        <v>41944</v>
      </c>
      <c r="B12" s="3">
        <v>16375</v>
      </c>
      <c r="C12" s="4">
        <v>27319.82</v>
      </c>
      <c r="D12">
        <v>0.53506137310254664</v>
      </c>
      <c r="E12" s="5">
        <v>330</v>
      </c>
      <c r="F12" s="5" t="s">
        <v>32</v>
      </c>
      <c r="G12" s="5">
        <v>11</v>
      </c>
      <c r="H12" s="5">
        <v>2014</v>
      </c>
      <c r="I12" s="5">
        <f t="shared" si="0"/>
        <v>820592864.76083326</v>
      </c>
      <c r="J12" s="11">
        <v>10000000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5">
        <v>1</v>
      </c>
    </row>
    <row r="13" spans="1:17" ht="14.5" customHeight="1" thickBot="1" x14ac:dyDescent="0.35">
      <c r="A13" s="9">
        <v>41974</v>
      </c>
      <c r="B13" s="3">
        <v>17758</v>
      </c>
      <c r="C13" s="4">
        <v>30000</v>
      </c>
      <c r="D13">
        <v>0.53506137310254664</v>
      </c>
      <c r="E13" s="5">
        <v>480</v>
      </c>
      <c r="F13" s="5">
        <v>249.4487</v>
      </c>
      <c r="G13" s="5">
        <v>12</v>
      </c>
      <c r="H13" s="5">
        <v>2014</v>
      </c>
      <c r="I13" s="5">
        <f t="shared" si="0"/>
        <v>820592864.76083326</v>
      </c>
      <c r="J13" s="11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5">
        <v>1</v>
      </c>
    </row>
    <row r="14" spans="1:17" ht="14.5" customHeight="1" thickBot="1" x14ac:dyDescent="0.35">
      <c r="A14" s="9">
        <v>42005</v>
      </c>
      <c r="B14" s="3">
        <v>2050</v>
      </c>
      <c r="C14" s="4">
        <v>32416.67</v>
      </c>
      <c r="D14">
        <v>0.51985128731268748</v>
      </c>
      <c r="E14" s="5">
        <v>480</v>
      </c>
      <c r="F14" s="5">
        <v>249.4487</v>
      </c>
      <c r="G14" s="5">
        <v>1</v>
      </c>
      <c r="H14" s="5">
        <v>2015</v>
      </c>
      <c r="I14" s="5">
        <f t="shared" ref="I14:I25" si="1">12160655631.99/12</f>
        <v>1013387969.3325</v>
      </c>
      <c r="J14" s="11">
        <v>10155700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5">
        <v>1</v>
      </c>
    </row>
    <row r="15" spans="1:17" ht="14.5" customHeight="1" thickBot="1" x14ac:dyDescent="0.35">
      <c r="A15" s="9">
        <v>42036</v>
      </c>
      <c r="B15" s="3">
        <v>2118</v>
      </c>
      <c r="C15" s="4">
        <v>34833.33</v>
      </c>
      <c r="D15">
        <v>0.51985128731268748</v>
      </c>
      <c r="E15" s="5">
        <v>480</v>
      </c>
      <c r="F15" s="5">
        <v>249.4487</v>
      </c>
      <c r="G15" s="5">
        <v>2</v>
      </c>
      <c r="H15" s="5">
        <v>2015</v>
      </c>
      <c r="I15" s="5">
        <f t="shared" si="1"/>
        <v>1013387969.3325</v>
      </c>
      <c r="J15" s="11">
        <v>79965748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5">
        <v>1</v>
      </c>
    </row>
    <row r="16" spans="1:17" ht="14.5" customHeight="1" thickBot="1" x14ac:dyDescent="0.35">
      <c r="A16" s="9">
        <v>42064</v>
      </c>
      <c r="B16" s="3">
        <v>5610</v>
      </c>
      <c r="C16" s="4">
        <v>37250</v>
      </c>
      <c r="D16">
        <v>0.51985128731268748</v>
      </c>
      <c r="E16" s="5">
        <v>480</v>
      </c>
      <c r="F16" s="5">
        <v>249.4487</v>
      </c>
      <c r="G16" s="5">
        <v>3</v>
      </c>
      <c r="H16" s="5">
        <v>2015</v>
      </c>
      <c r="I16" s="5">
        <f t="shared" si="1"/>
        <v>1013387969.3325</v>
      </c>
      <c r="J16" s="11">
        <v>127125586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5">
        <v>1</v>
      </c>
    </row>
    <row r="17" spans="1:17" ht="14.5" customHeight="1" thickBot="1" x14ac:dyDescent="0.35">
      <c r="A17" s="9">
        <v>42095</v>
      </c>
      <c r="B17" s="3">
        <v>4664</v>
      </c>
      <c r="C17" s="4">
        <v>39666.67</v>
      </c>
      <c r="D17">
        <v>0.51985128731268748</v>
      </c>
      <c r="E17" s="5">
        <v>480</v>
      </c>
      <c r="F17" s="5">
        <v>249.4487</v>
      </c>
      <c r="G17" s="5">
        <v>4</v>
      </c>
      <c r="H17" s="5">
        <v>2015</v>
      </c>
      <c r="I17" s="5">
        <f t="shared" si="1"/>
        <v>1013387969.3325</v>
      </c>
      <c r="J17" s="11">
        <v>50239100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5">
        <v>1</v>
      </c>
    </row>
    <row r="18" spans="1:17" ht="14.5" customHeight="1" thickBot="1" x14ac:dyDescent="0.35">
      <c r="A18" s="9">
        <v>42125</v>
      </c>
      <c r="B18" s="3">
        <v>5537</v>
      </c>
      <c r="C18" s="4">
        <v>42083.33</v>
      </c>
      <c r="D18">
        <v>0.51985128731268748</v>
      </c>
      <c r="E18" s="5">
        <v>480</v>
      </c>
      <c r="F18" s="5">
        <v>249.4487</v>
      </c>
      <c r="G18" s="5">
        <v>5</v>
      </c>
      <c r="H18" s="5">
        <v>2015</v>
      </c>
      <c r="I18" s="5">
        <f t="shared" si="1"/>
        <v>1013387969.3325</v>
      </c>
      <c r="J18" s="11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5">
        <v>1</v>
      </c>
    </row>
    <row r="19" spans="1:17" ht="14.5" customHeight="1" thickBot="1" x14ac:dyDescent="0.35">
      <c r="A19" s="9">
        <v>42156</v>
      </c>
      <c r="B19" s="3">
        <v>6333</v>
      </c>
      <c r="C19" s="4">
        <v>44500</v>
      </c>
      <c r="D19">
        <v>0.51985128731268748</v>
      </c>
      <c r="E19" s="5">
        <v>480</v>
      </c>
      <c r="F19" s="5">
        <v>249.4487</v>
      </c>
      <c r="G19" s="5">
        <v>6</v>
      </c>
      <c r="H19" s="5">
        <v>2015</v>
      </c>
      <c r="I19" s="5">
        <f t="shared" si="1"/>
        <v>1013387969.3325</v>
      </c>
      <c r="J19" s="11">
        <v>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5">
        <v>1</v>
      </c>
    </row>
    <row r="20" spans="1:17" ht="14.5" customHeight="1" thickBot="1" x14ac:dyDescent="0.35">
      <c r="A20" s="9">
        <v>42186</v>
      </c>
      <c r="B20" s="3">
        <v>4809</v>
      </c>
      <c r="C20" s="4">
        <v>46916.67</v>
      </c>
      <c r="D20">
        <v>0.51985128731268748</v>
      </c>
      <c r="E20" s="5">
        <v>480</v>
      </c>
      <c r="F20" s="5">
        <v>249.4487</v>
      </c>
      <c r="G20" s="5">
        <v>7</v>
      </c>
      <c r="H20" s="5">
        <v>2015</v>
      </c>
      <c r="I20" s="5">
        <f t="shared" si="1"/>
        <v>1013387969.3325</v>
      </c>
      <c r="J20" s="11">
        <v>231669228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5">
        <v>1</v>
      </c>
    </row>
    <row r="21" spans="1:17" ht="14.5" customHeight="1" thickBot="1" x14ac:dyDescent="0.35">
      <c r="A21" s="9">
        <v>42217</v>
      </c>
      <c r="B21" s="3">
        <v>6235</v>
      </c>
      <c r="C21" s="4">
        <v>49333.33</v>
      </c>
      <c r="D21">
        <v>0.51985128731268748</v>
      </c>
      <c r="E21" s="5">
        <v>480</v>
      </c>
      <c r="F21" s="5">
        <v>249.4487</v>
      </c>
      <c r="G21" s="5">
        <v>8</v>
      </c>
      <c r="H21" s="5">
        <v>2015</v>
      </c>
      <c r="I21" s="5">
        <f t="shared" si="1"/>
        <v>1013387969.3325</v>
      </c>
      <c r="J21" s="11">
        <v>189267235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5">
        <v>1</v>
      </c>
    </row>
    <row r="22" spans="1:17" ht="14.5" customHeight="1" thickBot="1" x14ac:dyDescent="0.35">
      <c r="A22" s="9">
        <v>42248</v>
      </c>
      <c r="B22" s="3">
        <v>9879</v>
      </c>
      <c r="C22" s="4">
        <v>51750</v>
      </c>
      <c r="D22">
        <v>0.51985128731268748</v>
      </c>
      <c r="E22" s="5">
        <v>480</v>
      </c>
      <c r="F22" s="5">
        <v>249.4487</v>
      </c>
      <c r="G22" s="5">
        <v>9</v>
      </c>
      <c r="H22" s="5">
        <v>2015</v>
      </c>
      <c r="I22" s="5">
        <f t="shared" si="1"/>
        <v>1013387969.3325</v>
      </c>
      <c r="J22" s="11">
        <v>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5">
        <v>1</v>
      </c>
    </row>
    <row r="23" spans="1:17" ht="14.5" customHeight="1" thickBot="1" x14ac:dyDescent="0.35">
      <c r="A23" s="9">
        <v>42278</v>
      </c>
      <c r="B23" s="3">
        <v>14744</v>
      </c>
      <c r="C23" s="4">
        <v>54166.67</v>
      </c>
      <c r="D23">
        <v>0.51985128731268748</v>
      </c>
      <c r="E23" s="5">
        <v>480</v>
      </c>
      <c r="F23" s="5">
        <v>249.4487</v>
      </c>
      <c r="G23" s="5">
        <v>10</v>
      </c>
      <c r="H23" s="5">
        <v>2015</v>
      </c>
      <c r="I23" s="5">
        <f t="shared" si="1"/>
        <v>1013387969.3325</v>
      </c>
      <c r="J23" s="11">
        <v>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</row>
    <row r="24" spans="1:17" ht="14.5" customHeight="1" thickBot="1" x14ac:dyDescent="0.35">
      <c r="A24" s="9">
        <v>42309</v>
      </c>
      <c r="B24" s="3">
        <v>18684</v>
      </c>
      <c r="C24" s="4">
        <v>56583.33</v>
      </c>
      <c r="D24">
        <v>0.51985128731268748</v>
      </c>
      <c r="E24" s="5">
        <v>480</v>
      </c>
      <c r="F24" s="5">
        <v>249.4487</v>
      </c>
      <c r="G24" s="5">
        <v>11</v>
      </c>
      <c r="H24" s="5">
        <v>2015</v>
      </c>
      <c r="I24" s="5">
        <f t="shared" si="1"/>
        <v>1013387969.3325</v>
      </c>
      <c r="J24" s="11">
        <v>69580000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5">
        <v>1</v>
      </c>
    </row>
    <row r="25" spans="1:17" ht="14.5" customHeight="1" thickBot="1" x14ac:dyDescent="0.35">
      <c r="A25" s="9">
        <v>42339</v>
      </c>
      <c r="B25" s="3">
        <v>35089</v>
      </c>
      <c r="C25" s="4">
        <v>59000</v>
      </c>
      <c r="D25">
        <v>0.51985128731268748</v>
      </c>
      <c r="E25" s="5">
        <v>480</v>
      </c>
      <c r="F25" s="5">
        <v>249.4487</v>
      </c>
      <c r="G25" s="5">
        <v>12</v>
      </c>
      <c r="H25" s="5">
        <v>2015</v>
      </c>
      <c r="I25" s="5">
        <f t="shared" si="1"/>
        <v>1013387969.3325</v>
      </c>
      <c r="J25" s="11">
        <v>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5">
        <v>1</v>
      </c>
    </row>
    <row r="26" spans="1:17" ht="14.5" customHeight="1" thickBot="1" x14ac:dyDescent="0.35">
      <c r="A26" s="9">
        <v>42370</v>
      </c>
      <c r="B26" s="3">
        <v>7702</v>
      </c>
      <c r="C26" s="4">
        <v>59511.5</v>
      </c>
      <c r="D26">
        <v>0.52515525837688415</v>
      </c>
      <c r="E26" s="5">
        <v>480</v>
      </c>
      <c r="F26" s="5">
        <v>249.4487</v>
      </c>
      <c r="G26" s="5">
        <v>1</v>
      </c>
      <c r="H26" s="5">
        <v>2016</v>
      </c>
      <c r="I26" s="5">
        <f t="shared" ref="I26:I37" si="2">12572244371.06/12</f>
        <v>1047687030.9216666</v>
      </c>
      <c r="J26" s="11">
        <v>533819707</v>
      </c>
      <c r="K26" s="6">
        <v>1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5">
        <v>1</v>
      </c>
    </row>
    <row r="27" spans="1:17" ht="14.5" customHeight="1" thickBot="1" x14ac:dyDescent="0.35">
      <c r="A27" s="9">
        <v>42401</v>
      </c>
      <c r="B27" s="3">
        <v>6225</v>
      </c>
      <c r="C27" s="4">
        <v>60023</v>
      </c>
      <c r="D27">
        <v>0.52515525837688415</v>
      </c>
      <c r="E27" s="5">
        <v>480</v>
      </c>
      <c r="F27" s="5">
        <v>249.4487</v>
      </c>
      <c r="G27" s="5">
        <v>2</v>
      </c>
      <c r="H27" s="5">
        <v>2016</v>
      </c>
      <c r="I27" s="5">
        <f t="shared" si="2"/>
        <v>1047687030.9216666</v>
      </c>
      <c r="J27" s="11">
        <v>99000000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5">
        <v>1</v>
      </c>
    </row>
    <row r="28" spans="1:17" ht="14.5" customHeight="1" thickBot="1" x14ac:dyDescent="0.35">
      <c r="A28" s="9">
        <v>42430</v>
      </c>
      <c r="B28" s="3">
        <v>10727</v>
      </c>
      <c r="C28" s="4">
        <v>65109</v>
      </c>
      <c r="D28">
        <v>0.52515525837688415</v>
      </c>
      <c r="E28" s="5">
        <v>480</v>
      </c>
      <c r="F28" s="5">
        <v>249.4487</v>
      </c>
      <c r="G28" s="5">
        <v>3</v>
      </c>
      <c r="H28" s="5">
        <v>2016</v>
      </c>
      <c r="I28" s="5">
        <f t="shared" si="2"/>
        <v>1047687030.9216666</v>
      </c>
      <c r="J28" s="11">
        <v>100000000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5">
        <v>1</v>
      </c>
    </row>
    <row r="29" spans="1:17" ht="14.5" customHeight="1" thickBot="1" x14ac:dyDescent="0.35">
      <c r="A29" s="9">
        <v>42461</v>
      </c>
      <c r="B29" s="3">
        <v>14161</v>
      </c>
      <c r="C29" s="4">
        <v>72296</v>
      </c>
      <c r="D29">
        <v>0.52515525837688415</v>
      </c>
      <c r="E29" s="5">
        <v>480</v>
      </c>
      <c r="F29" s="5">
        <v>249.4487</v>
      </c>
      <c r="G29" s="5">
        <v>4</v>
      </c>
      <c r="H29" s="5">
        <v>2016</v>
      </c>
      <c r="I29" s="5">
        <f t="shared" si="2"/>
        <v>1047687030.9216666</v>
      </c>
      <c r="J29" s="11">
        <v>83738500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5">
        <v>1</v>
      </c>
    </row>
    <row r="30" spans="1:17" ht="14.5" customHeight="1" thickBot="1" x14ac:dyDescent="0.35">
      <c r="A30" s="9">
        <v>42491</v>
      </c>
      <c r="B30" s="3">
        <v>17170</v>
      </c>
      <c r="C30" s="4">
        <v>77634</v>
      </c>
      <c r="D30">
        <v>0.52515525837688415</v>
      </c>
      <c r="E30" s="5">
        <v>480</v>
      </c>
      <c r="F30" s="5">
        <v>249.4487</v>
      </c>
      <c r="G30" s="5">
        <v>5</v>
      </c>
      <c r="H30" s="5">
        <v>2016</v>
      </c>
      <c r="I30" s="5">
        <f t="shared" si="2"/>
        <v>1047687030.9216666</v>
      </c>
      <c r="J30" s="11">
        <v>0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>
        <v>0</v>
      </c>
      <c r="Q30" s="5">
        <v>1</v>
      </c>
    </row>
    <row r="31" spans="1:17" ht="14.5" customHeight="1" thickBot="1" x14ac:dyDescent="0.35">
      <c r="A31" s="9">
        <v>42522</v>
      </c>
      <c r="B31" s="3">
        <v>25145</v>
      </c>
      <c r="C31" s="4">
        <v>81780</v>
      </c>
      <c r="D31">
        <v>0.52515525837688415</v>
      </c>
      <c r="E31" s="5">
        <v>480</v>
      </c>
      <c r="F31" s="5">
        <v>249.4487</v>
      </c>
      <c r="G31" s="5">
        <v>6</v>
      </c>
      <c r="H31" s="5">
        <v>2016</v>
      </c>
      <c r="I31" s="5">
        <f t="shared" si="2"/>
        <v>1047687030.9216666</v>
      </c>
      <c r="J31" s="11">
        <v>536800000</v>
      </c>
      <c r="K31" s="6">
        <v>1</v>
      </c>
      <c r="L31" s="6">
        <v>1</v>
      </c>
      <c r="M31" s="6">
        <v>0</v>
      </c>
      <c r="N31" s="6">
        <v>0</v>
      </c>
      <c r="O31" s="6">
        <v>1</v>
      </c>
      <c r="P31" s="6">
        <v>0</v>
      </c>
      <c r="Q31" s="5">
        <v>1</v>
      </c>
    </row>
    <row r="32" spans="1:17" ht="14.5" customHeight="1" thickBot="1" x14ac:dyDescent="0.35">
      <c r="A32" s="9">
        <v>42552</v>
      </c>
      <c r="B32" s="3">
        <v>20640</v>
      </c>
      <c r="C32" s="4">
        <v>85537</v>
      </c>
      <c r="D32">
        <v>0.52515525837688415</v>
      </c>
      <c r="E32" s="5">
        <v>480</v>
      </c>
      <c r="F32" s="5">
        <v>249.4487</v>
      </c>
      <c r="G32" s="5">
        <v>7</v>
      </c>
      <c r="H32" s="5">
        <v>2016</v>
      </c>
      <c r="I32" s="5">
        <f t="shared" si="2"/>
        <v>1047687030.9216666</v>
      </c>
      <c r="J32" s="11">
        <v>245990723</v>
      </c>
      <c r="K32" s="6">
        <v>1</v>
      </c>
      <c r="L32" s="6">
        <v>1</v>
      </c>
      <c r="M32" s="6">
        <v>0</v>
      </c>
      <c r="N32" s="6">
        <v>0</v>
      </c>
      <c r="O32" s="6">
        <v>1</v>
      </c>
      <c r="P32" s="6">
        <v>0</v>
      </c>
      <c r="Q32" s="5">
        <v>1</v>
      </c>
    </row>
    <row r="33" spans="1:17" ht="14.5" customHeight="1" thickBot="1" x14ac:dyDescent="0.35">
      <c r="A33" s="9">
        <v>42583</v>
      </c>
      <c r="B33" s="3">
        <v>22286</v>
      </c>
      <c r="C33" s="4">
        <v>92500</v>
      </c>
      <c r="D33">
        <v>0.52515525837688415</v>
      </c>
      <c r="E33" s="5">
        <v>480</v>
      </c>
      <c r="F33" s="5">
        <v>249.4487</v>
      </c>
      <c r="G33" s="5">
        <v>8</v>
      </c>
      <c r="H33" s="5">
        <v>2016</v>
      </c>
      <c r="I33" s="5">
        <f t="shared" si="2"/>
        <v>1047687030.9216666</v>
      </c>
      <c r="J33" s="11">
        <v>199497277</v>
      </c>
      <c r="K33" s="6">
        <v>1</v>
      </c>
      <c r="L33" s="6">
        <v>1</v>
      </c>
      <c r="M33" s="6">
        <v>0</v>
      </c>
      <c r="N33" s="6">
        <v>0</v>
      </c>
      <c r="O33" s="6">
        <v>1</v>
      </c>
      <c r="P33" s="6">
        <v>0</v>
      </c>
      <c r="Q33" s="5">
        <v>1</v>
      </c>
    </row>
    <row r="34" spans="1:17" ht="14.5" customHeight="1" thickBot="1" x14ac:dyDescent="0.35">
      <c r="A34" s="9">
        <v>42614</v>
      </c>
      <c r="B34" s="3">
        <v>24063</v>
      </c>
      <c r="C34" s="4">
        <v>102375</v>
      </c>
      <c r="D34">
        <v>0.52515525837688415</v>
      </c>
      <c r="E34" s="5">
        <v>480</v>
      </c>
      <c r="F34" s="5">
        <v>249.4487</v>
      </c>
      <c r="G34" s="5">
        <v>9</v>
      </c>
      <c r="H34" s="5">
        <v>2016</v>
      </c>
      <c r="I34" s="5">
        <f t="shared" si="2"/>
        <v>1047687030.9216666</v>
      </c>
      <c r="J34" s="11">
        <v>51250000</v>
      </c>
      <c r="K34" s="6">
        <v>1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5">
        <v>1</v>
      </c>
    </row>
    <row r="35" spans="1:17" ht="14.5" customHeight="1" thickBot="1" x14ac:dyDescent="0.35">
      <c r="A35" s="9">
        <v>42644</v>
      </c>
      <c r="B35" s="3">
        <v>28264</v>
      </c>
      <c r="C35" s="4">
        <v>107098</v>
      </c>
      <c r="D35">
        <v>0.52515525837688415</v>
      </c>
      <c r="E35" s="5">
        <v>480</v>
      </c>
      <c r="F35" s="5">
        <v>249.4487</v>
      </c>
      <c r="G35" s="5">
        <v>10</v>
      </c>
      <c r="H35" s="5">
        <v>2016</v>
      </c>
      <c r="I35" s="5">
        <f t="shared" si="2"/>
        <v>1047687030.9216666</v>
      </c>
      <c r="J35" s="11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5">
        <v>1</v>
      </c>
    </row>
    <row r="36" spans="1:17" ht="14.5" customHeight="1" thickBot="1" x14ac:dyDescent="0.35">
      <c r="A36" s="9">
        <v>42675</v>
      </c>
      <c r="B36" s="3">
        <v>41172</v>
      </c>
      <c r="C36" s="4">
        <v>115792</v>
      </c>
      <c r="D36">
        <v>0.52515525837688415</v>
      </c>
      <c r="E36" s="5">
        <v>480</v>
      </c>
      <c r="F36" s="5">
        <v>249.4487</v>
      </c>
      <c r="G36" s="5">
        <v>11</v>
      </c>
      <c r="H36" s="5">
        <v>2016</v>
      </c>
      <c r="I36" s="5">
        <f t="shared" si="2"/>
        <v>1047687030.9216666</v>
      </c>
      <c r="J36" s="11">
        <v>262644524</v>
      </c>
      <c r="K36" s="6">
        <v>1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5">
        <v>1</v>
      </c>
    </row>
    <row r="37" spans="1:17" ht="14.5" customHeight="1" thickBot="1" x14ac:dyDescent="0.35">
      <c r="A37" s="9">
        <v>42705</v>
      </c>
      <c r="B37" s="3">
        <v>40383</v>
      </c>
      <c r="C37" s="4">
        <v>141254</v>
      </c>
      <c r="D37">
        <v>0.52515525837688415</v>
      </c>
      <c r="E37" s="5">
        <v>480</v>
      </c>
      <c r="F37" s="5">
        <v>249.4487</v>
      </c>
      <c r="G37" s="5">
        <v>12</v>
      </c>
      <c r="H37" s="5">
        <v>2016</v>
      </c>
      <c r="I37" s="5">
        <f t="shared" si="2"/>
        <v>1047687030.9216666</v>
      </c>
      <c r="J37" s="11">
        <v>0</v>
      </c>
      <c r="K37" s="6">
        <v>1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5">
        <v>1</v>
      </c>
    </row>
    <row r="38" spans="1:17" ht="14.5" customHeight="1" thickBot="1" x14ac:dyDescent="0.35">
      <c r="A38" s="9">
        <v>42736</v>
      </c>
      <c r="B38" s="3">
        <v>3936</v>
      </c>
      <c r="C38" s="4">
        <v>148236</v>
      </c>
      <c r="D38">
        <v>0.52097504630823577</v>
      </c>
      <c r="E38" s="5">
        <v>480</v>
      </c>
      <c r="F38" s="5">
        <v>249.4487</v>
      </c>
      <c r="G38" s="5">
        <v>1</v>
      </c>
      <c r="H38" s="5">
        <v>2017</v>
      </c>
      <c r="I38" s="5">
        <f t="shared" ref="I38:I49" si="3">15015899823.29/12</f>
        <v>1251324985.2741668</v>
      </c>
      <c r="J38" s="11">
        <v>0</v>
      </c>
      <c r="K38" s="6">
        <v>1</v>
      </c>
      <c r="L38" s="6">
        <v>1</v>
      </c>
      <c r="M38" s="6">
        <v>0</v>
      </c>
      <c r="N38" s="6">
        <v>0</v>
      </c>
      <c r="O38" s="6">
        <v>1</v>
      </c>
      <c r="P38" s="6">
        <v>0</v>
      </c>
      <c r="Q38" s="5">
        <v>1</v>
      </c>
    </row>
    <row r="39" spans="1:17" ht="14.5" customHeight="1" thickBot="1" x14ac:dyDescent="0.35">
      <c r="A39" s="9">
        <v>42767</v>
      </c>
      <c r="B39" s="3">
        <v>13346</v>
      </c>
      <c r="C39" s="4">
        <v>151062</v>
      </c>
      <c r="D39">
        <v>0.52097504630823577</v>
      </c>
      <c r="E39" s="5">
        <v>480</v>
      </c>
      <c r="F39" s="5">
        <v>249.4487</v>
      </c>
      <c r="G39" s="5">
        <v>2</v>
      </c>
      <c r="H39" s="5">
        <v>2017</v>
      </c>
      <c r="I39" s="5">
        <f t="shared" si="3"/>
        <v>1251324985.2741668</v>
      </c>
      <c r="J39" s="11">
        <v>7480592</v>
      </c>
      <c r="K39" s="6">
        <v>1</v>
      </c>
      <c r="L39" s="6">
        <v>1</v>
      </c>
      <c r="M39" s="6">
        <v>0</v>
      </c>
      <c r="N39" s="6">
        <v>0</v>
      </c>
      <c r="O39" s="6">
        <v>1</v>
      </c>
      <c r="P39" s="6">
        <v>0</v>
      </c>
      <c r="Q39" s="5">
        <v>1</v>
      </c>
    </row>
    <row r="40" spans="1:17" ht="14.5" customHeight="1" thickBot="1" x14ac:dyDescent="0.35">
      <c r="A40" s="9">
        <v>42795</v>
      </c>
      <c r="B40" s="3">
        <v>23677</v>
      </c>
      <c r="C40" s="4">
        <v>156192</v>
      </c>
      <c r="D40">
        <v>0.52097504630823577</v>
      </c>
      <c r="E40" s="5">
        <v>480</v>
      </c>
      <c r="F40" s="5">
        <v>249.4487</v>
      </c>
      <c r="G40" s="5">
        <v>3</v>
      </c>
      <c r="H40" s="5">
        <v>2017</v>
      </c>
      <c r="I40" s="5">
        <f t="shared" si="3"/>
        <v>1251324985.2741668</v>
      </c>
      <c r="J40" s="11">
        <v>0</v>
      </c>
      <c r="K40" s="6">
        <v>1</v>
      </c>
      <c r="L40" s="6">
        <v>1</v>
      </c>
      <c r="M40" s="6">
        <v>0</v>
      </c>
      <c r="N40" s="6">
        <v>0</v>
      </c>
      <c r="O40" s="6">
        <v>1</v>
      </c>
      <c r="P40" s="6">
        <v>0</v>
      </c>
      <c r="Q40" s="5">
        <v>1</v>
      </c>
    </row>
    <row r="41" spans="1:17" ht="14.5" customHeight="1" thickBot="1" x14ac:dyDescent="0.35">
      <c r="A41" s="9">
        <v>42826</v>
      </c>
      <c r="B41" s="3">
        <v>25413</v>
      </c>
      <c r="C41" s="4">
        <v>161193</v>
      </c>
      <c r="D41">
        <v>0.52097504630823577</v>
      </c>
      <c r="E41" s="5">
        <v>480</v>
      </c>
      <c r="F41" s="5">
        <v>249.4487</v>
      </c>
      <c r="G41" s="5">
        <v>4</v>
      </c>
      <c r="H41" s="5">
        <v>2017</v>
      </c>
      <c r="I41" s="5">
        <f t="shared" si="3"/>
        <v>1251324985.2741668</v>
      </c>
      <c r="J41" s="11">
        <v>46742431</v>
      </c>
      <c r="K41" s="6">
        <v>1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5">
        <v>1</v>
      </c>
    </row>
    <row r="42" spans="1:17" ht="14.5" customHeight="1" thickBot="1" x14ac:dyDescent="0.35">
      <c r="A42" s="9">
        <v>42856</v>
      </c>
      <c r="B42" s="3">
        <v>32437</v>
      </c>
      <c r="C42" s="4">
        <v>166946</v>
      </c>
      <c r="D42">
        <v>0.52097504630823577</v>
      </c>
      <c r="E42" s="5">
        <v>480</v>
      </c>
      <c r="F42" s="5">
        <v>249.4487</v>
      </c>
      <c r="G42" s="5">
        <v>5</v>
      </c>
      <c r="H42" s="5">
        <v>2017</v>
      </c>
      <c r="I42" s="5">
        <f t="shared" si="3"/>
        <v>1251324985.2741668</v>
      </c>
      <c r="J42" s="11">
        <v>13393323</v>
      </c>
      <c r="K42" s="6">
        <v>1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5">
        <v>1</v>
      </c>
    </row>
    <row r="43" spans="1:17" ht="14.5" customHeight="1" thickBot="1" x14ac:dyDescent="0.35">
      <c r="A43" s="9">
        <v>42887</v>
      </c>
      <c r="B43" s="3">
        <v>33457</v>
      </c>
      <c r="C43" s="4">
        <v>171609</v>
      </c>
      <c r="D43">
        <v>0.52097504630823577</v>
      </c>
      <c r="E43" s="5">
        <v>480</v>
      </c>
      <c r="F43" s="5">
        <v>249.4487</v>
      </c>
      <c r="G43" s="5">
        <v>6</v>
      </c>
      <c r="H43" s="5">
        <v>2017</v>
      </c>
      <c r="I43" s="5">
        <f t="shared" si="3"/>
        <v>1251324985.2741668</v>
      </c>
      <c r="J43" s="11">
        <v>0</v>
      </c>
      <c r="K43" s="6">
        <v>1</v>
      </c>
      <c r="L43" s="6">
        <v>1</v>
      </c>
      <c r="M43" s="6">
        <v>0</v>
      </c>
      <c r="N43" s="6">
        <v>0</v>
      </c>
      <c r="O43" s="6">
        <v>1</v>
      </c>
      <c r="P43" s="6">
        <v>0</v>
      </c>
      <c r="Q43" s="5">
        <v>1</v>
      </c>
    </row>
    <row r="44" spans="1:17" ht="14.5" customHeight="1" thickBot="1" x14ac:dyDescent="0.35">
      <c r="A44" s="9">
        <v>42917</v>
      </c>
      <c r="B44" s="3">
        <v>33772</v>
      </c>
      <c r="C44" s="4">
        <v>180684</v>
      </c>
      <c r="D44">
        <v>0.52097504630823577</v>
      </c>
      <c r="E44" s="5">
        <v>480</v>
      </c>
      <c r="F44" s="5">
        <v>249.4487</v>
      </c>
      <c r="G44" s="5">
        <v>7</v>
      </c>
      <c r="H44" s="5">
        <v>2017</v>
      </c>
      <c r="I44" s="5">
        <f t="shared" si="3"/>
        <v>1251324985.2741668</v>
      </c>
      <c r="J44" s="11">
        <v>11235500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5">
        <v>1</v>
      </c>
    </row>
    <row r="45" spans="1:17" ht="14.5" customHeight="1" thickBot="1" x14ac:dyDescent="0.35">
      <c r="A45" s="9">
        <v>42948</v>
      </c>
      <c r="B45" s="3">
        <v>43847</v>
      </c>
      <c r="C45" s="4">
        <v>185990</v>
      </c>
      <c r="D45">
        <v>0.52097504630823577</v>
      </c>
      <c r="E45" s="5">
        <v>480</v>
      </c>
      <c r="F45" s="5">
        <v>249.4487</v>
      </c>
      <c r="G45" s="5">
        <v>8</v>
      </c>
      <c r="H45" s="5">
        <v>2017</v>
      </c>
      <c r="I45" s="5">
        <f t="shared" si="3"/>
        <v>1251324985.2741668</v>
      </c>
      <c r="J45" s="11">
        <v>595956256</v>
      </c>
      <c r="K45" s="6">
        <v>1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5">
        <v>1</v>
      </c>
    </row>
    <row r="46" spans="1:17" ht="14.5" customHeight="1" thickBot="1" x14ac:dyDescent="0.35">
      <c r="A46" s="9">
        <v>42979</v>
      </c>
      <c r="B46" s="3">
        <v>48182</v>
      </c>
      <c r="C46" s="4">
        <v>190559</v>
      </c>
      <c r="D46">
        <v>0.52097504630823577</v>
      </c>
      <c r="E46" s="5">
        <v>480</v>
      </c>
      <c r="F46" s="5">
        <v>249.4487</v>
      </c>
      <c r="G46" s="5">
        <v>9</v>
      </c>
      <c r="H46" s="5">
        <v>2017</v>
      </c>
      <c r="I46" s="5">
        <f t="shared" si="3"/>
        <v>1251324985.2741668</v>
      </c>
      <c r="J46" s="11">
        <v>0</v>
      </c>
      <c r="K46" s="6">
        <v>1</v>
      </c>
      <c r="L46" s="6">
        <v>1</v>
      </c>
      <c r="M46" s="6">
        <v>0</v>
      </c>
      <c r="N46" s="6">
        <v>0</v>
      </c>
      <c r="O46" s="6">
        <v>1</v>
      </c>
      <c r="P46" s="6">
        <v>0</v>
      </c>
      <c r="Q46" s="5">
        <v>1</v>
      </c>
    </row>
    <row r="47" spans="1:17" ht="14.5" customHeight="1" thickBot="1" x14ac:dyDescent="0.35">
      <c r="A47" s="9">
        <v>43009</v>
      </c>
      <c r="B47" s="3">
        <v>54894</v>
      </c>
      <c r="C47" s="4">
        <v>194594</v>
      </c>
      <c r="D47">
        <v>0.52097504630823577</v>
      </c>
      <c r="E47" s="5">
        <v>480</v>
      </c>
      <c r="F47" s="5">
        <v>249.4487</v>
      </c>
      <c r="G47" s="5">
        <v>10</v>
      </c>
      <c r="H47" s="5">
        <v>2017</v>
      </c>
      <c r="I47" s="5">
        <f t="shared" si="3"/>
        <v>1251324985.2741668</v>
      </c>
      <c r="J47" s="11">
        <v>10306470.249299999</v>
      </c>
      <c r="K47" s="6">
        <v>1</v>
      </c>
      <c r="L47" s="6">
        <v>1</v>
      </c>
      <c r="M47" s="6">
        <v>0</v>
      </c>
      <c r="N47" s="6">
        <v>0</v>
      </c>
      <c r="O47" s="6">
        <v>1</v>
      </c>
      <c r="P47" s="6">
        <v>0</v>
      </c>
      <c r="Q47" s="5">
        <v>1</v>
      </c>
    </row>
    <row r="48" spans="1:17" ht="14.5" customHeight="1" thickBot="1" x14ac:dyDescent="0.35">
      <c r="A48" s="9">
        <v>43040</v>
      </c>
      <c r="B48" s="3">
        <v>72582</v>
      </c>
      <c r="C48" s="4">
        <v>204729</v>
      </c>
      <c r="D48">
        <v>0.52097504630823577</v>
      </c>
      <c r="E48" s="5">
        <v>480</v>
      </c>
      <c r="F48" s="5">
        <v>249.4487</v>
      </c>
      <c r="G48" s="5">
        <v>11</v>
      </c>
      <c r="H48" s="5">
        <v>2017</v>
      </c>
      <c r="I48" s="5">
        <f t="shared" si="3"/>
        <v>1251324985.2741668</v>
      </c>
      <c r="J48" s="11">
        <v>0</v>
      </c>
      <c r="K48" s="6">
        <v>1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5">
        <v>1</v>
      </c>
    </row>
    <row r="49" spans="1:17" ht="14.5" customHeight="1" thickBot="1" x14ac:dyDescent="0.35">
      <c r="A49" s="9">
        <v>43070</v>
      </c>
      <c r="B49" s="3">
        <v>84887</v>
      </c>
      <c r="C49" s="4">
        <v>213903</v>
      </c>
      <c r="D49">
        <v>0.52097504630823577</v>
      </c>
      <c r="E49" s="5">
        <v>480</v>
      </c>
      <c r="F49" s="5">
        <v>249.4487</v>
      </c>
      <c r="G49" s="5">
        <v>12</v>
      </c>
      <c r="H49" s="5">
        <v>2017</v>
      </c>
      <c r="I49" s="5">
        <f t="shared" si="3"/>
        <v>1251324985.2741668</v>
      </c>
      <c r="J49" s="11">
        <v>61989705.369999997</v>
      </c>
      <c r="K49" s="6">
        <v>1</v>
      </c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5">
        <v>1</v>
      </c>
    </row>
    <row r="50" spans="1:17" ht="14.5" customHeight="1" thickBot="1" x14ac:dyDescent="0.35">
      <c r="A50" s="9">
        <v>43101</v>
      </c>
      <c r="B50" s="3">
        <v>22367</v>
      </c>
      <c r="C50" s="4">
        <v>225071</v>
      </c>
      <c r="D50">
        <v>0.46460973858654092</v>
      </c>
      <c r="E50" s="5">
        <v>480</v>
      </c>
      <c r="F50" s="5">
        <v>249.4487</v>
      </c>
      <c r="G50" s="5">
        <v>1</v>
      </c>
      <c r="H50" s="5">
        <v>2018</v>
      </c>
      <c r="I50" s="5">
        <f t="shared" ref="I50:I61" si="4">21516013412.21/12</f>
        <v>1793001117.6841667</v>
      </c>
      <c r="J50" s="11">
        <v>56520000</v>
      </c>
      <c r="K50" s="6">
        <v>1</v>
      </c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5">
        <v>1</v>
      </c>
    </row>
    <row r="51" spans="1:17" ht="14.5" customHeight="1" thickBot="1" x14ac:dyDescent="0.35">
      <c r="A51" s="9">
        <v>43132</v>
      </c>
      <c r="B51" s="3">
        <v>21315</v>
      </c>
      <c r="C51" s="4">
        <v>244023</v>
      </c>
      <c r="D51">
        <v>0.46460973858654092</v>
      </c>
      <c r="E51" s="5">
        <v>480</v>
      </c>
      <c r="F51" s="5">
        <v>249.4487</v>
      </c>
      <c r="G51" s="5">
        <v>2</v>
      </c>
      <c r="H51" s="5">
        <v>2018</v>
      </c>
      <c r="I51" s="5">
        <f t="shared" si="4"/>
        <v>1793001117.6841667</v>
      </c>
      <c r="J51" s="11">
        <v>0</v>
      </c>
      <c r="K51" s="6">
        <v>1</v>
      </c>
      <c r="L51" s="6">
        <v>1</v>
      </c>
      <c r="M51" s="6">
        <v>0</v>
      </c>
      <c r="N51" s="6">
        <v>0</v>
      </c>
      <c r="O51" s="6">
        <v>1</v>
      </c>
      <c r="P51" s="6">
        <v>0</v>
      </c>
      <c r="Q51" s="5">
        <v>1</v>
      </c>
    </row>
    <row r="52" spans="1:17" ht="14.5" customHeight="1" thickBot="1" x14ac:dyDescent="0.35">
      <c r="A52" s="9">
        <v>43160</v>
      </c>
      <c r="B52" s="3">
        <v>46217</v>
      </c>
      <c r="C52" s="4">
        <v>253074</v>
      </c>
      <c r="D52">
        <v>0.46460973858654092</v>
      </c>
      <c r="E52" s="5">
        <v>480</v>
      </c>
      <c r="F52" s="5">
        <v>249.4487</v>
      </c>
      <c r="G52" s="5">
        <v>3</v>
      </c>
      <c r="H52" s="5">
        <v>2018</v>
      </c>
      <c r="I52" s="5">
        <f t="shared" si="4"/>
        <v>1793001117.6841667</v>
      </c>
      <c r="J52" s="11">
        <v>60200000</v>
      </c>
      <c r="K52" s="6">
        <v>1</v>
      </c>
      <c r="L52" s="6">
        <v>1</v>
      </c>
      <c r="M52" s="6">
        <v>0</v>
      </c>
      <c r="N52" s="6">
        <v>0</v>
      </c>
      <c r="O52" s="6">
        <v>1</v>
      </c>
      <c r="P52" s="6">
        <v>0</v>
      </c>
      <c r="Q52" s="5">
        <v>1</v>
      </c>
    </row>
    <row r="53" spans="1:17" ht="14.5" customHeight="1" thickBot="1" x14ac:dyDescent="0.35">
      <c r="A53" s="9">
        <v>43191</v>
      </c>
      <c r="B53" s="3">
        <v>55318</v>
      </c>
      <c r="C53" s="4">
        <v>262058</v>
      </c>
      <c r="D53">
        <v>0.46460973858654092</v>
      </c>
      <c r="E53" s="5">
        <v>480</v>
      </c>
      <c r="F53" s="5">
        <v>249.4487</v>
      </c>
      <c r="G53" s="5">
        <v>4</v>
      </c>
      <c r="H53" s="5">
        <v>2018</v>
      </c>
      <c r="I53" s="5">
        <f t="shared" si="4"/>
        <v>1793001117.6841667</v>
      </c>
      <c r="J53" s="11">
        <v>21973731.309999999</v>
      </c>
      <c r="K53" s="6">
        <v>1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5">
        <v>1</v>
      </c>
    </row>
    <row r="54" spans="1:17" ht="14.5" customHeight="1" thickBot="1" x14ac:dyDescent="0.35">
      <c r="A54" s="9">
        <v>43221</v>
      </c>
      <c r="B54" s="3">
        <v>65071</v>
      </c>
      <c r="C54" s="4">
        <v>266231</v>
      </c>
      <c r="D54">
        <v>0.46460973858654092</v>
      </c>
      <c r="E54" s="5">
        <v>480</v>
      </c>
      <c r="F54" s="5">
        <v>249.4487</v>
      </c>
      <c r="G54" s="5">
        <v>5</v>
      </c>
      <c r="H54" s="5">
        <v>2018</v>
      </c>
      <c r="I54" s="5">
        <f t="shared" si="4"/>
        <v>1793001117.6841667</v>
      </c>
      <c r="J54" s="11">
        <v>13660627</v>
      </c>
      <c r="K54" s="6">
        <v>1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5">
        <v>1</v>
      </c>
    </row>
    <row r="55" spans="1:17" ht="14.5" customHeight="1" thickBot="1" x14ac:dyDescent="0.35">
      <c r="A55" s="9">
        <v>43252</v>
      </c>
      <c r="B55" s="3">
        <v>51619</v>
      </c>
      <c r="C55" s="4">
        <v>271751</v>
      </c>
      <c r="D55">
        <v>0.46460973858654092</v>
      </c>
      <c r="E55" s="5">
        <v>480</v>
      </c>
      <c r="F55" s="5">
        <v>249.4487</v>
      </c>
      <c r="G55" s="5">
        <v>6</v>
      </c>
      <c r="H55" s="5">
        <v>2018</v>
      </c>
      <c r="I55" s="5">
        <f t="shared" si="4"/>
        <v>1793001117.6841667</v>
      </c>
      <c r="J55" s="11">
        <v>0</v>
      </c>
      <c r="K55" s="6">
        <v>1</v>
      </c>
      <c r="L55" s="6">
        <v>1</v>
      </c>
      <c r="M55" s="6">
        <v>0</v>
      </c>
      <c r="N55" s="6">
        <v>0</v>
      </c>
      <c r="O55" s="6">
        <v>1</v>
      </c>
      <c r="P55" s="6">
        <v>0</v>
      </c>
      <c r="Q55" s="5">
        <v>1</v>
      </c>
    </row>
    <row r="56" spans="1:17" ht="14.5" customHeight="1" thickBot="1" x14ac:dyDescent="0.35">
      <c r="A56" s="9">
        <v>43282</v>
      </c>
      <c r="B56" s="3">
        <v>50211</v>
      </c>
      <c r="C56" s="4">
        <v>274777</v>
      </c>
      <c r="D56">
        <v>0.46460973858654092</v>
      </c>
      <c r="E56" s="5">
        <v>480</v>
      </c>
      <c r="F56" s="5">
        <v>249.4487</v>
      </c>
      <c r="G56" s="5">
        <v>7</v>
      </c>
      <c r="H56" s="5">
        <v>2018</v>
      </c>
      <c r="I56" s="5">
        <f t="shared" si="4"/>
        <v>1793001117.6841667</v>
      </c>
      <c r="J56" s="11">
        <v>0</v>
      </c>
      <c r="K56" s="6">
        <v>1</v>
      </c>
      <c r="L56" s="6">
        <v>1</v>
      </c>
      <c r="M56" s="6">
        <v>0</v>
      </c>
      <c r="N56" s="6">
        <v>0</v>
      </c>
      <c r="O56" s="6">
        <v>1</v>
      </c>
      <c r="P56" s="6">
        <v>0</v>
      </c>
      <c r="Q56" s="5">
        <v>1</v>
      </c>
    </row>
    <row r="57" spans="1:17" ht="14.5" customHeight="1" thickBot="1" x14ac:dyDescent="0.35">
      <c r="A57" s="9">
        <v>43313</v>
      </c>
      <c r="B57" s="3">
        <v>62413</v>
      </c>
      <c r="C57" s="4">
        <v>278736</v>
      </c>
      <c r="D57">
        <v>0.46460973858654092</v>
      </c>
      <c r="E57" s="5">
        <v>480</v>
      </c>
      <c r="F57" s="5">
        <v>249.4487</v>
      </c>
      <c r="G57" s="5">
        <v>8</v>
      </c>
      <c r="H57" s="5">
        <v>2018</v>
      </c>
      <c r="I57" s="5">
        <f t="shared" si="4"/>
        <v>1793001117.6841667</v>
      </c>
      <c r="J57" s="11">
        <v>6869726</v>
      </c>
      <c r="K57" s="6">
        <v>1</v>
      </c>
      <c r="L57" s="6">
        <v>1</v>
      </c>
      <c r="M57" s="6">
        <v>0</v>
      </c>
      <c r="N57" s="6">
        <v>0</v>
      </c>
      <c r="O57" s="6">
        <v>1</v>
      </c>
      <c r="P57" s="6">
        <v>0</v>
      </c>
      <c r="Q57" s="5">
        <v>1</v>
      </c>
    </row>
    <row r="58" spans="1:17" ht="14.5" customHeight="1" thickBot="1" x14ac:dyDescent="0.35">
      <c r="A58" s="9">
        <v>43344</v>
      </c>
      <c r="B58" s="3">
        <v>80014</v>
      </c>
      <c r="C58" s="4">
        <v>284652</v>
      </c>
      <c r="D58">
        <v>0.46460973858654092</v>
      </c>
      <c r="E58" s="5">
        <v>480</v>
      </c>
      <c r="F58" s="5">
        <v>249.4487</v>
      </c>
      <c r="G58" s="5">
        <v>9</v>
      </c>
      <c r="H58" s="5">
        <v>2018</v>
      </c>
      <c r="I58" s="5">
        <f t="shared" si="4"/>
        <v>1793001117.6841667</v>
      </c>
      <c r="J58" s="11">
        <v>113796375.65000001</v>
      </c>
      <c r="K58" s="6">
        <v>1</v>
      </c>
      <c r="L58" s="6">
        <v>1</v>
      </c>
      <c r="M58" s="6">
        <v>0</v>
      </c>
      <c r="N58" s="6">
        <v>0</v>
      </c>
      <c r="O58" s="6">
        <v>1</v>
      </c>
      <c r="P58" s="6">
        <v>0</v>
      </c>
      <c r="Q58" s="5">
        <v>1</v>
      </c>
    </row>
    <row r="59" spans="1:17" ht="14.5" customHeight="1" thickBot="1" x14ac:dyDescent="0.35">
      <c r="A59" s="9">
        <v>43374</v>
      </c>
      <c r="B59" s="3">
        <v>94092</v>
      </c>
      <c r="C59" s="4">
        <v>284638</v>
      </c>
      <c r="D59">
        <v>0.46460973858654092</v>
      </c>
      <c r="E59" s="5">
        <v>480</v>
      </c>
      <c r="F59" s="5">
        <v>249.4487</v>
      </c>
      <c r="G59" s="5">
        <v>10</v>
      </c>
      <c r="H59" s="5">
        <v>2018</v>
      </c>
      <c r="I59" s="5">
        <f t="shared" si="4"/>
        <v>1793001117.6841667</v>
      </c>
      <c r="J59" s="11">
        <v>127948451.25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5">
        <v>1</v>
      </c>
    </row>
    <row r="60" spans="1:17" ht="14.5" customHeight="1" thickBot="1" x14ac:dyDescent="0.35">
      <c r="A60" s="9">
        <v>43405</v>
      </c>
      <c r="B60" s="3">
        <v>108834</v>
      </c>
      <c r="C60" s="4">
        <v>289724</v>
      </c>
      <c r="D60">
        <v>0.46460973858654092</v>
      </c>
      <c r="E60" s="5">
        <v>480</v>
      </c>
      <c r="F60" s="5">
        <v>249.4487</v>
      </c>
      <c r="G60" s="5">
        <v>11</v>
      </c>
      <c r="H60" s="5">
        <v>2018</v>
      </c>
      <c r="I60" s="5">
        <f t="shared" si="4"/>
        <v>1793001117.6841667</v>
      </c>
      <c r="J60" s="11">
        <v>32249991.09</v>
      </c>
      <c r="K60" s="6">
        <v>1</v>
      </c>
      <c r="L60" s="6">
        <v>1</v>
      </c>
      <c r="M60" s="6">
        <v>0</v>
      </c>
      <c r="N60" s="6">
        <v>0</v>
      </c>
      <c r="O60" s="6">
        <v>1</v>
      </c>
      <c r="P60" s="6">
        <v>0</v>
      </c>
      <c r="Q60" s="5">
        <v>1</v>
      </c>
    </row>
    <row r="61" spans="1:17" ht="14.5" customHeight="1" thickBot="1" x14ac:dyDescent="0.35">
      <c r="A61" s="9">
        <v>43435</v>
      </c>
      <c r="B61" s="3">
        <v>134806</v>
      </c>
      <c r="C61" s="4">
        <v>299752</v>
      </c>
      <c r="D61">
        <v>0.46460973858654092</v>
      </c>
      <c r="E61" s="5">
        <v>480</v>
      </c>
      <c r="F61" s="5">
        <v>249.4487</v>
      </c>
      <c r="G61" s="5">
        <v>12</v>
      </c>
      <c r="H61" s="5">
        <v>2018</v>
      </c>
      <c r="I61" s="5">
        <f t="shared" si="4"/>
        <v>1793001117.6841667</v>
      </c>
      <c r="J61" s="11">
        <v>422193562.17000002</v>
      </c>
      <c r="K61" s="6">
        <v>1</v>
      </c>
      <c r="L61" s="6">
        <v>1</v>
      </c>
      <c r="M61" s="6">
        <v>0</v>
      </c>
      <c r="N61" s="6">
        <v>0</v>
      </c>
      <c r="O61" s="6">
        <v>1</v>
      </c>
      <c r="P61" s="6">
        <v>0</v>
      </c>
      <c r="Q61" s="5">
        <v>1</v>
      </c>
    </row>
    <row r="62" spans="1:17" ht="14.5" customHeight="1" thickBot="1" x14ac:dyDescent="0.35">
      <c r="A62" s="9">
        <v>43466</v>
      </c>
      <c r="B62" s="3">
        <v>64800</v>
      </c>
      <c r="C62" s="4">
        <v>341765</v>
      </c>
      <c r="D62">
        <v>0.16629650348910749</v>
      </c>
      <c r="E62" s="5">
        <v>545</v>
      </c>
      <c r="F62" s="5">
        <v>400</v>
      </c>
      <c r="G62" s="5">
        <v>1</v>
      </c>
      <c r="H62" s="5">
        <v>2019</v>
      </c>
      <c r="I62" s="5">
        <f t="shared" ref="I62:I73" si="5">24964217078.5/12</f>
        <v>2080351423.2083333</v>
      </c>
      <c r="J62" s="11">
        <v>153831902.77000001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  <c r="P62" s="6">
        <v>0</v>
      </c>
      <c r="Q62" s="5">
        <v>1</v>
      </c>
    </row>
    <row r="63" spans="1:17" ht="14.5" customHeight="1" thickBot="1" x14ac:dyDescent="0.35">
      <c r="A63" s="9">
        <v>43497</v>
      </c>
      <c r="B63" s="3">
        <v>36298</v>
      </c>
      <c r="C63" s="4">
        <v>347624</v>
      </c>
      <c r="D63">
        <v>0.16629650348910749</v>
      </c>
      <c r="E63" s="5">
        <v>545</v>
      </c>
      <c r="F63" s="5">
        <v>400</v>
      </c>
      <c r="G63" s="5">
        <v>2</v>
      </c>
      <c r="H63" s="5">
        <v>2019</v>
      </c>
      <c r="I63" s="5">
        <f t="shared" si="5"/>
        <v>2080351423.2083333</v>
      </c>
      <c r="J63" s="11">
        <v>451329366.08999997</v>
      </c>
      <c r="K63" s="6">
        <v>1</v>
      </c>
      <c r="L63" s="6">
        <v>1</v>
      </c>
      <c r="M63" s="6">
        <v>0</v>
      </c>
      <c r="N63" s="6">
        <v>1</v>
      </c>
      <c r="O63" s="6">
        <v>1</v>
      </c>
      <c r="P63" s="6">
        <v>0</v>
      </c>
      <c r="Q63" s="5">
        <v>1</v>
      </c>
    </row>
    <row r="64" spans="1:17" ht="14.5" customHeight="1" thickBot="1" x14ac:dyDescent="0.35">
      <c r="A64" s="9">
        <v>43525</v>
      </c>
      <c r="B64" s="3">
        <v>84537</v>
      </c>
      <c r="C64" s="4">
        <v>383571</v>
      </c>
      <c r="D64">
        <v>0.16629650348910749</v>
      </c>
      <c r="E64" s="5">
        <v>545</v>
      </c>
      <c r="F64" s="5">
        <v>400</v>
      </c>
      <c r="G64" s="5">
        <v>3</v>
      </c>
      <c r="H64" s="5">
        <v>2019</v>
      </c>
      <c r="I64" s="5">
        <f t="shared" si="5"/>
        <v>2080351423.2083333</v>
      </c>
      <c r="J64" s="11">
        <v>107707927.14</v>
      </c>
      <c r="K64" s="6">
        <v>1</v>
      </c>
      <c r="L64" s="6">
        <v>1</v>
      </c>
      <c r="M64" s="6">
        <v>0</v>
      </c>
      <c r="N64" s="6">
        <v>1</v>
      </c>
      <c r="O64" s="6">
        <v>1</v>
      </c>
      <c r="P64" s="6">
        <v>0</v>
      </c>
      <c r="Q64" s="5">
        <v>1</v>
      </c>
    </row>
    <row r="65" spans="1:17" ht="14.5" customHeight="1" thickBot="1" x14ac:dyDescent="0.35">
      <c r="A65" s="9">
        <v>43556</v>
      </c>
      <c r="B65" s="3">
        <v>64124</v>
      </c>
      <c r="C65" s="4">
        <v>391035</v>
      </c>
      <c r="D65">
        <v>0.16629650348910749</v>
      </c>
      <c r="E65" s="5">
        <v>545</v>
      </c>
      <c r="F65" s="5">
        <v>400</v>
      </c>
      <c r="G65" s="5">
        <v>4</v>
      </c>
      <c r="H65" s="5">
        <v>2019</v>
      </c>
      <c r="I65" s="5">
        <f t="shared" si="5"/>
        <v>2080351423.2083333</v>
      </c>
      <c r="J65" s="11">
        <v>921229960.30999994</v>
      </c>
      <c r="K65" s="6">
        <v>1</v>
      </c>
      <c r="L65" s="6">
        <v>1</v>
      </c>
      <c r="M65" s="6">
        <v>0</v>
      </c>
      <c r="N65" s="6">
        <v>1</v>
      </c>
      <c r="O65" s="6">
        <v>1</v>
      </c>
      <c r="P65" s="6">
        <v>0</v>
      </c>
      <c r="Q65" s="5">
        <v>1</v>
      </c>
    </row>
    <row r="66" spans="1:17" ht="14.5" customHeight="1" thickBot="1" x14ac:dyDescent="0.35">
      <c r="A66" s="9">
        <v>43586</v>
      </c>
      <c r="B66" s="3">
        <v>74844</v>
      </c>
      <c r="C66" s="4">
        <v>400693</v>
      </c>
      <c r="D66">
        <v>0.16629650348910749</v>
      </c>
      <c r="E66" s="5">
        <v>545</v>
      </c>
      <c r="F66" s="5">
        <v>400</v>
      </c>
      <c r="G66" s="5">
        <v>5</v>
      </c>
      <c r="H66" s="5">
        <v>2019</v>
      </c>
      <c r="I66" s="5">
        <f t="shared" si="5"/>
        <v>2080351423.2083333</v>
      </c>
      <c r="J66" s="11">
        <v>331212487</v>
      </c>
      <c r="K66" s="6">
        <v>1</v>
      </c>
      <c r="L66" s="6">
        <v>1</v>
      </c>
      <c r="M66" s="6">
        <v>0</v>
      </c>
      <c r="N66" s="6">
        <v>1</v>
      </c>
      <c r="O66" s="6">
        <v>1</v>
      </c>
      <c r="P66" s="6">
        <v>0</v>
      </c>
      <c r="Q66" s="5">
        <v>1</v>
      </c>
    </row>
    <row r="67" spans="1:17" ht="14.5" customHeight="1" thickBot="1" x14ac:dyDescent="0.35">
      <c r="A67" s="9">
        <v>43617</v>
      </c>
      <c r="B67" s="3">
        <v>115410</v>
      </c>
      <c r="C67" s="4">
        <v>411619</v>
      </c>
      <c r="D67">
        <v>0.16629650348910749</v>
      </c>
      <c r="E67" s="5">
        <v>545</v>
      </c>
      <c r="F67" s="5">
        <v>400</v>
      </c>
      <c r="G67" s="5">
        <v>6</v>
      </c>
      <c r="H67" s="5">
        <v>2019</v>
      </c>
      <c r="I67" s="5">
        <f t="shared" si="5"/>
        <v>2080351423.2083333</v>
      </c>
      <c r="J67" s="11">
        <v>314576024.12</v>
      </c>
      <c r="K67" s="6">
        <v>1</v>
      </c>
      <c r="L67" s="6">
        <v>1</v>
      </c>
      <c r="M67" s="6">
        <v>0</v>
      </c>
      <c r="N67" s="6">
        <v>1</v>
      </c>
      <c r="O67" s="6">
        <v>1</v>
      </c>
      <c r="P67" s="6">
        <v>0</v>
      </c>
      <c r="Q67" s="5">
        <v>1</v>
      </c>
    </row>
    <row r="68" spans="1:17" ht="14.5" customHeight="1" thickBot="1" x14ac:dyDescent="0.35">
      <c r="A68" s="9">
        <v>43647</v>
      </c>
      <c r="B68" s="3">
        <v>48115</v>
      </c>
      <c r="C68" s="4">
        <v>446640</v>
      </c>
      <c r="D68">
        <v>0.16629650348910749</v>
      </c>
      <c r="E68" s="5">
        <v>545</v>
      </c>
      <c r="F68" s="5">
        <v>400</v>
      </c>
      <c r="G68" s="5">
        <v>7</v>
      </c>
      <c r="H68" s="5">
        <v>2019</v>
      </c>
      <c r="I68" s="5">
        <f t="shared" si="5"/>
        <v>2080351423.2083333</v>
      </c>
      <c r="J68" s="11">
        <v>347123289.67000002</v>
      </c>
      <c r="K68" s="6">
        <v>1</v>
      </c>
      <c r="L68" s="6">
        <v>1</v>
      </c>
      <c r="M68" s="6">
        <v>0</v>
      </c>
      <c r="N68" s="6">
        <v>1</v>
      </c>
      <c r="O68" s="6">
        <v>1</v>
      </c>
      <c r="P68" s="6">
        <v>0</v>
      </c>
      <c r="Q68" s="5">
        <v>1</v>
      </c>
    </row>
    <row r="69" spans="1:17" ht="14.5" customHeight="1" thickBot="1" x14ac:dyDescent="0.35">
      <c r="A69" s="9">
        <v>43678</v>
      </c>
      <c r="B69" s="3">
        <v>63260</v>
      </c>
      <c r="C69" s="4">
        <v>455808</v>
      </c>
      <c r="D69">
        <v>0.16629650348910749</v>
      </c>
      <c r="E69" s="5">
        <v>545</v>
      </c>
      <c r="F69" s="5">
        <v>400</v>
      </c>
      <c r="G69" s="5">
        <v>8</v>
      </c>
      <c r="H69" s="5">
        <v>2019</v>
      </c>
      <c r="I69" s="5">
        <f t="shared" si="5"/>
        <v>2080351423.2083333</v>
      </c>
      <c r="J69" s="11">
        <v>2923033158.8000002</v>
      </c>
      <c r="K69" s="6">
        <v>1</v>
      </c>
      <c r="L69" s="6">
        <v>1</v>
      </c>
      <c r="M69" s="6">
        <v>0</v>
      </c>
      <c r="N69" s="6">
        <v>1</v>
      </c>
      <c r="O69" s="6">
        <v>1</v>
      </c>
      <c r="P69" s="6">
        <v>0</v>
      </c>
      <c r="Q69" s="5">
        <v>1</v>
      </c>
    </row>
    <row r="70" spans="1:17" ht="14.5" customHeight="1" thickBot="1" x14ac:dyDescent="0.35">
      <c r="A70" s="9">
        <v>43709</v>
      </c>
      <c r="B70" s="3">
        <v>56209</v>
      </c>
      <c r="C70" s="4">
        <v>466101</v>
      </c>
      <c r="D70">
        <v>0.16629650348910749</v>
      </c>
      <c r="E70" s="5">
        <v>545</v>
      </c>
      <c r="F70" s="5">
        <v>400</v>
      </c>
      <c r="G70" s="5">
        <v>9</v>
      </c>
      <c r="H70" s="5">
        <v>2019</v>
      </c>
      <c r="I70" s="5">
        <f t="shared" si="5"/>
        <v>2080351423.2083333</v>
      </c>
      <c r="J70" s="11">
        <v>205650336.33000001</v>
      </c>
      <c r="K70" s="6">
        <v>1</v>
      </c>
      <c r="L70" s="6">
        <v>1</v>
      </c>
      <c r="M70" s="6">
        <v>0</v>
      </c>
      <c r="N70" s="6">
        <v>1</v>
      </c>
      <c r="O70" s="6">
        <v>1</v>
      </c>
      <c r="P70" s="6">
        <v>0</v>
      </c>
      <c r="Q70" s="5">
        <v>1</v>
      </c>
    </row>
    <row r="71" spans="1:17" ht="14.5" customHeight="1" thickBot="1" x14ac:dyDescent="0.35">
      <c r="A71" s="9">
        <v>43739</v>
      </c>
      <c r="B71" s="3">
        <v>49883</v>
      </c>
      <c r="C71" s="4">
        <v>478132</v>
      </c>
      <c r="D71">
        <v>0.16629650348910749</v>
      </c>
      <c r="E71" s="5">
        <v>545</v>
      </c>
      <c r="F71" s="5">
        <v>400</v>
      </c>
      <c r="G71" s="5">
        <v>10</v>
      </c>
      <c r="H71" s="5">
        <v>2019</v>
      </c>
      <c r="I71" s="5">
        <f t="shared" si="5"/>
        <v>2080351423.2083333</v>
      </c>
      <c r="J71" s="11">
        <v>45884982.899999999</v>
      </c>
      <c r="K71" s="6">
        <v>1</v>
      </c>
      <c r="L71" s="6">
        <v>1</v>
      </c>
      <c r="M71" s="6">
        <v>0</v>
      </c>
      <c r="N71" s="6">
        <v>1</v>
      </c>
      <c r="O71" s="6">
        <v>1</v>
      </c>
      <c r="P71" s="6">
        <v>0</v>
      </c>
      <c r="Q71" s="5">
        <v>1</v>
      </c>
    </row>
    <row r="72" spans="1:17" ht="14.5" customHeight="1" thickBot="1" x14ac:dyDescent="0.35">
      <c r="A72" s="9">
        <v>43770</v>
      </c>
      <c r="B72" s="3">
        <v>62968</v>
      </c>
      <c r="C72" s="4">
        <v>495502</v>
      </c>
      <c r="D72">
        <v>0.16629650348910749</v>
      </c>
      <c r="E72" s="5">
        <v>545</v>
      </c>
      <c r="F72" s="5">
        <v>400</v>
      </c>
      <c r="G72" s="5">
        <v>11</v>
      </c>
      <c r="H72" s="5">
        <v>2019</v>
      </c>
      <c r="I72" s="5">
        <f t="shared" si="5"/>
        <v>2080351423.2083333</v>
      </c>
      <c r="J72" s="11">
        <v>1462187417.3299999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0</v>
      </c>
      <c r="Q72" s="5">
        <v>1</v>
      </c>
    </row>
    <row r="73" spans="1:17" ht="14.5" customHeight="1" thickBot="1" x14ac:dyDescent="0.35">
      <c r="A73" s="9">
        <v>43800</v>
      </c>
      <c r="B73" s="3">
        <v>105026</v>
      </c>
      <c r="C73" s="4">
        <v>516396</v>
      </c>
      <c r="D73">
        <v>0.16629650348910749</v>
      </c>
      <c r="E73" s="5">
        <v>545</v>
      </c>
      <c r="F73" s="5">
        <v>400</v>
      </c>
      <c r="G73" s="5">
        <v>12</v>
      </c>
      <c r="H73" s="5">
        <v>2019</v>
      </c>
      <c r="I73" s="5">
        <f t="shared" si="5"/>
        <v>2080351423.2083333</v>
      </c>
      <c r="J73" s="11">
        <v>3370407256.3299999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0</v>
      </c>
      <c r="Q73" s="5">
        <v>1</v>
      </c>
    </row>
    <row r="74" spans="1:17" ht="14.5" customHeight="1" thickBot="1" x14ac:dyDescent="0.35">
      <c r="A74" s="9">
        <v>43831</v>
      </c>
      <c r="B74" s="3">
        <v>29269</v>
      </c>
      <c r="C74" s="4">
        <v>531118</v>
      </c>
      <c r="D74">
        <v>0.6958941428920099</v>
      </c>
      <c r="E74" s="5">
        <v>545</v>
      </c>
      <c r="F74" s="5">
        <v>400</v>
      </c>
      <c r="G74" s="5">
        <v>1</v>
      </c>
      <c r="H74" s="5">
        <v>2020</v>
      </c>
      <c r="I74" s="5">
        <f t="shared" ref="I74:I85" si="6">24027529674.72/12</f>
        <v>2002294139.5600002</v>
      </c>
      <c r="J74" s="11">
        <v>1464074327.3599999</v>
      </c>
      <c r="K74" s="6">
        <v>1</v>
      </c>
      <c r="L74" s="6">
        <v>1</v>
      </c>
      <c r="M74" s="6">
        <v>0</v>
      </c>
      <c r="N74" s="6">
        <v>1</v>
      </c>
      <c r="O74" s="6">
        <v>1</v>
      </c>
      <c r="P74" s="6">
        <v>1</v>
      </c>
      <c r="Q74" s="5">
        <v>1</v>
      </c>
    </row>
    <row r="75" spans="1:17" ht="14.5" customHeight="1" thickBot="1" x14ac:dyDescent="0.35">
      <c r="A75" s="9">
        <v>43862</v>
      </c>
      <c r="B75" s="3">
        <v>9291</v>
      </c>
      <c r="C75" s="4">
        <v>531313</v>
      </c>
      <c r="D75">
        <v>0.6958941428920099</v>
      </c>
      <c r="E75" s="5">
        <v>545</v>
      </c>
      <c r="F75" s="5">
        <v>400</v>
      </c>
      <c r="G75" s="5">
        <v>2</v>
      </c>
      <c r="H75" s="5">
        <v>2020</v>
      </c>
      <c r="I75" s="5">
        <f t="shared" si="6"/>
        <v>2002294139.5600002</v>
      </c>
      <c r="J75" s="11">
        <v>0</v>
      </c>
      <c r="K75" s="6">
        <v>1</v>
      </c>
      <c r="L75" s="6">
        <v>1</v>
      </c>
      <c r="M75" s="6">
        <v>0</v>
      </c>
      <c r="N75" s="6">
        <v>1</v>
      </c>
      <c r="O75" s="6">
        <v>0</v>
      </c>
      <c r="P75" s="6">
        <v>1</v>
      </c>
      <c r="Q75" s="5">
        <v>1</v>
      </c>
    </row>
    <row r="76" spans="1:17" ht="14.5" customHeight="1" thickBot="1" x14ac:dyDescent="0.35">
      <c r="A76" s="9">
        <v>43891</v>
      </c>
      <c r="B76" s="3">
        <v>34519</v>
      </c>
      <c r="C76" s="4">
        <v>541672</v>
      </c>
      <c r="D76">
        <v>0.6958941428920099</v>
      </c>
      <c r="E76" s="5">
        <v>545</v>
      </c>
      <c r="F76" s="5">
        <v>400</v>
      </c>
      <c r="G76" s="5">
        <v>3</v>
      </c>
      <c r="H76" s="5">
        <v>2020</v>
      </c>
      <c r="I76" s="5">
        <f t="shared" si="6"/>
        <v>2002294139.5600002</v>
      </c>
      <c r="J76" s="11">
        <v>180357421.34999999</v>
      </c>
      <c r="K76" s="6">
        <v>1</v>
      </c>
      <c r="L76" s="6">
        <v>1</v>
      </c>
      <c r="M76" s="6">
        <v>0</v>
      </c>
      <c r="N76" s="6">
        <v>1</v>
      </c>
      <c r="O76" s="6">
        <v>0</v>
      </c>
      <c r="P76" s="6">
        <v>1</v>
      </c>
      <c r="Q76" s="5">
        <v>1</v>
      </c>
    </row>
    <row r="77" spans="1:17" ht="14.5" customHeight="1" thickBot="1" x14ac:dyDescent="0.35">
      <c r="A77" s="9">
        <v>43922</v>
      </c>
      <c r="B77" s="3">
        <v>43094</v>
      </c>
      <c r="C77" s="4">
        <v>546764</v>
      </c>
      <c r="D77">
        <v>0.6958941428920099</v>
      </c>
      <c r="E77" s="5">
        <v>545</v>
      </c>
      <c r="F77" s="5">
        <v>400</v>
      </c>
      <c r="G77" s="5">
        <v>4</v>
      </c>
      <c r="H77" s="5">
        <v>2020</v>
      </c>
      <c r="I77" s="5">
        <f t="shared" si="6"/>
        <v>2002294139.5600002</v>
      </c>
      <c r="J77" s="11">
        <v>1447495037.1700001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5">
        <v>1</v>
      </c>
    </row>
    <row r="78" spans="1:17" ht="14.5" customHeight="1" thickBot="1" x14ac:dyDescent="0.35">
      <c r="A78" s="9">
        <v>43952</v>
      </c>
      <c r="B78" s="3">
        <v>57248</v>
      </c>
      <c r="C78" s="4">
        <v>550588</v>
      </c>
      <c r="D78">
        <v>0.6958941428920099</v>
      </c>
      <c r="E78" s="5">
        <v>545</v>
      </c>
      <c r="F78" s="5">
        <v>400</v>
      </c>
      <c r="G78" s="5">
        <v>5</v>
      </c>
      <c r="H78" s="5">
        <v>2020</v>
      </c>
      <c r="I78" s="5">
        <f t="shared" si="6"/>
        <v>2002294139.5600002</v>
      </c>
      <c r="J78" s="11">
        <v>1038401644.2</v>
      </c>
      <c r="K78" s="6">
        <v>1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5">
        <v>1</v>
      </c>
    </row>
    <row r="79" spans="1:17" ht="14.5" customHeight="1" thickBot="1" x14ac:dyDescent="0.35">
      <c r="A79" s="9">
        <v>43983</v>
      </c>
      <c r="B79" s="3">
        <v>71719</v>
      </c>
      <c r="C79" s="4">
        <v>558422</v>
      </c>
      <c r="D79">
        <v>0.6958941428920099</v>
      </c>
      <c r="E79" s="5">
        <v>545</v>
      </c>
      <c r="F79" s="5">
        <v>400</v>
      </c>
      <c r="G79" s="5">
        <v>6</v>
      </c>
      <c r="H79" s="5">
        <v>2020</v>
      </c>
      <c r="I79" s="5">
        <f t="shared" si="6"/>
        <v>2002294139.5600002</v>
      </c>
      <c r="J79" s="11">
        <v>641417441.22000003</v>
      </c>
      <c r="K79" s="6">
        <v>1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5">
        <v>1</v>
      </c>
    </row>
    <row r="80" spans="1:17" ht="14.5" customHeight="1" thickBot="1" x14ac:dyDescent="0.35">
      <c r="A80" s="9">
        <v>44013</v>
      </c>
      <c r="B80" s="3">
        <v>69536</v>
      </c>
      <c r="C80" s="4">
        <v>566248</v>
      </c>
      <c r="D80">
        <v>0.6958941428920099</v>
      </c>
      <c r="E80" s="5">
        <v>545</v>
      </c>
      <c r="F80" s="5">
        <v>400</v>
      </c>
      <c r="G80" s="5">
        <v>7</v>
      </c>
      <c r="H80" s="5">
        <v>2020</v>
      </c>
      <c r="I80" s="5">
        <f t="shared" si="6"/>
        <v>2002294139.5600002</v>
      </c>
      <c r="J80" s="11">
        <v>251366425.41999999</v>
      </c>
      <c r="K80" s="6">
        <v>1</v>
      </c>
      <c r="L80" s="6">
        <v>1</v>
      </c>
      <c r="M80" s="6">
        <v>0</v>
      </c>
      <c r="N80" s="6">
        <v>1</v>
      </c>
      <c r="O80" s="6">
        <v>0</v>
      </c>
      <c r="P80" s="6">
        <v>1</v>
      </c>
      <c r="Q80" s="5">
        <v>1</v>
      </c>
    </row>
    <row r="81" spans="1:17" ht="14.5" customHeight="1" thickBot="1" x14ac:dyDescent="0.35">
      <c r="A81" s="9">
        <v>44044</v>
      </c>
      <c r="B81" s="3">
        <v>79722</v>
      </c>
      <c r="C81" s="4">
        <v>591979</v>
      </c>
      <c r="D81">
        <v>0.6958941428920099</v>
      </c>
      <c r="E81" s="5">
        <v>545</v>
      </c>
      <c r="F81" s="5">
        <v>400</v>
      </c>
      <c r="G81" s="5">
        <v>8</v>
      </c>
      <c r="H81" s="5">
        <v>2020</v>
      </c>
      <c r="I81" s="5">
        <f t="shared" si="6"/>
        <v>2002294139.5600002</v>
      </c>
      <c r="J81" s="11">
        <v>306495271.45999998</v>
      </c>
      <c r="K81" s="6">
        <v>1</v>
      </c>
      <c r="L81" s="6">
        <v>1</v>
      </c>
      <c r="M81" s="6">
        <v>0</v>
      </c>
      <c r="N81" s="6">
        <v>1</v>
      </c>
      <c r="O81" s="6">
        <v>0</v>
      </c>
      <c r="P81" s="6">
        <v>1</v>
      </c>
      <c r="Q81" s="5">
        <v>1</v>
      </c>
    </row>
    <row r="82" spans="1:17" ht="14.5" customHeight="1" thickBot="1" x14ac:dyDescent="0.35">
      <c r="A82" s="9">
        <v>44075</v>
      </c>
      <c r="B82" s="3">
        <v>99945</v>
      </c>
      <c r="C82" s="4">
        <v>605991</v>
      </c>
      <c r="D82">
        <v>0.6958941428920099</v>
      </c>
      <c r="E82" s="5">
        <v>545</v>
      </c>
      <c r="F82" s="5">
        <v>400</v>
      </c>
      <c r="G82" s="5">
        <v>9</v>
      </c>
      <c r="H82" s="5">
        <v>2020</v>
      </c>
      <c r="I82" s="5">
        <f t="shared" si="6"/>
        <v>2002294139.5600002</v>
      </c>
      <c r="J82" s="11">
        <v>186443599.37</v>
      </c>
      <c r="K82" s="6">
        <v>1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5">
        <v>1</v>
      </c>
    </row>
    <row r="83" spans="1:17" ht="14.5" customHeight="1" thickBot="1" x14ac:dyDescent="0.35">
      <c r="A83" s="9">
        <v>44105</v>
      </c>
      <c r="B83" s="3">
        <v>121575</v>
      </c>
      <c r="C83" s="4">
        <v>666543</v>
      </c>
      <c r="D83">
        <v>0.6958941428920099</v>
      </c>
      <c r="E83" s="5">
        <v>545</v>
      </c>
      <c r="F83" s="5">
        <v>400</v>
      </c>
      <c r="G83" s="5">
        <v>10</v>
      </c>
      <c r="H83" s="5">
        <v>2020</v>
      </c>
      <c r="I83" s="5">
        <f t="shared" si="6"/>
        <v>2002294139.5600002</v>
      </c>
      <c r="J83" s="11">
        <v>466789426</v>
      </c>
      <c r="K83" s="6">
        <v>1</v>
      </c>
      <c r="L83" s="6">
        <v>1</v>
      </c>
      <c r="M83" s="6">
        <v>0</v>
      </c>
      <c r="N83" s="6">
        <v>1</v>
      </c>
      <c r="O83" s="6">
        <v>0</v>
      </c>
      <c r="P83" s="6">
        <v>1</v>
      </c>
      <c r="Q83" s="5">
        <v>1</v>
      </c>
    </row>
    <row r="84" spans="1:17" ht="14.5" customHeight="1" thickBot="1" x14ac:dyDescent="0.35">
      <c r="A84" s="9">
        <v>44136</v>
      </c>
      <c r="B84" s="3">
        <v>154353</v>
      </c>
      <c r="C84" s="4">
        <v>695191</v>
      </c>
      <c r="D84">
        <v>0.6958941428920099</v>
      </c>
      <c r="E84" s="5">
        <v>545</v>
      </c>
      <c r="F84" s="5">
        <v>400</v>
      </c>
      <c r="G84" s="5">
        <v>11</v>
      </c>
      <c r="H84" s="5">
        <v>2020</v>
      </c>
      <c r="I84" s="5">
        <f t="shared" si="6"/>
        <v>2002294139.5600002</v>
      </c>
      <c r="J84" s="11">
        <v>280401100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5">
        <v>1</v>
      </c>
    </row>
    <row r="85" spans="1:17" ht="14.5" customHeight="1" thickBot="1" x14ac:dyDescent="0.35">
      <c r="A85" s="9">
        <v>44166</v>
      </c>
      <c r="B85" s="3">
        <v>188709</v>
      </c>
      <c r="C85" s="4">
        <v>807398</v>
      </c>
      <c r="D85">
        <v>0.6958941428920099</v>
      </c>
      <c r="E85" s="5">
        <v>545</v>
      </c>
      <c r="F85" s="5">
        <v>400</v>
      </c>
      <c r="G85" s="5">
        <v>12</v>
      </c>
      <c r="H85" s="5">
        <v>2020</v>
      </c>
      <c r="I85" s="5">
        <f t="shared" si="6"/>
        <v>2002294139.5600002</v>
      </c>
      <c r="J85" s="11">
        <v>165377490.66</v>
      </c>
      <c r="K85" s="6">
        <v>1</v>
      </c>
      <c r="L85" s="6">
        <v>1</v>
      </c>
      <c r="M85" s="6">
        <v>0</v>
      </c>
      <c r="N85" s="6">
        <v>1</v>
      </c>
      <c r="O85" s="6">
        <v>0</v>
      </c>
      <c r="P85" s="6">
        <v>1</v>
      </c>
      <c r="Q85" s="5">
        <v>1</v>
      </c>
    </row>
    <row r="86" spans="1:17" ht="14.5" customHeight="1" thickBot="1" x14ac:dyDescent="0.35">
      <c r="A86" s="9">
        <v>44197</v>
      </c>
      <c r="B86" s="3">
        <v>143436</v>
      </c>
      <c r="C86" s="4">
        <v>810903</v>
      </c>
      <c r="D86">
        <v>0.25035806360290158</v>
      </c>
      <c r="E86" s="5">
        <v>545</v>
      </c>
      <c r="F86" s="5">
        <v>400</v>
      </c>
      <c r="G86" s="5">
        <v>1</v>
      </c>
      <c r="H86" s="5">
        <v>2021</v>
      </c>
      <c r="I86" s="5">
        <f t="shared" ref="I86:I97" si="7">25295020780.11/12</f>
        <v>2107918398.3425</v>
      </c>
      <c r="J86" s="11">
        <v>33341571.699999999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1</v>
      </c>
      <c r="Q86" s="5">
        <v>0</v>
      </c>
    </row>
    <row r="87" spans="1:17" ht="14.5" customHeight="1" thickBot="1" x14ac:dyDescent="0.35">
      <c r="A87" s="9">
        <v>44228</v>
      </c>
      <c r="B87" s="3">
        <v>88932</v>
      </c>
      <c r="C87" s="4">
        <v>837349</v>
      </c>
      <c r="D87">
        <v>0.25035806360290158</v>
      </c>
      <c r="E87" s="5">
        <v>545</v>
      </c>
      <c r="F87" s="5">
        <v>400</v>
      </c>
      <c r="G87" s="5">
        <v>2</v>
      </c>
      <c r="H87" s="5">
        <v>2021</v>
      </c>
      <c r="I87" s="5">
        <f t="shared" si="7"/>
        <v>2107918398.3425</v>
      </c>
      <c r="J87" s="11">
        <v>20091361.899999999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1</v>
      </c>
      <c r="Q87" s="5">
        <v>0</v>
      </c>
    </row>
    <row r="88" spans="1:17" ht="14.5" customHeight="1" thickBot="1" x14ac:dyDescent="0.35">
      <c r="A88" s="9">
        <v>44256</v>
      </c>
      <c r="B88" s="3">
        <v>175946</v>
      </c>
      <c r="C88" s="4">
        <v>850590</v>
      </c>
      <c r="D88">
        <v>0.25035806360290158</v>
      </c>
      <c r="E88" s="5">
        <v>545</v>
      </c>
      <c r="F88" s="5">
        <v>400</v>
      </c>
      <c r="G88" s="5">
        <v>3</v>
      </c>
      <c r="H88" s="5">
        <v>2021</v>
      </c>
      <c r="I88" s="5">
        <f t="shared" si="7"/>
        <v>2107918398.3425</v>
      </c>
      <c r="J88" s="11">
        <v>96125200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1</v>
      </c>
      <c r="Q88" s="5">
        <v>0</v>
      </c>
    </row>
    <row r="89" spans="1:17" ht="14.5" customHeight="1" thickBot="1" x14ac:dyDescent="0.35">
      <c r="A89" s="9">
        <v>44287</v>
      </c>
      <c r="B89" s="3">
        <v>157882</v>
      </c>
      <c r="C89" s="4">
        <v>868221</v>
      </c>
      <c r="D89">
        <v>0.25035806360290158</v>
      </c>
      <c r="E89" s="5">
        <v>545</v>
      </c>
      <c r="F89" s="5">
        <v>400</v>
      </c>
      <c r="G89" s="5">
        <v>4</v>
      </c>
      <c r="H89" s="5">
        <v>2021</v>
      </c>
      <c r="I89" s="5">
        <f t="shared" si="7"/>
        <v>2107918398.3425</v>
      </c>
      <c r="J89" s="11">
        <v>705048909.63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1</v>
      </c>
      <c r="Q89" s="5">
        <v>0</v>
      </c>
    </row>
    <row r="90" spans="1:17" ht="14.5" customHeight="1" thickBot="1" x14ac:dyDescent="0.35">
      <c r="A90" s="10">
        <v>44317</v>
      </c>
      <c r="B90" s="3">
        <v>165722</v>
      </c>
      <c r="C90" s="4">
        <v>884409</v>
      </c>
      <c r="D90">
        <v>0.25035806360290158</v>
      </c>
      <c r="E90" s="5">
        <v>545</v>
      </c>
      <c r="F90" s="5">
        <v>400</v>
      </c>
      <c r="G90" s="5">
        <v>5</v>
      </c>
      <c r="H90" s="5">
        <v>2021</v>
      </c>
      <c r="I90" s="5">
        <f t="shared" si="7"/>
        <v>2107918398.3425</v>
      </c>
      <c r="J90" s="11">
        <v>337377949.76999998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5">
        <v>0</v>
      </c>
    </row>
    <row r="91" spans="1:17" ht="14.5" customHeight="1" thickBot="1" x14ac:dyDescent="0.35">
      <c r="A91" s="9">
        <v>44348</v>
      </c>
      <c r="B91" s="3">
        <v>199876</v>
      </c>
      <c r="C91" s="4">
        <v>923381</v>
      </c>
      <c r="D91">
        <v>0.25035806360290158</v>
      </c>
      <c r="E91" s="5">
        <v>545</v>
      </c>
      <c r="F91" s="5">
        <v>400</v>
      </c>
      <c r="G91" s="5">
        <v>6</v>
      </c>
      <c r="H91" s="5">
        <v>2021</v>
      </c>
      <c r="I91" s="5">
        <f t="shared" si="7"/>
        <v>2107918398.3425</v>
      </c>
      <c r="J91" s="11">
        <v>447052281.69999999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1</v>
      </c>
      <c r="Q91" s="5">
        <v>0</v>
      </c>
    </row>
    <row r="92" spans="1:17" ht="14.5" customHeight="1" thickBot="1" x14ac:dyDescent="0.35">
      <c r="A92" s="10">
        <v>44378</v>
      </c>
      <c r="B92" s="3">
        <v>188328</v>
      </c>
      <c r="C92" s="4">
        <v>950470</v>
      </c>
      <c r="D92">
        <v>0.25035806360290158</v>
      </c>
      <c r="E92" s="5">
        <v>545</v>
      </c>
      <c r="F92" s="5">
        <v>400</v>
      </c>
      <c r="G92" s="5">
        <v>7</v>
      </c>
      <c r="H92" s="5">
        <v>2021</v>
      </c>
      <c r="I92" s="5">
        <f t="shared" si="7"/>
        <v>2107918398.3425</v>
      </c>
      <c r="J92" s="11">
        <v>77533588.310000002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5">
        <v>0</v>
      </c>
    </row>
    <row r="93" spans="1:17" ht="14.5" customHeight="1" thickBot="1" x14ac:dyDescent="0.35">
      <c r="A93" s="9">
        <v>44409</v>
      </c>
      <c r="B93" s="3">
        <v>228143</v>
      </c>
      <c r="C93" s="4">
        <v>984855</v>
      </c>
      <c r="D93">
        <v>0.25035806360290158</v>
      </c>
      <c r="E93" s="5">
        <v>545</v>
      </c>
      <c r="F93" s="5">
        <v>400</v>
      </c>
      <c r="G93" s="5">
        <v>8</v>
      </c>
      <c r="H93" s="5">
        <v>2021</v>
      </c>
      <c r="I93" s="5">
        <f t="shared" si="7"/>
        <v>2107918398.3425</v>
      </c>
      <c r="J93" s="11">
        <v>1206912904.5999999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1</v>
      </c>
      <c r="Q93" s="5">
        <v>0</v>
      </c>
    </row>
    <row r="94" spans="1:17" ht="14.5" customHeight="1" thickBot="1" x14ac:dyDescent="0.35">
      <c r="A94" s="10">
        <v>44440</v>
      </c>
      <c r="B94" s="3">
        <v>292038</v>
      </c>
      <c r="C94" s="4">
        <v>1044337</v>
      </c>
      <c r="D94">
        <v>0.25035806360290158</v>
      </c>
      <c r="E94" s="5">
        <v>545</v>
      </c>
      <c r="F94" s="5">
        <v>400</v>
      </c>
      <c r="G94" s="5">
        <v>9</v>
      </c>
      <c r="H94" s="5">
        <v>2021</v>
      </c>
      <c r="I94" s="5">
        <f t="shared" si="7"/>
        <v>2107918398.3425</v>
      </c>
      <c r="J94" s="11">
        <v>152567279.47999999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5">
        <v>0</v>
      </c>
    </row>
    <row r="95" spans="1:17" ht="14.5" customHeight="1" thickBot="1" x14ac:dyDescent="0.35">
      <c r="A95" s="9">
        <v>44470</v>
      </c>
      <c r="B95" s="3">
        <v>263122</v>
      </c>
      <c r="C95" s="4">
        <v>1062337</v>
      </c>
      <c r="D95">
        <v>0.25035806360290158</v>
      </c>
      <c r="E95" s="5">
        <v>545</v>
      </c>
      <c r="F95" s="5">
        <v>400</v>
      </c>
      <c r="G95" s="5">
        <v>10</v>
      </c>
      <c r="H95" s="5">
        <v>2021</v>
      </c>
      <c r="I95" s="5">
        <f t="shared" si="7"/>
        <v>2107918398.3425</v>
      </c>
      <c r="J95" s="11">
        <v>741820708.50999999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1</v>
      </c>
      <c r="Q95" s="5">
        <v>0</v>
      </c>
    </row>
    <row r="96" spans="1:17" ht="14.5" customHeight="1" thickBot="1" x14ac:dyDescent="0.35">
      <c r="A96" s="9">
        <v>44501</v>
      </c>
      <c r="B96" s="3">
        <v>323658</v>
      </c>
      <c r="C96" s="4">
        <v>1091881</v>
      </c>
      <c r="D96">
        <v>0.25035806360290158</v>
      </c>
      <c r="E96" s="5">
        <v>545</v>
      </c>
      <c r="F96" s="5">
        <v>400</v>
      </c>
      <c r="G96" s="5">
        <v>11</v>
      </c>
      <c r="H96" s="5">
        <v>2021</v>
      </c>
      <c r="I96" s="5">
        <f t="shared" si="7"/>
        <v>2107918398.3425</v>
      </c>
      <c r="J96" s="11">
        <v>141211142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1</v>
      </c>
      <c r="Q96" s="5">
        <v>0</v>
      </c>
    </row>
    <row r="97" spans="1:17" ht="14.5" customHeight="1" thickBot="1" x14ac:dyDescent="0.35">
      <c r="A97" s="10">
        <v>44531</v>
      </c>
      <c r="B97" s="3">
        <v>418732</v>
      </c>
      <c r="C97" s="4">
        <v>1146956</v>
      </c>
      <c r="D97">
        <v>0.25035806360290158</v>
      </c>
      <c r="E97" s="5">
        <v>545</v>
      </c>
      <c r="F97" s="5">
        <v>400</v>
      </c>
      <c r="G97" s="5">
        <v>12</v>
      </c>
      <c r="H97" s="5">
        <v>2021</v>
      </c>
      <c r="I97" s="5">
        <f t="shared" si="7"/>
        <v>2107918398.3425</v>
      </c>
      <c r="J97" s="11">
        <v>521421983.27999997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5">
        <v>0</v>
      </c>
    </row>
    <row r="98" spans="1:17" ht="14.5" customHeight="1" thickBot="1" x14ac:dyDescent="0.35">
      <c r="A98" s="9">
        <v>44562</v>
      </c>
      <c r="B98" s="3">
        <v>287981</v>
      </c>
      <c r="C98" s="4">
        <v>1177542</v>
      </c>
      <c r="D98">
        <v>0.50035249999999998</v>
      </c>
      <c r="E98" s="5">
        <v>545</v>
      </c>
      <c r="F98" s="5">
        <v>400</v>
      </c>
      <c r="G98" s="5">
        <v>1</v>
      </c>
      <c r="H98" s="5">
        <v>2022</v>
      </c>
      <c r="I98" s="5">
        <f t="shared" ref="I98:I109" si="8">21600106084.58/12</f>
        <v>1800008840.3816669</v>
      </c>
      <c r="J98" s="11">
        <v>9600000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5">
        <v>0</v>
      </c>
    </row>
    <row r="99" spans="1:17" ht="14.5" customHeight="1" thickBot="1" x14ac:dyDescent="0.35">
      <c r="A99" s="9">
        <v>44593</v>
      </c>
      <c r="B99" s="3">
        <v>216136</v>
      </c>
      <c r="C99" s="4">
        <v>1213093</v>
      </c>
      <c r="D99">
        <v>0.50035249999999998</v>
      </c>
      <c r="E99" s="5">
        <v>545</v>
      </c>
      <c r="F99" s="5">
        <v>400</v>
      </c>
      <c r="G99" s="5">
        <v>2</v>
      </c>
      <c r="H99" s="5">
        <v>2022</v>
      </c>
      <c r="I99" s="5">
        <f t="shared" si="8"/>
        <v>1800008840.3816669</v>
      </c>
      <c r="J99" s="11">
        <v>185696657.34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5">
        <v>0</v>
      </c>
    </row>
    <row r="100" spans="1:17" ht="14.5" customHeight="1" thickBot="1" x14ac:dyDescent="0.35">
      <c r="A100" s="10">
        <v>44621</v>
      </c>
      <c r="B100" s="3">
        <v>368377</v>
      </c>
      <c r="C100" s="4">
        <v>1231825</v>
      </c>
      <c r="D100">
        <v>0.50035249999999998</v>
      </c>
      <c r="E100" s="5">
        <v>545</v>
      </c>
      <c r="F100" s="5">
        <v>400</v>
      </c>
      <c r="G100" s="5">
        <v>3</v>
      </c>
      <c r="H100" s="5">
        <v>2022</v>
      </c>
      <c r="I100" s="5">
        <f t="shared" si="8"/>
        <v>1800008840.3816669</v>
      </c>
      <c r="J100" s="11">
        <v>2421378277.46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5">
        <v>0</v>
      </c>
    </row>
    <row r="101" spans="1:17" ht="14.5" customHeight="1" thickBot="1" x14ac:dyDescent="0.35">
      <c r="A101" s="9">
        <v>44652</v>
      </c>
      <c r="B101" s="3">
        <v>210842</v>
      </c>
      <c r="C101" s="4">
        <v>1332211</v>
      </c>
      <c r="D101">
        <v>0.50035249999999998</v>
      </c>
      <c r="E101" s="5">
        <v>545</v>
      </c>
      <c r="F101" s="5">
        <v>400</v>
      </c>
      <c r="G101" s="5">
        <v>4</v>
      </c>
      <c r="H101" s="5">
        <v>2022</v>
      </c>
      <c r="I101" s="5">
        <f t="shared" si="8"/>
        <v>1800008840.3816669</v>
      </c>
      <c r="J101" s="11">
        <v>1040894237.8200001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1</v>
      </c>
      <c r="Q101" s="5">
        <v>0</v>
      </c>
    </row>
    <row r="102" spans="1:17" ht="14.5" customHeight="1" thickBot="1" x14ac:dyDescent="0.35">
      <c r="A102" s="10">
        <v>44682</v>
      </c>
      <c r="B102" s="3">
        <v>298384</v>
      </c>
      <c r="C102" s="4">
        <v>1404378</v>
      </c>
      <c r="D102">
        <v>0.50035249999999998</v>
      </c>
      <c r="E102" s="5">
        <v>545</v>
      </c>
      <c r="F102" s="5">
        <v>400</v>
      </c>
      <c r="G102" s="5">
        <v>5</v>
      </c>
      <c r="H102" s="5">
        <v>2022</v>
      </c>
      <c r="I102" s="5">
        <f t="shared" si="8"/>
        <v>1800008840.3816669</v>
      </c>
      <c r="J102" s="11">
        <v>54433919.07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1</v>
      </c>
      <c r="Q102" s="5">
        <v>0</v>
      </c>
    </row>
    <row r="103" spans="1:17" ht="14.5" customHeight="1" thickBot="1" x14ac:dyDescent="0.35">
      <c r="A103" s="9">
        <v>44713</v>
      </c>
      <c r="B103" s="3">
        <v>439436</v>
      </c>
      <c r="C103" s="4">
        <v>1527867</v>
      </c>
      <c r="D103">
        <v>0.50035249999999998</v>
      </c>
      <c r="E103" s="5">
        <v>545</v>
      </c>
      <c r="F103" s="5">
        <v>400</v>
      </c>
      <c r="G103" s="5">
        <v>6</v>
      </c>
      <c r="H103" s="5">
        <v>2022</v>
      </c>
      <c r="I103" s="5">
        <f t="shared" si="8"/>
        <v>1800008840.3816669</v>
      </c>
      <c r="J103" s="11">
        <v>822730703.89999998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5">
        <v>0</v>
      </c>
    </row>
    <row r="104" spans="1:17" ht="14.5" customHeight="1" thickBot="1" x14ac:dyDescent="0.35">
      <c r="A104" s="10">
        <v>44743</v>
      </c>
      <c r="B104" s="3">
        <v>368378</v>
      </c>
      <c r="C104" s="4">
        <v>1575053</v>
      </c>
      <c r="D104">
        <v>0.50035249999999998</v>
      </c>
      <c r="E104" s="5">
        <v>545</v>
      </c>
      <c r="F104" s="5">
        <v>400</v>
      </c>
      <c r="G104" s="5">
        <v>7</v>
      </c>
      <c r="H104" s="5">
        <v>2022</v>
      </c>
      <c r="I104" s="5">
        <f t="shared" si="8"/>
        <v>1800008840.3816669</v>
      </c>
      <c r="J104" s="11">
        <v>410622805.43000001</v>
      </c>
      <c r="K104" s="6">
        <v>1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5">
        <v>0</v>
      </c>
    </row>
    <row r="105" spans="1:17" ht="14.5" customHeight="1" thickBot="1" x14ac:dyDescent="0.35">
      <c r="A105" s="9">
        <v>44774</v>
      </c>
      <c r="B105" s="3">
        <v>413414</v>
      </c>
      <c r="C105" s="4">
        <v>1623314</v>
      </c>
      <c r="D105">
        <v>0.50035249999999998</v>
      </c>
      <c r="E105" s="5">
        <v>545</v>
      </c>
      <c r="F105" s="5">
        <v>400</v>
      </c>
      <c r="G105" s="5">
        <v>8</v>
      </c>
      <c r="H105" s="5">
        <v>2022</v>
      </c>
      <c r="I105" s="5">
        <f t="shared" si="8"/>
        <v>1800008840.3816669</v>
      </c>
      <c r="J105" s="11">
        <v>936200340.09000003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1</v>
      </c>
      <c r="Q105" s="5">
        <v>0</v>
      </c>
    </row>
    <row r="106" spans="1:17" ht="14.5" customHeight="1" thickBot="1" x14ac:dyDescent="0.35">
      <c r="A106" s="9">
        <v>44805</v>
      </c>
      <c r="B106" s="3">
        <v>474475</v>
      </c>
      <c r="C106" s="4">
        <v>1635826</v>
      </c>
      <c r="D106">
        <v>0.50035249999999998</v>
      </c>
      <c r="E106" s="5">
        <v>545</v>
      </c>
      <c r="F106" s="5">
        <v>400</v>
      </c>
      <c r="G106" s="5">
        <v>9</v>
      </c>
      <c r="H106" s="5">
        <v>2022</v>
      </c>
      <c r="I106" s="5">
        <f t="shared" si="8"/>
        <v>1800008840.3816669</v>
      </c>
      <c r="J106" s="11">
        <v>119844564.70999999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6">
        <v>1</v>
      </c>
      <c r="Q106" s="5">
        <v>0</v>
      </c>
    </row>
    <row r="107" spans="1:17" ht="14.5" customHeight="1" thickBot="1" x14ac:dyDescent="0.35">
      <c r="A107" s="10">
        <v>44835</v>
      </c>
      <c r="B107" s="3">
        <v>408186</v>
      </c>
      <c r="C107" s="4">
        <v>1679811</v>
      </c>
      <c r="D107">
        <v>0.50035249999999998</v>
      </c>
      <c r="E107" s="5">
        <v>545</v>
      </c>
      <c r="F107" s="5">
        <v>400</v>
      </c>
      <c r="G107" s="5">
        <v>10</v>
      </c>
      <c r="H107" s="5">
        <v>2022</v>
      </c>
      <c r="I107" s="5">
        <f t="shared" si="8"/>
        <v>1800008840.3816669</v>
      </c>
      <c r="J107" s="11">
        <v>79794984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5">
        <v>0</v>
      </c>
    </row>
    <row r="108" spans="1:17" ht="14.5" customHeight="1" thickBot="1" x14ac:dyDescent="0.35">
      <c r="A108" s="9">
        <v>44866</v>
      </c>
      <c r="B108" s="3">
        <v>455666</v>
      </c>
      <c r="C108" s="4">
        <v>1731305</v>
      </c>
      <c r="D108">
        <v>0.50035249999999998</v>
      </c>
      <c r="E108" s="5">
        <v>545</v>
      </c>
      <c r="F108" s="5">
        <v>400</v>
      </c>
      <c r="G108" s="5">
        <v>11</v>
      </c>
      <c r="H108" s="5">
        <v>2022</v>
      </c>
      <c r="I108" s="5">
        <f t="shared" si="8"/>
        <v>1800008840.3816669</v>
      </c>
      <c r="J108" s="11">
        <v>126230988.13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1</v>
      </c>
      <c r="Q108" s="5">
        <v>0</v>
      </c>
    </row>
    <row r="109" spans="1:17" ht="14.5" customHeight="1" thickBot="1" x14ac:dyDescent="0.35">
      <c r="A109" s="9">
        <v>44896</v>
      </c>
      <c r="B109" s="3">
        <v>471747</v>
      </c>
      <c r="C109" s="4">
        <v>1797488</v>
      </c>
      <c r="D109">
        <v>0.50035249999999998</v>
      </c>
      <c r="E109" s="5">
        <v>545</v>
      </c>
      <c r="F109" s="5">
        <v>400</v>
      </c>
      <c r="G109" s="5">
        <v>12</v>
      </c>
      <c r="H109" s="5">
        <v>2022</v>
      </c>
      <c r="I109" s="5">
        <f t="shared" si="8"/>
        <v>1800008840.3816669</v>
      </c>
      <c r="J109" s="11">
        <v>1370984172.28</v>
      </c>
      <c r="K109" s="6">
        <v>1</v>
      </c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5">
        <v>0</v>
      </c>
    </row>
    <row r="110" spans="1:17" ht="14.5" customHeight="1" thickBot="1" x14ac:dyDescent="0.35">
      <c r="A110" s="10">
        <v>44927</v>
      </c>
      <c r="B110" s="3">
        <v>219773</v>
      </c>
      <c r="C110" s="4">
        <v>1838516</v>
      </c>
      <c r="D110">
        <v>0.44166666666666671</v>
      </c>
      <c r="E110" s="5">
        <v>545</v>
      </c>
      <c r="F110" s="5">
        <v>400</v>
      </c>
      <c r="G110" s="5">
        <v>1</v>
      </c>
      <c r="H110" s="5">
        <v>2023</v>
      </c>
      <c r="I110" s="5">
        <f>17905191389.05/3</f>
        <v>5968397129.6833334</v>
      </c>
      <c r="J110" s="11">
        <v>649723014.18999994</v>
      </c>
      <c r="K110" s="6">
        <v>1</v>
      </c>
      <c r="L110" s="6">
        <v>1</v>
      </c>
      <c r="M110" s="6">
        <v>1</v>
      </c>
      <c r="N110" s="6">
        <v>0</v>
      </c>
      <c r="O110" s="6">
        <v>0</v>
      </c>
      <c r="P110" s="6">
        <v>1</v>
      </c>
      <c r="Q110" s="5">
        <v>0</v>
      </c>
    </row>
    <row r="111" spans="1:17" ht="14.5" customHeight="1" thickBot="1" x14ac:dyDescent="0.35">
      <c r="A111" s="9">
        <v>44958</v>
      </c>
      <c r="B111" s="3">
        <v>312386</v>
      </c>
      <c r="C111" s="4">
        <v>1869451</v>
      </c>
      <c r="D111">
        <v>0.44166666666666671</v>
      </c>
      <c r="E111" s="5">
        <v>545</v>
      </c>
      <c r="F111" s="5">
        <v>400</v>
      </c>
      <c r="G111" s="5">
        <v>2</v>
      </c>
      <c r="H111" s="5">
        <v>2023</v>
      </c>
      <c r="I111" s="5">
        <f>17905191389.05/3</f>
        <v>5968397129.6833334</v>
      </c>
      <c r="J111" s="11">
        <v>2189723781.3600001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6">
        <v>1</v>
      </c>
      <c r="Q111" s="5">
        <v>0</v>
      </c>
    </row>
    <row r="112" spans="1:17" x14ac:dyDescent="0.3">
      <c r="A112" s="10">
        <v>44986</v>
      </c>
      <c r="B112" s="3">
        <v>396672</v>
      </c>
      <c r="C112" s="4">
        <v>1900386</v>
      </c>
      <c r="D112">
        <v>0.44166666666666671</v>
      </c>
      <c r="E112" s="5">
        <v>545</v>
      </c>
      <c r="F112" s="5">
        <v>400</v>
      </c>
      <c r="G112" s="5">
        <v>3</v>
      </c>
      <c r="H112" s="5">
        <v>2023</v>
      </c>
      <c r="I112" s="5">
        <f>17905191389.05/3</f>
        <v>5968397129.6833334</v>
      </c>
      <c r="J112" s="11">
        <v>1238164776.53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1</v>
      </c>
      <c r="Q112" s="5">
        <v>0</v>
      </c>
    </row>
    <row r="113" spans="9:9" x14ac:dyDescent="0.3">
      <c r="I113" s="5"/>
    </row>
    <row r="114" spans="9:9" x14ac:dyDescent="0.3">
      <c r="I114" s="5"/>
    </row>
    <row r="115" spans="9:9" x14ac:dyDescent="0.3">
      <c r="I115" s="5"/>
    </row>
    <row r="116" spans="9:9" x14ac:dyDescent="0.3">
      <c r="I116" s="5"/>
    </row>
    <row r="117" spans="9:9" x14ac:dyDescent="0.3">
      <c r="I117" s="5"/>
    </row>
    <row r="118" spans="9:9" x14ac:dyDescent="0.3">
      <c r="I118" s="5"/>
    </row>
    <row r="119" spans="9:9" x14ac:dyDescent="0.3">
      <c r="I119" s="5"/>
    </row>
    <row r="120" spans="9:9" x14ac:dyDescent="0.3">
      <c r="I120" s="5"/>
    </row>
    <row r="121" spans="9:9" x14ac:dyDescent="0.3">
      <c r="I121" s="5"/>
    </row>
    <row r="122" spans="9:9" x14ac:dyDescent="0.3">
      <c r="I122" s="5"/>
    </row>
    <row r="123" spans="9:9" x14ac:dyDescent="0.3">
      <c r="I123" s="5"/>
    </row>
    <row r="124" spans="9:9" x14ac:dyDescent="0.3">
      <c r="I124" s="5"/>
    </row>
    <row r="125" spans="9:9" x14ac:dyDescent="0.3">
      <c r="I125" s="5"/>
    </row>
    <row r="126" spans="9:9" x14ac:dyDescent="0.3">
      <c r="I126" s="5"/>
    </row>
    <row r="127" spans="9:9" x14ac:dyDescent="0.3">
      <c r="I127" s="5"/>
    </row>
    <row r="128" spans="9:9" x14ac:dyDescent="0.3">
      <c r="I128" s="5"/>
    </row>
    <row r="129" spans="9:9" x14ac:dyDescent="0.3">
      <c r="I129" s="5"/>
    </row>
    <row r="130" spans="9:9" x14ac:dyDescent="0.3">
      <c r="I130" s="5"/>
    </row>
    <row r="131" spans="9:9" x14ac:dyDescent="0.3">
      <c r="I131" s="5"/>
    </row>
    <row r="132" spans="9:9" x14ac:dyDescent="0.3">
      <c r="I132" s="5"/>
    </row>
    <row r="133" spans="9:9" x14ac:dyDescent="0.3">
      <c r="I133" s="5"/>
    </row>
    <row r="134" spans="9:9" x14ac:dyDescent="0.3">
      <c r="I134" s="5"/>
    </row>
    <row r="135" spans="9:9" x14ac:dyDescent="0.3">
      <c r="I135" s="5"/>
    </row>
    <row r="136" spans="9:9" x14ac:dyDescent="0.3">
      <c r="I136" s="5"/>
    </row>
    <row r="137" spans="9:9" x14ac:dyDescent="0.3">
      <c r="I137" s="5"/>
    </row>
    <row r="138" spans="9:9" x14ac:dyDescent="0.3">
      <c r="I138" s="5"/>
    </row>
    <row r="139" spans="9:9" x14ac:dyDescent="0.3">
      <c r="I139" s="5"/>
    </row>
    <row r="140" spans="9:9" x14ac:dyDescent="0.3">
      <c r="I140" s="5"/>
    </row>
    <row r="141" spans="9:9" x14ac:dyDescent="0.3">
      <c r="I141" s="5"/>
    </row>
    <row r="142" spans="9:9" x14ac:dyDescent="0.3">
      <c r="I142" s="5"/>
    </row>
    <row r="143" spans="9:9" x14ac:dyDescent="0.3">
      <c r="I143" s="5"/>
    </row>
    <row r="144" spans="9:9" x14ac:dyDescent="0.3">
      <c r="I144" s="5"/>
    </row>
    <row r="145" spans="9:9" x14ac:dyDescent="0.3">
      <c r="I145" s="5"/>
    </row>
    <row r="146" spans="9:9" x14ac:dyDescent="0.3">
      <c r="I146" s="5"/>
    </row>
    <row r="147" spans="9:9" x14ac:dyDescent="0.3">
      <c r="I147" s="5"/>
    </row>
    <row r="148" spans="9:9" x14ac:dyDescent="0.3">
      <c r="I148" s="5"/>
    </row>
    <row r="149" spans="9:9" x14ac:dyDescent="0.3">
      <c r="I149" s="5"/>
    </row>
    <row r="150" spans="9:9" x14ac:dyDescent="0.3">
      <c r="I150" s="5"/>
    </row>
    <row r="151" spans="9:9" x14ac:dyDescent="0.3">
      <c r="I151" s="5"/>
    </row>
    <row r="152" spans="9:9" x14ac:dyDescent="0.3">
      <c r="I152" s="5"/>
    </row>
    <row r="153" spans="9:9" x14ac:dyDescent="0.3">
      <c r="I153" s="5"/>
    </row>
    <row r="154" spans="9:9" x14ac:dyDescent="0.3">
      <c r="I154" s="5"/>
    </row>
    <row r="155" spans="9:9" x14ac:dyDescent="0.3">
      <c r="I155" s="5"/>
    </row>
    <row r="156" spans="9:9" x14ac:dyDescent="0.3">
      <c r="I156" s="5"/>
    </row>
    <row r="157" spans="9:9" x14ac:dyDescent="0.3">
      <c r="I157" s="5"/>
    </row>
    <row r="158" spans="9:9" x14ac:dyDescent="0.3">
      <c r="I158" s="5"/>
    </row>
    <row r="159" spans="9:9" x14ac:dyDescent="0.3">
      <c r="I159" s="5"/>
    </row>
    <row r="160" spans="9:9" x14ac:dyDescent="0.3">
      <c r="I160" s="5"/>
    </row>
    <row r="161" spans="9:9" x14ac:dyDescent="0.3">
      <c r="I161" s="5"/>
    </row>
    <row r="162" spans="9:9" x14ac:dyDescent="0.3">
      <c r="I162" s="5"/>
    </row>
    <row r="163" spans="9:9" x14ac:dyDescent="0.3">
      <c r="I163" s="5"/>
    </row>
    <row r="164" spans="9:9" x14ac:dyDescent="0.3">
      <c r="I164" s="5"/>
    </row>
    <row r="165" spans="9:9" x14ac:dyDescent="0.3">
      <c r="I165" s="5"/>
    </row>
    <row r="166" spans="9:9" x14ac:dyDescent="0.3">
      <c r="I166" s="5"/>
    </row>
    <row r="167" spans="9:9" x14ac:dyDescent="0.3">
      <c r="I167" s="5"/>
    </row>
    <row r="168" spans="9:9" x14ac:dyDescent="0.3">
      <c r="I168" s="5"/>
    </row>
    <row r="169" spans="9:9" x14ac:dyDescent="0.3">
      <c r="I169" s="5"/>
    </row>
    <row r="170" spans="9:9" x14ac:dyDescent="0.3">
      <c r="I170" s="5"/>
    </row>
    <row r="171" spans="9:9" x14ac:dyDescent="0.3">
      <c r="I171" s="5"/>
    </row>
    <row r="172" spans="9:9" x14ac:dyDescent="0.3">
      <c r="I172" s="5"/>
    </row>
    <row r="173" spans="9:9" x14ac:dyDescent="0.3">
      <c r="I173" s="5"/>
    </row>
    <row r="174" spans="9:9" x14ac:dyDescent="0.3">
      <c r="I174" s="5"/>
    </row>
    <row r="175" spans="9:9" x14ac:dyDescent="0.3">
      <c r="I175" s="5"/>
    </row>
    <row r="176" spans="9:9" x14ac:dyDescent="0.3">
      <c r="I176" s="5"/>
    </row>
    <row r="177" spans="9:9" x14ac:dyDescent="0.3">
      <c r="I177" s="5"/>
    </row>
    <row r="178" spans="9:9" x14ac:dyDescent="0.3">
      <c r="I178" s="5"/>
    </row>
    <row r="179" spans="9:9" x14ac:dyDescent="0.3">
      <c r="I179" s="5"/>
    </row>
    <row r="180" spans="9:9" x14ac:dyDescent="0.3">
      <c r="I180" s="5"/>
    </row>
    <row r="181" spans="9:9" x14ac:dyDescent="0.3">
      <c r="I181" s="5"/>
    </row>
    <row r="182" spans="9:9" x14ac:dyDescent="0.3">
      <c r="I182" s="5"/>
    </row>
    <row r="183" spans="9:9" x14ac:dyDescent="0.3">
      <c r="I183" s="5"/>
    </row>
    <row r="184" spans="9:9" x14ac:dyDescent="0.3">
      <c r="I184" s="5"/>
    </row>
    <row r="185" spans="9:9" x14ac:dyDescent="0.3">
      <c r="I185" s="5"/>
    </row>
    <row r="186" spans="9:9" x14ac:dyDescent="0.3">
      <c r="I186" s="5"/>
    </row>
    <row r="187" spans="9:9" x14ac:dyDescent="0.3">
      <c r="I187" s="5"/>
    </row>
    <row r="188" spans="9:9" x14ac:dyDescent="0.3">
      <c r="I188" s="5"/>
    </row>
    <row r="189" spans="9:9" x14ac:dyDescent="0.3">
      <c r="I189" s="5"/>
    </row>
    <row r="190" spans="9:9" x14ac:dyDescent="0.3">
      <c r="I190" s="5"/>
    </row>
    <row r="191" spans="9:9" x14ac:dyDescent="0.3">
      <c r="I191" s="5"/>
    </row>
    <row r="192" spans="9:9" x14ac:dyDescent="0.3">
      <c r="I192" s="5"/>
    </row>
    <row r="193" spans="9:9" x14ac:dyDescent="0.3">
      <c r="I193" s="5"/>
    </row>
    <row r="194" spans="9:9" x14ac:dyDescent="0.3">
      <c r="I194" s="5"/>
    </row>
    <row r="195" spans="9:9" x14ac:dyDescent="0.3">
      <c r="I195" s="5"/>
    </row>
    <row r="196" spans="9:9" x14ac:dyDescent="0.3">
      <c r="I196" s="5"/>
    </row>
    <row r="197" spans="9:9" x14ac:dyDescent="0.3">
      <c r="I197" s="5"/>
    </row>
    <row r="198" spans="9:9" x14ac:dyDescent="0.3">
      <c r="I198" s="5"/>
    </row>
    <row r="199" spans="9:9" x14ac:dyDescent="0.3">
      <c r="I199" s="5"/>
    </row>
    <row r="200" spans="9:9" x14ac:dyDescent="0.3">
      <c r="I200" s="5"/>
    </row>
    <row r="201" spans="9:9" x14ac:dyDescent="0.3">
      <c r="I201" s="5"/>
    </row>
    <row r="202" spans="9:9" x14ac:dyDescent="0.3">
      <c r="I202" s="5"/>
    </row>
    <row r="203" spans="9:9" x14ac:dyDescent="0.3">
      <c r="I203" s="5"/>
    </row>
    <row r="204" spans="9:9" x14ac:dyDescent="0.3">
      <c r="I204" s="5"/>
    </row>
    <row r="205" spans="9:9" x14ac:dyDescent="0.3">
      <c r="I205" s="5"/>
    </row>
    <row r="206" spans="9:9" x14ac:dyDescent="0.3">
      <c r="I206" s="5"/>
    </row>
    <row r="207" spans="9:9" x14ac:dyDescent="0.3">
      <c r="I207" s="5"/>
    </row>
    <row r="208" spans="9:9" x14ac:dyDescent="0.3">
      <c r="I208" s="5"/>
    </row>
    <row r="209" spans="9:9" x14ac:dyDescent="0.3">
      <c r="I209" s="5"/>
    </row>
    <row r="210" spans="9:9" x14ac:dyDescent="0.3">
      <c r="I210" s="5"/>
    </row>
    <row r="211" spans="9:9" x14ac:dyDescent="0.3">
      <c r="I211" s="5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opLeftCell="G1" workbookViewId="0">
      <selection activeCell="G1" sqref="G1:J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11.5" customWidth="1"/>
    <col min="4" max="4" width="32.25" bestFit="1" customWidth="1"/>
    <col min="5" max="6" width="32.25" customWidth="1"/>
    <col min="7" max="7" width="43.9140625" bestFit="1" customWidth="1"/>
    <col min="8" max="8" width="45.75" bestFit="1" customWidth="1"/>
    <col min="9" max="9" width="66.5" bestFit="1" customWidth="1"/>
    <col min="10" max="10" width="26.9140625" bestFit="1" customWidth="1"/>
  </cols>
  <sheetData>
    <row r="1" spans="1:10" ht="14.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I1" t="s">
        <v>40</v>
      </c>
      <c r="J1" t="s">
        <v>41</v>
      </c>
    </row>
    <row r="2" spans="1:10" ht="14.5" customHeight="1" thickBot="1" x14ac:dyDescent="0.35">
      <c r="A2" s="9">
        <v>41640</v>
      </c>
      <c r="B2" s="3">
        <v>1227</v>
      </c>
      <c r="C2">
        <v>1.1630456190476191</v>
      </c>
      <c r="D2">
        <v>5029141.666666667</v>
      </c>
      <c r="E2">
        <v>221050</v>
      </c>
      <c r="F2">
        <v>166220</v>
      </c>
      <c r="G2" s="5">
        <v>0</v>
      </c>
      <c r="H2" s="5">
        <v>0</v>
      </c>
      <c r="I2" s="5">
        <v>0</v>
      </c>
      <c r="J2" s="5">
        <v>0</v>
      </c>
    </row>
    <row r="3" spans="1:10" ht="14.5" customHeight="1" thickBot="1" x14ac:dyDescent="0.35">
      <c r="A3" s="9">
        <v>41671</v>
      </c>
      <c r="B3" s="7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  <c r="G3" s="5">
        <v>0</v>
      </c>
      <c r="H3" s="5">
        <v>0</v>
      </c>
      <c r="I3" s="5">
        <v>0</v>
      </c>
      <c r="J3" s="5">
        <v>0</v>
      </c>
    </row>
    <row r="4" spans="1:10" ht="14.5" customHeight="1" thickBot="1" x14ac:dyDescent="0.35">
      <c r="A4" s="9">
        <v>41699</v>
      </c>
      <c r="B4" s="3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  <c r="G4" s="5">
        <v>0</v>
      </c>
      <c r="H4" s="5">
        <v>0</v>
      </c>
      <c r="I4" s="5">
        <v>0</v>
      </c>
      <c r="J4" s="5">
        <v>0</v>
      </c>
    </row>
    <row r="5" spans="1:10" ht="14.5" customHeight="1" thickBot="1" x14ac:dyDescent="0.35">
      <c r="A5" s="9">
        <v>41730</v>
      </c>
      <c r="B5" s="3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  <c r="G5" s="5">
        <v>0</v>
      </c>
      <c r="H5" s="5">
        <v>0</v>
      </c>
      <c r="I5" s="5">
        <v>0</v>
      </c>
      <c r="J5" s="5">
        <v>0</v>
      </c>
    </row>
    <row r="6" spans="1:10" ht="14.5" customHeight="1" thickBot="1" x14ac:dyDescent="0.35">
      <c r="A6" s="9">
        <v>41760</v>
      </c>
      <c r="B6" s="3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  <c r="G6" s="5">
        <v>0</v>
      </c>
      <c r="H6" s="5">
        <v>0</v>
      </c>
      <c r="I6" s="5">
        <v>0</v>
      </c>
      <c r="J6" s="5">
        <v>0</v>
      </c>
    </row>
    <row r="7" spans="1:10" ht="14.5" customHeight="1" thickBot="1" x14ac:dyDescent="0.35">
      <c r="A7" s="9">
        <v>41791</v>
      </c>
      <c r="B7" s="3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  <c r="G7" s="5">
        <v>0</v>
      </c>
      <c r="H7" s="5">
        <v>0</v>
      </c>
      <c r="I7" s="5">
        <v>0</v>
      </c>
      <c r="J7" s="5">
        <v>0</v>
      </c>
    </row>
    <row r="8" spans="1:10" ht="14.5" customHeight="1" thickBot="1" x14ac:dyDescent="0.35">
      <c r="A8" s="9">
        <v>41821</v>
      </c>
      <c r="B8" s="3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  <c r="G8" s="5">
        <v>0</v>
      </c>
      <c r="H8" s="5">
        <v>0</v>
      </c>
      <c r="I8" s="5">
        <v>0</v>
      </c>
      <c r="J8" s="5">
        <v>0</v>
      </c>
    </row>
    <row r="9" spans="1:10" ht="14.5" customHeight="1" thickBot="1" x14ac:dyDescent="0.35">
      <c r="A9" s="9">
        <v>41852</v>
      </c>
      <c r="B9" s="3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  <c r="G9" s="5">
        <v>0</v>
      </c>
      <c r="H9" s="5">
        <v>0</v>
      </c>
      <c r="I9" s="5">
        <v>0</v>
      </c>
      <c r="J9" s="5">
        <v>0</v>
      </c>
    </row>
    <row r="10" spans="1:10" ht="14.5" customHeight="1" thickBot="1" x14ac:dyDescent="0.35">
      <c r="A10" s="9">
        <v>41883</v>
      </c>
      <c r="B10" s="3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  <c r="G10" s="5">
        <v>0</v>
      </c>
      <c r="H10" s="5">
        <v>0</v>
      </c>
      <c r="I10" s="5">
        <v>0</v>
      </c>
      <c r="J10" s="5">
        <v>0</v>
      </c>
    </row>
    <row r="11" spans="1:10" ht="14.5" customHeight="1" thickBot="1" x14ac:dyDescent="0.35">
      <c r="A11" s="9">
        <v>41913</v>
      </c>
      <c r="B11" s="3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  <c r="G11" s="5">
        <v>0</v>
      </c>
      <c r="H11" s="5">
        <v>0</v>
      </c>
      <c r="I11" s="5">
        <v>0</v>
      </c>
      <c r="J11" s="5">
        <v>0</v>
      </c>
    </row>
    <row r="12" spans="1:10" ht="14.5" customHeight="1" thickBot="1" x14ac:dyDescent="0.35">
      <c r="A12" s="9">
        <v>41944</v>
      </c>
      <c r="B12" s="3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  <c r="G12" s="5">
        <v>0</v>
      </c>
      <c r="H12" s="5">
        <v>0</v>
      </c>
      <c r="I12" s="5">
        <v>0</v>
      </c>
      <c r="J12" s="5">
        <v>0</v>
      </c>
    </row>
    <row r="13" spans="1:10" ht="14.5" customHeight="1" thickBot="1" x14ac:dyDescent="0.35">
      <c r="A13" s="9">
        <v>41974</v>
      </c>
      <c r="B13" s="3">
        <v>17758</v>
      </c>
      <c r="C13">
        <v>1.1630456190476191</v>
      </c>
      <c r="D13">
        <v>5029141.666666667</v>
      </c>
      <c r="E13">
        <v>373270.00000000012</v>
      </c>
      <c r="F13">
        <v>182630</v>
      </c>
      <c r="G13" s="5">
        <v>0</v>
      </c>
      <c r="H13" s="5">
        <v>0</v>
      </c>
      <c r="I13" s="5">
        <v>0</v>
      </c>
      <c r="J13" s="5">
        <v>0</v>
      </c>
    </row>
    <row r="14" spans="1:10" ht="14.5" customHeight="1" thickBot="1" x14ac:dyDescent="0.35">
      <c r="A14" s="9">
        <v>42005</v>
      </c>
      <c r="B14" s="3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  <c r="G14" s="5">
        <v>0</v>
      </c>
      <c r="H14" s="5">
        <v>0</v>
      </c>
      <c r="I14" s="5">
        <v>0</v>
      </c>
      <c r="J14" s="5">
        <v>0</v>
      </c>
    </row>
    <row r="15" spans="1:10" ht="14.5" customHeight="1" thickBot="1" x14ac:dyDescent="0.35">
      <c r="A15" s="9">
        <v>42036</v>
      </c>
      <c r="B15" s="3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  <c r="G15" s="5">
        <v>0</v>
      </c>
      <c r="H15" s="5">
        <v>0</v>
      </c>
      <c r="I15" s="5">
        <v>0</v>
      </c>
      <c r="J15" s="5">
        <v>0</v>
      </c>
    </row>
    <row r="16" spans="1:10" ht="14.5" customHeight="1" thickBot="1" x14ac:dyDescent="0.35">
      <c r="A16" s="9">
        <v>42064</v>
      </c>
      <c r="B16" s="3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  <c r="G16" s="5">
        <v>0</v>
      </c>
      <c r="H16" s="5">
        <v>0</v>
      </c>
      <c r="I16" s="5">
        <v>0</v>
      </c>
      <c r="J16" s="5">
        <v>0</v>
      </c>
    </row>
    <row r="17" spans="1:10" ht="14.5" customHeight="1" thickBot="1" x14ac:dyDescent="0.35">
      <c r="A17" s="9">
        <v>42095</v>
      </c>
      <c r="B17" s="3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  <c r="G17" s="5">
        <v>0</v>
      </c>
      <c r="H17" s="5">
        <v>0</v>
      </c>
      <c r="I17" s="5">
        <v>0</v>
      </c>
      <c r="J17" s="5">
        <v>0</v>
      </c>
    </row>
    <row r="18" spans="1:10" ht="14.5" customHeight="1" thickBot="1" x14ac:dyDescent="0.35">
      <c r="A18" s="9">
        <v>42125</v>
      </c>
      <c r="B18" s="3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  <c r="G18" s="5">
        <v>0</v>
      </c>
      <c r="H18" s="5">
        <v>0</v>
      </c>
      <c r="I18" s="5">
        <v>0</v>
      </c>
      <c r="J18" s="5">
        <v>0</v>
      </c>
    </row>
    <row r="19" spans="1:10" ht="14.5" customHeight="1" thickBot="1" x14ac:dyDescent="0.35">
      <c r="A19" s="9">
        <v>42156</v>
      </c>
      <c r="B19" s="3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  <c r="G19" s="5">
        <v>0</v>
      </c>
      <c r="H19" s="5">
        <v>0</v>
      </c>
      <c r="I19" s="5">
        <v>0</v>
      </c>
      <c r="J19" s="5">
        <v>0</v>
      </c>
    </row>
    <row r="20" spans="1:10" ht="14.5" customHeight="1" thickBot="1" x14ac:dyDescent="0.35">
      <c r="A20" s="9">
        <v>42186</v>
      </c>
      <c r="B20" s="3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  <c r="G20" s="5">
        <v>0</v>
      </c>
      <c r="H20" s="5">
        <v>0</v>
      </c>
      <c r="I20" s="5">
        <v>0</v>
      </c>
      <c r="J20" s="5">
        <v>0</v>
      </c>
    </row>
    <row r="21" spans="1:10" ht="14.5" customHeight="1" thickBot="1" x14ac:dyDescent="0.35">
      <c r="A21" s="9">
        <v>42217</v>
      </c>
      <c r="B21" s="3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  <c r="G21" s="5">
        <v>0</v>
      </c>
      <c r="H21" s="5">
        <v>0</v>
      </c>
      <c r="I21" s="5">
        <v>0</v>
      </c>
      <c r="J21" s="5">
        <v>0</v>
      </c>
    </row>
    <row r="22" spans="1:10" ht="14.5" customHeight="1" thickBot="1" x14ac:dyDescent="0.35">
      <c r="A22" s="9">
        <v>42248</v>
      </c>
      <c r="B22" s="3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  <c r="G22" s="5">
        <v>0</v>
      </c>
      <c r="H22" s="5">
        <v>0</v>
      </c>
      <c r="I22" s="5">
        <v>0</v>
      </c>
      <c r="J22" s="5">
        <v>0</v>
      </c>
    </row>
    <row r="23" spans="1:10" ht="14.5" customHeight="1" thickBot="1" x14ac:dyDescent="0.35">
      <c r="A23" s="9">
        <v>42278</v>
      </c>
      <c r="B23" s="3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  <c r="G23" s="5">
        <v>0</v>
      </c>
      <c r="H23" s="5">
        <v>0</v>
      </c>
      <c r="I23" s="5">
        <v>0</v>
      </c>
      <c r="J23" s="5">
        <v>0</v>
      </c>
    </row>
    <row r="24" spans="1:10" ht="14.5" customHeight="1" thickBot="1" x14ac:dyDescent="0.35">
      <c r="A24" s="9">
        <v>42309</v>
      </c>
      <c r="B24" s="3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  <c r="G24" s="5">
        <v>0</v>
      </c>
      <c r="H24" s="5">
        <v>0</v>
      </c>
      <c r="I24" s="5">
        <v>0</v>
      </c>
      <c r="J24" s="5">
        <v>0</v>
      </c>
    </row>
    <row r="25" spans="1:10" ht="14.5" customHeight="1" thickBot="1" x14ac:dyDescent="0.35">
      <c r="A25" s="9">
        <v>42339</v>
      </c>
      <c r="B25" s="3">
        <v>35089</v>
      </c>
      <c r="C25">
        <v>2.0444808571428572</v>
      </c>
      <c r="D25">
        <v>5136428.333333333</v>
      </c>
      <c r="E25">
        <v>632139.99999999988</v>
      </c>
      <c r="F25">
        <v>436420</v>
      </c>
      <c r="G25" s="5">
        <v>0</v>
      </c>
      <c r="H25" s="5">
        <v>0</v>
      </c>
      <c r="I25" s="5">
        <v>0</v>
      </c>
      <c r="J25" s="5">
        <v>0</v>
      </c>
    </row>
    <row r="26" spans="1:10" ht="14.5" customHeight="1" thickBot="1" x14ac:dyDescent="0.35">
      <c r="A26" s="9">
        <v>42370</v>
      </c>
      <c r="B26" s="3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  <c r="G26" s="5">
        <v>0</v>
      </c>
      <c r="H26" s="5">
        <v>0</v>
      </c>
      <c r="I26" s="5">
        <v>0</v>
      </c>
      <c r="J26" s="5">
        <v>0</v>
      </c>
    </row>
    <row r="27" spans="1:10" ht="14.5" customHeight="1" thickBot="1" x14ac:dyDescent="0.35">
      <c r="A27" s="9">
        <v>42401</v>
      </c>
      <c r="B27" s="3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  <c r="G27" s="5">
        <v>0</v>
      </c>
      <c r="H27" s="5">
        <v>0</v>
      </c>
      <c r="I27" s="5">
        <v>0</v>
      </c>
      <c r="J27" s="5">
        <v>0</v>
      </c>
    </row>
    <row r="28" spans="1:10" ht="14.5" customHeight="1" thickBot="1" x14ac:dyDescent="0.35">
      <c r="A28" s="9">
        <v>42430</v>
      </c>
      <c r="B28" s="3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  <c r="G28" s="5">
        <v>0</v>
      </c>
      <c r="H28" s="5">
        <v>0</v>
      </c>
      <c r="I28" s="5">
        <v>0</v>
      </c>
      <c r="J28" s="5">
        <v>0</v>
      </c>
    </row>
    <row r="29" spans="1:10" ht="14.5" customHeight="1" thickBot="1" x14ac:dyDescent="0.35">
      <c r="A29" s="9">
        <v>42461</v>
      </c>
      <c r="B29" s="3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  <c r="G29" s="5">
        <v>0</v>
      </c>
      <c r="H29" s="5">
        <v>0</v>
      </c>
      <c r="I29" s="5">
        <v>0</v>
      </c>
      <c r="J29" s="5">
        <v>0</v>
      </c>
    </row>
    <row r="30" spans="1:10" ht="14.5" customHeight="1" thickBot="1" x14ac:dyDescent="0.35">
      <c r="A30" s="9">
        <v>42491</v>
      </c>
      <c r="B30" s="3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  <c r="G30" s="5">
        <v>0</v>
      </c>
      <c r="H30" s="5">
        <v>0</v>
      </c>
      <c r="I30" s="5">
        <v>0</v>
      </c>
      <c r="J30" s="5">
        <v>0</v>
      </c>
    </row>
    <row r="31" spans="1:10" ht="14.5" customHeight="1" thickBot="1" x14ac:dyDescent="0.35">
      <c r="A31" s="9">
        <v>42522</v>
      </c>
      <c r="B31" s="3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  <c r="G31" s="5">
        <v>0</v>
      </c>
      <c r="H31" s="5">
        <v>0</v>
      </c>
      <c r="I31" s="5">
        <v>0</v>
      </c>
      <c r="J31" s="5">
        <v>0</v>
      </c>
    </row>
    <row r="32" spans="1:10" ht="14.5" customHeight="1" thickBot="1" x14ac:dyDescent="0.35">
      <c r="A32" s="9">
        <v>42552</v>
      </c>
      <c r="B32" s="3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  <c r="G32" s="5">
        <v>0</v>
      </c>
      <c r="H32" s="5">
        <v>0</v>
      </c>
      <c r="I32" s="5">
        <v>0</v>
      </c>
      <c r="J32" s="5">
        <v>0</v>
      </c>
    </row>
    <row r="33" spans="1:10" ht="14.5" customHeight="1" thickBot="1" x14ac:dyDescent="0.35">
      <c r="A33" s="9">
        <v>42583</v>
      </c>
      <c r="B33" s="3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  <c r="G33" s="5">
        <v>0</v>
      </c>
      <c r="H33" s="5">
        <v>0</v>
      </c>
      <c r="I33" s="5">
        <v>0</v>
      </c>
      <c r="J33" s="5">
        <v>0</v>
      </c>
    </row>
    <row r="34" spans="1:10" ht="14.5" customHeight="1" thickBot="1" x14ac:dyDescent="0.35">
      <c r="A34" s="9">
        <v>42614</v>
      </c>
      <c r="B34" s="3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  <c r="G34" s="5">
        <v>0</v>
      </c>
      <c r="H34" s="5">
        <v>0</v>
      </c>
      <c r="I34" s="5">
        <v>0</v>
      </c>
      <c r="J34" s="5">
        <v>0</v>
      </c>
    </row>
    <row r="35" spans="1:10" ht="14.5" customHeight="1" thickBot="1" x14ac:dyDescent="0.35">
      <c r="A35" s="9">
        <v>42644</v>
      </c>
      <c r="B35" s="3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  <c r="G35" s="5">
        <v>0</v>
      </c>
      <c r="H35" s="5">
        <v>0</v>
      </c>
      <c r="I35" s="5">
        <v>0</v>
      </c>
      <c r="J35" s="5">
        <v>0</v>
      </c>
    </row>
    <row r="36" spans="1:10" ht="14.5" customHeight="1" thickBot="1" x14ac:dyDescent="0.35">
      <c r="A36" s="9">
        <v>42675</v>
      </c>
      <c r="B36" s="3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  <c r="G36" s="5">
        <v>0</v>
      </c>
      <c r="H36" s="5">
        <v>0</v>
      </c>
      <c r="I36" s="5">
        <v>0</v>
      </c>
      <c r="J36" s="5">
        <v>0</v>
      </c>
    </row>
    <row r="37" spans="1:10" ht="14.5" customHeight="1" thickBot="1" x14ac:dyDescent="0.35">
      <c r="A37" s="9">
        <v>42705</v>
      </c>
      <c r="B37" s="3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  <c r="G37" s="5">
        <v>0</v>
      </c>
      <c r="H37" s="5">
        <v>0</v>
      </c>
      <c r="I37" s="5">
        <v>0</v>
      </c>
      <c r="J37" s="5">
        <v>0</v>
      </c>
    </row>
    <row r="38" spans="1:10" ht="14.5" customHeight="1" thickBot="1" x14ac:dyDescent="0.35">
      <c r="A38" s="9">
        <v>42736</v>
      </c>
      <c r="B38" s="3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  <c r="G38" s="5">
        <v>0</v>
      </c>
      <c r="H38" s="5">
        <v>0</v>
      </c>
      <c r="I38" s="5">
        <v>0</v>
      </c>
      <c r="J38" s="5">
        <v>0</v>
      </c>
    </row>
    <row r="39" spans="1:10" ht="14.5" customHeight="1" thickBot="1" x14ac:dyDescent="0.35">
      <c r="A39" s="9">
        <v>42767</v>
      </c>
      <c r="B39" s="3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  <c r="G39" s="5">
        <v>0</v>
      </c>
      <c r="H39" s="5">
        <v>0</v>
      </c>
      <c r="I39" s="5">
        <v>0</v>
      </c>
      <c r="J39" s="5">
        <v>0</v>
      </c>
    </row>
    <row r="40" spans="1:10" ht="14.5" customHeight="1" thickBot="1" x14ac:dyDescent="0.35">
      <c r="A40" s="9">
        <v>42795</v>
      </c>
      <c r="B40" s="3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  <c r="G40" s="5">
        <v>0</v>
      </c>
      <c r="H40" s="5">
        <v>0</v>
      </c>
      <c r="I40" s="5">
        <v>0</v>
      </c>
      <c r="J40" s="5">
        <v>0</v>
      </c>
    </row>
    <row r="41" spans="1:10" ht="14.5" customHeight="1" thickBot="1" x14ac:dyDescent="0.35">
      <c r="A41" s="9">
        <v>42826</v>
      </c>
      <c r="B41" s="3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  <c r="G41" s="5">
        <v>0</v>
      </c>
      <c r="H41" s="5">
        <v>0</v>
      </c>
      <c r="I41" s="5">
        <v>0</v>
      </c>
      <c r="J41" s="5">
        <v>0</v>
      </c>
    </row>
    <row r="42" spans="1:10" ht="14.5" customHeight="1" thickBot="1" x14ac:dyDescent="0.35">
      <c r="A42" s="9">
        <v>42856</v>
      </c>
      <c r="B42" s="3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  <c r="G42" s="5">
        <v>0</v>
      </c>
      <c r="H42" s="5">
        <v>0</v>
      </c>
      <c r="I42" s="5">
        <v>0</v>
      </c>
      <c r="J42" s="5">
        <v>0</v>
      </c>
    </row>
    <row r="43" spans="1:10" ht="14.5" customHeight="1" thickBot="1" x14ac:dyDescent="0.35">
      <c r="A43" s="9">
        <v>42887</v>
      </c>
      <c r="B43" s="3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  <c r="G43" s="5">
        <v>0</v>
      </c>
      <c r="H43" s="5">
        <v>0</v>
      </c>
      <c r="I43" s="5">
        <v>0</v>
      </c>
      <c r="J43" s="5">
        <v>0</v>
      </c>
    </row>
    <row r="44" spans="1:10" ht="14.5" customHeight="1" thickBot="1" x14ac:dyDescent="0.35">
      <c r="A44" s="9">
        <v>42917</v>
      </c>
      <c r="B44" s="3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  <c r="G44" s="5">
        <v>0</v>
      </c>
      <c r="H44" s="5">
        <v>0</v>
      </c>
      <c r="I44" s="5">
        <v>0</v>
      </c>
      <c r="J44" s="5">
        <v>0</v>
      </c>
    </row>
    <row r="45" spans="1:10" ht="14.5" customHeight="1" thickBot="1" x14ac:dyDescent="0.35">
      <c r="A45" s="9">
        <v>42948</v>
      </c>
      <c r="B45" s="3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  <c r="G45" s="5">
        <v>0</v>
      </c>
      <c r="H45" s="5">
        <v>0</v>
      </c>
      <c r="I45" s="5">
        <v>0</v>
      </c>
      <c r="J45" s="5">
        <v>0</v>
      </c>
    </row>
    <row r="46" spans="1:10" ht="14.5" customHeight="1" thickBot="1" x14ac:dyDescent="0.35">
      <c r="A46" s="9">
        <v>42979</v>
      </c>
      <c r="B46" s="3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  <c r="G46" s="5">
        <v>0</v>
      </c>
      <c r="H46" s="5">
        <v>0</v>
      </c>
      <c r="I46" s="5">
        <v>0</v>
      </c>
      <c r="J46" s="5">
        <v>0</v>
      </c>
    </row>
    <row r="47" spans="1:10" ht="14.5" customHeight="1" thickBot="1" x14ac:dyDescent="0.35">
      <c r="A47" s="9">
        <v>43009</v>
      </c>
      <c r="B47" s="3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  <c r="G47" s="5">
        <v>0</v>
      </c>
      <c r="H47" s="5">
        <v>0</v>
      </c>
      <c r="I47" s="5">
        <v>0</v>
      </c>
      <c r="J47" s="5">
        <v>0</v>
      </c>
    </row>
    <row r="48" spans="1:10" ht="14.5" customHeight="1" thickBot="1" x14ac:dyDescent="0.35">
      <c r="A48" s="9">
        <v>43040</v>
      </c>
      <c r="B48" s="3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  <c r="G48" s="5">
        <v>0</v>
      </c>
      <c r="H48" s="5">
        <v>0</v>
      </c>
      <c r="I48" s="5">
        <v>0</v>
      </c>
      <c r="J48" s="5">
        <v>0</v>
      </c>
    </row>
    <row r="49" spans="1:10" ht="14.5" customHeight="1" thickBot="1" x14ac:dyDescent="0.35">
      <c r="A49" s="9">
        <v>43070</v>
      </c>
      <c r="B49" s="3">
        <v>84887</v>
      </c>
      <c r="C49">
        <v>3.136876</v>
      </c>
      <c r="D49">
        <v>5503195</v>
      </c>
      <c r="E49">
        <v>1485740</v>
      </c>
      <c r="F49">
        <v>800920.00000000012</v>
      </c>
      <c r="G49" s="5">
        <v>0</v>
      </c>
      <c r="H49" s="5">
        <v>0</v>
      </c>
      <c r="I49" s="5">
        <v>0</v>
      </c>
      <c r="J49" s="5">
        <v>0</v>
      </c>
    </row>
    <row r="50" spans="1:10" ht="14.5" customHeight="1" thickBot="1" x14ac:dyDescent="0.35">
      <c r="A50" s="9">
        <v>43101</v>
      </c>
      <c r="B50" s="3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  <c r="G50" s="5">
        <v>0</v>
      </c>
      <c r="H50" s="5">
        <v>0</v>
      </c>
      <c r="I50" s="5">
        <v>1</v>
      </c>
      <c r="J50" s="5">
        <v>0</v>
      </c>
    </row>
    <row r="51" spans="1:10" ht="14.5" customHeight="1" thickBot="1" x14ac:dyDescent="0.35">
      <c r="A51" s="9">
        <v>43132</v>
      </c>
      <c r="B51" s="3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  <c r="G51" s="5">
        <v>0</v>
      </c>
      <c r="H51" s="5">
        <v>0</v>
      </c>
      <c r="I51" s="5">
        <v>1</v>
      </c>
      <c r="J51" s="5">
        <v>0</v>
      </c>
    </row>
    <row r="52" spans="1:10" ht="14.5" customHeight="1" thickBot="1" x14ac:dyDescent="0.35">
      <c r="A52" s="9">
        <v>43160</v>
      </c>
      <c r="B52" s="3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  <c r="G52" s="5">
        <v>0</v>
      </c>
      <c r="H52" s="5">
        <v>0</v>
      </c>
      <c r="I52" s="5">
        <v>1</v>
      </c>
      <c r="J52" s="5">
        <v>0</v>
      </c>
    </row>
    <row r="53" spans="1:10" ht="14.5" customHeight="1" thickBot="1" x14ac:dyDescent="0.35">
      <c r="A53" s="9">
        <v>43191</v>
      </c>
      <c r="B53" s="3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  <c r="G53" s="5">
        <v>0</v>
      </c>
      <c r="H53" s="5">
        <v>0</v>
      </c>
      <c r="I53" s="5">
        <v>1</v>
      </c>
      <c r="J53" s="5">
        <v>0</v>
      </c>
    </row>
    <row r="54" spans="1:10" ht="14.5" customHeight="1" thickBot="1" x14ac:dyDescent="0.35">
      <c r="A54" s="9">
        <v>43221</v>
      </c>
      <c r="B54" s="3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  <c r="G54" s="5">
        <v>0</v>
      </c>
      <c r="H54" s="5">
        <v>0</v>
      </c>
      <c r="I54" s="5">
        <v>1</v>
      </c>
      <c r="J54" s="5">
        <v>0</v>
      </c>
    </row>
    <row r="55" spans="1:10" ht="14.5" customHeight="1" thickBot="1" x14ac:dyDescent="0.35">
      <c r="A55" s="9">
        <v>43252</v>
      </c>
      <c r="B55" s="3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  <c r="G55" s="5">
        <v>0</v>
      </c>
      <c r="H55" s="5">
        <v>0</v>
      </c>
      <c r="I55" s="5">
        <v>1</v>
      </c>
      <c r="J55" s="5">
        <v>0</v>
      </c>
    </row>
    <row r="56" spans="1:10" ht="14.5" customHeight="1" thickBot="1" x14ac:dyDescent="0.35">
      <c r="A56" s="9">
        <v>43282</v>
      </c>
      <c r="B56" s="3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  <c r="G56" s="5">
        <v>0</v>
      </c>
      <c r="H56" s="5">
        <v>0</v>
      </c>
      <c r="I56" s="5">
        <v>1</v>
      </c>
      <c r="J56" s="5">
        <v>0</v>
      </c>
    </row>
    <row r="57" spans="1:10" ht="14.5" customHeight="1" thickBot="1" x14ac:dyDescent="0.35">
      <c r="A57" s="9">
        <v>43313</v>
      </c>
      <c r="B57" s="3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  <c r="G57" s="5">
        <v>0</v>
      </c>
      <c r="H57" s="5">
        <v>0</v>
      </c>
      <c r="I57" s="5">
        <v>1</v>
      </c>
      <c r="J57" s="5">
        <v>0</v>
      </c>
    </row>
    <row r="58" spans="1:10" ht="14.5" customHeight="1" thickBot="1" x14ac:dyDescent="0.35">
      <c r="A58" s="9">
        <v>43344</v>
      </c>
      <c r="B58" s="3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  <c r="G58" s="5">
        <v>0</v>
      </c>
      <c r="H58" s="5">
        <v>0</v>
      </c>
      <c r="I58" s="5">
        <v>1</v>
      </c>
      <c r="J58" s="5">
        <v>0</v>
      </c>
    </row>
    <row r="59" spans="1:10" ht="14.5" customHeight="1" thickBot="1" x14ac:dyDescent="0.35">
      <c r="A59" s="9">
        <v>43374</v>
      </c>
      <c r="B59" s="3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  <c r="G59" s="5">
        <v>0</v>
      </c>
      <c r="H59" s="5">
        <v>0</v>
      </c>
      <c r="I59" s="5">
        <v>1</v>
      </c>
      <c r="J59" s="5">
        <v>0</v>
      </c>
    </row>
    <row r="60" spans="1:10" ht="14.5" customHeight="1" thickBot="1" x14ac:dyDescent="0.35">
      <c r="A60" s="9">
        <v>43405</v>
      </c>
      <c r="B60" s="3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  <c r="G60" s="5">
        <v>0</v>
      </c>
      <c r="H60" s="5">
        <v>0</v>
      </c>
      <c r="I60" s="5">
        <v>1</v>
      </c>
      <c r="J60" s="5">
        <v>0</v>
      </c>
    </row>
    <row r="61" spans="1:10" ht="14.5" customHeight="1" thickBot="1" x14ac:dyDescent="0.35">
      <c r="A61" s="9">
        <v>43435</v>
      </c>
      <c r="B61" s="3">
        <v>134806</v>
      </c>
      <c r="C61">
        <v>4.5742630000000002</v>
      </c>
      <c r="D61">
        <v>5368039.166666667</v>
      </c>
      <c r="E61">
        <v>2654880</v>
      </c>
      <c r="F61">
        <v>1086550</v>
      </c>
      <c r="G61" s="5">
        <v>0</v>
      </c>
      <c r="H61" s="5">
        <v>0</v>
      </c>
      <c r="I61" s="5">
        <v>1</v>
      </c>
      <c r="J61" s="5">
        <v>0</v>
      </c>
    </row>
    <row r="62" spans="1:10" ht="14.5" customHeight="1" thickBot="1" x14ac:dyDescent="0.35">
      <c r="A62" s="9">
        <v>43466</v>
      </c>
      <c r="B62" s="3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  <c r="G62" s="5">
        <v>0</v>
      </c>
      <c r="H62" s="5">
        <v>0</v>
      </c>
      <c r="I62" s="5">
        <v>1</v>
      </c>
      <c r="J62" s="5">
        <v>0</v>
      </c>
    </row>
    <row r="63" spans="1:10" ht="14.5" customHeight="1" thickBot="1" x14ac:dyDescent="0.35">
      <c r="A63" s="9">
        <v>43497</v>
      </c>
      <c r="B63" s="3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  <c r="G63" s="5">
        <v>0</v>
      </c>
      <c r="H63" s="5">
        <v>0</v>
      </c>
      <c r="I63" s="5">
        <v>1</v>
      </c>
      <c r="J63" s="5">
        <v>0</v>
      </c>
    </row>
    <row r="64" spans="1:10" ht="14.5" customHeight="1" thickBot="1" x14ac:dyDescent="0.35">
      <c r="A64" s="9">
        <v>43525</v>
      </c>
      <c r="B64" s="3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  <c r="G64" s="5">
        <v>0</v>
      </c>
      <c r="H64" s="5">
        <v>0</v>
      </c>
      <c r="I64" s="5">
        <v>1</v>
      </c>
      <c r="J64" s="5">
        <v>0</v>
      </c>
    </row>
    <row r="65" spans="1:10" ht="14.5" customHeight="1" thickBot="1" x14ac:dyDescent="0.35">
      <c r="A65" s="9">
        <v>43556</v>
      </c>
      <c r="B65" s="3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  <c r="G65" s="5">
        <v>0</v>
      </c>
      <c r="H65" s="5">
        <v>0</v>
      </c>
      <c r="I65" s="5">
        <v>1</v>
      </c>
      <c r="J65" s="5">
        <v>0</v>
      </c>
    </row>
    <row r="66" spans="1:10" ht="14.5" customHeight="1" thickBot="1" x14ac:dyDescent="0.35">
      <c r="A66" s="9">
        <v>43586</v>
      </c>
      <c r="B66" s="3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  <c r="G66" s="5">
        <v>0</v>
      </c>
      <c r="H66" s="5">
        <v>0</v>
      </c>
      <c r="I66" s="5">
        <v>1</v>
      </c>
      <c r="J66" s="5">
        <v>0</v>
      </c>
    </row>
    <row r="67" spans="1:10" ht="14.5" customHeight="1" thickBot="1" x14ac:dyDescent="0.35">
      <c r="A67" s="9">
        <v>43617</v>
      </c>
      <c r="B67" s="3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  <c r="G67" s="5">
        <v>0</v>
      </c>
      <c r="H67" s="5">
        <v>0</v>
      </c>
      <c r="I67" s="5">
        <v>1</v>
      </c>
      <c r="J67" s="5">
        <v>0</v>
      </c>
    </row>
    <row r="68" spans="1:10" ht="14.5" customHeight="1" thickBot="1" x14ac:dyDescent="0.35">
      <c r="A68" s="9">
        <v>43647</v>
      </c>
      <c r="B68" s="3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  <c r="G68" s="5">
        <v>0</v>
      </c>
      <c r="H68" s="5">
        <v>0</v>
      </c>
      <c r="I68" s="5">
        <v>1</v>
      </c>
      <c r="J68" s="5">
        <v>0</v>
      </c>
    </row>
    <row r="69" spans="1:10" ht="14.5" customHeight="1" thickBot="1" x14ac:dyDescent="0.35">
      <c r="A69" s="9">
        <v>43678</v>
      </c>
      <c r="B69" s="3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  <c r="G69" s="5">
        <v>0</v>
      </c>
      <c r="H69" s="5">
        <v>0</v>
      </c>
      <c r="I69" s="5">
        <v>1</v>
      </c>
      <c r="J69" s="5">
        <v>0</v>
      </c>
    </row>
    <row r="70" spans="1:10" ht="14.5" customHeight="1" thickBot="1" x14ac:dyDescent="0.35">
      <c r="A70" s="9">
        <v>43709</v>
      </c>
      <c r="B70" s="3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  <c r="G70" s="5">
        <v>0</v>
      </c>
      <c r="H70" s="5">
        <v>0</v>
      </c>
      <c r="I70" s="5">
        <v>1</v>
      </c>
      <c r="J70" s="5">
        <v>0</v>
      </c>
    </row>
    <row r="71" spans="1:10" ht="14.5" customHeight="1" thickBot="1" x14ac:dyDescent="0.35">
      <c r="A71" s="9">
        <v>43739</v>
      </c>
      <c r="B71" s="3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  <c r="G71" s="5">
        <v>0</v>
      </c>
      <c r="H71" s="5">
        <v>0</v>
      </c>
      <c r="I71" s="5">
        <v>1</v>
      </c>
      <c r="J71" s="5">
        <v>0</v>
      </c>
    </row>
    <row r="72" spans="1:10" ht="14.5" customHeight="1" thickBot="1" x14ac:dyDescent="0.35">
      <c r="A72" s="9">
        <v>43770</v>
      </c>
      <c r="B72" s="3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  <c r="G72" s="5">
        <v>0</v>
      </c>
      <c r="H72" s="5">
        <v>0</v>
      </c>
      <c r="I72" s="5">
        <v>1</v>
      </c>
      <c r="J72" s="5">
        <v>0</v>
      </c>
    </row>
    <row r="73" spans="1:10" ht="14.5" customHeight="1" thickBot="1" x14ac:dyDescent="0.35">
      <c r="A73" s="9">
        <v>43800</v>
      </c>
      <c r="B73" s="3">
        <v>105026</v>
      </c>
      <c r="C73">
        <v>5.8906746190476191</v>
      </c>
      <c r="D73">
        <v>5107792.5</v>
      </c>
      <c r="E73">
        <v>2998650.0000000009</v>
      </c>
      <c r="F73">
        <v>1212140</v>
      </c>
      <c r="G73" s="5">
        <v>0</v>
      </c>
      <c r="H73" s="5">
        <v>0</v>
      </c>
      <c r="I73" s="5">
        <v>1</v>
      </c>
      <c r="J73" s="5">
        <v>0</v>
      </c>
    </row>
    <row r="74" spans="1:10" ht="14.5" customHeight="1" thickBot="1" x14ac:dyDescent="0.35">
      <c r="A74" s="9">
        <v>43831</v>
      </c>
      <c r="B74" s="3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  <c r="G74" s="5">
        <v>1</v>
      </c>
      <c r="H74" s="5">
        <v>1</v>
      </c>
      <c r="I74" s="5">
        <v>1</v>
      </c>
      <c r="J74" s="5">
        <v>0</v>
      </c>
    </row>
    <row r="75" spans="1:10" ht="14.5" customHeight="1" thickBot="1" x14ac:dyDescent="0.35">
      <c r="A75" s="9">
        <v>43862</v>
      </c>
      <c r="B75" s="3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  <c r="G75" s="5">
        <v>1</v>
      </c>
      <c r="H75" s="5">
        <v>1</v>
      </c>
      <c r="I75" s="5">
        <v>1</v>
      </c>
      <c r="J75" s="5">
        <v>0</v>
      </c>
    </row>
    <row r="76" spans="1:10" ht="14.5" customHeight="1" thickBot="1" x14ac:dyDescent="0.35">
      <c r="A76" s="9">
        <v>43891</v>
      </c>
      <c r="B76" s="3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  <c r="G76" s="5">
        <v>1</v>
      </c>
      <c r="H76" s="5">
        <v>1</v>
      </c>
      <c r="I76" s="5">
        <v>1</v>
      </c>
      <c r="J76" s="5">
        <v>0</v>
      </c>
    </row>
    <row r="77" spans="1:10" ht="14.5" customHeight="1" thickBot="1" x14ac:dyDescent="0.35">
      <c r="A77" s="9">
        <v>43922</v>
      </c>
      <c r="B77" s="3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  <c r="G77" s="5">
        <v>1</v>
      </c>
      <c r="H77" s="5">
        <v>1</v>
      </c>
      <c r="I77" s="5">
        <v>1</v>
      </c>
      <c r="J77" s="5">
        <v>0</v>
      </c>
    </row>
    <row r="78" spans="1:10" ht="14.5" customHeight="1" thickBot="1" x14ac:dyDescent="0.35">
      <c r="A78" s="9">
        <v>43952</v>
      </c>
      <c r="B78" s="3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  <c r="G78" s="5">
        <v>1</v>
      </c>
      <c r="H78" s="5">
        <v>1</v>
      </c>
      <c r="I78" s="5">
        <v>1</v>
      </c>
      <c r="J78" s="5">
        <v>0</v>
      </c>
    </row>
    <row r="79" spans="1:10" ht="14.5" customHeight="1" thickBot="1" x14ac:dyDescent="0.35">
      <c r="A79" s="9">
        <v>43983</v>
      </c>
      <c r="B79" s="3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  <c r="G79" s="5">
        <v>1</v>
      </c>
      <c r="H79" s="5">
        <v>1</v>
      </c>
      <c r="I79" s="5">
        <v>1</v>
      </c>
      <c r="J79" s="5">
        <v>0</v>
      </c>
    </row>
    <row r="80" spans="1:10" ht="14.5" customHeight="1" thickBot="1" x14ac:dyDescent="0.35">
      <c r="A80" s="9">
        <v>44013</v>
      </c>
      <c r="B80" s="3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  <c r="G80" s="5">
        <v>1</v>
      </c>
      <c r="H80" s="5">
        <v>1</v>
      </c>
      <c r="I80" s="5">
        <v>1</v>
      </c>
      <c r="J80" s="5">
        <v>0</v>
      </c>
    </row>
    <row r="81" spans="1:10" ht="14.5" customHeight="1" thickBot="1" x14ac:dyDescent="0.35">
      <c r="A81" s="9">
        <v>44044</v>
      </c>
      <c r="B81" s="3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  <c r="G81" s="5">
        <v>1</v>
      </c>
      <c r="H81" s="5">
        <v>1</v>
      </c>
      <c r="I81" s="5">
        <v>1</v>
      </c>
      <c r="J81" s="5">
        <v>0</v>
      </c>
    </row>
    <row r="82" spans="1:10" ht="14.5" customHeight="1" thickBot="1" x14ac:dyDescent="0.35">
      <c r="A82" s="9">
        <v>44075</v>
      </c>
      <c r="B82" s="3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  <c r="G82" s="5">
        <v>1</v>
      </c>
      <c r="H82" s="5">
        <v>1</v>
      </c>
      <c r="I82" s="5">
        <v>1</v>
      </c>
      <c r="J82" s="5">
        <v>0</v>
      </c>
    </row>
    <row r="83" spans="1:10" ht="14.5" customHeight="1" thickBot="1" x14ac:dyDescent="0.35">
      <c r="A83" s="9">
        <v>44105</v>
      </c>
      <c r="B83" s="3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  <c r="G83" s="5">
        <v>1</v>
      </c>
      <c r="H83" s="5">
        <v>1</v>
      </c>
      <c r="I83" s="5">
        <v>1</v>
      </c>
      <c r="J83" s="5">
        <v>0</v>
      </c>
    </row>
    <row r="84" spans="1:10" ht="14.5" customHeight="1" thickBot="1" x14ac:dyDescent="0.35">
      <c r="A84" s="9">
        <v>44136</v>
      </c>
      <c r="B84" s="3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  <c r="G84" s="5">
        <v>1</v>
      </c>
      <c r="H84" s="5">
        <v>1</v>
      </c>
      <c r="I84" s="5">
        <v>1</v>
      </c>
      <c r="J84" s="5">
        <v>0</v>
      </c>
    </row>
    <row r="85" spans="1:10" ht="14" customHeight="1" thickBot="1" x14ac:dyDescent="0.35">
      <c r="A85" s="9">
        <v>44166</v>
      </c>
      <c r="B85" s="3">
        <v>188709</v>
      </c>
      <c r="C85">
        <v>10.63602552380952</v>
      </c>
      <c r="D85">
        <v>4194358.75</v>
      </c>
      <c r="E85">
        <v>3876434.0000000009</v>
      </c>
      <c r="F85">
        <v>1791961</v>
      </c>
      <c r="G85" s="5">
        <v>1</v>
      </c>
      <c r="H85" s="5">
        <v>1</v>
      </c>
      <c r="I85" s="5">
        <v>1</v>
      </c>
      <c r="J85" s="5">
        <v>0</v>
      </c>
    </row>
    <row r="86" spans="1:10" ht="14.5" customHeight="1" thickBot="1" x14ac:dyDescent="0.35">
      <c r="A86" s="9">
        <v>44197</v>
      </c>
      <c r="B86" s="3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  <c r="G86" s="5">
        <v>1</v>
      </c>
      <c r="H86" s="5">
        <v>1</v>
      </c>
      <c r="I86" s="5">
        <v>1</v>
      </c>
      <c r="J86" s="5">
        <v>0</v>
      </c>
    </row>
    <row r="87" spans="1:10" ht="14.5" customHeight="1" thickBot="1" x14ac:dyDescent="0.35">
      <c r="A87" s="9">
        <v>44228</v>
      </c>
      <c r="B87" s="3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  <c r="G87" s="5">
        <v>1</v>
      </c>
      <c r="H87" s="5">
        <v>1</v>
      </c>
      <c r="I87" s="5">
        <v>1</v>
      </c>
      <c r="J87" s="5">
        <v>0</v>
      </c>
    </row>
    <row r="88" spans="1:10" ht="14.5" customHeight="1" thickBot="1" x14ac:dyDescent="0.35">
      <c r="A88" s="9">
        <v>44256</v>
      </c>
      <c r="B88" s="3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  <c r="G88" s="5">
        <v>1</v>
      </c>
      <c r="H88" s="5">
        <v>1</v>
      </c>
      <c r="I88" s="5">
        <v>1</v>
      </c>
      <c r="J88" s="5">
        <v>0</v>
      </c>
    </row>
    <row r="89" spans="1:10" ht="14.5" customHeight="1" thickBot="1" x14ac:dyDescent="0.35">
      <c r="A89" s="9">
        <v>44287</v>
      </c>
      <c r="B89" s="3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  <c r="G89" s="5">
        <v>1</v>
      </c>
      <c r="H89" s="5">
        <v>1</v>
      </c>
      <c r="I89" s="5">
        <v>1</v>
      </c>
      <c r="J89" s="5">
        <v>0</v>
      </c>
    </row>
    <row r="90" spans="1:10" ht="14.5" customHeight="1" thickBot="1" x14ac:dyDescent="0.35">
      <c r="A90" s="10">
        <v>44317</v>
      </c>
      <c r="B90" s="3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  <c r="G90" s="5">
        <v>1</v>
      </c>
      <c r="H90" s="5">
        <v>1</v>
      </c>
      <c r="I90" s="5">
        <v>1</v>
      </c>
      <c r="J90" s="5">
        <v>0</v>
      </c>
    </row>
    <row r="91" spans="1:10" ht="14.5" customHeight="1" thickBot="1" x14ac:dyDescent="0.35">
      <c r="A91" s="9">
        <v>44348</v>
      </c>
      <c r="B91" s="3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  <c r="G91" s="5">
        <v>1</v>
      </c>
      <c r="H91" s="5">
        <v>1</v>
      </c>
      <c r="I91" s="5">
        <v>1</v>
      </c>
      <c r="J91" s="5">
        <v>0</v>
      </c>
    </row>
    <row r="92" spans="1:10" ht="14.5" customHeight="1" thickBot="1" x14ac:dyDescent="0.35">
      <c r="A92" s="10">
        <v>44378</v>
      </c>
      <c r="B92" s="3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  <c r="G92" s="5">
        <v>1</v>
      </c>
      <c r="H92" s="5">
        <v>1</v>
      </c>
      <c r="I92" s="5">
        <v>1</v>
      </c>
      <c r="J92" s="5">
        <v>0</v>
      </c>
    </row>
    <row r="93" spans="1:10" ht="14.5" customHeight="1" thickBot="1" x14ac:dyDescent="0.35">
      <c r="A93" s="9">
        <v>44409</v>
      </c>
      <c r="B93" s="3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  <c r="G93" s="5">
        <v>1</v>
      </c>
      <c r="H93" s="5">
        <v>1</v>
      </c>
      <c r="I93" s="5">
        <v>1</v>
      </c>
      <c r="J93" s="5">
        <v>0</v>
      </c>
    </row>
    <row r="94" spans="1:10" ht="14.5" customHeight="1" thickBot="1" x14ac:dyDescent="0.35">
      <c r="A94" s="10">
        <v>44440</v>
      </c>
      <c r="B94" s="3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  <c r="G94" s="5">
        <v>1</v>
      </c>
      <c r="H94" s="5">
        <v>1</v>
      </c>
      <c r="I94" s="5">
        <v>1</v>
      </c>
      <c r="J94" s="5">
        <v>0</v>
      </c>
    </row>
    <row r="95" spans="1:10" ht="14.5" customHeight="1" thickBot="1" x14ac:dyDescent="0.35">
      <c r="A95" s="9">
        <v>44470</v>
      </c>
      <c r="B95" s="3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  <c r="G95" s="5">
        <v>1</v>
      </c>
      <c r="H95" s="5">
        <v>1</v>
      </c>
      <c r="I95" s="5">
        <v>1</v>
      </c>
      <c r="J95" s="5">
        <v>0</v>
      </c>
    </row>
    <row r="96" spans="1:10" ht="14.5" customHeight="1" thickBot="1" x14ac:dyDescent="0.35">
      <c r="A96" s="9">
        <v>44501</v>
      </c>
      <c r="B96" s="3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  <c r="G96" s="5">
        <v>1</v>
      </c>
      <c r="H96" s="5">
        <v>1</v>
      </c>
      <c r="I96" s="5">
        <v>1</v>
      </c>
      <c r="J96" s="5">
        <v>0</v>
      </c>
    </row>
    <row r="97" spans="1:10" ht="14.5" customHeight="1" thickBot="1" x14ac:dyDescent="0.35">
      <c r="A97" s="10">
        <v>44531</v>
      </c>
      <c r="B97" s="3">
        <v>418732</v>
      </c>
      <c r="C97">
        <v>15.50578757142857</v>
      </c>
      <c r="D97">
        <v>3801869.666666667</v>
      </c>
      <c r="E97">
        <v>9022871</v>
      </c>
      <c r="F97">
        <v>3535493.0000000009</v>
      </c>
      <c r="G97" s="5">
        <v>1</v>
      </c>
      <c r="H97" s="5">
        <v>1</v>
      </c>
      <c r="I97" s="5">
        <v>1</v>
      </c>
      <c r="J97" s="5">
        <v>0</v>
      </c>
    </row>
    <row r="98" spans="1:10" ht="14.5" customHeight="1" thickBot="1" x14ac:dyDescent="0.35">
      <c r="A98" s="9">
        <v>44562</v>
      </c>
      <c r="B98" s="3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  <c r="G98" s="5">
        <v>1</v>
      </c>
      <c r="H98" s="5">
        <v>1</v>
      </c>
      <c r="I98" s="5">
        <v>1</v>
      </c>
      <c r="J98" s="5">
        <v>0</v>
      </c>
    </row>
    <row r="99" spans="1:10" ht="14.5" customHeight="1" thickBot="1" x14ac:dyDescent="0.35">
      <c r="A99" s="9">
        <v>44593</v>
      </c>
      <c r="B99" s="3">
        <v>216136</v>
      </c>
      <c r="C99">
        <v>5.6653876190476176</v>
      </c>
      <c r="D99">
        <v>4928367.138888889</v>
      </c>
      <c r="E99">
        <v>9022872</v>
      </c>
      <c r="F99">
        <v>3535494</v>
      </c>
      <c r="G99" s="5">
        <v>1</v>
      </c>
      <c r="H99" s="5">
        <v>1</v>
      </c>
      <c r="I99" s="5">
        <v>1</v>
      </c>
      <c r="J99" s="5">
        <v>0</v>
      </c>
    </row>
    <row r="100" spans="1:10" ht="14.5" customHeight="1" thickBot="1" x14ac:dyDescent="0.35">
      <c r="A100" s="10">
        <v>44621</v>
      </c>
      <c r="B100" s="3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  <c r="G100" s="5">
        <v>1</v>
      </c>
      <c r="H100" s="5">
        <v>1</v>
      </c>
      <c r="I100" s="5">
        <v>1</v>
      </c>
      <c r="J100" s="5">
        <v>0</v>
      </c>
    </row>
    <row r="101" spans="1:10" ht="14.5" customHeight="1" thickBot="1" x14ac:dyDescent="0.35">
      <c r="A101" s="9">
        <v>44652</v>
      </c>
      <c r="B101" s="3">
        <v>210842</v>
      </c>
      <c r="C101">
        <v>5.6653876190476176</v>
      </c>
      <c r="D101">
        <v>4928367.138888889</v>
      </c>
      <c r="E101">
        <v>9022873</v>
      </c>
      <c r="F101">
        <v>3535495</v>
      </c>
      <c r="G101" s="5">
        <v>1</v>
      </c>
      <c r="H101" s="5">
        <v>1</v>
      </c>
      <c r="I101" s="5">
        <v>1</v>
      </c>
      <c r="J101" s="5">
        <v>0</v>
      </c>
    </row>
    <row r="102" spans="1:10" ht="14.5" customHeight="1" thickBot="1" x14ac:dyDescent="0.35">
      <c r="A102" s="10">
        <v>44682</v>
      </c>
      <c r="B102" s="3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  <c r="G102" s="5">
        <v>1</v>
      </c>
      <c r="H102" s="5">
        <v>1</v>
      </c>
      <c r="I102" s="5">
        <v>1</v>
      </c>
      <c r="J102" s="5">
        <v>0</v>
      </c>
    </row>
    <row r="103" spans="1:10" ht="14.5" customHeight="1" thickBot="1" x14ac:dyDescent="0.35">
      <c r="A103" s="9">
        <v>44713</v>
      </c>
      <c r="B103" s="3">
        <v>439436</v>
      </c>
      <c r="C103">
        <v>5.6653876190476176</v>
      </c>
      <c r="D103">
        <v>4928367.138888889</v>
      </c>
      <c r="E103">
        <v>9022874</v>
      </c>
      <c r="F103">
        <v>3535496</v>
      </c>
      <c r="G103" s="5">
        <v>1</v>
      </c>
      <c r="H103" s="5">
        <v>1</v>
      </c>
      <c r="I103" s="5">
        <v>1</v>
      </c>
      <c r="J103" s="5">
        <v>0</v>
      </c>
    </row>
    <row r="104" spans="1:10" ht="14.5" customHeight="1" thickBot="1" x14ac:dyDescent="0.35">
      <c r="A104" s="10">
        <v>44743</v>
      </c>
      <c r="B104" s="3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  <c r="G104" s="5">
        <v>1</v>
      </c>
      <c r="H104" s="5">
        <v>1</v>
      </c>
      <c r="I104" s="5">
        <v>1</v>
      </c>
      <c r="J104" s="5">
        <v>0</v>
      </c>
    </row>
    <row r="105" spans="1:10" ht="14.5" customHeight="1" thickBot="1" x14ac:dyDescent="0.35">
      <c r="A105" s="9">
        <v>44774</v>
      </c>
      <c r="B105" s="3">
        <v>413414</v>
      </c>
      <c r="C105">
        <v>5.6653876190476176</v>
      </c>
      <c r="D105">
        <v>4928367.138888889</v>
      </c>
      <c r="E105">
        <v>9022875</v>
      </c>
      <c r="F105">
        <v>3535497</v>
      </c>
      <c r="G105" s="5">
        <v>1</v>
      </c>
      <c r="H105" s="5">
        <v>1</v>
      </c>
      <c r="I105" s="5">
        <v>1</v>
      </c>
      <c r="J105" s="5">
        <v>0</v>
      </c>
    </row>
    <row r="106" spans="1:10" ht="14.5" customHeight="1" thickBot="1" x14ac:dyDescent="0.35">
      <c r="A106" s="9">
        <v>44805</v>
      </c>
      <c r="B106" s="3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  <c r="G106" s="5">
        <v>1</v>
      </c>
      <c r="H106" s="5">
        <v>1</v>
      </c>
      <c r="I106" s="5">
        <v>1</v>
      </c>
      <c r="J106" s="5">
        <v>0</v>
      </c>
    </row>
    <row r="107" spans="1:10" ht="14.5" customHeight="1" thickBot="1" x14ac:dyDescent="0.35">
      <c r="A107" s="10">
        <v>44835</v>
      </c>
      <c r="B107" s="3">
        <v>408186</v>
      </c>
      <c r="C107">
        <v>5.6653876190476176</v>
      </c>
      <c r="D107">
        <v>4928367.138888889</v>
      </c>
      <c r="E107">
        <v>9022876</v>
      </c>
      <c r="F107">
        <v>3535498</v>
      </c>
      <c r="G107" s="5">
        <v>1</v>
      </c>
      <c r="H107" s="5">
        <v>1</v>
      </c>
      <c r="I107" s="5">
        <v>1</v>
      </c>
      <c r="J107" s="5">
        <v>0</v>
      </c>
    </row>
    <row r="108" spans="1:10" ht="14.5" customHeight="1" thickBot="1" x14ac:dyDescent="0.35">
      <c r="A108" s="9">
        <v>44866</v>
      </c>
      <c r="B108" s="3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  <c r="G108" s="5">
        <v>1</v>
      </c>
      <c r="H108" s="5">
        <v>1</v>
      </c>
      <c r="I108" s="5">
        <v>1</v>
      </c>
      <c r="J108" s="5">
        <v>0</v>
      </c>
    </row>
    <row r="109" spans="1:10" ht="14.5" customHeight="1" thickBot="1" x14ac:dyDescent="0.35">
      <c r="A109" s="9">
        <v>44896</v>
      </c>
      <c r="B109" s="3">
        <v>471747</v>
      </c>
      <c r="C109">
        <v>5.6653876190476176</v>
      </c>
      <c r="D109">
        <v>4928367.138888889</v>
      </c>
      <c r="E109">
        <v>9022877</v>
      </c>
      <c r="F109">
        <v>3535499</v>
      </c>
      <c r="G109" s="5">
        <v>1</v>
      </c>
      <c r="H109" s="5">
        <v>1</v>
      </c>
      <c r="I109" s="5">
        <v>1</v>
      </c>
      <c r="J109" s="5">
        <v>0</v>
      </c>
    </row>
    <row r="110" spans="1:10" ht="14.5" customHeight="1" thickBot="1" x14ac:dyDescent="0.35">
      <c r="A110" s="10">
        <v>44927</v>
      </c>
      <c r="B110" s="3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  <c r="G110" s="5">
        <v>1</v>
      </c>
      <c r="H110" s="5">
        <v>0</v>
      </c>
      <c r="I110" s="5">
        <v>1</v>
      </c>
      <c r="J110" s="5">
        <v>1</v>
      </c>
    </row>
    <row r="111" spans="1:10" ht="14.5" customHeight="1" thickBot="1" x14ac:dyDescent="0.35">
      <c r="A111" s="9">
        <v>44958</v>
      </c>
      <c r="B111" s="3">
        <v>312386</v>
      </c>
      <c r="C111">
        <v>5.6653876190476176</v>
      </c>
      <c r="D111">
        <v>4928367.138888889</v>
      </c>
      <c r="E111">
        <v>9022878</v>
      </c>
      <c r="F111">
        <v>3535500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0">
        <v>44986</v>
      </c>
      <c r="B112" s="3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topLeftCell="D1" workbookViewId="0">
      <selection activeCell="G1" sqref="G1:J1048576"/>
    </sheetView>
  </sheetViews>
  <sheetFormatPr defaultRowHeight="14" x14ac:dyDescent="0.3"/>
  <cols>
    <col min="1" max="1" width="19" bestFit="1" customWidth="1"/>
    <col min="2" max="2" width="15.33203125" bestFit="1" customWidth="1"/>
    <col min="3" max="3" width="13.33203125" bestFit="1" customWidth="1"/>
    <col min="4" max="4" width="34.25" bestFit="1" customWidth="1"/>
    <col min="5" max="5" width="22.6640625" bestFit="1" customWidth="1"/>
    <col min="6" max="6" width="13.33203125" bestFit="1" customWidth="1"/>
    <col min="7" max="7" width="43.9140625" bestFit="1" customWidth="1"/>
    <col min="8" max="8" width="45.75" bestFit="1" customWidth="1"/>
    <col min="9" max="9" width="66.5" bestFit="1" customWidth="1"/>
    <col min="10" max="10" width="26.9140625" bestFit="1" customWidth="1"/>
  </cols>
  <sheetData>
    <row r="1" spans="1:10" x14ac:dyDescent="0.3">
      <c r="A1" s="12" t="s">
        <v>0</v>
      </c>
      <c r="B1" s="14" t="s">
        <v>34</v>
      </c>
      <c r="C1" s="14" t="s">
        <v>33</v>
      </c>
      <c r="D1" s="14" t="s">
        <v>35</v>
      </c>
      <c r="E1" s="14" t="s">
        <v>36</v>
      </c>
      <c r="F1" s="14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3">
      <c r="A2" s="13">
        <v>41640</v>
      </c>
      <c r="B2">
        <v>-0.80805983534269599</v>
      </c>
      <c r="C2">
        <v>-1.039871220876226</v>
      </c>
      <c r="D2">
        <v>0.15519562034402731</v>
      </c>
      <c r="E2">
        <v>-0.96707795966596866</v>
      </c>
      <c r="F2">
        <v>-1.0289814801657859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13">
        <v>41671</v>
      </c>
      <c r="B3">
        <v>-0.81182857187934354</v>
      </c>
      <c r="C3">
        <v>-1.039871220876226</v>
      </c>
      <c r="D3">
        <v>0.15519562034402731</v>
      </c>
      <c r="E3">
        <v>-0.9625660732899961</v>
      </c>
      <c r="F3">
        <v>-1.0276953889658891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13">
        <v>41699</v>
      </c>
      <c r="B4">
        <v>-0.79834961059732945</v>
      </c>
      <c r="C4">
        <v>-1.039871220876226</v>
      </c>
      <c r="D4">
        <v>0.15519562034402731</v>
      </c>
      <c r="E4">
        <v>-0.95805418691402344</v>
      </c>
      <c r="F4">
        <v>-1.026409297765992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13">
        <v>41730</v>
      </c>
      <c r="B5">
        <v>-0.80237907733462555</v>
      </c>
      <c r="C5">
        <v>-1.039871220876226</v>
      </c>
      <c r="D5">
        <v>0.15519562034402731</v>
      </c>
      <c r="E5">
        <v>-0.95354230053805089</v>
      </c>
      <c r="F5">
        <v>-1.0251232065660949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13">
        <v>41760</v>
      </c>
      <c r="B6">
        <v>-0.78937417096288154</v>
      </c>
      <c r="C6">
        <v>-1.039871220876226</v>
      </c>
      <c r="D6">
        <v>0.15519562034402731</v>
      </c>
      <c r="E6">
        <v>-0.94903041416207823</v>
      </c>
      <c r="F6">
        <v>-1.023837115366198</v>
      </c>
      <c r="G6" s="5">
        <v>0</v>
      </c>
      <c r="H6" s="5">
        <v>0</v>
      </c>
      <c r="I6" s="5">
        <v>0</v>
      </c>
      <c r="J6" s="5">
        <v>0</v>
      </c>
    </row>
    <row r="7" spans="1:10" x14ac:dyDescent="0.3">
      <c r="A7" s="13">
        <v>41791</v>
      </c>
      <c r="B7">
        <v>-0.78692488725981913</v>
      </c>
      <c r="C7">
        <v>-1.039871220876226</v>
      </c>
      <c r="D7">
        <v>0.15519562034402731</v>
      </c>
      <c r="E7">
        <v>-0.94451852778610568</v>
      </c>
      <c r="F7">
        <v>-1.0225510241663001</v>
      </c>
      <c r="G7" s="5">
        <v>0</v>
      </c>
      <c r="H7" s="5">
        <v>0</v>
      </c>
      <c r="I7" s="5">
        <v>0</v>
      </c>
      <c r="J7" s="5">
        <v>0</v>
      </c>
    </row>
    <row r="8" spans="1:10" x14ac:dyDescent="0.3">
      <c r="A8" s="13">
        <v>41821</v>
      </c>
      <c r="B8">
        <v>-0.77738058173304714</v>
      </c>
      <c r="C8">
        <v>-1.039871220876226</v>
      </c>
      <c r="D8">
        <v>0.15519562034402731</v>
      </c>
      <c r="E8">
        <v>-0.94000664141013313</v>
      </c>
      <c r="F8">
        <v>-1.021264932966403</v>
      </c>
      <c r="G8" s="5">
        <v>0</v>
      </c>
      <c r="H8" s="5">
        <v>0</v>
      </c>
      <c r="I8" s="5">
        <v>0</v>
      </c>
      <c r="J8" s="5">
        <v>0</v>
      </c>
    </row>
    <row r="9" spans="1:10" x14ac:dyDescent="0.3">
      <c r="A9" s="13">
        <v>41852</v>
      </c>
      <c r="B9">
        <v>-0.77322470035301227</v>
      </c>
      <c r="C9">
        <v>-1.039871220876226</v>
      </c>
      <c r="D9">
        <v>0.15519562034402731</v>
      </c>
      <c r="E9">
        <v>-0.93549475503416046</v>
      </c>
      <c r="F9">
        <v>-1.0199788417665061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13">
        <v>41883</v>
      </c>
      <c r="B10">
        <v>-0.7182106280161632</v>
      </c>
      <c r="C10">
        <v>-1.039871220876226</v>
      </c>
      <c r="D10">
        <v>0.15519562034402731</v>
      </c>
      <c r="E10">
        <v>-0.93098286865818791</v>
      </c>
      <c r="F10">
        <v>-1.018692750566609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3">
      <c r="A11" s="13">
        <v>41913</v>
      </c>
      <c r="B11">
        <v>-0.74851063769759596</v>
      </c>
      <c r="C11">
        <v>-1.039871220876226</v>
      </c>
      <c r="D11">
        <v>0.15519562034402731</v>
      </c>
      <c r="E11">
        <v>-0.92647098228221536</v>
      </c>
      <c r="F11">
        <v>-1.017406659366711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3">
      <c r="A12" s="13">
        <v>41944</v>
      </c>
      <c r="B12">
        <v>-0.68837677232982941</v>
      </c>
      <c r="C12">
        <v>-1.039871220876226</v>
      </c>
      <c r="D12">
        <v>0.15519562034402731</v>
      </c>
      <c r="E12">
        <v>-0.9219590959062427</v>
      </c>
      <c r="F12">
        <v>-1.016120568166814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3">
      <c r="A13" s="13">
        <v>41974</v>
      </c>
      <c r="B13">
        <v>-0.67744980664810273</v>
      </c>
      <c r="C13">
        <v>-1.039871220876226</v>
      </c>
      <c r="D13">
        <v>0.15519562034402731</v>
      </c>
      <c r="E13">
        <v>-0.91744720953027015</v>
      </c>
      <c r="F13">
        <v>-1.0148344769669171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3">
      <c r="A14" s="13">
        <v>42005</v>
      </c>
      <c r="B14">
        <v>-0.80155738215682404</v>
      </c>
      <c r="C14">
        <v>-0.83629291936971595</v>
      </c>
      <c r="D14">
        <v>0.35445358461985699</v>
      </c>
      <c r="E14">
        <v>-0.91041357822490709</v>
      </c>
      <c r="F14">
        <v>-0.9966018548775355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13">
        <v>42036</v>
      </c>
      <c r="B15">
        <v>-0.80102011992518451</v>
      </c>
      <c r="C15">
        <v>-0.83629291936971595</v>
      </c>
      <c r="D15">
        <v>0.35445358461985699</v>
      </c>
      <c r="E15">
        <v>-0.90337994691954415</v>
      </c>
      <c r="F15">
        <v>-0.97836923278815413</v>
      </c>
      <c r="G15" s="5">
        <v>0</v>
      </c>
      <c r="H15" s="5">
        <v>0</v>
      </c>
      <c r="I15" s="5">
        <v>0</v>
      </c>
      <c r="J15" s="5">
        <v>0</v>
      </c>
    </row>
    <row r="16" spans="1:10" x14ac:dyDescent="0.3">
      <c r="A16" s="13">
        <v>42064</v>
      </c>
      <c r="B16">
        <v>-0.77343012414746271</v>
      </c>
      <c r="C16">
        <v>-0.83629291936971595</v>
      </c>
      <c r="D16">
        <v>0.35445358461985699</v>
      </c>
      <c r="E16">
        <v>-0.8963463156141811</v>
      </c>
      <c r="F16">
        <v>-0.96013661069877254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3">
      <c r="A17" s="13">
        <v>42095</v>
      </c>
      <c r="B17">
        <v>-0.78090438989938848</v>
      </c>
      <c r="C17">
        <v>-0.83629291936971595</v>
      </c>
      <c r="D17">
        <v>0.35445358461985699</v>
      </c>
      <c r="E17">
        <v>-0.88931268430881816</v>
      </c>
      <c r="F17">
        <v>-0.94190398860939095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13">
        <v>42125</v>
      </c>
      <c r="B18">
        <v>-0.774006890954958</v>
      </c>
      <c r="C18">
        <v>-0.83629291936971595</v>
      </c>
      <c r="D18">
        <v>0.35445358461985699</v>
      </c>
      <c r="E18">
        <v>-0.8822790530034551</v>
      </c>
      <c r="F18">
        <v>-0.92367136652000958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3">
      <c r="A19" s="13">
        <v>42156</v>
      </c>
      <c r="B19">
        <v>-0.7677177624787076</v>
      </c>
      <c r="C19">
        <v>-0.83629291936971595</v>
      </c>
      <c r="D19">
        <v>0.35445358461985699</v>
      </c>
      <c r="E19">
        <v>-0.87524542169809205</v>
      </c>
      <c r="F19">
        <v>-0.905438744430628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13">
        <v>42186</v>
      </c>
      <c r="B20">
        <v>-0.779758757199569</v>
      </c>
      <c r="C20">
        <v>-0.83629291936971595</v>
      </c>
      <c r="D20">
        <v>0.35445358461985699</v>
      </c>
      <c r="E20">
        <v>-0.86821179039272911</v>
      </c>
      <c r="F20">
        <v>-0.88720612234124641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3">
      <c r="A21" s="13">
        <v>42217</v>
      </c>
      <c r="B21">
        <v>-0.76849205216548211</v>
      </c>
      <c r="C21">
        <v>-0.83629291936971595</v>
      </c>
      <c r="D21">
        <v>0.35445358461985699</v>
      </c>
      <c r="E21">
        <v>-0.86117815908736606</v>
      </c>
      <c r="F21">
        <v>-0.86897350025186493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3">
      <c r="A22" s="13">
        <v>42248</v>
      </c>
      <c r="B22">
        <v>-0.73970111728174259</v>
      </c>
      <c r="C22">
        <v>-0.83629291936971595</v>
      </c>
      <c r="D22">
        <v>0.35445358461985699</v>
      </c>
      <c r="E22">
        <v>-0.85414452778200312</v>
      </c>
      <c r="F22">
        <v>-0.85074087816248334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3">
      <c r="A23" s="13">
        <v>42278</v>
      </c>
      <c r="B23">
        <v>-0.70126316497400587</v>
      </c>
      <c r="C23">
        <v>-0.83629291936971595</v>
      </c>
      <c r="D23">
        <v>0.35445358461985699</v>
      </c>
      <c r="E23">
        <v>-0.84711089647664006</v>
      </c>
      <c r="F23">
        <v>-0.83250825607310175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3">
      <c r="A24" s="13">
        <v>42309</v>
      </c>
      <c r="B24">
        <v>-0.67013355919960038</v>
      </c>
      <c r="C24">
        <v>-0.83629291936971595</v>
      </c>
      <c r="D24">
        <v>0.35445358461985699</v>
      </c>
      <c r="E24">
        <v>-0.84007726517127701</v>
      </c>
      <c r="F24">
        <v>-0.81427563398372016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3">
      <c r="A25" s="13">
        <v>42339</v>
      </c>
      <c r="B25">
        <v>-0.54051904581657439</v>
      </c>
      <c r="C25">
        <v>-0.83629291936971595</v>
      </c>
      <c r="D25">
        <v>0.35445358461985699</v>
      </c>
      <c r="E25">
        <v>-0.83304363386591407</v>
      </c>
      <c r="F25">
        <v>-0.79604301189433879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3">
      <c r="A26" s="13">
        <v>42370</v>
      </c>
      <c r="B26">
        <v>-0.75690140960937735</v>
      </c>
      <c r="C26">
        <v>-0.76066041298718867</v>
      </c>
      <c r="D26">
        <v>0.92815444587814155</v>
      </c>
      <c r="E26">
        <v>-0.82541415315920441</v>
      </c>
      <c r="F26">
        <v>-0.7871116923854854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3">
      <c r="A27" s="13">
        <v>42401</v>
      </c>
      <c r="B27">
        <v>-0.76857106131719377</v>
      </c>
      <c r="C27">
        <v>-0.76066041298718867</v>
      </c>
      <c r="D27">
        <v>0.92815444587814155</v>
      </c>
      <c r="E27">
        <v>-0.81778467245249475</v>
      </c>
      <c r="F27">
        <v>-0.778180372876632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3">
      <c r="A28" s="13">
        <v>42430</v>
      </c>
      <c r="B28">
        <v>-0.73300114121659132</v>
      </c>
      <c r="C28">
        <v>-0.76066041298718867</v>
      </c>
      <c r="D28">
        <v>0.92815444587814155</v>
      </c>
      <c r="E28">
        <v>-0.8101551917457851</v>
      </c>
      <c r="F28">
        <v>-0.76924905336777849</v>
      </c>
      <c r="G28" s="5">
        <v>0</v>
      </c>
      <c r="H28" s="5">
        <v>0</v>
      </c>
      <c r="I28" s="5">
        <v>0</v>
      </c>
      <c r="J28" s="5">
        <v>0</v>
      </c>
    </row>
    <row r="29" spans="1:10" x14ac:dyDescent="0.3">
      <c r="A29" s="13">
        <v>42461</v>
      </c>
      <c r="B29">
        <v>-0.70586939851879738</v>
      </c>
      <c r="C29">
        <v>-0.76066041298718867</v>
      </c>
      <c r="D29">
        <v>0.92815444587814155</v>
      </c>
      <c r="E29">
        <v>-0.80252571103907533</v>
      </c>
      <c r="F29">
        <v>-0.76031773385892509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3">
      <c r="A30" s="13">
        <v>42491</v>
      </c>
      <c r="B30">
        <v>-0.68209554476875012</v>
      </c>
      <c r="C30">
        <v>-0.76066041298718867</v>
      </c>
      <c r="D30">
        <v>0.92815444587814155</v>
      </c>
      <c r="E30">
        <v>-0.79489623033236567</v>
      </c>
      <c r="F30">
        <v>-0.7513864143500717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3">
      <c r="A31" s="13">
        <v>42522</v>
      </c>
      <c r="B31">
        <v>-0.61908574627867807</v>
      </c>
      <c r="C31">
        <v>-0.76066041298718867</v>
      </c>
      <c r="D31">
        <v>0.92815444587814155</v>
      </c>
      <c r="E31">
        <v>-0.78726674962565601</v>
      </c>
      <c r="F31">
        <v>-0.7424550948412183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3">
      <c r="A32" s="13">
        <v>42552</v>
      </c>
      <c r="B32">
        <v>-0.65467936912479396</v>
      </c>
      <c r="C32">
        <v>-0.76066041298718867</v>
      </c>
      <c r="D32">
        <v>0.92815444587814155</v>
      </c>
      <c r="E32">
        <v>-0.77963726891894636</v>
      </c>
      <c r="F32">
        <v>-0.73352377533236479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3">
      <c r="A33" s="13">
        <v>42583</v>
      </c>
      <c r="B33">
        <v>-0.64167446275304996</v>
      </c>
      <c r="C33">
        <v>-0.76066041298718867</v>
      </c>
      <c r="D33">
        <v>0.92815444587814155</v>
      </c>
      <c r="E33">
        <v>-0.7720077882122367</v>
      </c>
      <c r="F33">
        <v>-0.72459245582351139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13">
        <v>42614</v>
      </c>
      <c r="B34">
        <v>-0.62763453649388279</v>
      </c>
      <c r="C34">
        <v>-0.76066041298718867</v>
      </c>
      <c r="D34">
        <v>0.92815444587814155</v>
      </c>
      <c r="E34">
        <v>-0.76437830750552704</v>
      </c>
      <c r="F34">
        <v>-0.715661136314658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3">
      <c r="A35" s="13">
        <v>42644</v>
      </c>
      <c r="B35">
        <v>-0.5944427918598022</v>
      </c>
      <c r="C35">
        <v>-0.76066041298718867</v>
      </c>
      <c r="D35">
        <v>0.92815444587814155</v>
      </c>
      <c r="E35">
        <v>-0.75674882679881739</v>
      </c>
      <c r="F35">
        <v>-0.7067298168058046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">
      <c r="A36" s="13">
        <v>42675</v>
      </c>
      <c r="B36">
        <v>-0.49245777883035391</v>
      </c>
      <c r="C36">
        <v>-0.76066041298718867</v>
      </c>
      <c r="D36">
        <v>0.92815444587814155</v>
      </c>
      <c r="E36">
        <v>-0.74911934609210773</v>
      </c>
      <c r="F36">
        <v>-0.69779849729695109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3">
      <c r="A37" s="13">
        <v>42705</v>
      </c>
      <c r="B37">
        <v>-0.49869160090040621</v>
      </c>
      <c r="C37">
        <v>-0.76066041298718867</v>
      </c>
      <c r="D37">
        <v>0.92815444587814155</v>
      </c>
      <c r="E37">
        <v>-0.74148986538539807</v>
      </c>
      <c r="F37">
        <v>-0.68886717778809781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3">
      <c r="A38" s="13">
        <v>42736</v>
      </c>
      <c r="B38">
        <v>-0.78665625614399937</v>
      </c>
      <c r="C38">
        <v>-0.58399083505845828</v>
      </c>
      <c r="D38">
        <v>1.0356303014927111</v>
      </c>
      <c r="E38">
        <v>-0.725926594200201</v>
      </c>
      <c r="F38">
        <v>-0.67161231678716138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13">
        <v>42767</v>
      </c>
      <c r="B39">
        <v>-0.71230864438329999</v>
      </c>
      <c r="C39">
        <v>-0.58399083505845828</v>
      </c>
      <c r="D39">
        <v>1.0356303014927111</v>
      </c>
      <c r="E39">
        <v>-0.71036332301500404</v>
      </c>
      <c r="F39">
        <v>-0.65435745578622495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13">
        <v>42795</v>
      </c>
      <c r="B40">
        <v>-0.63068428974995394</v>
      </c>
      <c r="C40">
        <v>-0.58399083505845828</v>
      </c>
      <c r="D40">
        <v>1.0356303014927111</v>
      </c>
      <c r="E40">
        <v>-0.6948000518298072</v>
      </c>
      <c r="F40">
        <v>-0.63710259478528852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13">
        <v>42826</v>
      </c>
      <c r="B41">
        <v>-0.61696830101280475</v>
      </c>
      <c r="C41">
        <v>-0.58399083505845828</v>
      </c>
      <c r="D41">
        <v>1.0356303014927111</v>
      </c>
      <c r="E41">
        <v>-0.67923678064461024</v>
      </c>
      <c r="F41">
        <v>-0.6198477337843521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13">
        <v>42856</v>
      </c>
      <c r="B42">
        <v>-0.56147227285051438</v>
      </c>
      <c r="C42">
        <v>-0.58399083505845828</v>
      </c>
      <c r="D42">
        <v>1.0356303014927111</v>
      </c>
      <c r="E42">
        <v>-0.66367350945941328</v>
      </c>
      <c r="F42">
        <v>-0.60259287278341567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13">
        <v>42887</v>
      </c>
      <c r="B43">
        <v>-0.55341333937592208</v>
      </c>
      <c r="C43">
        <v>-0.58399083505845828</v>
      </c>
      <c r="D43">
        <v>1.0356303014927111</v>
      </c>
      <c r="E43">
        <v>-0.64811023827421643</v>
      </c>
      <c r="F43">
        <v>-0.58533801178247935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3">
      <c r="A44" s="13">
        <v>42917</v>
      </c>
      <c r="B44">
        <v>-0.55092455109700389</v>
      </c>
      <c r="C44">
        <v>-0.58399083505845828</v>
      </c>
      <c r="D44">
        <v>1.0356303014927111</v>
      </c>
      <c r="E44">
        <v>-0.63254696708901947</v>
      </c>
      <c r="F44">
        <v>-0.56808315078154292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3">
      <c r="A45" s="13">
        <v>42948</v>
      </c>
      <c r="B45">
        <v>-0.47132283074747711</v>
      </c>
      <c r="C45">
        <v>-0.58399083505845828</v>
      </c>
      <c r="D45">
        <v>1.0356303014927111</v>
      </c>
      <c r="E45">
        <v>-0.61698369590382263</v>
      </c>
      <c r="F45">
        <v>-0.55082828978060649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3">
      <c r="A46" s="13">
        <v>42979</v>
      </c>
      <c r="B46">
        <v>-0.43707236348045991</v>
      </c>
      <c r="C46">
        <v>-0.58399083505845828</v>
      </c>
      <c r="D46">
        <v>1.0356303014927111</v>
      </c>
      <c r="E46">
        <v>-0.60142042471862567</v>
      </c>
      <c r="F46">
        <v>-0.53357342877967007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3">
      <c r="A47" s="13">
        <v>43009</v>
      </c>
      <c r="B47">
        <v>-0.38404142085157422</v>
      </c>
      <c r="C47">
        <v>-0.58399083505845828</v>
      </c>
      <c r="D47">
        <v>1.0356303014927111</v>
      </c>
      <c r="E47">
        <v>-0.58585715353342882</v>
      </c>
      <c r="F47">
        <v>-0.51631856777873364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3">
      <c r="A48" s="13">
        <v>43040</v>
      </c>
      <c r="B48">
        <v>-0.2442900333039385</v>
      </c>
      <c r="C48">
        <v>-0.58399083505845828</v>
      </c>
      <c r="D48">
        <v>1.0356303014927111</v>
      </c>
      <c r="E48">
        <v>-0.57029388234823186</v>
      </c>
      <c r="F48">
        <v>-0.49906370677779721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3">
      <c r="A49" s="13">
        <v>43070</v>
      </c>
      <c r="B49">
        <v>-0.14706927212270501</v>
      </c>
      <c r="C49">
        <v>-0.58399083505845828</v>
      </c>
      <c r="D49">
        <v>1.0356303014927111</v>
      </c>
      <c r="E49">
        <v>-0.55473061116303479</v>
      </c>
      <c r="F49">
        <v>-0.48180884577686062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3">
      <c r="A50" s="13">
        <v>43101</v>
      </c>
      <c r="B50">
        <v>-0.64103448862418522</v>
      </c>
      <c r="C50">
        <v>-0.25200864122209121</v>
      </c>
      <c r="D50">
        <v>0.78461237870016098</v>
      </c>
      <c r="E50">
        <v>-0.52296447486160125</v>
      </c>
      <c r="F50">
        <v>-0.46128879436667869</v>
      </c>
      <c r="G50" s="5">
        <v>0</v>
      </c>
      <c r="H50" s="5">
        <v>0</v>
      </c>
      <c r="I50" s="5">
        <v>1</v>
      </c>
      <c r="J50" s="5">
        <v>0</v>
      </c>
    </row>
    <row r="51" spans="1:10" x14ac:dyDescent="0.3">
      <c r="A51" s="13">
        <v>43132</v>
      </c>
      <c r="B51">
        <v>-0.64934625138425495</v>
      </c>
      <c r="C51">
        <v>-0.25200864122209121</v>
      </c>
      <c r="D51">
        <v>0.78461237870016098</v>
      </c>
      <c r="E51">
        <v>-0.49119833856016759</v>
      </c>
      <c r="F51">
        <v>-0.44076874295649687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3">
      <c r="A52" s="13">
        <v>43160</v>
      </c>
      <c r="B52">
        <v>-0.45259766179180683</v>
      </c>
      <c r="C52">
        <v>-0.25200864122209121</v>
      </c>
      <c r="D52">
        <v>0.78461237870016098</v>
      </c>
      <c r="E52">
        <v>-0.45943220225873399</v>
      </c>
      <c r="F52">
        <v>-0.42024869154631511</v>
      </c>
      <c r="G52" s="5">
        <v>0</v>
      </c>
      <c r="H52" s="5">
        <v>0</v>
      </c>
      <c r="I52" s="5">
        <v>1</v>
      </c>
      <c r="J52" s="5">
        <v>0</v>
      </c>
    </row>
    <row r="53" spans="1:10" x14ac:dyDescent="0.3">
      <c r="A53" s="13">
        <v>43191</v>
      </c>
      <c r="B53">
        <v>-0.38069143281899848</v>
      </c>
      <c r="C53">
        <v>-0.25200864122209121</v>
      </c>
      <c r="D53">
        <v>0.78461237870016098</v>
      </c>
      <c r="E53">
        <v>-0.42766606595730039</v>
      </c>
      <c r="F53">
        <v>-0.3997286401361333</v>
      </c>
      <c r="G53" s="5">
        <v>0</v>
      </c>
      <c r="H53" s="5">
        <v>0</v>
      </c>
      <c r="I53" s="5">
        <v>1</v>
      </c>
      <c r="J53" s="5">
        <v>0</v>
      </c>
    </row>
    <row r="54" spans="1:10" x14ac:dyDescent="0.3">
      <c r="A54" s="13">
        <v>43221</v>
      </c>
      <c r="B54">
        <v>-0.30363380715458821</v>
      </c>
      <c r="C54">
        <v>-0.25200864122209121</v>
      </c>
      <c r="D54">
        <v>0.78461237870016098</v>
      </c>
      <c r="E54">
        <v>-0.39589992965586679</v>
      </c>
      <c r="F54">
        <v>-0.37920858872595148</v>
      </c>
      <c r="G54" s="5">
        <v>0</v>
      </c>
      <c r="H54" s="5">
        <v>0</v>
      </c>
      <c r="I54" s="5">
        <v>1</v>
      </c>
      <c r="J54" s="5">
        <v>0</v>
      </c>
    </row>
    <row r="55" spans="1:10" x14ac:dyDescent="0.3">
      <c r="A55" s="13">
        <v>43252</v>
      </c>
      <c r="B55">
        <v>-0.4099169180371523</v>
      </c>
      <c r="C55">
        <v>-0.25200864122209121</v>
      </c>
      <c r="D55">
        <v>0.78461237870016098</v>
      </c>
      <c r="E55">
        <v>-0.36413379335443319</v>
      </c>
      <c r="F55">
        <v>-0.35868853731576972</v>
      </c>
      <c r="G55" s="5">
        <v>0</v>
      </c>
      <c r="H55" s="5">
        <v>0</v>
      </c>
      <c r="I55" s="5">
        <v>1</v>
      </c>
      <c r="J55" s="5">
        <v>0</v>
      </c>
    </row>
    <row r="56" spans="1:10" x14ac:dyDescent="0.3">
      <c r="A56" s="13">
        <v>43282</v>
      </c>
      <c r="B56">
        <v>-0.42104140659815809</v>
      </c>
      <c r="C56">
        <v>-0.25200864122209121</v>
      </c>
      <c r="D56">
        <v>0.78461237870016098</v>
      </c>
      <c r="E56">
        <v>-0.33236765705299959</v>
      </c>
      <c r="F56">
        <v>-0.33816848590558779</v>
      </c>
      <c r="G56" s="5">
        <v>0</v>
      </c>
      <c r="H56" s="5">
        <v>0</v>
      </c>
      <c r="I56" s="5">
        <v>1</v>
      </c>
      <c r="J56" s="5">
        <v>0</v>
      </c>
    </row>
    <row r="57" spans="1:10" x14ac:dyDescent="0.3">
      <c r="A57" s="13">
        <v>43313</v>
      </c>
      <c r="B57">
        <v>-0.32463443967955508</v>
      </c>
      <c r="C57">
        <v>-0.25200864122209121</v>
      </c>
      <c r="D57">
        <v>0.78461237870016098</v>
      </c>
      <c r="E57">
        <v>-0.30060152075156588</v>
      </c>
      <c r="F57">
        <v>-0.31764843449540597</v>
      </c>
      <c r="G57" s="5">
        <v>0</v>
      </c>
      <c r="H57" s="5">
        <v>0</v>
      </c>
      <c r="I57" s="5">
        <v>1</v>
      </c>
      <c r="J57" s="5">
        <v>0</v>
      </c>
    </row>
    <row r="58" spans="1:10" x14ac:dyDescent="0.3">
      <c r="A58" s="13">
        <v>43344</v>
      </c>
      <c r="B58">
        <v>-0.18557043175181109</v>
      </c>
      <c r="C58">
        <v>-0.25200864122209121</v>
      </c>
      <c r="D58">
        <v>0.78461237870016098</v>
      </c>
      <c r="E58">
        <v>-0.26883538445013228</v>
      </c>
      <c r="F58">
        <v>-0.29712838308522421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3">
      <c r="A59" s="13">
        <v>43374</v>
      </c>
      <c r="B59">
        <v>-7.434134797209524E-2</v>
      </c>
      <c r="C59">
        <v>-0.25200864122209121</v>
      </c>
      <c r="D59">
        <v>0.78461237870016098</v>
      </c>
      <c r="E59">
        <v>-0.2370692481486987</v>
      </c>
      <c r="F59">
        <v>-0.2766083316750424</v>
      </c>
      <c r="G59" s="5">
        <v>0</v>
      </c>
      <c r="H59" s="5">
        <v>0</v>
      </c>
      <c r="I59" s="5">
        <v>1</v>
      </c>
      <c r="J59" s="5">
        <v>0</v>
      </c>
    </row>
    <row r="60" spans="1:10" x14ac:dyDescent="0.3">
      <c r="A60" s="13">
        <v>43405</v>
      </c>
      <c r="B60">
        <v>4.2133943481276817E-2</v>
      </c>
      <c r="C60">
        <v>-0.25200864122209121</v>
      </c>
      <c r="D60">
        <v>0.78461237870016098</v>
      </c>
      <c r="E60">
        <v>-0.2053031118472651</v>
      </c>
      <c r="F60">
        <v>-0.25608828026486058</v>
      </c>
      <c r="G60" s="5">
        <v>0</v>
      </c>
      <c r="H60" s="5">
        <v>0</v>
      </c>
      <c r="I60" s="5">
        <v>1</v>
      </c>
      <c r="J60" s="5">
        <v>0</v>
      </c>
    </row>
    <row r="61" spans="1:10" x14ac:dyDescent="0.3">
      <c r="A61" s="13">
        <v>43435</v>
      </c>
      <c r="B61">
        <v>0.2473365123068757</v>
      </c>
      <c r="C61">
        <v>-0.25200864122209121</v>
      </c>
      <c r="D61">
        <v>0.78461237870016098</v>
      </c>
      <c r="E61">
        <v>-0.173536975545832</v>
      </c>
      <c r="F61">
        <v>-0.23556822885467879</v>
      </c>
      <c r="G61" s="5">
        <v>0</v>
      </c>
      <c r="H61" s="5">
        <v>0</v>
      </c>
      <c r="I61" s="5">
        <v>1</v>
      </c>
      <c r="J61" s="5">
        <v>0</v>
      </c>
    </row>
    <row r="62" spans="1:10" x14ac:dyDescent="0.3">
      <c r="A62" s="13">
        <v>43466</v>
      </c>
      <c r="B62">
        <v>-0.30577495516597492</v>
      </c>
      <c r="C62">
        <v>5.2032801536965642E-2</v>
      </c>
      <c r="D62">
        <v>0.30126973584701872</v>
      </c>
      <c r="E62">
        <v>-0.1641965674883335</v>
      </c>
      <c r="F62">
        <v>-0.2265456708019368</v>
      </c>
      <c r="G62" s="5">
        <v>0</v>
      </c>
      <c r="H62" s="5">
        <v>0</v>
      </c>
      <c r="I62" s="5">
        <v>1</v>
      </c>
      <c r="J62" s="5">
        <v>0</v>
      </c>
    </row>
    <row r="63" spans="1:10" x14ac:dyDescent="0.3">
      <c r="A63" s="13">
        <v>43497</v>
      </c>
      <c r="B63">
        <v>-0.53096683937463118</v>
      </c>
      <c r="C63">
        <v>5.2032801536965642E-2</v>
      </c>
      <c r="D63">
        <v>0.30126973584701872</v>
      </c>
      <c r="E63">
        <v>-0.15485615943083489</v>
      </c>
      <c r="F63">
        <v>-0.2175231127491947</v>
      </c>
      <c r="G63" s="5">
        <v>0</v>
      </c>
      <c r="H63" s="5">
        <v>0</v>
      </c>
      <c r="I63" s="5">
        <v>1</v>
      </c>
      <c r="J63" s="5">
        <v>0</v>
      </c>
    </row>
    <row r="64" spans="1:10" x14ac:dyDescent="0.3">
      <c r="A64" s="13">
        <v>43525</v>
      </c>
      <c r="B64">
        <v>-0.14983459243261421</v>
      </c>
      <c r="C64">
        <v>5.2032801536965642E-2</v>
      </c>
      <c r="D64">
        <v>0.30126973584701872</v>
      </c>
      <c r="E64">
        <v>-0.14551575137333639</v>
      </c>
      <c r="F64">
        <v>-0.20850055469645271</v>
      </c>
      <c r="G64" s="5">
        <v>0</v>
      </c>
      <c r="H64" s="5">
        <v>0</v>
      </c>
      <c r="I64" s="5">
        <v>1</v>
      </c>
      <c r="J64" s="5">
        <v>0</v>
      </c>
    </row>
    <row r="65" spans="1:10" x14ac:dyDescent="0.3">
      <c r="A65" s="13">
        <v>43556</v>
      </c>
      <c r="B65">
        <v>-0.3111159738216851</v>
      </c>
      <c r="C65">
        <v>5.2032801536965642E-2</v>
      </c>
      <c r="D65">
        <v>0.30126973584701872</v>
      </c>
      <c r="E65">
        <v>-0.13617534331583789</v>
      </c>
      <c r="F65">
        <v>-0.1994779966437106</v>
      </c>
      <c r="G65" s="5">
        <v>0</v>
      </c>
      <c r="H65" s="5">
        <v>0</v>
      </c>
      <c r="I65" s="5">
        <v>1</v>
      </c>
      <c r="J65" s="5">
        <v>0</v>
      </c>
    </row>
    <row r="66" spans="1:10" x14ac:dyDescent="0.3">
      <c r="A66" s="13">
        <v>43586</v>
      </c>
      <c r="B66">
        <v>-0.2264181631867544</v>
      </c>
      <c r="C66">
        <v>5.2032801536965642E-2</v>
      </c>
      <c r="D66">
        <v>0.30126973584701872</v>
      </c>
      <c r="E66">
        <v>-0.12683493525833939</v>
      </c>
      <c r="F66">
        <v>-0.1904554385909685</v>
      </c>
      <c r="G66" s="5">
        <v>0</v>
      </c>
      <c r="H66" s="5">
        <v>0</v>
      </c>
      <c r="I66" s="5">
        <v>1</v>
      </c>
      <c r="J66" s="5">
        <v>0</v>
      </c>
    </row>
    <row r="67" spans="1:10" x14ac:dyDescent="0.3">
      <c r="A67" s="13">
        <v>43617</v>
      </c>
      <c r="B67">
        <v>9.4090361646883558E-2</v>
      </c>
      <c r="C67">
        <v>5.2032801536965642E-2</v>
      </c>
      <c r="D67">
        <v>0.30126973584701872</v>
      </c>
      <c r="E67">
        <v>-0.1174945272008409</v>
      </c>
      <c r="F67">
        <v>-0.18143288053822651</v>
      </c>
      <c r="G67" s="5">
        <v>0</v>
      </c>
      <c r="H67" s="5">
        <v>0</v>
      </c>
      <c r="I67" s="5">
        <v>1</v>
      </c>
      <c r="J67" s="5">
        <v>0</v>
      </c>
    </row>
    <row r="68" spans="1:10" x14ac:dyDescent="0.3">
      <c r="A68" s="13">
        <v>43647</v>
      </c>
      <c r="B68">
        <v>-0.43760172479692822</v>
      </c>
      <c r="C68">
        <v>5.2032801536965642E-2</v>
      </c>
      <c r="D68">
        <v>0.30126973584701872</v>
      </c>
      <c r="E68">
        <v>-0.1081541191433424</v>
      </c>
      <c r="F68">
        <v>-0.17241032248548441</v>
      </c>
      <c r="G68" s="5">
        <v>0</v>
      </c>
      <c r="H68" s="5">
        <v>0</v>
      </c>
      <c r="I68" s="5">
        <v>1</v>
      </c>
      <c r="J68" s="5">
        <v>0</v>
      </c>
    </row>
    <row r="69" spans="1:10" x14ac:dyDescent="0.3">
      <c r="A69" s="13">
        <v>43678</v>
      </c>
      <c r="B69">
        <v>-0.31794236452957497</v>
      </c>
      <c r="C69">
        <v>5.2032801536965642E-2</v>
      </c>
      <c r="D69">
        <v>0.30126973584701872</v>
      </c>
      <c r="E69">
        <v>-9.8813711085843858E-2</v>
      </c>
      <c r="F69">
        <v>-0.16338776443274231</v>
      </c>
      <c r="G69" s="5">
        <v>0</v>
      </c>
      <c r="H69" s="5">
        <v>0</v>
      </c>
      <c r="I69" s="5">
        <v>1</v>
      </c>
      <c r="J69" s="5">
        <v>0</v>
      </c>
    </row>
    <row r="70" spans="1:10" x14ac:dyDescent="0.3">
      <c r="A70" s="13">
        <v>43709</v>
      </c>
      <c r="B70">
        <v>-0.373651717401487</v>
      </c>
      <c r="C70">
        <v>5.2032801536965642E-2</v>
      </c>
      <c r="D70">
        <v>0.30126973584701872</v>
      </c>
      <c r="E70">
        <v>-8.9473303028345344E-2</v>
      </c>
      <c r="F70">
        <v>-0.15436520638000031</v>
      </c>
      <c r="G70" s="5">
        <v>0</v>
      </c>
      <c r="H70" s="5">
        <v>0</v>
      </c>
      <c r="I70" s="5">
        <v>1</v>
      </c>
      <c r="J70" s="5">
        <v>0</v>
      </c>
    </row>
    <row r="71" spans="1:10" x14ac:dyDescent="0.3">
      <c r="A71" s="13">
        <v>43739</v>
      </c>
      <c r="B71">
        <v>-0.42363290677430149</v>
      </c>
      <c r="C71">
        <v>5.2032801536965642E-2</v>
      </c>
      <c r="D71">
        <v>0.30126973584701872</v>
      </c>
      <c r="E71">
        <v>-8.013289497084683E-2</v>
      </c>
      <c r="F71">
        <v>-0.14534264832725821</v>
      </c>
      <c r="G71" s="5">
        <v>0</v>
      </c>
      <c r="H71" s="5">
        <v>0</v>
      </c>
      <c r="I71" s="5">
        <v>1</v>
      </c>
      <c r="J71" s="5">
        <v>0</v>
      </c>
    </row>
    <row r="72" spans="1:10" x14ac:dyDescent="0.3">
      <c r="A72" s="13">
        <v>43770</v>
      </c>
      <c r="B72">
        <v>-0.32024943175955639</v>
      </c>
      <c r="C72">
        <v>5.2032801536965642E-2</v>
      </c>
      <c r="D72">
        <v>0.30126973584701872</v>
      </c>
      <c r="E72">
        <v>-7.0792486913348315E-2</v>
      </c>
      <c r="F72">
        <v>-0.13632009027451611</v>
      </c>
      <c r="G72" s="5">
        <v>0</v>
      </c>
      <c r="H72" s="5">
        <v>0</v>
      </c>
      <c r="I72" s="5">
        <v>1</v>
      </c>
      <c r="J72" s="5">
        <v>0</v>
      </c>
    </row>
    <row r="73" spans="1:10" x14ac:dyDescent="0.3">
      <c r="A73" s="13">
        <v>43800</v>
      </c>
      <c r="B73">
        <v>1.204725850946561E-2</v>
      </c>
      <c r="C73">
        <v>5.2032801536965642E-2</v>
      </c>
      <c r="D73">
        <v>0.30126973584701872</v>
      </c>
      <c r="E73">
        <v>-6.1452078855849641E-2</v>
      </c>
      <c r="F73">
        <v>-0.12729753222177351</v>
      </c>
      <c r="G73" s="5">
        <v>0</v>
      </c>
      <c r="H73" s="5">
        <v>0</v>
      </c>
      <c r="I73" s="5">
        <v>1</v>
      </c>
      <c r="J73" s="5">
        <v>0</v>
      </c>
    </row>
    <row r="74" spans="1:10" x14ac:dyDescent="0.3">
      <c r="A74" s="13">
        <v>43831</v>
      </c>
      <c r="B74">
        <v>-0.58650237211277745</v>
      </c>
      <c r="C74">
        <v>1.148029915665761</v>
      </c>
      <c r="D74">
        <v>-1.3952034157639761</v>
      </c>
      <c r="E74">
        <v>-3.7602235221026188E-2</v>
      </c>
      <c r="F74">
        <v>-8.5642395405952115E-2</v>
      </c>
      <c r="G74" s="5">
        <v>1</v>
      </c>
      <c r="H74" s="5">
        <v>1</v>
      </c>
      <c r="I74" s="5">
        <v>1</v>
      </c>
      <c r="J74" s="5">
        <v>0</v>
      </c>
    </row>
    <row r="75" spans="1:10" x14ac:dyDescent="0.3">
      <c r="A75" s="13">
        <v>43862</v>
      </c>
      <c r="B75">
        <v>-0.74434685540238987</v>
      </c>
      <c r="C75">
        <v>1.148029915665761</v>
      </c>
      <c r="D75">
        <v>-1.3952034157639761</v>
      </c>
      <c r="E75">
        <v>-1.375239158620273E-2</v>
      </c>
      <c r="F75">
        <v>-4.3987258590130772E-2</v>
      </c>
      <c r="G75" s="5">
        <v>1</v>
      </c>
      <c r="H75" s="5">
        <v>1</v>
      </c>
      <c r="I75" s="5">
        <v>1</v>
      </c>
      <c r="J75" s="5">
        <v>0</v>
      </c>
    </row>
    <row r="76" spans="1:10" x14ac:dyDescent="0.3">
      <c r="A76" s="13">
        <v>43891</v>
      </c>
      <c r="B76">
        <v>-0.54502256746414068</v>
      </c>
      <c r="C76">
        <v>1.148029915665761</v>
      </c>
      <c r="D76">
        <v>-1.3952034157639761</v>
      </c>
      <c r="E76">
        <v>1.0097452048620731E-2</v>
      </c>
      <c r="F76">
        <v>-2.3321217743094169E-3</v>
      </c>
      <c r="G76" s="5">
        <v>1</v>
      </c>
      <c r="H76" s="5">
        <v>1</v>
      </c>
      <c r="I76" s="5">
        <v>1</v>
      </c>
      <c r="J76" s="5">
        <v>0</v>
      </c>
    </row>
    <row r="77" spans="1:10" x14ac:dyDescent="0.3">
      <c r="A77" s="13">
        <v>43922</v>
      </c>
      <c r="B77">
        <v>-0.47727221987136731</v>
      </c>
      <c r="C77">
        <v>1.148029915665761</v>
      </c>
      <c r="D77">
        <v>-1.3952034157639761</v>
      </c>
      <c r="E77">
        <v>3.3947295683444179E-2</v>
      </c>
      <c r="F77">
        <v>3.9323015041511943E-2</v>
      </c>
      <c r="G77" s="5">
        <v>1</v>
      </c>
      <c r="H77" s="5">
        <v>1</v>
      </c>
      <c r="I77" s="5">
        <v>1</v>
      </c>
      <c r="J77" s="5">
        <v>0</v>
      </c>
    </row>
    <row r="78" spans="1:10" x14ac:dyDescent="0.3">
      <c r="A78" s="13">
        <v>43952</v>
      </c>
      <c r="B78">
        <v>-0.36544266653864249</v>
      </c>
      <c r="C78">
        <v>1.148029915665761</v>
      </c>
      <c r="D78">
        <v>-1.3952034157639761</v>
      </c>
      <c r="E78">
        <v>5.7797139318267639E-2</v>
      </c>
      <c r="F78">
        <v>8.0978151857333286E-2</v>
      </c>
      <c r="G78" s="5">
        <v>1</v>
      </c>
      <c r="H78" s="5">
        <v>1</v>
      </c>
      <c r="I78" s="5">
        <v>1</v>
      </c>
      <c r="J78" s="5">
        <v>0</v>
      </c>
    </row>
    <row r="79" spans="1:10" x14ac:dyDescent="0.3">
      <c r="A79" s="13">
        <v>43983</v>
      </c>
      <c r="B79">
        <v>-0.25110852309665732</v>
      </c>
      <c r="C79">
        <v>1.148029915665761</v>
      </c>
      <c r="D79">
        <v>-1.3952034157639761</v>
      </c>
      <c r="E79">
        <v>8.1646982953091099E-2</v>
      </c>
      <c r="F79">
        <v>0.12263328867315459</v>
      </c>
      <c r="G79" s="5">
        <v>1</v>
      </c>
      <c r="H79" s="5">
        <v>1</v>
      </c>
      <c r="I79" s="5">
        <v>1</v>
      </c>
      <c r="J79" s="5">
        <v>0</v>
      </c>
    </row>
    <row r="80" spans="1:10" x14ac:dyDescent="0.3">
      <c r="A80" s="13">
        <v>44013</v>
      </c>
      <c r="B80">
        <v>-0.26835622091531902</v>
      </c>
      <c r="C80">
        <v>1.148029915665761</v>
      </c>
      <c r="D80">
        <v>-1.3952034157639761</v>
      </c>
      <c r="E80">
        <v>0.10549682658791459</v>
      </c>
      <c r="F80">
        <v>0.16428842548897599</v>
      </c>
      <c r="G80" s="5">
        <v>1</v>
      </c>
      <c r="H80" s="5">
        <v>1</v>
      </c>
      <c r="I80" s="5">
        <v>1</v>
      </c>
      <c r="J80" s="5">
        <v>0</v>
      </c>
    </row>
    <row r="81" spans="1:10" x14ac:dyDescent="0.3">
      <c r="A81" s="13">
        <v>44044</v>
      </c>
      <c r="B81">
        <v>-0.18787749898179251</v>
      </c>
      <c r="C81">
        <v>1.148029915665761</v>
      </c>
      <c r="D81">
        <v>-1.3952034157639761</v>
      </c>
      <c r="E81">
        <v>0.12934667022273799</v>
      </c>
      <c r="F81">
        <v>0.2059435623047973</v>
      </c>
      <c r="G81" s="5">
        <v>1</v>
      </c>
      <c r="H81" s="5">
        <v>1</v>
      </c>
      <c r="I81" s="5">
        <v>1</v>
      </c>
      <c r="J81" s="5">
        <v>0</v>
      </c>
    </row>
    <row r="82" spans="1:10" x14ac:dyDescent="0.3">
      <c r="A82" s="13">
        <v>44075</v>
      </c>
      <c r="B82">
        <v>-2.8097291475243619E-2</v>
      </c>
      <c r="C82">
        <v>1.148029915665761</v>
      </c>
      <c r="D82">
        <v>-1.3952034157639761</v>
      </c>
      <c r="E82">
        <v>0.1531965138575615</v>
      </c>
      <c r="F82">
        <v>0.24759869912061869</v>
      </c>
      <c r="G82" s="5">
        <v>1</v>
      </c>
      <c r="H82" s="5">
        <v>1</v>
      </c>
      <c r="I82" s="5">
        <v>1</v>
      </c>
      <c r="J82" s="5">
        <v>0</v>
      </c>
    </row>
    <row r="83" spans="1:10" x14ac:dyDescent="0.3">
      <c r="A83" s="13">
        <v>44105</v>
      </c>
      <c r="B83">
        <v>0.14279950367713989</v>
      </c>
      <c r="C83">
        <v>1.148029915665761</v>
      </c>
      <c r="D83">
        <v>-1.3952034157639761</v>
      </c>
      <c r="E83">
        <v>0.1770463574923849</v>
      </c>
      <c r="F83">
        <v>0.28925383593644011</v>
      </c>
      <c r="G83" s="5">
        <v>1</v>
      </c>
      <c r="H83" s="5">
        <v>1</v>
      </c>
      <c r="I83" s="5">
        <v>1</v>
      </c>
      <c r="J83" s="5">
        <v>0</v>
      </c>
    </row>
    <row r="84" spans="1:10" x14ac:dyDescent="0.3">
      <c r="A84" s="13">
        <v>44136</v>
      </c>
      <c r="B84">
        <v>0.40177570115771438</v>
      </c>
      <c r="C84">
        <v>1.148029915665761</v>
      </c>
      <c r="D84">
        <v>-1.3952034157639761</v>
      </c>
      <c r="E84">
        <v>0.20089620112720841</v>
      </c>
      <c r="F84">
        <v>0.33090897275226139</v>
      </c>
      <c r="G84" s="5">
        <v>1</v>
      </c>
      <c r="H84" s="5">
        <v>1</v>
      </c>
      <c r="I84" s="5">
        <v>1</v>
      </c>
      <c r="J84" s="5">
        <v>0</v>
      </c>
    </row>
    <row r="85" spans="1:10" x14ac:dyDescent="0.3">
      <c r="A85" s="13">
        <v>44166</v>
      </c>
      <c r="B85">
        <v>0.67321954277839346</v>
      </c>
      <c r="C85">
        <v>1.148029915665761</v>
      </c>
      <c r="D85">
        <v>-1.3952034157639761</v>
      </c>
      <c r="E85">
        <v>0.22474604476203239</v>
      </c>
      <c r="F85">
        <v>0.37256410956808211</v>
      </c>
      <c r="G85" s="5">
        <v>1</v>
      </c>
      <c r="H85" s="5">
        <v>1</v>
      </c>
      <c r="I85" s="5">
        <v>1</v>
      </c>
      <c r="J85" s="5">
        <v>0</v>
      </c>
    </row>
    <row r="86" spans="1:10" x14ac:dyDescent="0.3">
      <c r="A86" s="13">
        <v>44197</v>
      </c>
      <c r="B86">
        <v>0.31552141023406338</v>
      </c>
      <c r="C86">
        <v>2.272761312310958</v>
      </c>
      <c r="D86">
        <v>-2.124153043665737</v>
      </c>
      <c r="E86">
        <v>0.36457739020290419</v>
      </c>
      <c r="F86">
        <v>0.49782184256285572</v>
      </c>
      <c r="G86" s="5">
        <v>1</v>
      </c>
      <c r="H86" s="5">
        <v>1</v>
      </c>
      <c r="I86" s="5">
        <v>1</v>
      </c>
      <c r="J86" s="5">
        <v>0</v>
      </c>
    </row>
    <row r="87" spans="1:10" x14ac:dyDescent="0.3">
      <c r="A87" s="13">
        <v>44228</v>
      </c>
      <c r="B87">
        <v>-0.1151100702553268</v>
      </c>
      <c r="C87">
        <v>2.272761312310958</v>
      </c>
      <c r="D87">
        <v>-2.124153043665737</v>
      </c>
      <c r="E87">
        <v>0.50440873564377597</v>
      </c>
      <c r="F87">
        <v>0.62307957555762927</v>
      </c>
      <c r="G87" s="5">
        <v>1</v>
      </c>
      <c r="H87" s="5">
        <v>1</v>
      </c>
      <c r="I87" s="5">
        <v>1</v>
      </c>
      <c r="J87" s="5">
        <v>0</v>
      </c>
    </row>
    <row r="88" spans="1:10" x14ac:dyDescent="0.3">
      <c r="A88" s="13">
        <v>44256</v>
      </c>
      <c r="B88">
        <v>0.57238016244876466</v>
      </c>
      <c r="C88">
        <v>2.272761312310958</v>
      </c>
      <c r="D88">
        <v>-2.124153043665737</v>
      </c>
      <c r="E88">
        <v>0.6442400810846477</v>
      </c>
      <c r="F88">
        <v>0.74833730855240277</v>
      </c>
      <c r="G88" s="5">
        <v>1</v>
      </c>
      <c r="H88" s="5">
        <v>1</v>
      </c>
      <c r="I88" s="5">
        <v>1</v>
      </c>
      <c r="J88" s="5">
        <v>0</v>
      </c>
    </row>
    <row r="89" spans="1:10" x14ac:dyDescent="0.3">
      <c r="A89" s="13">
        <v>44287</v>
      </c>
      <c r="B89">
        <v>0.42965803079676951</v>
      </c>
      <c r="C89">
        <v>2.272761312310958</v>
      </c>
      <c r="D89">
        <v>-2.124153043665737</v>
      </c>
      <c r="E89">
        <v>0.78407142652551953</v>
      </c>
      <c r="F89">
        <v>0.87359504154717627</v>
      </c>
      <c r="G89" s="5">
        <v>1</v>
      </c>
      <c r="H89" s="5">
        <v>1</v>
      </c>
      <c r="I89" s="5">
        <v>1</v>
      </c>
      <c r="J89" s="5">
        <v>0</v>
      </c>
    </row>
    <row r="90" spans="1:10" x14ac:dyDescent="0.3">
      <c r="A90" s="13">
        <v>44317</v>
      </c>
      <c r="B90">
        <v>0.49160120573873373</v>
      </c>
      <c r="C90">
        <v>2.272761312310958</v>
      </c>
      <c r="D90">
        <v>-2.124153043665737</v>
      </c>
      <c r="E90">
        <v>0.92390277196639126</v>
      </c>
      <c r="F90">
        <v>0.99885277454194987</v>
      </c>
      <c r="G90" s="5">
        <v>1</v>
      </c>
      <c r="H90" s="5">
        <v>1</v>
      </c>
      <c r="I90" s="5">
        <v>1</v>
      </c>
      <c r="J90" s="5">
        <v>0</v>
      </c>
    </row>
    <row r="91" spans="1:10" x14ac:dyDescent="0.3">
      <c r="A91" s="13">
        <v>44348</v>
      </c>
      <c r="B91">
        <v>0.76144906249483668</v>
      </c>
      <c r="C91">
        <v>2.272761312310958</v>
      </c>
      <c r="D91">
        <v>-2.124153043665737</v>
      </c>
      <c r="E91">
        <v>1.063734117407263</v>
      </c>
      <c r="F91">
        <v>1.124110507536723</v>
      </c>
      <c r="G91" s="5">
        <v>1</v>
      </c>
      <c r="H91" s="5">
        <v>1</v>
      </c>
      <c r="I91" s="5">
        <v>1</v>
      </c>
      <c r="J91" s="5">
        <v>0</v>
      </c>
    </row>
    <row r="92" spans="1:10" x14ac:dyDescent="0.3">
      <c r="A92" s="13">
        <v>44378</v>
      </c>
      <c r="B92">
        <v>0.67020929409817809</v>
      </c>
      <c r="C92">
        <v>2.272761312310958</v>
      </c>
      <c r="D92">
        <v>-2.124153043665737</v>
      </c>
      <c r="E92">
        <v>1.2035654628481349</v>
      </c>
      <c r="F92">
        <v>1.249368240531497</v>
      </c>
      <c r="G92" s="5">
        <v>1</v>
      </c>
      <c r="H92" s="5">
        <v>1</v>
      </c>
      <c r="I92" s="5">
        <v>1</v>
      </c>
      <c r="J92" s="5">
        <v>0</v>
      </c>
    </row>
    <row r="93" spans="1:10" x14ac:dyDescent="0.3">
      <c r="A93" s="13">
        <v>44409</v>
      </c>
      <c r="B93">
        <v>0.98478423163826823</v>
      </c>
      <c r="C93">
        <v>2.272761312310958</v>
      </c>
      <c r="D93">
        <v>-2.124153043665737</v>
      </c>
      <c r="E93">
        <v>1.3433968082890071</v>
      </c>
      <c r="F93">
        <v>1.37462597352627</v>
      </c>
      <c r="G93" s="5">
        <v>1</v>
      </c>
      <c r="H93" s="5">
        <v>1</v>
      </c>
      <c r="I93" s="5">
        <v>1</v>
      </c>
      <c r="J93" s="5">
        <v>0</v>
      </c>
    </row>
    <row r="94" spans="1:10" x14ac:dyDescent="0.3">
      <c r="A94" s="13">
        <v>44440</v>
      </c>
      <c r="B94">
        <v>1.489613206500106</v>
      </c>
      <c r="C94">
        <v>2.272761312310958</v>
      </c>
      <c r="D94">
        <v>-2.124153043665737</v>
      </c>
      <c r="E94">
        <v>1.4832281537298779</v>
      </c>
      <c r="F94">
        <v>1.499883706521044</v>
      </c>
      <c r="G94" s="5">
        <v>1</v>
      </c>
      <c r="H94" s="5">
        <v>1</v>
      </c>
      <c r="I94" s="5">
        <v>1</v>
      </c>
      <c r="J94" s="5">
        <v>0</v>
      </c>
    </row>
    <row r="95" spans="1:10" x14ac:dyDescent="0.3">
      <c r="A95" s="13">
        <v>44470</v>
      </c>
      <c r="B95">
        <v>1.2611503434105851</v>
      </c>
      <c r="C95">
        <v>2.272761312310958</v>
      </c>
      <c r="D95">
        <v>-2.124153043665737</v>
      </c>
      <c r="E95">
        <v>1.6230594991707501</v>
      </c>
      <c r="F95">
        <v>1.625141439515817</v>
      </c>
      <c r="G95" s="5">
        <v>1</v>
      </c>
      <c r="H95" s="5">
        <v>1</v>
      </c>
      <c r="I95" s="5">
        <v>1</v>
      </c>
      <c r="J95" s="5">
        <v>0</v>
      </c>
    </row>
    <row r="96" spans="1:10" x14ac:dyDescent="0.3">
      <c r="A96" s="13">
        <v>44501</v>
      </c>
      <c r="B96">
        <v>1.739440144212467</v>
      </c>
      <c r="C96">
        <v>2.272761312310958</v>
      </c>
      <c r="D96">
        <v>-2.124153043665737</v>
      </c>
      <c r="E96">
        <v>1.762890844611622</v>
      </c>
      <c r="F96">
        <v>1.750399172510591</v>
      </c>
      <c r="G96" s="5">
        <v>1</v>
      </c>
      <c r="H96" s="5">
        <v>1</v>
      </c>
      <c r="I96" s="5">
        <v>1</v>
      </c>
      <c r="J96" s="5">
        <v>0</v>
      </c>
    </row>
    <row r="97" spans="1:10" x14ac:dyDescent="0.3">
      <c r="A97" s="13">
        <v>44531</v>
      </c>
      <c r="B97">
        <v>2.4906117531961791</v>
      </c>
      <c r="C97">
        <v>2.272761312310958</v>
      </c>
      <c r="D97">
        <v>-2.124153043665737</v>
      </c>
      <c r="E97">
        <v>1.9027221900524931</v>
      </c>
      <c r="F97">
        <v>1.875656905505364</v>
      </c>
      <c r="G97" s="5">
        <v>1</v>
      </c>
      <c r="H97" s="5">
        <v>1</v>
      </c>
      <c r="I97" s="5">
        <v>1</v>
      </c>
      <c r="J97" s="5">
        <v>0</v>
      </c>
    </row>
    <row r="98" spans="1:10" x14ac:dyDescent="0.3">
      <c r="A98" s="13">
        <v>44562</v>
      </c>
      <c r="B98">
        <v>1.4575591936506731</v>
      </c>
      <c r="C98">
        <v>4.1027144435029001E-16</v>
      </c>
      <c r="D98">
        <v>-3.196768596174112E-2</v>
      </c>
      <c r="E98">
        <v>2.042553535493365</v>
      </c>
      <c r="F98">
        <v>2.0009146385001371</v>
      </c>
      <c r="G98" s="5">
        <v>1</v>
      </c>
      <c r="H98" s="5">
        <v>1</v>
      </c>
      <c r="I98" s="5">
        <v>1</v>
      </c>
      <c r="J98" s="5">
        <v>0</v>
      </c>
    </row>
    <row r="99" spans="1:10" x14ac:dyDescent="0.3">
      <c r="A99" s="13">
        <v>44593</v>
      </c>
      <c r="B99">
        <v>0.88991794317804307</v>
      </c>
      <c r="C99">
        <v>4.1027144435029001E-16</v>
      </c>
      <c r="D99">
        <v>-3.196768596174112E-2</v>
      </c>
      <c r="E99">
        <v>1.9027225160986769</v>
      </c>
      <c r="F99">
        <v>1.8756577676018411</v>
      </c>
      <c r="G99" s="5">
        <v>1</v>
      </c>
      <c r="H99" s="5">
        <v>1</v>
      </c>
      <c r="I99" s="5">
        <v>1</v>
      </c>
      <c r="J99" s="5">
        <v>0</v>
      </c>
    </row>
    <row r="100" spans="1:10" x14ac:dyDescent="0.3">
      <c r="A100" s="13">
        <v>44621</v>
      </c>
      <c r="B100">
        <v>2.0927611697519688</v>
      </c>
      <c r="C100">
        <v>4.1027144435029001E-16</v>
      </c>
      <c r="D100">
        <v>-3.196768596174112E-2</v>
      </c>
      <c r="E100">
        <v>2.0425538615395489</v>
      </c>
      <c r="F100">
        <v>2.0009155005966139</v>
      </c>
      <c r="G100" s="5">
        <v>1</v>
      </c>
      <c r="H100" s="5">
        <v>1</v>
      </c>
      <c r="I100" s="5">
        <v>1</v>
      </c>
      <c r="J100" s="5">
        <v>0</v>
      </c>
    </row>
    <row r="101" spans="1:10" x14ac:dyDescent="0.3">
      <c r="A101" s="13">
        <v>44652</v>
      </c>
      <c r="B101">
        <v>0.84809049826187488</v>
      </c>
      <c r="C101">
        <v>4.1027144435029001E-16</v>
      </c>
      <c r="D101">
        <v>-3.196768596174112E-2</v>
      </c>
      <c r="E101">
        <v>1.902722842144861</v>
      </c>
      <c r="F101">
        <v>1.8756586296983191</v>
      </c>
      <c r="G101" s="5">
        <v>1</v>
      </c>
      <c r="H101" s="5">
        <v>1</v>
      </c>
      <c r="I101" s="5">
        <v>1</v>
      </c>
      <c r="J101" s="5">
        <v>0</v>
      </c>
    </row>
    <row r="102" spans="1:10" x14ac:dyDescent="0.3">
      <c r="A102" s="13">
        <v>44682</v>
      </c>
      <c r="B102">
        <v>1.539752414176343</v>
      </c>
      <c r="C102">
        <v>4.1027144435029001E-16</v>
      </c>
      <c r="D102">
        <v>-3.196768596174112E-2</v>
      </c>
      <c r="E102">
        <v>2.0425541875857331</v>
      </c>
      <c r="F102">
        <v>2.0009163626930921</v>
      </c>
      <c r="G102" s="5">
        <v>1</v>
      </c>
      <c r="H102" s="5">
        <v>1</v>
      </c>
      <c r="I102" s="5">
        <v>1</v>
      </c>
      <c r="J102" s="5">
        <v>0</v>
      </c>
    </row>
    <row r="103" spans="1:10" x14ac:dyDescent="0.3">
      <c r="A103" s="13">
        <v>44713</v>
      </c>
      <c r="B103">
        <v>2.654192300900061</v>
      </c>
      <c r="C103">
        <v>4.1027144435029001E-16</v>
      </c>
      <c r="D103">
        <v>-3.196768596174112E-2</v>
      </c>
      <c r="E103">
        <v>1.902723168191045</v>
      </c>
      <c r="F103">
        <v>1.875659491794796</v>
      </c>
      <c r="G103" s="5">
        <v>1</v>
      </c>
      <c r="H103" s="5">
        <v>1</v>
      </c>
      <c r="I103" s="5">
        <v>1</v>
      </c>
      <c r="J103" s="5">
        <v>0</v>
      </c>
    </row>
    <row r="104" spans="1:10" x14ac:dyDescent="0.3">
      <c r="A104" s="13">
        <v>44743</v>
      </c>
      <c r="B104">
        <v>2.0927690706671398</v>
      </c>
      <c r="C104">
        <v>4.1027144435029001E-16</v>
      </c>
      <c r="D104">
        <v>-3.196768596174112E-2</v>
      </c>
      <c r="E104">
        <v>2.042554513631917</v>
      </c>
      <c r="F104">
        <v>2.000917224789569</v>
      </c>
      <c r="G104" s="5">
        <v>1</v>
      </c>
      <c r="H104" s="5">
        <v>1</v>
      </c>
      <c r="I104" s="5">
        <v>1</v>
      </c>
      <c r="J104" s="5">
        <v>0</v>
      </c>
    </row>
    <row r="105" spans="1:10" x14ac:dyDescent="0.3">
      <c r="A105" s="13">
        <v>44774</v>
      </c>
      <c r="B105">
        <v>2.4485946863159032</v>
      </c>
      <c r="C105">
        <v>4.1027144435029001E-16</v>
      </c>
      <c r="D105">
        <v>-3.196768596174112E-2</v>
      </c>
      <c r="E105">
        <v>1.90272349423723</v>
      </c>
      <c r="F105">
        <v>1.8756603538912739</v>
      </c>
      <c r="G105" s="5">
        <v>1</v>
      </c>
      <c r="H105" s="5">
        <v>1</v>
      </c>
      <c r="I105" s="5">
        <v>1</v>
      </c>
      <c r="J105" s="5">
        <v>0</v>
      </c>
    </row>
    <row r="106" spans="1:10" x14ac:dyDescent="0.3">
      <c r="A106" s="13">
        <v>44805</v>
      </c>
      <c r="B106">
        <v>2.9310324675826478</v>
      </c>
      <c r="C106">
        <v>4.1027144435029001E-16</v>
      </c>
      <c r="D106">
        <v>-3.196768596174112E-2</v>
      </c>
      <c r="E106">
        <v>2.0425548396781008</v>
      </c>
      <c r="F106">
        <v>2.0009180868860472</v>
      </c>
      <c r="G106" s="5">
        <v>1</v>
      </c>
      <c r="H106" s="5">
        <v>1</v>
      </c>
      <c r="I106" s="5">
        <v>1</v>
      </c>
      <c r="J106" s="5">
        <v>0</v>
      </c>
    </row>
    <row r="107" spans="1:10" x14ac:dyDescent="0.3">
      <c r="A107" s="13">
        <v>44835</v>
      </c>
      <c r="B107">
        <v>2.4072887018010318</v>
      </c>
      <c r="C107">
        <v>4.1027144435029001E-16</v>
      </c>
      <c r="D107">
        <v>-3.196768596174112E-2</v>
      </c>
      <c r="E107">
        <v>1.902723820283414</v>
      </c>
      <c r="F107">
        <v>1.8756612159877519</v>
      </c>
      <c r="G107" s="5">
        <v>1</v>
      </c>
      <c r="H107" s="5">
        <v>1</v>
      </c>
      <c r="I107" s="5">
        <v>1</v>
      </c>
      <c r="J107" s="5">
        <v>0</v>
      </c>
    </row>
    <row r="108" spans="1:10" x14ac:dyDescent="0.3">
      <c r="A108" s="13">
        <v>44866</v>
      </c>
      <c r="B108">
        <v>2.7824241541281318</v>
      </c>
      <c r="C108">
        <v>4.1027144435029001E-16</v>
      </c>
      <c r="D108">
        <v>-3.196768596174112E-2</v>
      </c>
      <c r="E108">
        <v>2.042555165724286</v>
      </c>
      <c r="F108">
        <v>2.000918948982525</v>
      </c>
      <c r="G108" s="5">
        <v>1</v>
      </c>
      <c r="H108" s="5">
        <v>1</v>
      </c>
      <c r="I108" s="5">
        <v>1</v>
      </c>
      <c r="J108" s="5">
        <v>0</v>
      </c>
    </row>
    <row r="109" spans="1:10" x14ac:dyDescent="0.3">
      <c r="A109" s="13">
        <v>44896</v>
      </c>
      <c r="B109">
        <v>2.9094787709956988</v>
      </c>
      <c r="C109">
        <v>4.1027144435029001E-16</v>
      </c>
      <c r="D109">
        <v>-3.196768596174112E-2</v>
      </c>
      <c r="E109">
        <v>1.9027241463295981</v>
      </c>
      <c r="F109">
        <v>1.875662078084229</v>
      </c>
      <c r="G109" s="5">
        <v>1</v>
      </c>
      <c r="H109" s="5">
        <v>1</v>
      </c>
      <c r="I109" s="5">
        <v>1</v>
      </c>
      <c r="J109" s="5">
        <v>0</v>
      </c>
    </row>
    <row r="110" spans="1:10" x14ac:dyDescent="0.3">
      <c r="A110" s="13">
        <v>44927</v>
      </c>
      <c r="B110">
        <v>0.91865357165558448</v>
      </c>
      <c r="C110">
        <v>4.1027144435029001E-16</v>
      </c>
      <c r="D110">
        <v>-3.196768596174112E-2</v>
      </c>
      <c r="E110">
        <v>2.0425554917704689</v>
      </c>
      <c r="F110">
        <v>2.0009198110790032</v>
      </c>
      <c r="G110" s="5">
        <v>1</v>
      </c>
      <c r="H110" s="5">
        <v>0</v>
      </c>
      <c r="I110" s="5">
        <v>1</v>
      </c>
      <c r="J110" s="5">
        <v>1</v>
      </c>
    </row>
    <row r="111" spans="1:10" x14ac:dyDescent="0.3">
      <c r="A111" s="13">
        <v>44958</v>
      </c>
      <c r="B111">
        <v>1.65038102840305</v>
      </c>
      <c r="C111">
        <v>4.1027144435029001E-16</v>
      </c>
      <c r="D111">
        <v>-3.196768596174112E-2</v>
      </c>
      <c r="E111">
        <v>1.9027244723757819</v>
      </c>
      <c r="F111">
        <v>1.875662940180707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3">
        <v>44986</v>
      </c>
      <c r="B112">
        <v>2.316317564520193</v>
      </c>
      <c r="C112">
        <v>4.1027144435029001E-16</v>
      </c>
      <c r="D112">
        <v>-3.196768596174112E-2</v>
      </c>
      <c r="E112">
        <v>2.0425558178166541</v>
      </c>
      <c r="F112">
        <v>2.0009206731754801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462D-422A-4547-84AC-20F74A626D2F}">
  <dimension ref="A1:F112"/>
  <sheetViews>
    <sheetView tabSelected="1" workbookViewId="0">
      <selection activeCell="C1" sqref="C1:F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3.9140625" bestFit="1" customWidth="1"/>
    <col min="4" max="4" width="45.75" bestFit="1" customWidth="1"/>
    <col min="5" max="5" width="66.5" bestFit="1" customWidth="1"/>
    <col min="6" max="6" width="26.9140625" bestFit="1" customWidth="1"/>
  </cols>
  <sheetData>
    <row r="1" spans="1:6" ht="14.5" thickBot="1" x14ac:dyDescent="0.35">
      <c r="A1" t="s">
        <v>0</v>
      </c>
      <c r="B1" t="s">
        <v>34</v>
      </c>
      <c r="C1" t="s">
        <v>38</v>
      </c>
      <c r="D1" t="s">
        <v>39</v>
      </c>
      <c r="E1" t="s">
        <v>40</v>
      </c>
      <c r="F1" t="s">
        <v>41</v>
      </c>
    </row>
    <row r="2" spans="1:6" ht="14.5" thickBot="1" x14ac:dyDescent="0.35">
      <c r="A2" s="9">
        <v>41640</v>
      </c>
      <c r="B2" s="3">
        <v>1227</v>
      </c>
      <c r="C2" s="5">
        <v>0</v>
      </c>
      <c r="D2" s="5">
        <v>0</v>
      </c>
      <c r="E2" s="5">
        <v>0</v>
      </c>
      <c r="F2" s="5">
        <v>0</v>
      </c>
    </row>
    <row r="3" spans="1:6" ht="14.5" thickBot="1" x14ac:dyDescent="0.35">
      <c r="A3" s="9">
        <v>41671</v>
      </c>
      <c r="B3" s="7">
        <v>750</v>
      </c>
      <c r="C3" s="5">
        <v>0</v>
      </c>
      <c r="D3" s="5">
        <v>0</v>
      </c>
      <c r="E3" s="5">
        <v>0</v>
      </c>
      <c r="F3" s="5">
        <v>0</v>
      </c>
    </row>
    <row r="4" spans="1:6" ht="14.5" thickBot="1" x14ac:dyDescent="0.35">
      <c r="A4" s="9">
        <v>41699</v>
      </c>
      <c r="B4" s="3">
        <v>2456</v>
      </c>
      <c r="C4" s="5">
        <v>0</v>
      </c>
      <c r="D4" s="5">
        <v>0</v>
      </c>
      <c r="E4" s="5">
        <v>0</v>
      </c>
      <c r="F4" s="5">
        <v>0</v>
      </c>
    </row>
    <row r="5" spans="1:6" ht="14.5" thickBot="1" x14ac:dyDescent="0.35">
      <c r="A5" s="9">
        <v>41730</v>
      </c>
      <c r="B5" s="3">
        <v>1946</v>
      </c>
      <c r="C5" s="5">
        <v>0</v>
      </c>
      <c r="D5" s="5">
        <v>0</v>
      </c>
      <c r="E5" s="5">
        <v>0</v>
      </c>
      <c r="F5" s="5">
        <v>0</v>
      </c>
    </row>
    <row r="6" spans="1:6" ht="14.5" thickBot="1" x14ac:dyDescent="0.35">
      <c r="A6" s="9">
        <v>41760</v>
      </c>
      <c r="B6" s="3">
        <v>3592</v>
      </c>
      <c r="C6" s="5">
        <v>0</v>
      </c>
      <c r="D6" s="5">
        <v>0</v>
      </c>
      <c r="E6" s="5">
        <v>0</v>
      </c>
      <c r="F6" s="5">
        <v>0</v>
      </c>
    </row>
    <row r="7" spans="1:6" ht="14.5" thickBot="1" x14ac:dyDescent="0.35">
      <c r="A7" s="9">
        <v>41791</v>
      </c>
      <c r="B7" s="3">
        <v>3902</v>
      </c>
      <c r="C7" s="5">
        <v>0</v>
      </c>
      <c r="D7" s="5">
        <v>0</v>
      </c>
      <c r="E7" s="5">
        <v>0</v>
      </c>
      <c r="F7" s="5">
        <v>0</v>
      </c>
    </row>
    <row r="8" spans="1:6" ht="14.5" thickBot="1" x14ac:dyDescent="0.35">
      <c r="A8" s="9">
        <v>41821</v>
      </c>
      <c r="B8" s="3">
        <v>5110</v>
      </c>
      <c r="C8" s="5">
        <v>0</v>
      </c>
      <c r="D8" s="5">
        <v>0</v>
      </c>
      <c r="E8" s="5">
        <v>0</v>
      </c>
      <c r="F8" s="5">
        <v>0</v>
      </c>
    </row>
    <row r="9" spans="1:6" ht="14.5" thickBot="1" x14ac:dyDescent="0.35">
      <c r="A9" s="9">
        <v>41852</v>
      </c>
      <c r="B9" s="3">
        <v>5636</v>
      </c>
      <c r="C9" s="5">
        <v>0</v>
      </c>
      <c r="D9" s="5">
        <v>0</v>
      </c>
      <c r="E9" s="5">
        <v>0</v>
      </c>
      <c r="F9" s="5">
        <v>0</v>
      </c>
    </row>
    <row r="10" spans="1:6" ht="14.5" thickBot="1" x14ac:dyDescent="0.35">
      <c r="A10" s="9">
        <v>41883</v>
      </c>
      <c r="B10" s="3">
        <v>12599</v>
      </c>
      <c r="C10" s="5">
        <v>0</v>
      </c>
      <c r="D10" s="5">
        <v>0</v>
      </c>
      <c r="E10" s="5">
        <v>0</v>
      </c>
      <c r="F10" s="5">
        <v>0</v>
      </c>
    </row>
    <row r="11" spans="1:6" ht="14.5" thickBot="1" x14ac:dyDescent="0.35">
      <c r="A11" s="9">
        <v>41913</v>
      </c>
      <c r="B11" s="3">
        <v>8764</v>
      </c>
      <c r="C11" s="5">
        <v>0</v>
      </c>
      <c r="D11" s="5">
        <v>0</v>
      </c>
      <c r="E11" s="5">
        <v>0</v>
      </c>
      <c r="F11" s="5">
        <v>0</v>
      </c>
    </row>
    <row r="12" spans="1:6" ht="14.5" thickBot="1" x14ac:dyDescent="0.35">
      <c r="A12" s="9">
        <v>41944</v>
      </c>
      <c r="B12" s="3">
        <v>16375</v>
      </c>
      <c r="C12" s="5">
        <v>0</v>
      </c>
      <c r="D12" s="5">
        <v>0</v>
      </c>
      <c r="E12" s="5">
        <v>0</v>
      </c>
      <c r="F12" s="5">
        <v>0</v>
      </c>
    </row>
    <row r="13" spans="1:6" ht="14.5" thickBot="1" x14ac:dyDescent="0.35">
      <c r="A13" s="9">
        <v>41974</v>
      </c>
      <c r="B13" s="3">
        <v>17758</v>
      </c>
      <c r="C13" s="5">
        <v>0</v>
      </c>
      <c r="D13" s="5">
        <v>0</v>
      </c>
      <c r="E13" s="5">
        <v>0</v>
      </c>
      <c r="F13" s="5">
        <v>0</v>
      </c>
    </row>
    <row r="14" spans="1:6" ht="14.5" thickBot="1" x14ac:dyDescent="0.35">
      <c r="A14" s="9">
        <v>42005</v>
      </c>
      <c r="B14" s="3">
        <v>2050</v>
      </c>
      <c r="C14" s="5">
        <v>0</v>
      </c>
      <c r="D14" s="5">
        <v>0</v>
      </c>
      <c r="E14" s="5">
        <v>0</v>
      </c>
      <c r="F14" s="5">
        <v>0</v>
      </c>
    </row>
    <row r="15" spans="1:6" ht="14.5" thickBot="1" x14ac:dyDescent="0.35">
      <c r="A15" s="9">
        <v>42036</v>
      </c>
      <c r="B15" s="3">
        <v>2118</v>
      </c>
      <c r="C15" s="5">
        <v>0</v>
      </c>
      <c r="D15" s="5">
        <v>0</v>
      </c>
      <c r="E15" s="5">
        <v>0</v>
      </c>
      <c r="F15" s="5">
        <v>0</v>
      </c>
    </row>
    <row r="16" spans="1:6" ht="14.5" thickBot="1" x14ac:dyDescent="0.35">
      <c r="A16" s="9">
        <v>42064</v>
      </c>
      <c r="B16" s="3">
        <v>5610</v>
      </c>
      <c r="C16" s="5">
        <v>0</v>
      </c>
      <c r="D16" s="5">
        <v>0</v>
      </c>
      <c r="E16" s="5">
        <v>0</v>
      </c>
      <c r="F16" s="5">
        <v>0</v>
      </c>
    </row>
    <row r="17" spans="1:6" ht="14.5" thickBot="1" x14ac:dyDescent="0.35">
      <c r="A17" s="9">
        <v>42095</v>
      </c>
      <c r="B17" s="3">
        <v>4664</v>
      </c>
      <c r="C17" s="5">
        <v>0</v>
      </c>
      <c r="D17" s="5">
        <v>0</v>
      </c>
      <c r="E17" s="5">
        <v>0</v>
      </c>
      <c r="F17" s="5">
        <v>0</v>
      </c>
    </row>
    <row r="18" spans="1:6" ht="14.5" thickBot="1" x14ac:dyDescent="0.35">
      <c r="A18" s="9">
        <v>42125</v>
      </c>
      <c r="B18" s="3">
        <v>5537</v>
      </c>
      <c r="C18" s="5">
        <v>0</v>
      </c>
      <c r="D18" s="5">
        <v>0</v>
      </c>
      <c r="E18" s="5">
        <v>0</v>
      </c>
      <c r="F18" s="5">
        <v>0</v>
      </c>
    </row>
    <row r="19" spans="1:6" ht="14.5" thickBot="1" x14ac:dyDescent="0.35">
      <c r="A19" s="9">
        <v>42156</v>
      </c>
      <c r="B19" s="3">
        <v>6333</v>
      </c>
      <c r="C19" s="5">
        <v>0</v>
      </c>
      <c r="D19" s="5">
        <v>0</v>
      </c>
      <c r="E19" s="5">
        <v>0</v>
      </c>
      <c r="F19" s="5">
        <v>0</v>
      </c>
    </row>
    <row r="20" spans="1:6" ht="14.5" thickBot="1" x14ac:dyDescent="0.35">
      <c r="A20" s="9">
        <v>42186</v>
      </c>
      <c r="B20" s="3">
        <v>4809</v>
      </c>
      <c r="C20" s="5">
        <v>0</v>
      </c>
      <c r="D20" s="5">
        <v>0</v>
      </c>
      <c r="E20" s="5">
        <v>0</v>
      </c>
      <c r="F20" s="5">
        <v>0</v>
      </c>
    </row>
    <row r="21" spans="1:6" ht="14.5" thickBot="1" x14ac:dyDescent="0.35">
      <c r="A21" s="9">
        <v>42217</v>
      </c>
      <c r="B21" s="3">
        <v>6235</v>
      </c>
      <c r="C21" s="5">
        <v>0</v>
      </c>
      <c r="D21" s="5">
        <v>0</v>
      </c>
      <c r="E21" s="5">
        <v>0</v>
      </c>
      <c r="F21" s="5">
        <v>0</v>
      </c>
    </row>
    <row r="22" spans="1:6" ht="14.5" thickBot="1" x14ac:dyDescent="0.35">
      <c r="A22" s="9">
        <v>42248</v>
      </c>
      <c r="B22" s="3">
        <v>9879</v>
      </c>
      <c r="C22" s="5">
        <v>0</v>
      </c>
      <c r="D22" s="5">
        <v>0</v>
      </c>
      <c r="E22" s="5">
        <v>0</v>
      </c>
      <c r="F22" s="5">
        <v>0</v>
      </c>
    </row>
    <row r="23" spans="1:6" ht="14.5" thickBot="1" x14ac:dyDescent="0.35">
      <c r="A23" s="9">
        <v>42278</v>
      </c>
      <c r="B23" s="3">
        <v>14744</v>
      </c>
      <c r="C23" s="5">
        <v>0</v>
      </c>
      <c r="D23" s="5">
        <v>0</v>
      </c>
      <c r="E23" s="5">
        <v>0</v>
      </c>
      <c r="F23" s="5">
        <v>0</v>
      </c>
    </row>
    <row r="24" spans="1:6" ht="14.5" thickBot="1" x14ac:dyDescent="0.35">
      <c r="A24" s="9">
        <v>42309</v>
      </c>
      <c r="B24" s="3">
        <v>18684</v>
      </c>
      <c r="C24" s="5">
        <v>0</v>
      </c>
      <c r="D24" s="5">
        <v>0</v>
      </c>
      <c r="E24" s="5">
        <v>0</v>
      </c>
      <c r="F24" s="5">
        <v>0</v>
      </c>
    </row>
    <row r="25" spans="1:6" ht="14.5" thickBot="1" x14ac:dyDescent="0.35">
      <c r="A25" s="9">
        <v>42339</v>
      </c>
      <c r="B25" s="3">
        <v>35089</v>
      </c>
      <c r="C25" s="5">
        <v>0</v>
      </c>
      <c r="D25" s="5">
        <v>0</v>
      </c>
      <c r="E25" s="5">
        <v>0</v>
      </c>
      <c r="F25" s="5">
        <v>0</v>
      </c>
    </row>
    <row r="26" spans="1:6" ht="14.5" thickBot="1" x14ac:dyDescent="0.35">
      <c r="A26" s="9">
        <v>42370</v>
      </c>
      <c r="B26" s="3">
        <v>7702</v>
      </c>
      <c r="C26" s="5">
        <v>0</v>
      </c>
      <c r="D26" s="5">
        <v>0</v>
      </c>
      <c r="E26" s="5">
        <v>0</v>
      </c>
      <c r="F26" s="5">
        <v>0</v>
      </c>
    </row>
    <row r="27" spans="1:6" ht="14.5" thickBot="1" x14ac:dyDescent="0.35">
      <c r="A27" s="9">
        <v>42401</v>
      </c>
      <c r="B27" s="3">
        <v>6225</v>
      </c>
      <c r="C27" s="5">
        <v>0</v>
      </c>
      <c r="D27" s="5">
        <v>0</v>
      </c>
      <c r="E27" s="5">
        <v>0</v>
      </c>
      <c r="F27" s="5">
        <v>0</v>
      </c>
    </row>
    <row r="28" spans="1:6" ht="14.5" thickBot="1" x14ac:dyDescent="0.35">
      <c r="A28" s="9">
        <v>42430</v>
      </c>
      <c r="B28" s="3">
        <v>10727</v>
      </c>
      <c r="C28" s="5">
        <v>0</v>
      </c>
      <c r="D28" s="5">
        <v>0</v>
      </c>
      <c r="E28" s="5">
        <v>0</v>
      </c>
      <c r="F28" s="5">
        <v>0</v>
      </c>
    </row>
    <row r="29" spans="1:6" ht="14.5" thickBot="1" x14ac:dyDescent="0.35">
      <c r="A29" s="9">
        <v>42461</v>
      </c>
      <c r="B29" s="3">
        <v>14161</v>
      </c>
      <c r="C29" s="5">
        <v>0</v>
      </c>
      <c r="D29" s="5">
        <v>0</v>
      </c>
      <c r="E29" s="5">
        <v>0</v>
      </c>
      <c r="F29" s="5">
        <v>0</v>
      </c>
    </row>
    <row r="30" spans="1:6" ht="14.5" thickBot="1" x14ac:dyDescent="0.35">
      <c r="A30" s="9">
        <v>42491</v>
      </c>
      <c r="B30" s="3">
        <v>17170</v>
      </c>
      <c r="C30" s="5">
        <v>0</v>
      </c>
      <c r="D30" s="5">
        <v>0</v>
      </c>
      <c r="E30" s="5">
        <v>0</v>
      </c>
      <c r="F30" s="5">
        <v>0</v>
      </c>
    </row>
    <row r="31" spans="1:6" ht="14.5" thickBot="1" x14ac:dyDescent="0.35">
      <c r="A31" s="9">
        <v>42522</v>
      </c>
      <c r="B31" s="3">
        <v>25145</v>
      </c>
      <c r="C31" s="5">
        <v>0</v>
      </c>
      <c r="D31" s="5">
        <v>0</v>
      </c>
      <c r="E31" s="5">
        <v>0</v>
      </c>
      <c r="F31" s="5">
        <v>0</v>
      </c>
    </row>
    <row r="32" spans="1:6" ht="14.5" thickBot="1" x14ac:dyDescent="0.35">
      <c r="A32" s="9">
        <v>42552</v>
      </c>
      <c r="B32" s="3">
        <v>20640</v>
      </c>
      <c r="C32" s="5">
        <v>0</v>
      </c>
      <c r="D32" s="5">
        <v>0</v>
      </c>
      <c r="E32" s="5">
        <v>0</v>
      </c>
      <c r="F32" s="5">
        <v>0</v>
      </c>
    </row>
    <row r="33" spans="1:6" ht="14.5" thickBot="1" x14ac:dyDescent="0.35">
      <c r="A33" s="9">
        <v>42583</v>
      </c>
      <c r="B33" s="3">
        <v>22286</v>
      </c>
      <c r="C33" s="5">
        <v>0</v>
      </c>
      <c r="D33" s="5">
        <v>0</v>
      </c>
      <c r="E33" s="5">
        <v>0</v>
      </c>
      <c r="F33" s="5">
        <v>0</v>
      </c>
    </row>
    <row r="34" spans="1:6" ht="14.5" thickBot="1" x14ac:dyDescent="0.35">
      <c r="A34" s="9">
        <v>42614</v>
      </c>
      <c r="B34" s="3">
        <v>24063</v>
      </c>
      <c r="C34" s="5">
        <v>0</v>
      </c>
      <c r="D34" s="5">
        <v>0</v>
      </c>
      <c r="E34" s="5">
        <v>0</v>
      </c>
      <c r="F34" s="5">
        <v>0</v>
      </c>
    </row>
    <row r="35" spans="1:6" ht="14.5" thickBot="1" x14ac:dyDescent="0.35">
      <c r="A35" s="9">
        <v>42644</v>
      </c>
      <c r="B35" s="3">
        <v>28264</v>
      </c>
      <c r="C35" s="5">
        <v>0</v>
      </c>
      <c r="D35" s="5">
        <v>0</v>
      </c>
      <c r="E35" s="5">
        <v>0</v>
      </c>
      <c r="F35" s="5">
        <v>0</v>
      </c>
    </row>
    <row r="36" spans="1:6" ht="14.5" thickBot="1" x14ac:dyDescent="0.35">
      <c r="A36" s="9">
        <v>42675</v>
      </c>
      <c r="B36" s="3">
        <v>41172</v>
      </c>
      <c r="C36" s="5">
        <v>0</v>
      </c>
      <c r="D36" s="5">
        <v>0</v>
      </c>
      <c r="E36" s="5">
        <v>0</v>
      </c>
      <c r="F36" s="5">
        <v>0</v>
      </c>
    </row>
    <row r="37" spans="1:6" ht="14.5" thickBot="1" x14ac:dyDescent="0.35">
      <c r="A37" s="9">
        <v>42705</v>
      </c>
      <c r="B37" s="3">
        <v>40383</v>
      </c>
      <c r="C37" s="5">
        <v>0</v>
      </c>
      <c r="D37" s="5">
        <v>0</v>
      </c>
      <c r="E37" s="5">
        <v>0</v>
      </c>
      <c r="F37" s="5">
        <v>0</v>
      </c>
    </row>
    <row r="38" spans="1:6" ht="14.5" thickBot="1" x14ac:dyDescent="0.35">
      <c r="A38" s="9">
        <v>42736</v>
      </c>
      <c r="B38" s="3">
        <v>3936</v>
      </c>
      <c r="C38" s="5">
        <v>0</v>
      </c>
      <c r="D38" s="5">
        <v>0</v>
      </c>
      <c r="E38" s="5">
        <v>0</v>
      </c>
      <c r="F38" s="5">
        <v>0</v>
      </c>
    </row>
    <row r="39" spans="1:6" ht="14.5" thickBot="1" x14ac:dyDescent="0.35">
      <c r="A39" s="9">
        <v>42767</v>
      </c>
      <c r="B39" s="3">
        <v>13346</v>
      </c>
      <c r="C39" s="5">
        <v>0</v>
      </c>
      <c r="D39" s="5">
        <v>0</v>
      </c>
      <c r="E39" s="5">
        <v>0</v>
      </c>
      <c r="F39" s="5">
        <v>0</v>
      </c>
    </row>
    <row r="40" spans="1:6" ht="14.5" thickBot="1" x14ac:dyDescent="0.35">
      <c r="A40" s="9">
        <v>42795</v>
      </c>
      <c r="B40" s="3">
        <v>23677</v>
      </c>
      <c r="C40" s="5">
        <v>0</v>
      </c>
      <c r="D40" s="5">
        <v>0</v>
      </c>
      <c r="E40" s="5">
        <v>0</v>
      </c>
      <c r="F40" s="5">
        <v>0</v>
      </c>
    </row>
    <row r="41" spans="1:6" ht="14.5" thickBot="1" x14ac:dyDescent="0.35">
      <c r="A41" s="9">
        <v>42826</v>
      </c>
      <c r="B41" s="3">
        <v>25413</v>
      </c>
      <c r="C41" s="5">
        <v>0</v>
      </c>
      <c r="D41" s="5">
        <v>0</v>
      </c>
      <c r="E41" s="5">
        <v>0</v>
      </c>
      <c r="F41" s="5">
        <v>0</v>
      </c>
    </row>
    <row r="42" spans="1:6" ht="14.5" thickBot="1" x14ac:dyDescent="0.35">
      <c r="A42" s="9">
        <v>42856</v>
      </c>
      <c r="B42" s="3">
        <v>32437</v>
      </c>
      <c r="C42" s="5">
        <v>0</v>
      </c>
      <c r="D42" s="5">
        <v>0</v>
      </c>
      <c r="E42" s="5">
        <v>0</v>
      </c>
      <c r="F42" s="5">
        <v>0</v>
      </c>
    </row>
    <row r="43" spans="1:6" ht="14.5" thickBot="1" x14ac:dyDescent="0.35">
      <c r="A43" s="9">
        <v>42887</v>
      </c>
      <c r="B43" s="3">
        <v>33457</v>
      </c>
      <c r="C43" s="5">
        <v>0</v>
      </c>
      <c r="D43" s="5">
        <v>0</v>
      </c>
      <c r="E43" s="5">
        <v>0</v>
      </c>
      <c r="F43" s="5">
        <v>0</v>
      </c>
    </row>
    <row r="44" spans="1:6" ht="14.5" thickBot="1" x14ac:dyDescent="0.35">
      <c r="A44" s="9">
        <v>42917</v>
      </c>
      <c r="B44" s="3">
        <v>33772</v>
      </c>
      <c r="C44" s="5">
        <v>0</v>
      </c>
      <c r="D44" s="5">
        <v>0</v>
      </c>
      <c r="E44" s="5">
        <v>0</v>
      </c>
      <c r="F44" s="5">
        <v>0</v>
      </c>
    </row>
    <row r="45" spans="1:6" ht="14.5" thickBot="1" x14ac:dyDescent="0.35">
      <c r="A45" s="9">
        <v>42948</v>
      </c>
      <c r="B45" s="3">
        <v>43847</v>
      </c>
      <c r="C45" s="5">
        <v>0</v>
      </c>
      <c r="D45" s="5">
        <v>0</v>
      </c>
      <c r="E45" s="5">
        <v>0</v>
      </c>
      <c r="F45" s="5">
        <v>0</v>
      </c>
    </row>
    <row r="46" spans="1:6" ht="14.5" thickBot="1" x14ac:dyDescent="0.35">
      <c r="A46" s="9">
        <v>42979</v>
      </c>
      <c r="B46" s="3">
        <v>48182</v>
      </c>
      <c r="C46" s="5">
        <v>0</v>
      </c>
      <c r="D46" s="5">
        <v>0</v>
      </c>
      <c r="E46" s="5">
        <v>0</v>
      </c>
      <c r="F46" s="5">
        <v>0</v>
      </c>
    </row>
    <row r="47" spans="1:6" ht="14.5" thickBot="1" x14ac:dyDescent="0.35">
      <c r="A47" s="9">
        <v>43009</v>
      </c>
      <c r="B47" s="3">
        <v>54894</v>
      </c>
      <c r="C47" s="5">
        <v>0</v>
      </c>
      <c r="D47" s="5">
        <v>0</v>
      </c>
      <c r="E47" s="5">
        <v>0</v>
      </c>
      <c r="F47" s="5">
        <v>0</v>
      </c>
    </row>
    <row r="48" spans="1:6" ht="14.5" thickBot="1" x14ac:dyDescent="0.35">
      <c r="A48" s="9">
        <v>43040</v>
      </c>
      <c r="B48" s="3">
        <v>72582</v>
      </c>
      <c r="C48" s="5">
        <v>0</v>
      </c>
      <c r="D48" s="5">
        <v>0</v>
      </c>
      <c r="E48" s="5">
        <v>0</v>
      </c>
      <c r="F48" s="5">
        <v>0</v>
      </c>
    </row>
    <row r="49" spans="1:6" ht="14.5" thickBot="1" x14ac:dyDescent="0.35">
      <c r="A49" s="9">
        <v>43070</v>
      </c>
      <c r="B49" s="3">
        <v>84887</v>
      </c>
      <c r="C49" s="5">
        <v>0</v>
      </c>
      <c r="D49" s="5">
        <v>0</v>
      </c>
      <c r="E49" s="5">
        <v>0</v>
      </c>
      <c r="F49" s="5">
        <v>0</v>
      </c>
    </row>
    <row r="50" spans="1:6" ht="14.5" thickBot="1" x14ac:dyDescent="0.35">
      <c r="A50" s="9">
        <v>43101</v>
      </c>
      <c r="B50" s="3">
        <v>22367</v>
      </c>
      <c r="C50" s="5">
        <v>0</v>
      </c>
      <c r="D50" s="5">
        <v>0</v>
      </c>
      <c r="E50" s="5">
        <v>1</v>
      </c>
      <c r="F50" s="5">
        <v>0</v>
      </c>
    </row>
    <row r="51" spans="1:6" ht="14.5" thickBot="1" x14ac:dyDescent="0.35">
      <c r="A51" s="9">
        <v>43132</v>
      </c>
      <c r="B51" s="3">
        <v>21315</v>
      </c>
      <c r="C51" s="5">
        <v>0</v>
      </c>
      <c r="D51" s="5">
        <v>0</v>
      </c>
      <c r="E51" s="5">
        <v>1</v>
      </c>
      <c r="F51" s="5">
        <v>0</v>
      </c>
    </row>
    <row r="52" spans="1:6" ht="14.5" thickBot="1" x14ac:dyDescent="0.35">
      <c r="A52" s="9">
        <v>43160</v>
      </c>
      <c r="B52" s="3">
        <v>46217</v>
      </c>
      <c r="C52" s="5">
        <v>0</v>
      </c>
      <c r="D52" s="5">
        <v>0</v>
      </c>
      <c r="E52" s="5">
        <v>1</v>
      </c>
      <c r="F52" s="5">
        <v>0</v>
      </c>
    </row>
    <row r="53" spans="1:6" ht="14.5" thickBot="1" x14ac:dyDescent="0.35">
      <c r="A53" s="9">
        <v>43191</v>
      </c>
      <c r="B53" s="3">
        <v>55318</v>
      </c>
      <c r="C53" s="5">
        <v>0</v>
      </c>
      <c r="D53" s="5">
        <v>0</v>
      </c>
      <c r="E53" s="5">
        <v>1</v>
      </c>
      <c r="F53" s="5">
        <v>0</v>
      </c>
    </row>
    <row r="54" spans="1:6" ht="14.5" thickBot="1" x14ac:dyDescent="0.35">
      <c r="A54" s="9">
        <v>43221</v>
      </c>
      <c r="B54" s="3">
        <v>65071</v>
      </c>
      <c r="C54" s="5">
        <v>0</v>
      </c>
      <c r="D54" s="5">
        <v>0</v>
      </c>
      <c r="E54" s="5">
        <v>1</v>
      </c>
      <c r="F54" s="5">
        <v>0</v>
      </c>
    </row>
    <row r="55" spans="1:6" ht="14.5" thickBot="1" x14ac:dyDescent="0.35">
      <c r="A55" s="9">
        <v>43252</v>
      </c>
      <c r="B55" s="3">
        <v>51619</v>
      </c>
      <c r="C55" s="5">
        <v>0</v>
      </c>
      <c r="D55" s="5">
        <v>0</v>
      </c>
      <c r="E55" s="5">
        <v>1</v>
      </c>
      <c r="F55" s="5">
        <v>0</v>
      </c>
    </row>
    <row r="56" spans="1:6" ht="14.5" thickBot="1" x14ac:dyDescent="0.35">
      <c r="A56" s="9">
        <v>43282</v>
      </c>
      <c r="B56" s="3">
        <v>50211</v>
      </c>
      <c r="C56" s="5">
        <v>0</v>
      </c>
      <c r="D56" s="5">
        <v>0</v>
      </c>
      <c r="E56" s="5">
        <v>1</v>
      </c>
      <c r="F56" s="5">
        <v>0</v>
      </c>
    </row>
    <row r="57" spans="1:6" ht="14.5" thickBot="1" x14ac:dyDescent="0.35">
      <c r="A57" s="9">
        <v>43313</v>
      </c>
      <c r="B57" s="3">
        <v>62413</v>
      </c>
      <c r="C57" s="5">
        <v>0</v>
      </c>
      <c r="D57" s="5">
        <v>0</v>
      </c>
      <c r="E57" s="5">
        <v>1</v>
      </c>
      <c r="F57" s="5">
        <v>0</v>
      </c>
    </row>
    <row r="58" spans="1:6" ht="14.5" thickBot="1" x14ac:dyDescent="0.35">
      <c r="A58" s="9">
        <v>43344</v>
      </c>
      <c r="B58" s="3">
        <v>80014</v>
      </c>
      <c r="C58" s="5">
        <v>0</v>
      </c>
      <c r="D58" s="5">
        <v>0</v>
      </c>
      <c r="E58" s="5">
        <v>1</v>
      </c>
      <c r="F58" s="5">
        <v>0</v>
      </c>
    </row>
    <row r="59" spans="1:6" ht="14.5" thickBot="1" x14ac:dyDescent="0.35">
      <c r="A59" s="9">
        <v>43374</v>
      </c>
      <c r="B59" s="3">
        <v>94092</v>
      </c>
      <c r="C59" s="5">
        <v>0</v>
      </c>
      <c r="D59" s="5">
        <v>0</v>
      </c>
      <c r="E59" s="5">
        <v>1</v>
      </c>
      <c r="F59" s="5">
        <v>0</v>
      </c>
    </row>
    <row r="60" spans="1:6" ht="14.5" thickBot="1" x14ac:dyDescent="0.35">
      <c r="A60" s="9">
        <v>43405</v>
      </c>
      <c r="B60" s="3">
        <v>108834</v>
      </c>
      <c r="C60" s="5">
        <v>0</v>
      </c>
      <c r="D60" s="5">
        <v>0</v>
      </c>
      <c r="E60" s="5">
        <v>1</v>
      </c>
      <c r="F60" s="5">
        <v>0</v>
      </c>
    </row>
    <row r="61" spans="1:6" ht="14.5" thickBot="1" x14ac:dyDescent="0.35">
      <c r="A61" s="9">
        <v>43435</v>
      </c>
      <c r="B61" s="3">
        <v>134806</v>
      </c>
      <c r="C61" s="5">
        <v>0</v>
      </c>
      <c r="D61" s="5">
        <v>0</v>
      </c>
      <c r="E61" s="5">
        <v>1</v>
      </c>
      <c r="F61" s="5">
        <v>0</v>
      </c>
    </row>
    <row r="62" spans="1:6" ht="14.5" thickBot="1" x14ac:dyDescent="0.35">
      <c r="A62" s="9">
        <v>43466</v>
      </c>
      <c r="B62" s="3">
        <v>64800</v>
      </c>
      <c r="C62" s="5">
        <v>0</v>
      </c>
      <c r="D62" s="5">
        <v>0</v>
      </c>
      <c r="E62" s="5">
        <v>1</v>
      </c>
      <c r="F62" s="5">
        <v>0</v>
      </c>
    </row>
    <row r="63" spans="1:6" ht="14.5" thickBot="1" x14ac:dyDescent="0.35">
      <c r="A63" s="9">
        <v>43497</v>
      </c>
      <c r="B63" s="3">
        <v>36298</v>
      </c>
      <c r="C63" s="5">
        <v>0</v>
      </c>
      <c r="D63" s="5">
        <v>0</v>
      </c>
      <c r="E63" s="5">
        <v>1</v>
      </c>
      <c r="F63" s="5">
        <v>0</v>
      </c>
    </row>
    <row r="64" spans="1:6" ht="14.5" thickBot="1" x14ac:dyDescent="0.35">
      <c r="A64" s="9">
        <v>43525</v>
      </c>
      <c r="B64" s="3">
        <v>84537</v>
      </c>
      <c r="C64" s="5">
        <v>0</v>
      </c>
      <c r="D64" s="5">
        <v>0</v>
      </c>
      <c r="E64" s="5">
        <v>1</v>
      </c>
      <c r="F64" s="5">
        <v>0</v>
      </c>
    </row>
    <row r="65" spans="1:6" ht="14.5" thickBot="1" x14ac:dyDescent="0.35">
      <c r="A65" s="9">
        <v>43556</v>
      </c>
      <c r="B65" s="3">
        <v>64124</v>
      </c>
      <c r="C65" s="5">
        <v>0</v>
      </c>
      <c r="D65" s="5">
        <v>0</v>
      </c>
      <c r="E65" s="5">
        <v>1</v>
      </c>
      <c r="F65" s="5">
        <v>0</v>
      </c>
    </row>
    <row r="66" spans="1:6" ht="14.5" thickBot="1" x14ac:dyDescent="0.35">
      <c r="A66" s="9">
        <v>43586</v>
      </c>
      <c r="B66" s="3">
        <v>74844</v>
      </c>
      <c r="C66" s="5">
        <v>0</v>
      </c>
      <c r="D66" s="5">
        <v>0</v>
      </c>
      <c r="E66" s="5">
        <v>1</v>
      </c>
      <c r="F66" s="5">
        <v>0</v>
      </c>
    </row>
    <row r="67" spans="1:6" ht="14.5" thickBot="1" x14ac:dyDescent="0.35">
      <c r="A67" s="9">
        <v>43617</v>
      </c>
      <c r="B67" s="3">
        <v>115410</v>
      </c>
      <c r="C67" s="5">
        <v>0</v>
      </c>
      <c r="D67" s="5">
        <v>0</v>
      </c>
      <c r="E67" s="5">
        <v>1</v>
      </c>
      <c r="F67" s="5">
        <v>0</v>
      </c>
    </row>
    <row r="68" spans="1:6" ht="14.5" thickBot="1" x14ac:dyDescent="0.35">
      <c r="A68" s="9">
        <v>43647</v>
      </c>
      <c r="B68" s="3">
        <v>48115</v>
      </c>
      <c r="C68" s="5">
        <v>0</v>
      </c>
      <c r="D68" s="5">
        <v>0</v>
      </c>
      <c r="E68" s="5">
        <v>1</v>
      </c>
      <c r="F68" s="5">
        <v>0</v>
      </c>
    </row>
    <row r="69" spans="1:6" ht="14.5" thickBot="1" x14ac:dyDescent="0.35">
      <c r="A69" s="9">
        <v>43678</v>
      </c>
      <c r="B69" s="3">
        <v>63260</v>
      </c>
      <c r="C69" s="5">
        <v>0</v>
      </c>
      <c r="D69" s="5">
        <v>0</v>
      </c>
      <c r="E69" s="5">
        <v>1</v>
      </c>
      <c r="F69" s="5">
        <v>0</v>
      </c>
    </row>
    <row r="70" spans="1:6" ht="14.5" thickBot="1" x14ac:dyDescent="0.35">
      <c r="A70" s="9">
        <v>43709</v>
      </c>
      <c r="B70" s="3">
        <v>56209</v>
      </c>
      <c r="C70" s="5">
        <v>0</v>
      </c>
      <c r="D70" s="5">
        <v>0</v>
      </c>
      <c r="E70" s="5">
        <v>1</v>
      </c>
      <c r="F70" s="5">
        <v>0</v>
      </c>
    </row>
    <row r="71" spans="1:6" ht="14.5" thickBot="1" x14ac:dyDescent="0.35">
      <c r="A71" s="9">
        <v>43739</v>
      </c>
      <c r="B71" s="3">
        <v>49883</v>
      </c>
      <c r="C71" s="5">
        <v>0</v>
      </c>
      <c r="D71" s="5">
        <v>0</v>
      </c>
      <c r="E71" s="5">
        <v>1</v>
      </c>
      <c r="F71" s="5">
        <v>0</v>
      </c>
    </row>
    <row r="72" spans="1:6" ht="14.5" thickBot="1" x14ac:dyDescent="0.35">
      <c r="A72" s="9">
        <v>43770</v>
      </c>
      <c r="B72" s="3">
        <v>62968</v>
      </c>
      <c r="C72" s="5">
        <v>0</v>
      </c>
      <c r="D72" s="5">
        <v>0</v>
      </c>
      <c r="E72" s="5">
        <v>1</v>
      </c>
      <c r="F72" s="5">
        <v>0</v>
      </c>
    </row>
    <row r="73" spans="1:6" ht="14.5" thickBot="1" x14ac:dyDescent="0.35">
      <c r="A73" s="9">
        <v>43800</v>
      </c>
      <c r="B73" s="3">
        <v>105026</v>
      </c>
      <c r="C73" s="5">
        <v>0</v>
      </c>
      <c r="D73" s="5">
        <v>0</v>
      </c>
      <c r="E73" s="5">
        <v>1</v>
      </c>
      <c r="F73" s="5">
        <v>0</v>
      </c>
    </row>
    <row r="74" spans="1:6" ht="14.5" thickBot="1" x14ac:dyDescent="0.35">
      <c r="A74" s="9">
        <v>43831</v>
      </c>
      <c r="B74" s="3">
        <v>29269</v>
      </c>
      <c r="C74" s="5">
        <v>1</v>
      </c>
      <c r="D74" s="5">
        <v>1</v>
      </c>
      <c r="E74" s="5">
        <v>1</v>
      </c>
      <c r="F74" s="5">
        <v>0</v>
      </c>
    </row>
    <row r="75" spans="1:6" ht="14.5" thickBot="1" x14ac:dyDescent="0.35">
      <c r="A75" s="9">
        <v>43862</v>
      </c>
      <c r="B75" s="3">
        <v>9291</v>
      </c>
      <c r="C75" s="5">
        <v>1</v>
      </c>
      <c r="D75" s="5">
        <v>1</v>
      </c>
      <c r="E75" s="5">
        <v>1</v>
      </c>
      <c r="F75" s="5">
        <v>0</v>
      </c>
    </row>
    <row r="76" spans="1:6" ht="14.5" thickBot="1" x14ac:dyDescent="0.35">
      <c r="A76" s="9">
        <v>43891</v>
      </c>
      <c r="B76" s="3">
        <v>34519</v>
      </c>
      <c r="C76" s="5">
        <v>1</v>
      </c>
      <c r="D76" s="5">
        <v>1</v>
      </c>
      <c r="E76" s="5">
        <v>1</v>
      </c>
      <c r="F76" s="5">
        <v>0</v>
      </c>
    </row>
    <row r="77" spans="1:6" ht="14.5" thickBot="1" x14ac:dyDescent="0.35">
      <c r="A77" s="9">
        <v>43922</v>
      </c>
      <c r="B77" s="3">
        <v>43094</v>
      </c>
      <c r="C77" s="5">
        <v>1</v>
      </c>
      <c r="D77" s="5">
        <v>1</v>
      </c>
      <c r="E77" s="5">
        <v>1</v>
      </c>
      <c r="F77" s="5">
        <v>0</v>
      </c>
    </row>
    <row r="78" spans="1:6" ht="14.5" thickBot="1" x14ac:dyDescent="0.35">
      <c r="A78" s="9">
        <v>43952</v>
      </c>
      <c r="B78" s="3">
        <v>57248</v>
      </c>
      <c r="C78" s="5">
        <v>1</v>
      </c>
      <c r="D78" s="5">
        <v>1</v>
      </c>
      <c r="E78" s="5">
        <v>1</v>
      </c>
      <c r="F78" s="5">
        <v>0</v>
      </c>
    </row>
    <row r="79" spans="1:6" ht="14.5" thickBot="1" x14ac:dyDescent="0.35">
      <c r="A79" s="9">
        <v>43983</v>
      </c>
      <c r="B79" s="3">
        <v>71719</v>
      </c>
      <c r="C79" s="5">
        <v>1</v>
      </c>
      <c r="D79" s="5">
        <v>1</v>
      </c>
      <c r="E79" s="5">
        <v>1</v>
      </c>
      <c r="F79" s="5">
        <v>0</v>
      </c>
    </row>
    <row r="80" spans="1:6" ht="14.5" thickBot="1" x14ac:dyDescent="0.35">
      <c r="A80" s="9">
        <v>44013</v>
      </c>
      <c r="B80" s="3">
        <v>69536</v>
      </c>
      <c r="C80" s="5">
        <v>1</v>
      </c>
      <c r="D80" s="5">
        <v>1</v>
      </c>
      <c r="E80" s="5">
        <v>1</v>
      </c>
      <c r="F80" s="5">
        <v>0</v>
      </c>
    </row>
    <row r="81" spans="1:6" ht="14.5" thickBot="1" x14ac:dyDescent="0.35">
      <c r="A81" s="9">
        <v>44044</v>
      </c>
      <c r="B81" s="3">
        <v>79722</v>
      </c>
      <c r="C81" s="5">
        <v>1</v>
      </c>
      <c r="D81" s="5">
        <v>1</v>
      </c>
      <c r="E81" s="5">
        <v>1</v>
      </c>
      <c r="F81" s="5">
        <v>0</v>
      </c>
    </row>
    <row r="82" spans="1:6" ht="14.5" thickBot="1" x14ac:dyDescent="0.35">
      <c r="A82" s="9">
        <v>44075</v>
      </c>
      <c r="B82" s="3">
        <v>99945</v>
      </c>
      <c r="C82" s="5">
        <v>1</v>
      </c>
      <c r="D82" s="5">
        <v>1</v>
      </c>
      <c r="E82" s="5">
        <v>1</v>
      </c>
      <c r="F82" s="5">
        <v>0</v>
      </c>
    </row>
    <row r="83" spans="1:6" ht="14.5" thickBot="1" x14ac:dyDescent="0.35">
      <c r="A83" s="9">
        <v>44105</v>
      </c>
      <c r="B83" s="3">
        <v>121575</v>
      </c>
      <c r="C83" s="5">
        <v>1</v>
      </c>
      <c r="D83" s="5">
        <v>1</v>
      </c>
      <c r="E83" s="5">
        <v>1</v>
      </c>
      <c r="F83" s="5">
        <v>0</v>
      </c>
    </row>
    <row r="84" spans="1:6" ht="14.5" thickBot="1" x14ac:dyDescent="0.35">
      <c r="A84" s="9">
        <v>44136</v>
      </c>
      <c r="B84" s="3">
        <v>154353</v>
      </c>
      <c r="C84" s="5">
        <v>1</v>
      </c>
      <c r="D84" s="5">
        <v>1</v>
      </c>
      <c r="E84" s="5">
        <v>1</v>
      </c>
      <c r="F84" s="5">
        <v>0</v>
      </c>
    </row>
    <row r="85" spans="1:6" ht="14.5" thickBot="1" x14ac:dyDescent="0.35">
      <c r="A85" s="9">
        <v>44166</v>
      </c>
      <c r="B85" s="3">
        <v>188709</v>
      </c>
      <c r="C85" s="5">
        <v>1</v>
      </c>
      <c r="D85" s="5">
        <v>1</v>
      </c>
      <c r="E85" s="5">
        <v>1</v>
      </c>
      <c r="F85" s="5">
        <v>0</v>
      </c>
    </row>
    <row r="86" spans="1:6" ht="14.5" thickBot="1" x14ac:dyDescent="0.35">
      <c r="A86" s="9">
        <v>44197</v>
      </c>
      <c r="B86" s="3">
        <v>143436</v>
      </c>
      <c r="C86" s="5">
        <v>1</v>
      </c>
      <c r="D86" s="5">
        <v>1</v>
      </c>
      <c r="E86" s="5">
        <v>1</v>
      </c>
      <c r="F86" s="5">
        <v>0</v>
      </c>
    </row>
    <row r="87" spans="1:6" ht="14.5" thickBot="1" x14ac:dyDescent="0.35">
      <c r="A87" s="9">
        <v>44228</v>
      </c>
      <c r="B87" s="3">
        <v>88932</v>
      </c>
      <c r="C87" s="5">
        <v>1</v>
      </c>
      <c r="D87" s="5">
        <v>1</v>
      </c>
      <c r="E87" s="5">
        <v>1</v>
      </c>
      <c r="F87" s="5">
        <v>0</v>
      </c>
    </row>
    <row r="88" spans="1:6" ht="14.5" thickBot="1" x14ac:dyDescent="0.35">
      <c r="A88" s="9">
        <v>44256</v>
      </c>
      <c r="B88" s="3">
        <v>175946</v>
      </c>
      <c r="C88" s="5">
        <v>1</v>
      </c>
      <c r="D88" s="5">
        <v>1</v>
      </c>
      <c r="E88" s="5">
        <v>1</v>
      </c>
      <c r="F88" s="5">
        <v>0</v>
      </c>
    </row>
    <row r="89" spans="1:6" ht="14.5" thickBot="1" x14ac:dyDescent="0.35">
      <c r="A89" s="9">
        <v>44287</v>
      </c>
      <c r="B89" s="3">
        <v>157882</v>
      </c>
      <c r="C89" s="5">
        <v>1</v>
      </c>
      <c r="D89" s="5">
        <v>1</v>
      </c>
      <c r="E89" s="5">
        <v>1</v>
      </c>
      <c r="F89" s="5">
        <v>0</v>
      </c>
    </row>
    <row r="90" spans="1:6" ht="14.5" thickBot="1" x14ac:dyDescent="0.35">
      <c r="A90" s="10">
        <v>44317</v>
      </c>
      <c r="B90" s="3">
        <v>165722</v>
      </c>
      <c r="C90" s="5">
        <v>1</v>
      </c>
      <c r="D90" s="5">
        <v>1</v>
      </c>
      <c r="E90" s="5">
        <v>1</v>
      </c>
      <c r="F90" s="5">
        <v>0</v>
      </c>
    </row>
    <row r="91" spans="1:6" ht="14.5" thickBot="1" x14ac:dyDescent="0.35">
      <c r="A91" s="9">
        <v>44348</v>
      </c>
      <c r="B91" s="3">
        <v>199876</v>
      </c>
      <c r="C91" s="5">
        <v>1</v>
      </c>
      <c r="D91" s="5">
        <v>1</v>
      </c>
      <c r="E91" s="5">
        <v>1</v>
      </c>
      <c r="F91" s="5">
        <v>0</v>
      </c>
    </row>
    <row r="92" spans="1:6" ht="14.5" thickBot="1" x14ac:dyDescent="0.35">
      <c r="A92" s="10">
        <v>44378</v>
      </c>
      <c r="B92" s="3">
        <v>188328</v>
      </c>
      <c r="C92" s="5">
        <v>1</v>
      </c>
      <c r="D92" s="5">
        <v>1</v>
      </c>
      <c r="E92" s="5">
        <v>1</v>
      </c>
      <c r="F92" s="5">
        <v>0</v>
      </c>
    </row>
    <row r="93" spans="1:6" ht="14.5" thickBot="1" x14ac:dyDescent="0.35">
      <c r="A93" s="9">
        <v>44409</v>
      </c>
      <c r="B93" s="3">
        <v>228143</v>
      </c>
      <c r="C93" s="5">
        <v>1</v>
      </c>
      <c r="D93" s="5">
        <v>1</v>
      </c>
      <c r="E93" s="5">
        <v>1</v>
      </c>
      <c r="F93" s="5">
        <v>0</v>
      </c>
    </row>
    <row r="94" spans="1:6" ht="14.5" thickBot="1" x14ac:dyDescent="0.35">
      <c r="A94" s="10">
        <v>44440</v>
      </c>
      <c r="B94" s="3">
        <v>292038</v>
      </c>
      <c r="C94" s="5">
        <v>1</v>
      </c>
      <c r="D94" s="5">
        <v>1</v>
      </c>
      <c r="E94" s="5">
        <v>1</v>
      </c>
      <c r="F94" s="5">
        <v>0</v>
      </c>
    </row>
    <row r="95" spans="1:6" ht="14.5" thickBot="1" x14ac:dyDescent="0.35">
      <c r="A95" s="9">
        <v>44470</v>
      </c>
      <c r="B95" s="3">
        <v>263122</v>
      </c>
      <c r="C95" s="5">
        <v>1</v>
      </c>
      <c r="D95" s="5">
        <v>1</v>
      </c>
      <c r="E95" s="5">
        <v>1</v>
      </c>
      <c r="F95" s="5">
        <v>0</v>
      </c>
    </row>
    <row r="96" spans="1:6" ht="14.5" thickBot="1" x14ac:dyDescent="0.35">
      <c r="A96" s="9">
        <v>44501</v>
      </c>
      <c r="B96" s="3">
        <v>323658</v>
      </c>
      <c r="C96" s="5">
        <v>1</v>
      </c>
      <c r="D96" s="5">
        <v>1</v>
      </c>
      <c r="E96" s="5">
        <v>1</v>
      </c>
      <c r="F96" s="5">
        <v>0</v>
      </c>
    </row>
    <row r="97" spans="1:6" ht="14.5" thickBot="1" x14ac:dyDescent="0.35">
      <c r="A97" s="10">
        <v>44531</v>
      </c>
      <c r="B97" s="3">
        <v>418732</v>
      </c>
      <c r="C97" s="5">
        <v>1</v>
      </c>
      <c r="D97" s="5">
        <v>1</v>
      </c>
      <c r="E97" s="5">
        <v>1</v>
      </c>
      <c r="F97" s="5">
        <v>0</v>
      </c>
    </row>
    <row r="98" spans="1:6" ht="14.5" thickBot="1" x14ac:dyDescent="0.35">
      <c r="A98" s="9">
        <v>44562</v>
      </c>
      <c r="B98" s="3">
        <v>287981</v>
      </c>
      <c r="C98" s="5">
        <v>1</v>
      </c>
      <c r="D98" s="5">
        <v>1</v>
      </c>
      <c r="E98" s="5">
        <v>1</v>
      </c>
      <c r="F98" s="5">
        <v>0</v>
      </c>
    </row>
    <row r="99" spans="1:6" ht="14.5" thickBot="1" x14ac:dyDescent="0.35">
      <c r="A99" s="9">
        <v>44593</v>
      </c>
      <c r="B99" s="3">
        <v>216136</v>
      </c>
      <c r="C99" s="5">
        <v>1</v>
      </c>
      <c r="D99" s="5">
        <v>1</v>
      </c>
      <c r="E99" s="5">
        <v>1</v>
      </c>
      <c r="F99" s="5">
        <v>0</v>
      </c>
    </row>
    <row r="100" spans="1:6" ht="14.5" thickBot="1" x14ac:dyDescent="0.35">
      <c r="A100" s="10">
        <v>44621</v>
      </c>
      <c r="B100" s="3">
        <v>368377</v>
      </c>
      <c r="C100" s="5">
        <v>1</v>
      </c>
      <c r="D100" s="5">
        <v>1</v>
      </c>
      <c r="E100" s="5">
        <v>1</v>
      </c>
      <c r="F100" s="5">
        <v>0</v>
      </c>
    </row>
    <row r="101" spans="1:6" ht="14.5" thickBot="1" x14ac:dyDescent="0.35">
      <c r="A101" s="9">
        <v>44652</v>
      </c>
      <c r="B101" s="3">
        <v>210842</v>
      </c>
      <c r="C101" s="5">
        <v>1</v>
      </c>
      <c r="D101" s="5">
        <v>1</v>
      </c>
      <c r="E101" s="5">
        <v>1</v>
      </c>
      <c r="F101" s="5">
        <v>0</v>
      </c>
    </row>
    <row r="102" spans="1:6" ht="14.5" thickBot="1" x14ac:dyDescent="0.35">
      <c r="A102" s="10">
        <v>44682</v>
      </c>
      <c r="B102" s="3">
        <v>298384</v>
      </c>
      <c r="C102" s="5">
        <v>1</v>
      </c>
      <c r="D102" s="5">
        <v>1</v>
      </c>
      <c r="E102" s="5">
        <v>1</v>
      </c>
      <c r="F102" s="5">
        <v>0</v>
      </c>
    </row>
    <row r="103" spans="1:6" ht="14.5" thickBot="1" x14ac:dyDescent="0.35">
      <c r="A103" s="9">
        <v>44713</v>
      </c>
      <c r="B103" s="3">
        <v>439436</v>
      </c>
      <c r="C103" s="5">
        <v>1</v>
      </c>
      <c r="D103" s="5">
        <v>1</v>
      </c>
      <c r="E103" s="5">
        <v>1</v>
      </c>
      <c r="F103" s="5">
        <v>0</v>
      </c>
    </row>
    <row r="104" spans="1:6" ht="14.5" thickBot="1" x14ac:dyDescent="0.35">
      <c r="A104" s="10">
        <v>44743</v>
      </c>
      <c r="B104" s="3">
        <v>368378</v>
      </c>
      <c r="C104" s="5">
        <v>1</v>
      </c>
      <c r="D104" s="5">
        <v>1</v>
      </c>
      <c r="E104" s="5">
        <v>1</v>
      </c>
      <c r="F104" s="5">
        <v>0</v>
      </c>
    </row>
    <row r="105" spans="1:6" ht="14.5" thickBot="1" x14ac:dyDescent="0.35">
      <c r="A105" s="9">
        <v>44774</v>
      </c>
      <c r="B105" s="3">
        <v>413414</v>
      </c>
      <c r="C105" s="5">
        <v>1</v>
      </c>
      <c r="D105" s="5">
        <v>1</v>
      </c>
      <c r="E105" s="5">
        <v>1</v>
      </c>
      <c r="F105" s="5">
        <v>0</v>
      </c>
    </row>
    <row r="106" spans="1:6" ht="14.5" thickBot="1" x14ac:dyDescent="0.35">
      <c r="A106" s="9">
        <v>44805</v>
      </c>
      <c r="B106" s="3">
        <v>474475</v>
      </c>
      <c r="C106" s="5">
        <v>1</v>
      </c>
      <c r="D106" s="5">
        <v>1</v>
      </c>
      <c r="E106" s="5">
        <v>1</v>
      </c>
      <c r="F106" s="5">
        <v>0</v>
      </c>
    </row>
    <row r="107" spans="1:6" ht="14.5" thickBot="1" x14ac:dyDescent="0.35">
      <c r="A107" s="10">
        <v>44835</v>
      </c>
      <c r="B107" s="3">
        <v>408186</v>
      </c>
      <c r="C107" s="5">
        <v>1</v>
      </c>
      <c r="D107" s="5">
        <v>1</v>
      </c>
      <c r="E107" s="5">
        <v>1</v>
      </c>
      <c r="F107" s="5">
        <v>0</v>
      </c>
    </row>
    <row r="108" spans="1:6" ht="14.5" thickBot="1" x14ac:dyDescent="0.35">
      <c r="A108" s="9">
        <v>44866</v>
      </c>
      <c r="B108" s="3">
        <v>455666</v>
      </c>
      <c r="C108" s="5">
        <v>1</v>
      </c>
      <c r="D108" s="5">
        <v>1</v>
      </c>
      <c r="E108" s="5">
        <v>1</v>
      </c>
      <c r="F108" s="5">
        <v>0</v>
      </c>
    </row>
    <row r="109" spans="1:6" ht="14.5" thickBot="1" x14ac:dyDescent="0.35">
      <c r="A109" s="9">
        <v>44896</v>
      </c>
      <c r="B109" s="3">
        <v>471747</v>
      </c>
      <c r="C109" s="5">
        <v>1</v>
      </c>
      <c r="D109" s="5">
        <v>1</v>
      </c>
      <c r="E109" s="5">
        <v>1</v>
      </c>
      <c r="F109" s="5">
        <v>0</v>
      </c>
    </row>
    <row r="110" spans="1:6" ht="14.5" thickBot="1" x14ac:dyDescent="0.35">
      <c r="A110" s="10">
        <v>44927</v>
      </c>
      <c r="B110" s="3">
        <v>219773</v>
      </c>
      <c r="C110" s="5">
        <v>1</v>
      </c>
      <c r="D110" s="5">
        <v>0</v>
      </c>
      <c r="E110" s="5">
        <v>1</v>
      </c>
      <c r="F110" s="5">
        <v>1</v>
      </c>
    </row>
    <row r="111" spans="1:6" ht="14.5" thickBot="1" x14ac:dyDescent="0.35">
      <c r="A111" s="9">
        <v>44958</v>
      </c>
      <c r="B111" s="3">
        <v>312386</v>
      </c>
      <c r="C111" s="5">
        <v>1</v>
      </c>
      <c r="D111" s="5">
        <v>0</v>
      </c>
      <c r="E111" s="5">
        <v>1</v>
      </c>
      <c r="F111" s="5">
        <v>1</v>
      </c>
    </row>
    <row r="112" spans="1:6" x14ac:dyDescent="0.3">
      <c r="A112" s="10">
        <v>44986</v>
      </c>
      <c r="B112" s="3">
        <v>396672</v>
      </c>
      <c r="C112" s="5">
        <v>1</v>
      </c>
      <c r="D112" s="5">
        <v>0</v>
      </c>
      <c r="E112" s="5">
        <v>1</v>
      </c>
      <c r="F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 Problem</vt:lpstr>
      <vt:lpstr>Second Problem</vt:lpstr>
      <vt:lpstr>Third Ploblem</vt:lpstr>
      <vt:lpstr>Forth 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2023-11-26T06:47:39Z</dcterms:modified>
</cp:coreProperties>
</file>