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" sheetId="1" r:id="rId4"/>
    <sheet state="visible" name="CAJAMENOR" sheetId="2" r:id="rId5"/>
    <sheet state="visible" name="Planilla" sheetId="3" r:id="rId6"/>
    <sheet state="hidden" name="Hoja1" sheetId="4" r:id="rId7"/>
  </sheets>
  <definedNames/>
  <calcPr/>
  <extLst>
    <ext uri="GoogleSheetsCustomDataVersion2">
      <go:sheetsCustomData xmlns:go="http://customooxmlschemas.google.com/" r:id="rId8" roundtripDataChecksum="hemGqHnIYKrLuB7V/7YnFRNUVVtmt+E7CdvzZskHFM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6">
      <text>
        <t xml:space="preserve">======
ID#AAABm5b3Vzg
Angie Martinez    (2025-07-02 12:47:48)
efectivorecibido el dia anterior</t>
      </text>
    </comment>
    <comment authorId="0" ref="D8">
      <text>
        <t xml:space="preserve">======
ID#AAABm5b3VzU
Angie Martinez    (2025-07-02 12:47:48)
dinero en efectivo recibido el dia</t>
      </text>
    </comment>
  </commentList>
  <extLst>
    <ext uri="GoogleSheetsCustomDataVersion2">
      <go:sheetsCustomData xmlns:go="http://customooxmlschemas.google.com/" r:id="rId1" roundtripDataSignature="AMtx7mj46Ck3A1HqkIfe8OYOCzvm7ka9g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F17">
      <text>
        <t xml:space="preserve">======
ID#AAABm5b3Vzk
Valentina Lara    (2025-07-02 12:47:48)
nit y/o cc en caso de ser gastos de transporte de funcionarios</t>
      </text>
    </comment>
    <comment authorId="0" ref="AK53">
      <text>
        <t xml:space="preserve">======
ID#AAABm5b3Vzo
Andrea Quintero    (2025-07-02 12:47:48)
SALDO EN LA TARJETA DEBITO.</t>
      </text>
    </comment>
    <comment authorId="0" ref="C17">
      <text>
        <t xml:space="preserve">======
ID#AAABm5b3Vzc
Valentina Lara    (2025-07-02 12:47:48)
fechas de cada uno de los soportes</t>
      </text>
    </comment>
    <comment authorId="0" ref="AI11">
      <text>
        <t xml:space="preserve">======
ID#AAABm5b3VzY
Andrea Quintero    (2025-07-02 12:47:48)
SE COLOCA EL DATO QUE ESTA PENDIENTE POR RECIBIR DE LA LEGALIZACION QUE SE PASA</t>
      </text>
    </comment>
    <comment authorId="0" ref="C12">
      <text>
        <t xml:space="preserve">======
ID#AAABm5bdHxo
Valentina Lara    (2025-07-02 12:47:48)
administrador y/o encargado</t>
      </text>
    </comment>
    <comment authorId="0" ref="Y47">
      <text>
        <t xml:space="preserve">======
ID#AAABm5bdHxk
Valentina Lara    (2025-07-02 12:47:48)
cantidad de billetes en cada una de sus denominaciones</t>
      </text>
    </comment>
    <comment authorId="0" ref="C13">
      <text>
        <t xml:space="preserve">======
ID#AAABm5bdHxg
Valentina Lara    (2025-07-02 12:47:48)
caja menor monto por $500.000</t>
      </text>
    </comment>
  </commentList>
  <extLst>
    <ext uri="GoogleSheetsCustomDataVersion2">
      <go:sheetsCustomData xmlns:go="http://customooxmlschemas.google.com/" r:id="rId1" roundtripDataSignature="AMtx7mjAE/16Mz6JjWLnJK3omrBMIjvkgw=="/>
    </ext>
  </extLst>
</comments>
</file>

<file path=xl/sharedStrings.xml><?xml version="1.0" encoding="utf-8"?>
<sst xmlns="http://schemas.openxmlformats.org/spreadsheetml/2006/main" count="305" uniqueCount="176">
  <si>
    <t>VENTAS</t>
  </si>
  <si>
    <t>FECHA:</t>
  </si>
  <si>
    <t>25 DE JUNIO DEL 2025</t>
  </si>
  <si>
    <t>SEDE:</t>
  </si>
  <si>
    <t>CSC BARRANQUILLA</t>
  </si>
  <si>
    <t>FACTURAS DESDE:</t>
  </si>
  <si>
    <t>HASTA:</t>
  </si>
  <si>
    <t>DINERO VENTAS DIA ANTERIOR:</t>
  </si>
  <si>
    <t>DINERO VENTAS DEL DIA</t>
  </si>
  <si>
    <t>DETALLES DEL EFECTIVO</t>
  </si>
  <si>
    <t>BILLETES</t>
  </si>
  <si>
    <t>MONEDAS</t>
  </si>
  <si>
    <t>DENOMINACIÓN</t>
  </si>
  <si>
    <t>CANTIDAD</t>
  </si>
  <si>
    <t>TOTAL</t>
  </si>
  <si>
    <t>-</t>
  </si>
  <si>
    <t>SUBTOTAL</t>
  </si>
  <si>
    <t>Consignacion N°</t>
  </si>
  <si>
    <t>TOTAL EFECTIVO</t>
  </si>
  <si>
    <t>DIFERENCIA</t>
  </si>
  <si>
    <t>RESPONSABLE CAJA MENOR</t>
  </si>
  <si>
    <t>RESPONSABLE DE REALIZAR EL ARQUEO</t>
  </si>
  <si>
    <t>Nombre...:</t>
  </si>
  <si>
    <t>ERIC MARTINEZ</t>
  </si>
  <si>
    <t>JESUS PEÑA</t>
  </si>
  <si>
    <t>Cargo.....:</t>
  </si>
  <si>
    <t>ADMINISTRADOR</t>
  </si>
  <si>
    <t>Auditor</t>
  </si>
  <si>
    <t xml:space="preserve">Observaciones: </t>
  </si>
  <si>
    <t>Caja de venta cuadrada y soportada</t>
  </si>
  <si>
    <t>DEPARTAMENTO DE CONTABILIDAD</t>
  </si>
  <si>
    <t>DISP-CAJ 001</t>
  </si>
  <si>
    <t>ARQUEO CAJA MENOR Y MAYOR</t>
  </si>
  <si>
    <t>Pág. 1 de 1</t>
  </si>
  <si>
    <t>FECHA (d/m/a).:</t>
  </si>
  <si>
    <t>SEDE.....................:</t>
  </si>
  <si>
    <t xml:space="preserve"> </t>
  </si>
  <si>
    <t>TOTAL LEGALIZACION</t>
  </si>
  <si>
    <t>RESPONSABLE....:</t>
  </si>
  <si>
    <t>TOTAL REC.DEFINITIVOS</t>
  </si>
  <si>
    <t>MONTO.................:</t>
  </si>
  <si>
    <t>TOTAL REC.PROVISIONALES</t>
  </si>
  <si>
    <t>CAJA.....................:</t>
  </si>
  <si>
    <t>MENOR</t>
  </si>
  <si>
    <t>*</t>
  </si>
  <si>
    <t>MONEDA:</t>
  </si>
  <si>
    <t>USD</t>
  </si>
  <si>
    <t>____</t>
  </si>
  <si>
    <t>TOTAL CAJA</t>
  </si>
  <si>
    <t>MAYOR</t>
  </si>
  <si>
    <t>PESOS</t>
  </si>
  <si>
    <t>RECIBOS DEFINITIVOS</t>
  </si>
  <si>
    <t>FECHA(d/m/a)</t>
  </si>
  <si>
    <t>DESCRIPCION DEL GASTO</t>
  </si>
  <si>
    <t>NOMBRE BENEFICIARIO</t>
  </si>
  <si>
    <t>NIT</t>
  </si>
  <si>
    <t>VALOR</t>
  </si>
  <si>
    <t>VINIPELL</t>
  </si>
  <si>
    <t>ALIANZA FERRETERA COMERCIAL</t>
  </si>
  <si>
    <t>RECIBOS PROVISIONALES</t>
  </si>
  <si>
    <t>DETALLE DEL EFECTIVO</t>
  </si>
  <si>
    <t>FECHA (d/m/a)</t>
  </si>
  <si>
    <t>RESPONSABLE</t>
  </si>
  <si>
    <t>CEDULA</t>
  </si>
  <si>
    <t>DENOMINA.</t>
  </si>
  <si>
    <t>CANT.</t>
  </si>
  <si>
    <t>tdebito</t>
  </si>
  <si>
    <t xml:space="preserve">JUSTIFICACION: </t>
  </si>
  <si>
    <t>FIRMA DE ACEPTADO</t>
  </si>
  <si>
    <t xml:space="preserve">JESUS PEÑA </t>
  </si>
  <si>
    <t>AUDITOR</t>
  </si>
  <si>
    <t>OBSERVACIONES/JUSTIFICACIONES</t>
  </si>
  <si>
    <t>Caja menor presenta sobrante por $84,719 el cual corresponde al administrador y el dinero no fue retirado de la caja.</t>
  </si>
  <si>
    <t>Caja por legalizar 4821</t>
  </si>
  <si>
    <t>REFERENCIA</t>
  </si>
  <si>
    <t>DESCRIPCIÓN ARTICULO</t>
  </si>
  <si>
    <t>CANT</t>
  </si>
  <si>
    <t>PRECIO UNIT</t>
  </si>
  <si>
    <t>BODEGA</t>
  </si>
  <si>
    <t>Asignación de ubicación</t>
  </si>
  <si>
    <t>CUENTA MAYOR</t>
  </si>
  <si>
    <t>CONCEPTO ENTRADA</t>
  </si>
  <si>
    <t>COSTO ARTICULO</t>
  </si>
  <si>
    <t>Código de unidad de medida</t>
  </si>
  <si>
    <t>Nombre de unidad de medida</t>
  </si>
  <si>
    <t>CANAL</t>
  </si>
  <si>
    <t>AREA</t>
  </si>
  <si>
    <t>DPTO</t>
  </si>
  <si>
    <t>SECCION</t>
  </si>
  <si>
    <t>TS/CSC</t>
  </si>
  <si>
    <t>Se hizo IVC</t>
  </si>
  <si>
    <t>Concepto Salida</t>
  </si>
  <si>
    <t>Mayor Valor Por Linea</t>
  </si>
  <si>
    <t>STOCK BOD</t>
  </si>
  <si>
    <t>NOMBRE PROVEEDOR</t>
  </si>
  <si>
    <t>add_combos</t>
  </si>
  <si>
    <t>item_combo</t>
  </si>
  <si>
    <t>Precio_Ori</t>
  </si>
  <si>
    <t>Precio_ped</t>
  </si>
  <si>
    <t>Dcto Ori</t>
  </si>
  <si>
    <t>Doc Entry Activo fijo</t>
  </si>
  <si>
    <t>Dcto Ori Oferta</t>
  </si>
  <si>
    <t>Dcto Ori Orden</t>
  </si>
  <si>
    <t>Descuento Permitido</t>
  </si>
  <si>
    <t>STOCK DEST</t>
  </si>
  <si>
    <t>% Diferencia Dto</t>
  </si>
  <si>
    <t>Vlr Diferencia Dto</t>
  </si>
  <si>
    <t>Precio OK</t>
  </si>
  <si>
    <t>Descuento OK</t>
  </si>
  <si>
    <t>Crea diferido?</t>
  </si>
  <si>
    <t>Grupo Articulo</t>
  </si>
  <si>
    <t>Combo</t>
  </si>
  <si>
    <t>Motivo CSC</t>
  </si>
  <si>
    <t>Costo EM</t>
  </si>
  <si>
    <t>Partidas Abiertas</t>
  </si>
  <si>
    <t>Instalador</t>
  </si>
  <si>
    <t>Imprimir</t>
  </si>
  <si>
    <t>Descripción</t>
  </si>
  <si>
    <t>Valor</t>
  </si>
  <si>
    <t>Num Actividad</t>
  </si>
  <si>
    <t>Dato Mestro Dife</t>
  </si>
  <si>
    <t>Base instalada</t>
  </si>
  <si>
    <t>Vigencia Desde</t>
  </si>
  <si>
    <t>Vigencia Hasta</t>
  </si>
  <si>
    <t># Cuotas Diferido</t>
  </si>
  <si>
    <t>Concepto Devolución</t>
  </si>
  <si>
    <t>CBM</t>
  </si>
  <si>
    <t>Confirma Despacho</t>
  </si>
  <si>
    <t>Usuario Cierre</t>
  </si>
  <si>
    <t>Identificador del contrato de mandato</t>
  </si>
  <si>
    <t>Fecha del contrato</t>
  </si>
  <si>
    <t>Nit mandante 1</t>
  </si>
  <si>
    <t>Nit mandante 2</t>
  </si>
  <si>
    <t>Matricula mercantil mandante 1</t>
  </si>
  <si>
    <t>Matricula mercantil mandante 2</t>
  </si>
  <si>
    <t>Primer nombre representante legal</t>
  </si>
  <si>
    <t>Segundo nombre representante legal</t>
  </si>
  <si>
    <t>Apellidos representante legal</t>
  </si>
  <si>
    <t>Tipo Precio Referencia</t>
  </si>
  <si>
    <t>Concepto Publicodad</t>
  </si>
  <si>
    <t>Marca</t>
  </si>
  <si>
    <t>HEELREPCHS18-008</t>
  </si>
  <si>
    <t>REPUES CHS18 PROTECTOR PART 008</t>
  </si>
  <si>
    <t>36CSCMED</t>
  </si>
  <si>
    <t>RECUPERACIONES</t>
  </si>
  <si>
    <t>Manual</t>
  </si>
  <si>
    <t>Unidad</t>
  </si>
  <si>
    <t>NR-CSC</t>
  </si>
  <si>
    <t>C</t>
  </si>
  <si>
    <t>C5</t>
  </si>
  <si>
    <t>C503</t>
  </si>
  <si>
    <t>NRCSC.</t>
  </si>
  <si>
    <t>No</t>
  </si>
  <si>
    <t>IGUAL</t>
  </si>
  <si>
    <t>Valor Comercial</t>
  </si>
  <si>
    <t>HEELREPCHS18-055</t>
  </si>
  <si>
    <t>REPUES CHS18 GUARDA PROTECCIÓN PART 055</t>
  </si>
  <si>
    <t>HEELREPCHS18-028</t>
  </si>
  <si>
    <t>REPUES CHS18 BASE PROTECTOR PART 028</t>
  </si>
  <si>
    <t>HEELREPCHS18-020</t>
  </si>
  <si>
    <t>REPUES CHS18 TAPA PART 020</t>
  </si>
  <si>
    <t>HEELREPCHS18-030</t>
  </si>
  <si>
    <t>REPUES CHS18 TORNILLO PART 030</t>
  </si>
  <si>
    <t>HEELREPCHS18-068</t>
  </si>
  <si>
    <t>REPUES CHS18 CABLE PART 068</t>
  </si>
  <si>
    <t>USD 0.55</t>
  </si>
  <si>
    <t>CANT DESVIADA</t>
  </si>
  <si>
    <t>CANT CONTADA</t>
  </si>
  <si>
    <t>Posición de ubicación</t>
  </si>
  <si>
    <t>Cantidad en almacén en fecha de recuento</t>
  </si>
  <si>
    <t>Cantidad de unidad de medida contada</t>
  </si>
  <si>
    <t>% DESVIACIÓN</t>
  </si>
  <si>
    <t>COSTO UNIT</t>
  </si>
  <si>
    <t>CANAL/NR</t>
  </si>
  <si>
    <t>AREAS</t>
  </si>
  <si>
    <t>Artículos por unidad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</si>
</sst>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-240A]dddd\,\ dd&quot; de &quot;mmmm&quot; de &quot;yyyy"/>
    <numFmt numFmtId="165" formatCode="&quot;$&quot;\ #,##0"/>
    <numFmt numFmtId="166" formatCode="_-&quot;$&quot;* #,##0_-;\-&quot;$&quot;* #,##0_-;_-&quot;$&quot;* &quot;-&quot;_-;_-@"/>
    <numFmt numFmtId="167" formatCode="dd\-mmmm\-yyyy"/>
    <numFmt numFmtId="168" formatCode="dd\-mmm\-yyyy"/>
    <numFmt numFmtId="169" formatCode="dd/mm/yyyy"/>
    <numFmt numFmtId="170" formatCode="#,000_);[Red]\(#,000\)"/>
    <numFmt numFmtId="171" formatCode="[$$-240A]\ #,##0.00"/>
    <numFmt numFmtId="172" formatCode="&quot;$&quot;#,##0.00;[Red]\-&quot;$&quot;#,##0.00"/>
  </numFmts>
  <fonts count="18">
    <font>
      <sz val="10.0"/>
      <color rgb="FF000000"/>
      <name val="Arial"/>
      <scheme val="minor"/>
    </font>
    <font>
      <b/>
      <sz val="24.0"/>
      <color theme="1"/>
      <name val="Arial"/>
    </font>
    <font>
      <b/>
      <sz val="11.0"/>
      <color theme="1"/>
      <name val="Arial"/>
    </font>
    <font>
      <sz val="12.0"/>
      <color theme="1"/>
      <name val="Arial"/>
    </font>
    <font/>
    <font>
      <sz val="11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8.0"/>
      <color theme="1"/>
      <name val="Calibri"/>
    </font>
    <font>
      <sz val="8.0"/>
      <color theme="1"/>
      <name val="Calibri"/>
    </font>
    <font>
      <sz val="10.0"/>
      <color theme="1"/>
      <name val="Calibri"/>
    </font>
    <font>
      <b/>
      <sz val="8.0"/>
      <color rgb="FF0000FF"/>
      <name val="Calibri"/>
    </font>
    <font>
      <b/>
      <sz val="16.0"/>
      <color theme="1"/>
      <name val="Calibri"/>
    </font>
    <font>
      <b/>
      <sz val="8.0"/>
      <color rgb="FF808080"/>
      <name val="Calibri"/>
    </font>
    <font>
      <b/>
      <sz val="14.0"/>
      <color rgb="FF808080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</fills>
  <borders count="43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4" numFmtId="0" xfId="0" applyBorder="1" applyFont="1"/>
    <xf borderId="1" fillId="2" fontId="5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vertical="center"/>
    </xf>
    <xf borderId="0" fillId="0" fontId="2" numFmtId="165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vertical="center"/>
    </xf>
    <xf borderId="0" fillId="0" fontId="7" numFmtId="3" xfId="0" applyAlignment="1" applyFont="1" applyNumberFormat="1">
      <alignment horizontal="center" vertical="center"/>
    </xf>
    <xf borderId="4" fillId="3" fontId="2" numFmtId="3" xfId="0" applyAlignment="1" applyBorder="1" applyFill="1" applyFont="1" applyNumberForma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0" fillId="0" fontId="5" numFmtId="3" xfId="0" applyAlignment="1" applyFont="1" applyNumberFormat="1">
      <alignment horizontal="center" vertical="center"/>
    </xf>
    <xf borderId="7" fillId="0" fontId="2" numFmtId="3" xfId="0" applyAlignment="1" applyBorder="1" applyFont="1" applyNumberFormat="1">
      <alignment horizontal="center"/>
    </xf>
    <xf borderId="8" fillId="0" fontId="4" numFmtId="0" xfId="0" applyBorder="1" applyFont="1"/>
    <xf borderId="9" fillId="0" fontId="2" numFmtId="3" xfId="0" applyAlignment="1" applyBorder="1" applyFont="1" applyNumberFormat="1">
      <alignment horizontal="center"/>
    </xf>
    <xf borderId="10" fillId="0" fontId="4" numFmtId="0" xfId="0" applyBorder="1" applyFont="1"/>
    <xf borderId="7" fillId="0" fontId="5" numFmtId="3" xfId="0" applyAlignment="1" applyBorder="1" applyFont="1" applyNumberFormat="1">
      <alignment horizontal="center"/>
    </xf>
    <xf borderId="9" fillId="0" fontId="5" numFmtId="3" xfId="0" applyAlignment="1" applyBorder="1" applyFont="1" applyNumberFormat="1">
      <alignment horizontal="center" readingOrder="0"/>
    </xf>
    <xf borderId="9" fillId="0" fontId="5" numFmtId="3" xfId="0" applyAlignment="1" applyBorder="1" applyFont="1" applyNumberFormat="1">
      <alignment horizontal="center"/>
    </xf>
    <xf borderId="11" fillId="0" fontId="5" numFmtId="3" xfId="0" applyAlignment="1" applyBorder="1" applyFont="1" applyNumberFormat="1">
      <alignment horizontal="center"/>
    </xf>
    <xf borderId="12" fillId="0" fontId="4" numFmtId="0" xfId="0" applyBorder="1" applyFont="1"/>
    <xf borderId="13" fillId="0" fontId="5" numFmtId="3" xfId="0" applyAlignment="1" applyBorder="1" applyFont="1" applyNumberFormat="1">
      <alignment horizontal="center"/>
    </xf>
    <xf borderId="14" fillId="0" fontId="4" numFmtId="0" xfId="0" applyBorder="1" applyFont="1"/>
    <xf borderId="0" fillId="0" fontId="8" numFmtId="3" xfId="0" applyAlignment="1" applyFont="1" applyNumberFormat="1">
      <alignment horizontal="center" vertical="center"/>
    </xf>
    <xf borderId="15" fillId="3" fontId="2" numFmtId="3" xfId="0" applyAlignment="1" applyBorder="1" applyFont="1" applyNumberFormat="1">
      <alignment horizontal="center"/>
    </xf>
    <xf borderId="16" fillId="0" fontId="4" numFmtId="0" xfId="0" applyBorder="1" applyFont="1"/>
    <xf borderId="9" fillId="0" fontId="2" numFmtId="3" xfId="0" applyAlignment="1" applyBorder="1" applyFont="1" applyNumberFormat="1">
      <alignment horizontal="center" shrinkToFit="0" wrapText="1"/>
    </xf>
    <xf borderId="17" fillId="0" fontId="4" numFmtId="0" xfId="0" applyBorder="1" applyFont="1"/>
    <xf borderId="9" fillId="0" fontId="2" numFmtId="166" xfId="0" applyAlignment="1" applyBorder="1" applyFont="1" applyNumberFormat="1">
      <alignment horizontal="center" shrinkToFit="0" wrapText="1"/>
    </xf>
    <xf borderId="0" fillId="0" fontId="9" numFmtId="3" xfId="0" applyAlignment="1" applyFont="1" applyNumberFormat="1">
      <alignment horizontal="center"/>
    </xf>
    <xf borderId="1" fillId="3" fontId="2" numFmtId="3" xfId="0" applyAlignment="1" applyBorder="1" applyFont="1" applyNumberFormat="1">
      <alignment horizontal="center" vertical="center"/>
    </xf>
    <xf borderId="1" fillId="2" fontId="2" numFmtId="166" xfId="0" applyAlignment="1" applyBorder="1" applyFont="1" applyNumberFormat="1">
      <alignment horizontal="center" vertical="center"/>
    </xf>
    <xf borderId="0" fillId="0" fontId="2" numFmtId="3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18" fillId="0" fontId="10" numFmtId="0" xfId="0" applyAlignment="1" applyBorder="1" applyFont="1">
      <alignment vertical="center"/>
    </xf>
    <xf borderId="18" fillId="0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19" fillId="0" fontId="5" numFmtId="0" xfId="0" applyAlignment="1" applyBorder="1" applyFont="1">
      <alignment horizontal="left" shrinkToFit="0" vertical="top" wrapText="1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18" fillId="0" fontId="4" numFmtId="0" xfId="0" applyBorder="1" applyFont="1"/>
    <xf borderId="25" fillId="0" fontId="4" numFmtId="0" xfId="0" applyBorder="1" applyFont="1"/>
    <xf borderId="26" fillId="0" fontId="11" numFmtId="0" xfId="0" applyAlignment="1" applyBorder="1" applyFont="1">
      <alignment vertical="center"/>
    </xf>
    <xf borderId="27" fillId="0" fontId="11" numFmtId="0" xfId="0" applyAlignment="1" applyBorder="1" applyFont="1">
      <alignment vertical="center"/>
    </xf>
    <xf borderId="27" fillId="0" fontId="13" numFmtId="0" xfId="0" applyAlignment="1" applyBorder="1" applyFont="1">
      <alignment vertical="center"/>
    </xf>
    <xf borderId="26" fillId="0" fontId="14" numFmtId="0" xfId="0" applyAlignment="1" applyBorder="1" applyFont="1">
      <alignment horizontal="center" vertical="center"/>
    </xf>
    <xf borderId="27" fillId="0" fontId="4" numFmtId="0" xfId="0" applyBorder="1" applyFont="1"/>
    <xf borderId="28" fillId="0" fontId="4" numFmtId="0" xfId="0" applyBorder="1" applyFont="1"/>
    <xf borderId="26" fillId="0" fontId="10" numFmtId="0" xfId="0" applyAlignment="1" applyBorder="1" applyFont="1">
      <alignment horizontal="center" vertical="center"/>
    </xf>
    <xf borderId="29" fillId="0" fontId="11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29" fillId="0" fontId="4" numFmtId="0" xfId="0" applyBorder="1" applyFont="1"/>
    <xf borderId="30" fillId="0" fontId="4" numFmtId="0" xfId="0" applyBorder="1" applyFont="1"/>
    <xf borderId="0" fillId="0" fontId="15" numFmtId="0" xfId="0" applyAlignment="1" applyFont="1">
      <alignment vertical="center"/>
    </xf>
    <xf borderId="31" fillId="0" fontId="4" numFmtId="0" xfId="0" applyBorder="1" applyFont="1"/>
    <xf borderId="32" fillId="0" fontId="4" numFmtId="0" xfId="0" applyBorder="1" applyFont="1"/>
    <xf borderId="33" fillId="0" fontId="16" numFmtId="0" xfId="0" applyAlignment="1" applyBorder="1" applyFont="1">
      <alignment horizontal="center" vertical="center"/>
    </xf>
    <xf borderId="34" fillId="0" fontId="4" numFmtId="0" xfId="0" applyBorder="1" applyFont="1"/>
    <xf borderId="33" fillId="0" fontId="10" numFmtId="0" xfId="0" applyAlignment="1" applyBorder="1" applyFont="1">
      <alignment horizontal="center" vertical="center"/>
    </xf>
    <xf borderId="35" fillId="0" fontId="11" numFmtId="0" xfId="0" applyAlignment="1" applyBorder="1" applyFont="1">
      <alignment vertical="center"/>
    </xf>
    <xf borderId="36" fillId="0" fontId="11" numFmtId="0" xfId="0" applyAlignment="1" applyBorder="1" applyFont="1">
      <alignment vertical="center"/>
    </xf>
    <xf borderId="36" fillId="0" fontId="15" numFmtId="0" xfId="0" applyAlignment="1" applyBorder="1" applyFont="1">
      <alignment vertical="center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27" fillId="0" fontId="10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0" numFmtId="165" xfId="0" applyAlignment="1" applyFont="1" applyNumberFormat="1">
      <alignment horizontal="right" vertical="center"/>
    </xf>
    <xf borderId="18" fillId="0" fontId="10" numFmtId="167" xfId="0" applyAlignment="1" applyBorder="1" applyFont="1" applyNumberFormat="1">
      <alignment horizontal="center" vertical="center"/>
    </xf>
    <xf borderId="18" fillId="0" fontId="10" numFmtId="165" xfId="0" applyAlignment="1" applyBorder="1" applyFont="1" applyNumberFormat="1">
      <alignment horizontal="center" vertical="center"/>
    </xf>
    <xf borderId="30" fillId="0" fontId="11" numFmtId="0" xfId="0" applyAlignment="1" applyBorder="1" applyFont="1">
      <alignment vertical="center"/>
    </xf>
    <xf borderId="17" fillId="0" fontId="10" numFmtId="0" xfId="0" applyAlignment="1" applyBorder="1" applyFont="1">
      <alignment horizontal="center" vertical="center"/>
    </xf>
    <xf borderId="38" fillId="4" fontId="10" numFmtId="165" xfId="0" applyAlignment="1" applyBorder="1" applyFill="1" applyFont="1" applyNumberFormat="1">
      <alignment horizontal="center" vertical="center"/>
    </xf>
    <xf borderId="39" fillId="0" fontId="4" numFmtId="0" xfId="0" applyBorder="1" applyFont="1"/>
    <xf borderId="17" fillId="0" fontId="10" numFmtId="165" xfId="0" applyAlignment="1" applyBorder="1" applyFont="1" applyNumberFormat="1">
      <alignment horizontal="center" vertical="center"/>
    </xf>
    <xf borderId="29" fillId="0" fontId="10" numFmtId="0" xfId="0" applyAlignment="1" applyBorder="1" applyFont="1">
      <alignment vertical="center"/>
    </xf>
    <xf borderId="0" fillId="0" fontId="10" numFmtId="165" xfId="0" applyAlignment="1" applyFont="1" applyNumberFormat="1">
      <alignment horizontal="left" vertical="center"/>
    </xf>
    <xf borderId="0" fillId="0" fontId="11" numFmtId="165" xfId="0" applyAlignment="1" applyFont="1" applyNumberFormat="1">
      <alignment vertical="center"/>
    </xf>
    <xf borderId="40" fillId="5" fontId="10" numFmtId="0" xfId="0" applyAlignment="1" applyBorder="1" applyFill="1" applyFont="1">
      <alignment vertical="center"/>
    </xf>
    <xf borderId="40" fillId="5" fontId="11" numFmtId="0" xfId="0" applyAlignment="1" applyBorder="1" applyFont="1">
      <alignment vertical="center"/>
    </xf>
    <xf borderId="38" fillId="5" fontId="10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29" fillId="0" fontId="10" numFmtId="0" xfId="0" applyAlignment="1" applyBorder="1" applyFont="1">
      <alignment horizontal="center" vertical="center"/>
    </xf>
    <xf borderId="40" fillId="6" fontId="10" numFmtId="0" xfId="0" applyAlignment="1" applyBorder="1" applyFill="1" applyFont="1">
      <alignment horizontal="left" vertical="center"/>
    </xf>
    <xf borderId="40" fillId="6" fontId="10" numFmtId="0" xfId="0" applyAlignment="1" applyBorder="1" applyFont="1">
      <alignment horizontal="center" vertical="center"/>
    </xf>
    <xf borderId="40" fillId="6" fontId="11" numFmtId="0" xfId="0" applyAlignment="1" applyBorder="1" applyFont="1">
      <alignment horizontal="center" vertical="center"/>
    </xf>
    <xf borderId="40" fillId="6" fontId="10" numFmtId="3" xfId="0" applyAlignment="1" applyBorder="1" applyFont="1" applyNumberFormat="1">
      <alignment horizontal="center" vertical="center"/>
    </xf>
    <xf borderId="30" fillId="0" fontId="11" numFmtId="0" xfId="0" applyAlignment="1" applyBorder="1" applyFont="1">
      <alignment horizontal="center" vertical="center"/>
    </xf>
    <xf borderId="29" fillId="0" fontId="11" numFmtId="168" xfId="0" applyAlignment="1" applyBorder="1" applyFont="1" applyNumberFormat="1">
      <alignment horizontal="center" vertical="center"/>
    </xf>
    <xf borderId="9" fillId="0" fontId="10" numFmtId="0" xfId="0" applyAlignment="1" applyBorder="1" applyFont="1">
      <alignment horizontal="center" vertical="center"/>
    </xf>
    <xf borderId="9" fillId="0" fontId="10" numFmtId="3" xfId="0" applyAlignment="1" applyBorder="1" applyFont="1" applyNumberFormat="1">
      <alignment horizontal="center" vertical="center"/>
    </xf>
    <xf borderId="9" fillId="0" fontId="11" numFmtId="169" xfId="0" applyAlignment="1" applyBorder="1" applyFont="1" applyNumberFormat="1">
      <alignment horizontal="center" vertical="center"/>
    </xf>
    <xf borderId="9" fillId="0" fontId="11" numFmtId="0" xfId="0" applyAlignment="1" applyBorder="1" applyFont="1">
      <alignment horizontal="center" vertical="center"/>
    </xf>
    <xf borderId="41" fillId="0" fontId="11" numFmtId="0" xfId="0" applyAlignment="1" applyBorder="1" applyFont="1">
      <alignment horizontal="center" vertical="center"/>
    </xf>
    <xf borderId="9" fillId="0" fontId="11" numFmtId="170" xfId="0" applyAlignment="1" applyBorder="1" applyFont="1" applyNumberFormat="1">
      <alignment horizontal="center" vertical="center"/>
    </xf>
    <xf borderId="9" fillId="0" fontId="11" numFmtId="170" xfId="0" applyAlignment="1" applyBorder="1" applyFont="1" applyNumberFormat="1">
      <alignment horizontal="center" readingOrder="0" vertical="center"/>
    </xf>
    <xf borderId="9" fillId="0" fontId="11" numFmtId="3" xfId="0" applyAlignment="1" applyBorder="1" applyFont="1" applyNumberFormat="1">
      <alignment horizontal="left" vertical="center"/>
    </xf>
    <xf borderId="9" fillId="0" fontId="11" numFmtId="0" xfId="0" applyAlignment="1" applyBorder="1" applyFont="1">
      <alignment vertical="center"/>
    </xf>
    <xf borderId="9" fillId="0" fontId="11" numFmtId="0" xfId="0" applyAlignment="1" applyBorder="1" applyFont="1">
      <alignment horizontal="left" vertical="center"/>
    </xf>
    <xf borderId="9" fillId="0" fontId="11" numFmtId="170" xfId="0" applyAlignment="1" applyBorder="1" applyFont="1" applyNumberFormat="1">
      <alignment horizontal="left" vertical="center"/>
    </xf>
    <xf borderId="9" fillId="0" fontId="11" numFmtId="168" xfId="0" applyAlignment="1" applyBorder="1" applyFont="1" applyNumberFormat="1">
      <alignment horizontal="center" vertical="center"/>
    </xf>
    <xf borderId="9" fillId="0" fontId="11" numFmtId="3" xfId="0" applyAlignment="1" applyBorder="1" applyFont="1" applyNumberFormat="1">
      <alignment horizontal="center" vertical="center"/>
    </xf>
    <xf borderId="9" fillId="0" fontId="11" numFmtId="0" xfId="0" applyAlignment="1" applyBorder="1" applyFont="1">
      <alignment horizontal="right" vertical="center"/>
    </xf>
    <xf borderId="9" fillId="0" fontId="11" numFmtId="3" xfId="0" applyAlignment="1" applyBorder="1" applyFont="1" applyNumberFormat="1">
      <alignment horizontal="right" vertical="center"/>
    </xf>
    <xf borderId="20" fillId="0" fontId="10" numFmtId="0" xfId="0" applyAlignment="1" applyBorder="1" applyFont="1">
      <alignment horizontal="right" vertical="center"/>
    </xf>
    <xf borderId="9" fillId="0" fontId="10" numFmtId="165" xfId="0" applyAlignment="1" applyBorder="1" applyFont="1" applyNumberFormat="1">
      <alignment horizontal="right" vertical="center"/>
    </xf>
    <xf borderId="29" fillId="0" fontId="10" numFmtId="0" xfId="0" applyAlignment="1" applyBorder="1" applyFont="1">
      <alignment horizontal="left" vertical="center"/>
    </xf>
    <xf borderId="0" fillId="0" fontId="10" numFmtId="3" xfId="0" applyAlignment="1" applyFont="1" applyNumberFormat="1">
      <alignment horizontal="center" vertical="center"/>
    </xf>
    <xf borderId="40" fillId="6" fontId="11" numFmtId="0" xfId="0" applyAlignment="1" applyBorder="1" applyFont="1">
      <alignment vertical="center"/>
    </xf>
    <xf borderId="40" fillId="6" fontId="11" numFmtId="4" xfId="0" applyAlignment="1" applyBorder="1" applyFont="1" applyNumberFormat="1">
      <alignment vertical="center"/>
    </xf>
    <xf borderId="40" fillId="6" fontId="10" numFmtId="0" xfId="0" applyAlignment="1" applyBorder="1" applyFont="1">
      <alignment vertical="center"/>
    </xf>
    <xf borderId="9" fillId="0" fontId="11" numFmtId="0" xfId="0" applyAlignment="1" applyBorder="1" applyFont="1">
      <alignment horizontal="center" readingOrder="0" vertical="center"/>
    </xf>
    <xf borderId="9" fillId="0" fontId="10" numFmtId="3" xfId="0" applyAlignment="1" applyBorder="1" applyFont="1" applyNumberFormat="1">
      <alignment horizontal="right" vertical="center"/>
    </xf>
    <xf borderId="20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left" vertical="center"/>
    </xf>
    <xf borderId="9" fillId="0" fontId="10" numFmtId="165" xfId="0" applyAlignment="1" applyBorder="1" applyFont="1" applyNumberFormat="1">
      <alignment horizontal="center" vertical="center"/>
    </xf>
    <xf borderId="0" fillId="0" fontId="11" numFmtId="3" xfId="0" applyAlignment="1" applyFont="1" applyNumberFormat="1">
      <alignment vertical="center"/>
    </xf>
    <xf borderId="0" fillId="0" fontId="11" numFmtId="171" xfId="0" applyAlignment="1" applyFont="1" applyNumberFormat="1">
      <alignment horizontal="left" vertical="center"/>
    </xf>
    <xf borderId="18" fillId="0" fontId="11" numFmtId="0" xfId="0" applyAlignment="1" applyBorder="1" applyFont="1">
      <alignment horizontal="left" vertical="center"/>
    </xf>
    <xf borderId="18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left" vertical="center"/>
    </xf>
    <xf borderId="42" fillId="0" fontId="11" numFmtId="0" xfId="0" applyAlignment="1" applyBorder="1" applyFont="1">
      <alignment vertical="center"/>
    </xf>
    <xf borderId="42" fillId="0" fontId="11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6" numFmtId="15" xfId="0" applyAlignment="1" applyBorder="1" applyFont="1" applyNumberFormat="1">
      <alignment horizontal="left" shrinkToFit="0" vertical="top" wrapText="1"/>
    </xf>
    <xf borderId="9" fillId="0" fontId="6" numFmtId="15" xfId="0" applyAlignment="1" applyBorder="1" applyFont="1" applyNumberFormat="1">
      <alignment horizontal="left" vertical="top"/>
    </xf>
    <xf borderId="9" fillId="0" fontId="6" numFmtId="0" xfId="0" applyAlignment="1" applyBorder="1" applyFont="1">
      <alignment horizontal="left" vertical="top"/>
    </xf>
    <xf borderId="9" fillId="0" fontId="11" numFmtId="0" xfId="0" applyAlignment="1" applyBorder="1" applyFont="1">
      <alignment horizontal="left" vertical="top"/>
    </xf>
    <xf borderId="36" fillId="0" fontId="11" numFmtId="0" xfId="0" applyAlignment="1" applyBorder="1" applyFont="1">
      <alignment horizontal="left" vertical="center"/>
    </xf>
    <xf borderId="37" fillId="0" fontId="11" numFmtId="0" xfId="0" applyAlignment="1" applyBorder="1" applyFont="1">
      <alignment vertical="center"/>
    </xf>
    <xf borderId="0" fillId="0" fontId="6" numFmtId="0" xfId="0" applyFont="1"/>
    <xf borderId="0" fillId="0" fontId="17" numFmtId="0" xfId="0" applyFont="1"/>
    <xf borderId="0" fillId="0" fontId="6" numFmtId="172" xfId="0" applyFont="1" applyNumberForma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142875</xdr:rowOff>
    </xdr:from>
    <xdr:ext cx="3095625" cy="638175"/>
    <xdr:pic>
      <xdr:nvPicPr>
        <xdr:cNvPr descr="Resultado de imagen para UJUETA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295275</xdr:colOff>
      <xdr:row>25</xdr:row>
      <xdr:rowOff>314325</xdr:rowOff>
    </xdr:from>
    <xdr:ext cx="2238375" cy="1181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</xdr:row>
      <xdr:rowOff>114300</xdr:rowOff>
    </xdr:from>
    <xdr:ext cx="2695575" cy="523875"/>
    <xdr:pic>
      <xdr:nvPicPr>
        <xdr:cNvPr descr="Resultado de imagen para UJUETA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361950</xdr:colOff>
      <xdr:row>58</xdr:row>
      <xdr:rowOff>9525</xdr:rowOff>
    </xdr:from>
    <xdr:ext cx="2562225" cy="1181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13411200" cy="4391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13211175" cy="33432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7.75"/>
    <col customWidth="1" min="2" max="2" width="11.0"/>
    <col customWidth="1" min="3" max="3" width="16.88"/>
    <col customWidth="1" min="4" max="4" width="15.25"/>
    <col customWidth="1" min="5" max="5" width="11.0"/>
    <col customWidth="1" min="6" max="6" width="20.75"/>
    <col customWidth="1" min="7" max="26" width="11.0"/>
  </cols>
  <sheetData>
    <row r="1" ht="81.75" customHeight="1">
      <c r="A1" s="1" t="s">
        <v>0</v>
      </c>
    </row>
    <row r="2" ht="12.75" customHeight="1">
      <c r="A2" s="2" t="s">
        <v>1</v>
      </c>
      <c r="D2" s="3" t="s">
        <v>2</v>
      </c>
      <c r="E2" s="4"/>
      <c r="F2" s="4"/>
      <c r="G2" s="4"/>
      <c r="H2" s="4"/>
      <c r="I2" s="4"/>
      <c r="J2" s="4"/>
      <c r="K2" s="4"/>
      <c r="L2" s="4"/>
      <c r="M2" s="5"/>
    </row>
    <row r="3" ht="12.75" customHeight="1">
      <c r="A3" s="2" t="s">
        <v>3</v>
      </c>
      <c r="D3" s="6" t="s">
        <v>4</v>
      </c>
      <c r="E3" s="4"/>
      <c r="F3" s="4"/>
      <c r="G3" s="4"/>
      <c r="H3" s="4"/>
      <c r="I3" s="4"/>
      <c r="J3" s="4"/>
      <c r="K3" s="4"/>
      <c r="L3" s="4"/>
      <c r="M3" s="5"/>
    </row>
    <row r="4" ht="12.75" customHeight="1">
      <c r="A4" s="2" t="s">
        <v>5</v>
      </c>
      <c r="D4" s="7">
        <v>1.260580381E9</v>
      </c>
      <c r="E4" s="2" t="s">
        <v>6</v>
      </c>
      <c r="F4" s="7">
        <v>1.260580392E9</v>
      </c>
      <c r="G4" s="8"/>
      <c r="H4" s="8"/>
      <c r="I4" s="8"/>
      <c r="J4" s="8"/>
      <c r="K4" s="8"/>
      <c r="L4" s="8"/>
      <c r="M4" s="8"/>
    </row>
    <row r="5" ht="12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ht="21.75" customHeight="1">
      <c r="A6" s="9" t="s">
        <v>7</v>
      </c>
      <c r="D6" s="10">
        <v>757276.0</v>
      </c>
      <c r="E6" s="4"/>
      <c r="F6" s="4"/>
      <c r="G6" s="4"/>
      <c r="H6" s="4"/>
      <c r="I6" s="4"/>
      <c r="J6" s="4"/>
      <c r="K6" s="4"/>
      <c r="L6" s="4"/>
      <c r="M6" s="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9.0" customHeight="1">
      <c r="A7" s="9"/>
      <c r="B7" s="9"/>
      <c r="C7" s="9"/>
      <c r="D7" s="12"/>
      <c r="E7" s="12"/>
      <c r="F7" s="12"/>
      <c r="G7" s="12"/>
      <c r="H7" s="12"/>
      <c r="I7" s="12"/>
      <c r="J7" s="12"/>
      <c r="K7" s="12"/>
      <c r="L7" s="12"/>
      <c r="M7" s="1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2" t="s">
        <v>8</v>
      </c>
      <c r="D8" s="13">
        <v>0.0</v>
      </c>
      <c r="E8" s="4"/>
      <c r="F8" s="4"/>
      <c r="G8" s="4"/>
      <c r="H8" s="4"/>
      <c r="I8" s="4"/>
      <c r="J8" s="4"/>
      <c r="K8" s="4"/>
      <c r="L8" s="4"/>
      <c r="M8" s="5"/>
    </row>
    <row r="9" ht="43.5" customHeight="1">
      <c r="A9" s="14" t="s">
        <v>9</v>
      </c>
    </row>
    <row r="10" ht="18.75" customHeight="1">
      <c r="A10" s="15" t="s">
        <v>10</v>
      </c>
      <c r="B10" s="16"/>
      <c r="C10" s="16"/>
      <c r="D10" s="16"/>
      <c r="E10" s="16"/>
      <c r="F10" s="17"/>
      <c r="G10" s="18"/>
      <c r="H10" s="15" t="s">
        <v>11</v>
      </c>
      <c r="I10" s="16"/>
      <c r="J10" s="16"/>
      <c r="K10" s="16"/>
      <c r="L10" s="16"/>
      <c r="M10" s="17"/>
    </row>
    <row r="11" ht="12.75" customHeight="1">
      <c r="A11" s="19" t="s">
        <v>12</v>
      </c>
      <c r="B11" s="20"/>
      <c r="C11" s="21" t="s">
        <v>13</v>
      </c>
      <c r="D11" s="20"/>
      <c r="E11" s="21" t="s">
        <v>14</v>
      </c>
      <c r="F11" s="22"/>
      <c r="G11" s="2"/>
      <c r="H11" s="19" t="s">
        <v>12</v>
      </c>
      <c r="I11" s="20"/>
      <c r="J11" s="21" t="s">
        <v>13</v>
      </c>
      <c r="K11" s="20"/>
      <c r="L11" s="21" t="s">
        <v>14</v>
      </c>
      <c r="M11" s="22"/>
    </row>
    <row r="12" ht="12.75" customHeight="1">
      <c r="A12" s="23">
        <v>100000.0</v>
      </c>
      <c r="B12" s="20"/>
      <c r="C12" s="24">
        <v>0.0</v>
      </c>
      <c r="D12" s="20"/>
      <c r="E12" s="25">
        <f t="shared" ref="E12:E18" si="1">A12*C12</f>
        <v>0</v>
      </c>
      <c r="F12" s="22"/>
      <c r="G12" s="8"/>
      <c r="H12" s="23">
        <v>1000.0</v>
      </c>
      <c r="I12" s="20"/>
      <c r="J12" s="25">
        <v>0.0</v>
      </c>
      <c r="K12" s="20"/>
      <c r="L12" s="25">
        <f t="shared" ref="L12:L16" si="2">H12*J12</f>
        <v>0</v>
      </c>
      <c r="M12" s="22"/>
    </row>
    <row r="13" ht="12.75" customHeight="1">
      <c r="A13" s="23">
        <v>50000.0</v>
      </c>
      <c r="B13" s="20"/>
      <c r="C13" s="24">
        <v>0.0</v>
      </c>
      <c r="D13" s="20"/>
      <c r="E13" s="25">
        <f t="shared" si="1"/>
        <v>0</v>
      </c>
      <c r="F13" s="22"/>
      <c r="G13" s="8"/>
      <c r="H13" s="23">
        <v>500.0</v>
      </c>
      <c r="I13" s="20"/>
      <c r="J13" s="24">
        <v>0.0</v>
      </c>
      <c r="K13" s="20"/>
      <c r="L13" s="25">
        <f t="shared" si="2"/>
        <v>0</v>
      </c>
      <c r="M13" s="22"/>
    </row>
    <row r="14" ht="12.75" customHeight="1">
      <c r="A14" s="23">
        <v>20000.0</v>
      </c>
      <c r="B14" s="20"/>
      <c r="C14" s="24">
        <v>0.0</v>
      </c>
      <c r="D14" s="20"/>
      <c r="E14" s="25">
        <f t="shared" si="1"/>
        <v>0</v>
      </c>
      <c r="F14" s="22"/>
      <c r="G14" s="8"/>
      <c r="H14" s="23">
        <v>200.0</v>
      </c>
      <c r="I14" s="20"/>
      <c r="J14" s="24">
        <v>0.0</v>
      </c>
      <c r="K14" s="20"/>
      <c r="L14" s="25">
        <f t="shared" si="2"/>
        <v>0</v>
      </c>
      <c r="M14" s="22"/>
    </row>
    <row r="15" ht="12.75" customHeight="1">
      <c r="A15" s="23">
        <v>10000.0</v>
      </c>
      <c r="B15" s="20"/>
      <c r="C15" s="24">
        <v>0.0</v>
      </c>
      <c r="D15" s="20"/>
      <c r="E15" s="25">
        <f t="shared" si="1"/>
        <v>0</v>
      </c>
      <c r="F15" s="22"/>
      <c r="G15" s="8"/>
      <c r="H15" s="23">
        <v>100.0</v>
      </c>
      <c r="I15" s="20"/>
      <c r="J15" s="24">
        <v>0.0</v>
      </c>
      <c r="K15" s="20"/>
      <c r="L15" s="25">
        <f t="shared" si="2"/>
        <v>0</v>
      </c>
      <c r="M15" s="22"/>
    </row>
    <row r="16" ht="12.75" customHeight="1">
      <c r="A16" s="23">
        <v>5000.0</v>
      </c>
      <c r="B16" s="20"/>
      <c r="C16" s="24">
        <v>0.0</v>
      </c>
      <c r="D16" s="20"/>
      <c r="E16" s="25">
        <f t="shared" si="1"/>
        <v>0</v>
      </c>
      <c r="F16" s="22"/>
      <c r="G16" s="8"/>
      <c r="H16" s="23">
        <v>50.0</v>
      </c>
      <c r="I16" s="20"/>
      <c r="J16" s="25">
        <v>0.0</v>
      </c>
      <c r="K16" s="20"/>
      <c r="L16" s="25">
        <f t="shared" si="2"/>
        <v>0</v>
      </c>
      <c r="M16" s="22"/>
    </row>
    <row r="17" ht="12.75" customHeight="1">
      <c r="A17" s="23">
        <v>2000.0</v>
      </c>
      <c r="B17" s="20"/>
      <c r="C17" s="24">
        <v>0.0</v>
      </c>
      <c r="D17" s="20"/>
      <c r="E17" s="25">
        <f t="shared" si="1"/>
        <v>0</v>
      </c>
      <c r="F17" s="22"/>
      <c r="G17" s="8"/>
      <c r="H17" s="23" t="s">
        <v>15</v>
      </c>
      <c r="I17" s="20"/>
      <c r="J17" s="25"/>
      <c r="K17" s="20"/>
      <c r="L17" s="25"/>
      <c r="M17" s="22"/>
    </row>
    <row r="18" ht="12.75" customHeight="1">
      <c r="A18" s="26">
        <v>1000.0</v>
      </c>
      <c r="B18" s="27"/>
      <c r="C18" s="28">
        <v>0.0</v>
      </c>
      <c r="D18" s="27"/>
      <c r="E18" s="28">
        <f t="shared" si="1"/>
        <v>0</v>
      </c>
      <c r="F18" s="29"/>
      <c r="G18" s="8"/>
      <c r="H18" s="26" t="s">
        <v>15</v>
      </c>
      <c r="I18" s="27"/>
      <c r="J18" s="28"/>
      <c r="K18" s="27"/>
      <c r="L18" s="28"/>
      <c r="M18" s="29"/>
    </row>
    <row r="19" ht="12.75" customHeight="1">
      <c r="A19" s="8"/>
      <c r="B19" s="8"/>
      <c r="C19" s="8"/>
      <c r="D19" s="30" t="s">
        <v>16</v>
      </c>
      <c r="E19" s="31">
        <f>SUM(E12:E18)</f>
        <v>0</v>
      </c>
      <c r="F19" s="32"/>
      <c r="G19" s="8"/>
      <c r="H19" s="8"/>
      <c r="I19" s="8"/>
      <c r="J19" s="8"/>
      <c r="K19" s="30" t="s">
        <v>16</v>
      </c>
      <c r="L19" s="31">
        <f>SUM(L12:L18)</f>
        <v>0</v>
      </c>
      <c r="M19" s="32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ht="12.75" customHeight="1">
      <c r="A21" s="33" t="s">
        <v>17</v>
      </c>
      <c r="B21" s="34"/>
      <c r="C21" s="20"/>
      <c r="D21" s="35">
        <v>0.0</v>
      </c>
      <c r="E21" s="20"/>
      <c r="F21" s="8"/>
      <c r="G21" s="8"/>
      <c r="H21" s="8"/>
      <c r="I21" s="8"/>
      <c r="J21" s="8"/>
      <c r="K21" s="8"/>
      <c r="L21" s="8"/>
      <c r="M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ht="23.25" customHeight="1">
      <c r="A23" s="8"/>
      <c r="B23" s="8"/>
      <c r="C23" s="8"/>
      <c r="D23" s="8"/>
      <c r="E23" s="8"/>
      <c r="F23" s="36" t="s">
        <v>18</v>
      </c>
      <c r="G23" s="37">
        <f>E19+L19</f>
        <v>0</v>
      </c>
      <c r="H23" s="4"/>
      <c r="I23" s="5"/>
      <c r="J23" s="8"/>
      <c r="K23" s="8"/>
      <c r="L23" s="8"/>
      <c r="M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ht="30.0" customHeight="1">
      <c r="A26" s="14" t="s">
        <v>19</v>
      </c>
      <c r="B26" s="38">
        <f>(+D21+G23)-(D8+D6)</f>
        <v>-757276</v>
      </c>
      <c r="C26" s="4"/>
      <c r="D26" s="5"/>
      <c r="E26" s="39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7.25" customHeight="1">
      <c r="A27" s="14"/>
      <c r="B27" s="9"/>
      <c r="C27" s="9"/>
      <c r="D27" s="9"/>
      <c r="E27" s="39"/>
      <c r="F27" s="39"/>
      <c r="G27" s="39"/>
      <c r="H27" s="39"/>
      <c r="I27" s="39"/>
      <c r="J27" s="39"/>
      <c r="K27" s="39"/>
      <c r="L27" s="39"/>
      <c r="M27" s="39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30.0" customHeight="1">
      <c r="A28" s="11"/>
      <c r="B28" s="40" t="s">
        <v>20</v>
      </c>
      <c r="C28" s="41"/>
      <c r="D28" s="41"/>
      <c r="E28" s="41"/>
      <c r="F28" s="41"/>
      <c r="G28" s="41"/>
      <c r="H28" s="40" t="s">
        <v>21</v>
      </c>
      <c r="I28" s="41"/>
      <c r="J28" s="41"/>
      <c r="K28" s="41"/>
      <c r="L28" s="41"/>
      <c r="M28" s="41"/>
      <c r="N28" s="41"/>
      <c r="O28" s="41"/>
      <c r="P28" s="41"/>
      <c r="Q28" s="41"/>
      <c r="R28" s="11"/>
      <c r="S28" s="11"/>
      <c r="T28" s="11"/>
      <c r="U28" s="11"/>
      <c r="V28" s="11"/>
      <c r="W28" s="11"/>
      <c r="X28" s="11"/>
      <c r="Y28" s="11"/>
      <c r="Z28" s="11"/>
    </row>
    <row r="29" ht="21.75" customHeight="1">
      <c r="A29" s="11"/>
      <c r="B29" s="42"/>
      <c r="C29" s="43"/>
      <c r="D29" s="43"/>
      <c r="E29" s="41"/>
      <c r="F29" s="41"/>
      <c r="G29" s="41"/>
      <c r="H29" s="42"/>
      <c r="I29" s="43"/>
      <c r="J29" s="43"/>
      <c r="K29" s="41"/>
      <c r="L29" s="41"/>
      <c r="M29" s="41"/>
      <c r="N29" s="41"/>
      <c r="O29" s="41"/>
      <c r="P29" s="41"/>
      <c r="Q29" s="41"/>
      <c r="R29" s="11"/>
      <c r="S29" s="11"/>
      <c r="T29" s="11"/>
      <c r="U29" s="11"/>
      <c r="V29" s="11"/>
      <c r="W29" s="11"/>
      <c r="X29" s="11"/>
      <c r="Y29" s="11"/>
      <c r="Z29" s="11"/>
    </row>
    <row r="30" ht="20.25" customHeight="1">
      <c r="A30" s="11"/>
      <c r="B30" s="41" t="s">
        <v>22</v>
      </c>
      <c r="C30" s="41" t="s">
        <v>23</v>
      </c>
      <c r="D30" s="41"/>
      <c r="E30" s="41"/>
      <c r="F30" s="41"/>
      <c r="G30" s="41"/>
      <c r="H30" s="41" t="s">
        <v>22</v>
      </c>
      <c r="I30" s="41" t="s">
        <v>24</v>
      </c>
      <c r="J30" s="41"/>
      <c r="K30" s="41"/>
      <c r="L30" s="41"/>
      <c r="M30" s="41"/>
      <c r="N30" s="41"/>
      <c r="O30" s="4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7.25" customHeight="1">
      <c r="A31" s="11"/>
      <c r="B31" s="41" t="s">
        <v>25</v>
      </c>
      <c r="C31" s="44" t="s">
        <v>26</v>
      </c>
      <c r="D31" s="41"/>
      <c r="E31" s="41"/>
      <c r="F31" s="41"/>
      <c r="G31" s="41"/>
      <c r="H31" s="41" t="s">
        <v>25</v>
      </c>
      <c r="I31" s="41" t="s">
        <v>27</v>
      </c>
      <c r="J31" s="41"/>
      <c r="K31" s="41"/>
      <c r="L31" s="41"/>
      <c r="M31" s="41"/>
      <c r="N31" s="41"/>
      <c r="O31" s="4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7.25" customHeight="1">
      <c r="A32" s="1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7.25" customHeight="1">
      <c r="A33" s="11"/>
      <c r="B33" s="41"/>
      <c r="C33" s="41"/>
      <c r="D33" s="41"/>
      <c r="E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7.25" customHeight="1">
      <c r="A34" s="11"/>
      <c r="B34" s="41"/>
      <c r="C34" s="41"/>
      <c r="D34" s="41"/>
      <c r="E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.25" customHeight="1">
      <c r="A35" s="11"/>
      <c r="B35" s="41"/>
      <c r="C35" s="41"/>
      <c r="D35" s="41"/>
      <c r="E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7.25" customHeight="1">
      <c r="A36" s="1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7.25" customHeight="1">
      <c r="A37" s="11" t="s">
        <v>28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7.25" customHeight="1">
      <c r="A38" s="45" t="s">
        <v>29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41"/>
      <c r="O38" s="4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7.25" customHeight="1">
      <c r="A39" s="48"/>
      <c r="M39" s="49"/>
      <c r="N39" s="41"/>
      <c r="O39" s="4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7.25" customHeight="1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  <c r="N40" s="41"/>
      <c r="O40" s="4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30.0" customHeight="1">
      <c r="A41" s="14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30.0" customHeight="1">
      <c r="A42" s="14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9">
    <mergeCell ref="A17:B17"/>
    <mergeCell ref="A18:B18"/>
    <mergeCell ref="C18:D18"/>
    <mergeCell ref="E18:F18"/>
    <mergeCell ref="H18:I18"/>
    <mergeCell ref="J18:K18"/>
    <mergeCell ref="L18:M18"/>
    <mergeCell ref="L19:M19"/>
    <mergeCell ref="E19:F19"/>
    <mergeCell ref="A21:C21"/>
    <mergeCell ref="D21:E21"/>
    <mergeCell ref="G23:I23"/>
    <mergeCell ref="B26:D26"/>
    <mergeCell ref="E26:M26"/>
    <mergeCell ref="A38:M40"/>
    <mergeCell ref="C15:D15"/>
    <mergeCell ref="E15:F15"/>
    <mergeCell ref="A16:B16"/>
    <mergeCell ref="C16:D16"/>
    <mergeCell ref="E16:F16"/>
    <mergeCell ref="C17:D17"/>
    <mergeCell ref="E17:F17"/>
    <mergeCell ref="A1:M1"/>
    <mergeCell ref="A2:C2"/>
    <mergeCell ref="D2:M2"/>
    <mergeCell ref="A3:C3"/>
    <mergeCell ref="D3:M3"/>
    <mergeCell ref="A4:C4"/>
    <mergeCell ref="D6:M6"/>
    <mergeCell ref="H12:I12"/>
    <mergeCell ref="J12:K12"/>
    <mergeCell ref="L12:M12"/>
    <mergeCell ref="D8:M8"/>
    <mergeCell ref="A9:M9"/>
    <mergeCell ref="A10:F10"/>
    <mergeCell ref="H10:M10"/>
    <mergeCell ref="H11:I11"/>
    <mergeCell ref="J11:K11"/>
    <mergeCell ref="L11:M11"/>
    <mergeCell ref="A12:B12"/>
    <mergeCell ref="A13:B13"/>
    <mergeCell ref="C13:D13"/>
    <mergeCell ref="E13:F13"/>
    <mergeCell ref="H13:I13"/>
    <mergeCell ref="J13:K13"/>
    <mergeCell ref="L13:M13"/>
    <mergeCell ref="A6:C6"/>
    <mergeCell ref="A8:C8"/>
    <mergeCell ref="A11:B11"/>
    <mergeCell ref="C11:D11"/>
    <mergeCell ref="E11:F11"/>
    <mergeCell ref="C12:D12"/>
    <mergeCell ref="E12:F12"/>
    <mergeCell ref="H15:I15"/>
    <mergeCell ref="J15:K15"/>
    <mergeCell ref="H16:I16"/>
    <mergeCell ref="J16:K16"/>
    <mergeCell ref="L16:M16"/>
    <mergeCell ref="H17:I17"/>
    <mergeCell ref="J17:K17"/>
    <mergeCell ref="L17:M17"/>
    <mergeCell ref="A14:B14"/>
    <mergeCell ref="C14:D14"/>
    <mergeCell ref="E14:F14"/>
    <mergeCell ref="H14:I14"/>
    <mergeCell ref="J14:K14"/>
    <mergeCell ref="L14:M14"/>
    <mergeCell ref="A15:B15"/>
    <mergeCell ref="L15:M15"/>
  </mergeCells>
  <conditionalFormatting sqref="I28:J29">
    <cfRule type="cellIs" dxfId="0" priority="1" operator="lessThan">
      <formula>0</formula>
    </cfRule>
  </conditionalFormatting>
  <conditionalFormatting sqref="I28:J29">
    <cfRule type="cellIs" dxfId="1" priority="2" operator="greaterThan">
      <formula>0</formula>
    </cfRule>
  </conditionalFormatting>
  <conditionalFormatting sqref="F33:G35">
    <cfRule type="cellIs" dxfId="0" priority="3" operator="lessThan">
      <formula>0</formula>
    </cfRule>
  </conditionalFormatting>
  <conditionalFormatting sqref="F33:G35">
    <cfRule type="cellIs" dxfId="1" priority="4" operator="greaterThan">
      <formula>0</formula>
    </cfRule>
  </conditionalFormatting>
  <printOptions/>
  <pageMargins bottom="0.75" footer="0.0" header="0.0" left="0.7" right="0.7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2.75"/>
    <col customWidth="1" min="3" max="3" width="9.88"/>
    <col customWidth="1" min="4" max="16" width="2.75"/>
    <col customWidth="1" min="17" max="17" width="3.63"/>
    <col customWidth="1" hidden="1" min="18" max="18" width="2.75"/>
    <col customWidth="1" min="19" max="19" width="1.13"/>
    <col customWidth="1" min="20" max="24" width="2.75"/>
    <col customWidth="1" min="25" max="25" width="9.25"/>
    <col customWidth="1" min="26" max="26" width="6.38"/>
    <col customWidth="1" min="27" max="34" width="2.75"/>
    <col customWidth="1" min="35" max="35" width="4.25"/>
    <col customWidth="1" hidden="1" min="36" max="36" width="2.75"/>
    <col customWidth="1" min="37" max="37" width="1.0"/>
    <col customWidth="1" min="38" max="38" width="0.75"/>
    <col customWidth="1" min="39" max="39" width="3.25"/>
    <col customWidth="1" min="40" max="41" width="2.75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</row>
    <row r="2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</row>
    <row r="3" ht="12.75" customHeight="1">
      <c r="A3" s="41"/>
      <c r="B3" s="53"/>
      <c r="C3" s="54"/>
      <c r="D3" s="54"/>
      <c r="E3" s="54"/>
      <c r="F3" s="55"/>
      <c r="G3" s="55"/>
      <c r="H3" s="55"/>
      <c r="I3" s="55"/>
      <c r="J3" s="55"/>
      <c r="K3" s="55"/>
      <c r="L3" s="55"/>
      <c r="M3" s="56" t="s">
        <v>30</v>
      </c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8"/>
      <c r="AI3" s="59" t="s">
        <v>31</v>
      </c>
      <c r="AJ3" s="57"/>
      <c r="AK3" s="57"/>
      <c r="AL3" s="57"/>
      <c r="AM3" s="57"/>
      <c r="AN3" s="57"/>
      <c r="AO3" s="58"/>
    </row>
    <row r="4" ht="12.75" customHeight="1">
      <c r="A4" s="41"/>
      <c r="B4" s="60"/>
      <c r="C4" s="41"/>
      <c r="D4" s="41"/>
      <c r="E4" s="41"/>
      <c r="F4" s="61"/>
      <c r="G4" s="61"/>
      <c r="H4" s="61"/>
      <c r="I4" s="61"/>
      <c r="J4" s="61"/>
      <c r="K4" s="61"/>
      <c r="L4" s="61"/>
      <c r="M4" s="62"/>
      <c r="AH4" s="63"/>
      <c r="AI4" s="62"/>
      <c r="AO4" s="63"/>
    </row>
    <row r="5" ht="12.75" customHeight="1">
      <c r="A5" s="41"/>
      <c r="B5" s="60"/>
      <c r="C5" s="41"/>
      <c r="D5" s="41"/>
      <c r="E5" s="41"/>
      <c r="F5" s="64"/>
      <c r="G5" s="64"/>
      <c r="H5" s="64"/>
      <c r="I5" s="64"/>
      <c r="J5" s="64"/>
      <c r="K5" s="64"/>
      <c r="L5" s="64"/>
      <c r="M5" s="65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66"/>
      <c r="AI5" s="65"/>
      <c r="AJ5" s="51"/>
      <c r="AK5" s="51"/>
      <c r="AL5" s="51"/>
      <c r="AM5" s="51"/>
      <c r="AN5" s="51"/>
      <c r="AO5" s="66"/>
    </row>
    <row r="6" ht="12.75" customHeight="1">
      <c r="A6" s="41"/>
      <c r="B6" s="60"/>
      <c r="C6" s="41"/>
      <c r="D6" s="41"/>
      <c r="E6" s="41"/>
      <c r="F6" s="64"/>
      <c r="G6" s="64"/>
      <c r="H6" s="64"/>
      <c r="I6" s="64"/>
      <c r="J6" s="64"/>
      <c r="K6" s="64"/>
      <c r="L6" s="64"/>
      <c r="M6" s="67" t="s">
        <v>32</v>
      </c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68"/>
      <c r="AI6" s="69" t="s">
        <v>33</v>
      </c>
      <c r="AJ6" s="46"/>
      <c r="AK6" s="46"/>
      <c r="AL6" s="46"/>
      <c r="AM6" s="46"/>
      <c r="AN6" s="46"/>
      <c r="AO6" s="68"/>
    </row>
    <row r="7" ht="12.75" customHeight="1">
      <c r="A7" s="41"/>
      <c r="B7" s="70"/>
      <c r="C7" s="71"/>
      <c r="D7" s="71"/>
      <c r="E7" s="71"/>
      <c r="F7" s="72"/>
      <c r="G7" s="72"/>
      <c r="H7" s="72"/>
      <c r="I7" s="72"/>
      <c r="J7" s="72"/>
      <c r="K7" s="72"/>
      <c r="L7" s="72"/>
      <c r="M7" s="73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5"/>
      <c r="AI7" s="73"/>
      <c r="AJ7" s="74"/>
      <c r="AK7" s="74"/>
      <c r="AL7" s="74"/>
      <c r="AM7" s="74"/>
      <c r="AN7" s="74"/>
      <c r="AO7" s="75"/>
    </row>
    <row r="8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</row>
    <row r="9" ht="12.75" customHeight="1">
      <c r="A9" s="41"/>
      <c r="B9" s="53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76"/>
      <c r="AJ9" s="57"/>
      <c r="AK9" s="57"/>
      <c r="AL9" s="57"/>
      <c r="AM9" s="57"/>
      <c r="AN9" s="57"/>
      <c r="AO9" s="58"/>
    </row>
    <row r="10" ht="12.75" customHeight="1">
      <c r="A10" s="41"/>
      <c r="B10" s="77"/>
      <c r="C10" s="78" t="s">
        <v>34</v>
      </c>
      <c r="D10" s="40"/>
      <c r="E10" s="40"/>
      <c r="F10" s="41"/>
      <c r="G10" s="79"/>
      <c r="H10" s="80">
        <v>45833.0</v>
      </c>
      <c r="I10" s="51"/>
      <c r="J10" s="51"/>
      <c r="K10" s="51"/>
      <c r="L10" s="51"/>
      <c r="M10" s="51"/>
      <c r="N10" s="51"/>
      <c r="O10" s="51"/>
      <c r="P10" s="51"/>
      <c r="Q10" s="51"/>
      <c r="R10" s="41"/>
      <c r="S10" s="41"/>
      <c r="T10" s="41"/>
      <c r="U10" s="41"/>
      <c r="V10" s="41"/>
      <c r="W10" s="41"/>
      <c r="X10" s="41"/>
      <c r="Y10" s="41"/>
      <c r="Z10" s="41"/>
      <c r="AA10" s="41" t="s">
        <v>18</v>
      </c>
      <c r="AB10" s="41"/>
      <c r="AC10" s="41"/>
      <c r="AD10" s="41"/>
      <c r="AE10" s="41"/>
      <c r="AF10" s="41"/>
      <c r="AG10" s="41"/>
      <c r="AH10" s="41"/>
      <c r="AI10" s="81">
        <f>+AA55+AK54</f>
        <v>156501</v>
      </c>
      <c r="AJ10" s="51"/>
      <c r="AK10" s="51"/>
      <c r="AL10" s="51"/>
      <c r="AM10" s="51"/>
      <c r="AN10" s="51"/>
      <c r="AO10" s="82"/>
    </row>
    <row r="11" ht="12.75" customHeight="1">
      <c r="A11" s="41"/>
      <c r="B11" s="60"/>
      <c r="C11" s="40" t="s">
        <v>35</v>
      </c>
      <c r="D11" s="40"/>
      <c r="E11" s="40"/>
      <c r="F11" s="41"/>
      <c r="G11" s="79"/>
      <c r="H11" s="83" t="s">
        <v>4</v>
      </c>
      <c r="I11" s="34"/>
      <c r="J11" s="34"/>
      <c r="K11" s="34"/>
      <c r="L11" s="34"/>
      <c r="M11" s="34"/>
      <c r="N11" s="34"/>
      <c r="O11" s="34"/>
      <c r="P11" s="34"/>
      <c r="Q11" s="34"/>
      <c r="R11" s="41"/>
      <c r="S11" s="41" t="s">
        <v>36</v>
      </c>
      <c r="T11" s="41"/>
      <c r="U11" s="41"/>
      <c r="V11" s="41"/>
      <c r="W11" s="41"/>
      <c r="X11" s="41"/>
      <c r="Y11" s="41"/>
      <c r="Z11" s="41"/>
      <c r="AA11" s="41" t="s">
        <v>37</v>
      </c>
      <c r="AB11" s="41"/>
      <c r="AC11" s="41"/>
      <c r="AD11" s="41"/>
      <c r="AE11" s="41"/>
      <c r="AF11" s="41"/>
      <c r="AG11" s="41"/>
      <c r="AH11" s="41"/>
      <c r="AI11" s="84">
        <f>AK43</f>
        <v>1161879.31</v>
      </c>
      <c r="AJ11" s="34"/>
      <c r="AK11" s="34"/>
      <c r="AL11" s="34"/>
      <c r="AM11" s="34"/>
      <c r="AN11" s="85"/>
      <c r="AO11" s="82"/>
    </row>
    <row r="12" ht="12.75" customHeight="1">
      <c r="A12" s="41"/>
      <c r="B12" s="60"/>
      <c r="C12" s="40" t="s">
        <v>38</v>
      </c>
      <c r="D12" s="40"/>
      <c r="E12" s="40"/>
      <c r="F12" s="41"/>
      <c r="G12" s="79"/>
      <c r="H12" s="83" t="s">
        <v>23</v>
      </c>
      <c r="I12" s="34"/>
      <c r="J12" s="34"/>
      <c r="K12" s="34"/>
      <c r="L12" s="34"/>
      <c r="M12" s="34"/>
      <c r="N12" s="34"/>
      <c r="O12" s="34"/>
      <c r="P12" s="34"/>
      <c r="Q12" s="34"/>
      <c r="R12" s="41"/>
      <c r="S12" s="41"/>
      <c r="T12" s="41"/>
      <c r="U12" s="41"/>
      <c r="V12" s="41"/>
      <c r="W12" s="41"/>
      <c r="X12" s="41"/>
      <c r="Y12" s="41"/>
      <c r="Z12" s="41"/>
      <c r="AA12" s="41" t="s">
        <v>39</v>
      </c>
      <c r="AB12" s="41"/>
      <c r="AC12" s="41"/>
      <c r="AD12" s="41"/>
      <c r="AE12" s="41"/>
      <c r="AF12" s="41"/>
      <c r="AG12" s="41"/>
      <c r="AH12" s="41"/>
      <c r="AI12" s="86">
        <f>+AK43</f>
        <v>1161879.31</v>
      </c>
      <c r="AJ12" s="34"/>
      <c r="AK12" s="34"/>
      <c r="AL12" s="34"/>
      <c r="AM12" s="34"/>
      <c r="AN12" s="34"/>
      <c r="AO12" s="82"/>
    </row>
    <row r="13" ht="12.75" customHeight="1">
      <c r="A13" s="41"/>
      <c r="B13" s="60"/>
      <c r="C13" s="40" t="s">
        <v>40</v>
      </c>
      <c r="D13" s="40"/>
      <c r="E13" s="40"/>
      <c r="F13" s="41"/>
      <c r="G13" s="79"/>
      <c r="H13" s="86">
        <v>1300000.0</v>
      </c>
      <c r="I13" s="34"/>
      <c r="J13" s="34"/>
      <c r="K13" s="34"/>
      <c r="L13" s="34"/>
      <c r="M13" s="34"/>
      <c r="N13" s="34"/>
      <c r="O13" s="34"/>
      <c r="P13" s="34"/>
      <c r="Q13" s="34"/>
      <c r="R13" s="41"/>
      <c r="S13" s="41"/>
      <c r="T13" s="41"/>
      <c r="U13" s="41"/>
      <c r="V13" s="41"/>
      <c r="W13" s="41"/>
      <c r="X13" s="41"/>
      <c r="Y13" s="41"/>
      <c r="Z13" s="41"/>
      <c r="AA13" s="41" t="s">
        <v>41</v>
      </c>
      <c r="AB13" s="41"/>
      <c r="AC13" s="41"/>
      <c r="AD13" s="41"/>
      <c r="AE13" s="41"/>
      <c r="AF13" s="41"/>
      <c r="AG13" s="41"/>
      <c r="AH13" s="41"/>
      <c r="AI13" s="86">
        <f>Q60</f>
        <v>0</v>
      </c>
      <c r="AJ13" s="34"/>
      <c r="AK13" s="34"/>
      <c r="AL13" s="34"/>
      <c r="AM13" s="34"/>
      <c r="AN13" s="34"/>
      <c r="AO13" s="82"/>
    </row>
    <row r="14" ht="12.75" customHeight="1">
      <c r="A14" s="41"/>
      <c r="B14" s="87"/>
      <c r="C14" s="88" t="s">
        <v>42</v>
      </c>
      <c r="D14" s="88"/>
      <c r="E14" s="40"/>
      <c r="F14" s="41"/>
      <c r="G14" s="79"/>
      <c r="H14" s="79"/>
      <c r="I14" s="40" t="s">
        <v>43</v>
      </c>
      <c r="J14" s="40"/>
      <c r="K14" s="89" t="s">
        <v>44</v>
      </c>
      <c r="L14" s="41"/>
      <c r="M14" s="41"/>
      <c r="N14" s="41" t="s">
        <v>45</v>
      </c>
      <c r="O14" s="41"/>
      <c r="P14" s="41"/>
      <c r="Q14" s="41"/>
      <c r="R14" s="40" t="s">
        <v>46</v>
      </c>
      <c r="S14" s="41"/>
      <c r="T14" s="41" t="s">
        <v>47</v>
      </c>
      <c r="U14" s="41"/>
      <c r="V14" s="41"/>
      <c r="W14" s="41"/>
      <c r="X14" s="41"/>
      <c r="Y14" s="89">
        <f>H13-AI14</f>
        <v>-18380.31</v>
      </c>
      <c r="Z14" s="41"/>
      <c r="AA14" s="90" t="s">
        <v>48</v>
      </c>
      <c r="AB14" s="91"/>
      <c r="AC14" s="91"/>
      <c r="AD14" s="91"/>
      <c r="AE14" s="91"/>
      <c r="AF14" s="91"/>
      <c r="AG14" s="91"/>
      <c r="AH14" s="91"/>
      <c r="AI14" s="92">
        <f>AI10+AI11</f>
        <v>1318380.31</v>
      </c>
      <c r="AJ14" s="34"/>
      <c r="AK14" s="34"/>
      <c r="AL14" s="34"/>
      <c r="AM14" s="34"/>
      <c r="AN14" s="85"/>
      <c r="AO14" s="82"/>
    </row>
    <row r="15" ht="12.75" customHeight="1">
      <c r="A15" s="41"/>
      <c r="B15" s="87"/>
      <c r="C15" s="41"/>
      <c r="D15" s="41"/>
      <c r="E15" s="41"/>
      <c r="F15" s="41"/>
      <c r="G15" s="41"/>
      <c r="H15" s="40"/>
      <c r="I15" s="40" t="s">
        <v>49</v>
      </c>
      <c r="J15" s="40"/>
      <c r="K15" s="41" t="s">
        <v>47</v>
      </c>
      <c r="L15" s="41"/>
      <c r="M15" s="41"/>
      <c r="N15" s="41"/>
      <c r="O15" s="41"/>
      <c r="P15" s="41"/>
      <c r="Q15" s="41"/>
      <c r="R15" s="40" t="s">
        <v>50</v>
      </c>
      <c r="S15" s="41"/>
      <c r="T15" s="41" t="s">
        <v>44</v>
      </c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82"/>
    </row>
    <row r="16" ht="12.75" customHeight="1">
      <c r="A16" s="93"/>
      <c r="B16" s="94"/>
      <c r="C16" s="95" t="s">
        <v>51</v>
      </c>
      <c r="D16" s="96"/>
      <c r="E16" s="96"/>
      <c r="F16" s="97"/>
      <c r="G16" s="98"/>
      <c r="H16" s="98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9"/>
    </row>
    <row r="17" ht="12.75" customHeight="1">
      <c r="A17" s="41"/>
      <c r="B17" s="100"/>
      <c r="C17" s="101" t="s">
        <v>52</v>
      </c>
      <c r="D17" s="34"/>
      <c r="E17" s="34"/>
      <c r="F17" s="20"/>
      <c r="G17" s="101" t="s">
        <v>53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20"/>
      <c r="T17" s="101" t="s">
        <v>54</v>
      </c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20"/>
      <c r="AF17" s="101" t="s">
        <v>55</v>
      </c>
      <c r="AG17" s="34"/>
      <c r="AH17" s="34"/>
      <c r="AI17" s="34"/>
      <c r="AJ17" s="20"/>
      <c r="AK17" s="102" t="s">
        <v>56</v>
      </c>
      <c r="AL17" s="34"/>
      <c r="AM17" s="34"/>
      <c r="AN17" s="20"/>
      <c r="AO17" s="82"/>
    </row>
    <row r="18" ht="12.75" customHeight="1">
      <c r="A18" s="41"/>
      <c r="B18" s="100"/>
      <c r="C18" s="103">
        <v>45832.0</v>
      </c>
      <c r="D18" s="34"/>
      <c r="E18" s="34"/>
      <c r="F18" s="20"/>
      <c r="G18" s="104" t="s">
        <v>57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20"/>
      <c r="T18" s="104" t="s">
        <v>58</v>
      </c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20"/>
      <c r="AF18" s="104">
        <v>9073172.0</v>
      </c>
      <c r="AG18" s="34"/>
      <c r="AH18" s="34"/>
      <c r="AI18" s="20"/>
      <c r="AJ18" s="105"/>
      <c r="AK18" s="106">
        <v>48000.0</v>
      </c>
      <c r="AL18" s="34"/>
      <c r="AM18" s="34"/>
      <c r="AN18" s="20"/>
      <c r="AO18" s="82"/>
    </row>
    <row r="19" ht="12.75" customHeight="1">
      <c r="A19" s="41"/>
      <c r="B19" s="100"/>
      <c r="C19" s="103"/>
      <c r="D19" s="34"/>
      <c r="E19" s="34"/>
      <c r="F19" s="20"/>
      <c r="G19" s="10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20"/>
      <c r="T19" s="10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20"/>
      <c r="AF19" s="104"/>
      <c r="AG19" s="34"/>
      <c r="AH19" s="34"/>
      <c r="AI19" s="20"/>
      <c r="AJ19" s="105"/>
      <c r="AK19" s="106">
        <v>938219.31</v>
      </c>
      <c r="AL19" s="34"/>
      <c r="AM19" s="34"/>
      <c r="AN19" s="20"/>
      <c r="AO19" s="82"/>
    </row>
    <row r="20" ht="12.75" customHeight="1">
      <c r="A20" s="41"/>
      <c r="B20" s="100"/>
      <c r="C20" s="103"/>
      <c r="D20" s="34"/>
      <c r="E20" s="34"/>
      <c r="F20" s="20"/>
      <c r="G20" s="10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20"/>
      <c r="T20" s="10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20"/>
      <c r="AF20" s="104"/>
      <c r="AG20" s="34"/>
      <c r="AH20" s="34"/>
      <c r="AI20" s="20"/>
      <c r="AJ20" s="105"/>
      <c r="AK20" s="107">
        <v>90000.0</v>
      </c>
      <c r="AL20" s="34"/>
      <c r="AM20" s="34"/>
      <c r="AN20" s="20"/>
      <c r="AO20" s="82"/>
    </row>
    <row r="21" ht="12.75" customHeight="1">
      <c r="A21" s="41"/>
      <c r="B21" s="100"/>
      <c r="C21" s="103"/>
      <c r="D21" s="34"/>
      <c r="E21" s="34"/>
      <c r="F21" s="20"/>
      <c r="G21" s="10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20"/>
      <c r="T21" s="10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20"/>
      <c r="AF21" s="104"/>
      <c r="AG21" s="34"/>
      <c r="AH21" s="34"/>
      <c r="AI21" s="20"/>
      <c r="AJ21" s="105"/>
      <c r="AK21" s="107">
        <v>20000.0</v>
      </c>
      <c r="AL21" s="34"/>
      <c r="AM21" s="34"/>
      <c r="AN21" s="20"/>
      <c r="AO21" s="82"/>
    </row>
    <row r="22" ht="12.75" customHeight="1">
      <c r="A22" s="41"/>
      <c r="B22" s="100"/>
      <c r="C22" s="103"/>
      <c r="D22" s="34"/>
      <c r="E22" s="34"/>
      <c r="F22" s="20"/>
      <c r="G22" s="10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20"/>
      <c r="T22" s="10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20"/>
      <c r="AF22" s="104"/>
      <c r="AG22" s="34"/>
      <c r="AH22" s="34"/>
      <c r="AI22" s="20"/>
      <c r="AJ22" s="104"/>
      <c r="AK22" s="107">
        <v>18260.0</v>
      </c>
      <c r="AL22" s="34"/>
      <c r="AM22" s="34"/>
      <c r="AN22" s="20"/>
      <c r="AO22" s="82"/>
    </row>
    <row r="23" ht="12.75" customHeight="1">
      <c r="A23" s="41"/>
      <c r="B23" s="100"/>
      <c r="C23" s="103"/>
      <c r="D23" s="34"/>
      <c r="E23" s="34"/>
      <c r="F23" s="20"/>
      <c r="G23" s="10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20"/>
      <c r="T23" s="10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20"/>
      <c r="AF23" s="104"/>
      <c r="AG23" s="34"/>
      <c r="AH23" s="34"/>
      <c r="AI23" s="20"/>
      <c r="AJ23" s="105"/>
      <c r="AK23" s="107">
        <v>24000.0</v>
      </c>
      <c r="AL23" s="34"/>
      <c r="AM23" s="34"/>
      <c r="AN23" s="20"/>
      <c r="AO23" s="82"/>
    </row>
    <row r="24" ht="12.75" customHeight="1">
      <c r="A24" s="41"/>
      <c r="B24" s="100"/>
      <c r="C24" s="103"/>
      <c r="D24" s="34"/>
      <c r="E24" s="34"/>
      <c r="F24" s="20"/>
      <c r="G24" s="10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20"/>
      <c r="T24" s="10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20"/>
      <c r="AF24" s="104"/>
      <c r="AG24" s="34"/>
      <c r="AH24" s="34"/>
      <c r="AI24" s="20"/>
      <c r="AJ24" s="105"/>
      <c r="AK24" s="107">
        <v>8400.0</v>
      </c>
      <c r="AL24" s="34"/>
      <c r="AM24" s="34"/>
      <c r="AN24" s="20"/>
      <c r="AO24" s="82"/>
    </row>
    <row r="25" ht="12.75" customHeight="1">
      <c r="A25" s="41"/>
      <c r="B25" s="100"/>
      <c r="C25" s="103"/>
      <c r="D25" s="34"/>
      <c r="E25" s="34"/>
      <c r="F25" s="20"/>
      <c r="G25" s="10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20"/>
      <c r="T25" s="10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20"/>
      <c r="AF25" s="104"/>
      <c r="AG25" s="34"/>
      <c r="AH25" s="34"/>
      <c r="AI25" s="20"/>
      <c r="AJ25" s="104"/>
      <c r="AK25" s="107">
        <v>15000.0</v>
      </c>
      <c r="AL25" s="34"/>
      <c r="AM25" s="34"/>
      <c r="AN25" s="20"/>
      <c r="AO25" s="82"/>
    </row>
    <row r="26" ht="12.75" customHeight="1">
      <c r="A26" s="41"/>
      <c r="B26" s="100"/>
      <c r="C26" s="103"/>
      <c r="D26" s="34"/>
      <c r="E26" s="34"/>
      <c r="F26" s="20"/>
      <c r="G26" s="10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20"/>
      <c r="T26" s="10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20"/>
      <c r="AF26" s="104"/>
      <c r="AG26" s="34"/>
      <c r="AH26" s="34"/>
      <c r="AI26" s="20"/>
      <c r="AJ26" s="105"/>
      <c r="AK26" s="106"/>
      <c r="AL26" s="34"/>
      <c r="AM26" s="34"/>
      <c r="AN26" s="20"/>
      <c r="AO26" s="82"/>
    </row>
    <row r="27" ht="12.75" customHeight="1">
      <c r="A27" s="41"/>
      <c r="B27" s="100"/>
      <c r="C27" s="103"/>
      <c r="D27" s="34"/>
      <c r="E27" s="34"/>
      <c r="F27" s="20"/>
      <c r="G27" s="10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20"/>
      <c r="T27" s="10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20"/>
      <c r="AF27" s="104"/>
      <c r="AG27" s="34"/>
      <c r="AH27" s="34"/>
      <c r="AI27" s="20"/>
      <c r="AJ27" s="104"/>
      <c r="AK27" s="106"/>
      <c r="AL27" s="34"/>
      <c r="AM27" s="34"/>
      <c r="AN27" s="20"/>
      <c r="AO27" s="82"/>
    </row>
    <row r="28" ht="12.75" customHeight="1">
      <c r="A28" s="41"/>
      <c r="B28" s="100"/>
      <c r="C28" s="103"/>
      <c r="D28" s="34"/>
      <c r="E28" s="34"/>
      <c r="F28" s="20"/>
      <c r="G28" s="10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20"/>
      <c r="T28" s="10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20"/>
      <c r="AF28" s="104"/>
      <c r="AG28" s="34"/>
      <c r="AH28" s="34"/>
      <c r="AI28" s="20"/>
      <c r="AJ28" s="104"/>
      <c r="AK28" s="106"/>
      <c r="AL28" s="34"/>
      <c r="AM28" s="34"/>
      <c r="AN28" s="20"/>
      <c r="AO28" s="82"/>
    </row>
    <row r="29" ht="12.75" customHeight="1">
      <c r="A29" s="41"/>
      <c r="B29" s="100"/>
      <c r="C29" s="103"/>
      <c r="D29" s="34"/>
      <c r="E29" s="34"/>
      <c r="F29" s="20"/>
      <c r="G29" s="10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20"/>
      <c r="T29" s="10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20"/>
      <c r="AF29" s="104"/>
      <c r="AG29" s="34"/>
      <c r="AH29" s="34"/>
      <c r="AI29" s="20"/>
      <c r="AJ29" s="104"/>
      <c r="AK29" s="106"/>
      <c r="AL29" s="34"/>
      <c r="AM29" s="34"/>
      <c r="AN29" s="20"/>
      <c r="AO29" s="82"/>
    </row>
    <row r="30" ht="12.75" customHeight="1">
      <c r="A30" s="41"/>
      <c r="B30" s="100"/>
      <c r="C30" s="103"/>
      <c r="D30" s="34"/>
      <c r="E30" s="34"/>
      <c r="F30" s="20"/>
      <c r="G30" s="10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20"/>
      <c r="T30" s="10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20"/>
      <c r="AF30" s="108"/>
      <c r="AG30" s="34"/>
      <c r="AH30" s="34"/>
      <c r="AI30" s="34"/>
      <c r="AJ30" s="20"/>
      <c r="AK30" s="106"/>
      <c r="AL30" s="34"/>
      <c r="AM30" s="34"/>
      <c r="AN30" s="20"/>
      <c r="AO30" s="82"/>
    </row>
    <row r="31" ht="12.75" customHeight="1">
      <c r="A31" s="41"/>
      <c r="B31" s="100"/>
      <c r="C31" s="103"/>
      <c r="D31" s="34"/>
      <c r="E31" s="34"/>
      <c r="F31" s="20"/>
      <c r="G31" s="10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20"/>
      <c r="T31" s="10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20"/>
      <c r="AF31" s="108"/>
      <c r="AG31" s="34"/>
      <c r="AH31" s="34"/>
      <c r="AI31" s="34"/>
      <c r="AJ31" s="20"/>
      <c r="AK31" s="106"/>
      <c r="AL31" s="34"/>
      <c r="AM31" s="34"/>
      <c r="AN31" s="20"/>
      <c r="AO31" s="82"/>
    </row>
    <row r="32" ht="12.75" customHeight="1">
      <c r="A32" s="41"/>
      <c r="B32" s="100"/>
      <c r="C32" s="103"/>
      <c r="D32" s="34"/>
      <c r="E32" s="34"/>
      <c r="F32" s="20"/>
      <c r="G32" s="10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20"/>
      <c r="T32" s="110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20"/>
      <c r="AF32" s="108"/>
      <c r="AG32" s="34"/>
      <c r="AH32" s="34"/>
      <c r="AI32" s="34"/>
      <c r="AJ32" s="20"/>
      <c r="AK32" s="111"/>
      <c r="AL32" s="34"/>
      <c r="AM32" s="34"/>
      <c r="AN32" s="20"/>
      <c r="AO32" s="82"/>
    </row>
    <row r="33" ht="12.75" customHeight="1">
      <c r="A33" s="41"/>
      <c r="B33" s="100"/>
      <c r="C33" s="103"/>
      <c r="D33" s="34"/>
      <c r="E33" s="34"/>
      <c r="F33" s="20"/>
      <c r="G33" s="10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20"/>
      <c r="T33" s="110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20"/>
      <c r="AF33" s="108"/>
      <c r="AG33" s="34"/>
      <c r="AH33" s="34"/>
      <c r="AI33" s="34"/>
      <c r="AJ33" s="20"/>
      <c r="AK33" s="111"/>
      <c r="AL33" s="34"/>
      <c r="AM33" s="34"/>
      <c r="AN33" s="20"/>
      <c r="AO33" s="82"/>
    </row>
    <row r="34" ht="12.75" hidden="1" customHeight="1">
      <c r="A34" s="41"/>
      <c r="B34" s="100"/>
      <c r="C34" s="112"/>
      <c r="D34" s="34"/>
      <c r="E34" s="34"/>
      <c r="F34" s="20"/>
      <c r="G34" s="10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20"/>
      <c r="T34" s="10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20"/>
      <c r="AF34" s="104"/>
      <c r="AG34" s="34"/>
      <c r="AH34" s="34"/>
      <c r="AI34" s="34"/>
      <c r="AJ34" s="20"/>
      <c r="AK34" s="113"/>
      <c r="AL34" s="34"/>
      <c r="AM34" s="34"/>
      <c r="AN34" s="20"/>
      <c r="AO34" s="82"/>
    </row>
    <row r="35" ht="12.75" hidden="1" customHeight="1">
      <c r="A35" s="41"/>
      <c r="B35" s="100"/>
      <c r="C35" s="112"/>
      <c r="D35" s="34"/>
      <c r="E35" s="34"/>
      <c r="F35" s="20"/>
      <c r="G35" s="110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20"/>
      <c r="T35" s="110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20"/>
      <c r="AF35" s="114"/>
      <c r="AG35" s="34"/>
      <c r="AH35" s="34"/>
      <c r="AI35" s="34"/>
      <c r="AJ35" s="20"/>
      <c r="AK35" s="115"/>
      <c r="AL35" s="34"/>
      <c r="AM35" s="34"/>
      <c r="AN35" s="20"/>
      <c r="AO35" s="82"/>
    </row>
    <row r="36" ht="12.75" hidden="1" customHeight="1">
      <c r="A36" s="41"/>
      <c r="B36" s="100"/>
      <c r="C36" s="112"/>
      <c r="D36" s="34"/>
      <c r="E36" s="34"/>
      <c r="F36" s="20"/>
      <c r="G36" s="10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20"/>
      <c r="T36" s="10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20"/>
      <c r="AF36" s="104"/>
      <c r="AG36" s="34"/>
      <c r="AH36" s="34"/>
      <c r="AI36" s="34"/>
      <c r="AJ36" s="20"/>
      <c r="AK36" s="113"/>
      <c r="AL36" s="34"/>
      <c r="AM36" s="34"/>
      <c r="AN36" s="20"/>
      <c r="AO36" s="82"/>
    </row>
    <row r="37" ht="12.75" hidden="1" customHeight="1">
      <c r="A37" s="41"/>
      <c r="B37" s="100"/>
      <c r="C37" s="112"/>
      <c r="D37" s="34"/>
      <c r="E37" s="34"/>
      <c r="F37" s="20"/>
      <c r="G37" s="10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20"/>
      <c r="T37" s="10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20"/>
      <c r="AF37" s="104"/>
      <c r="AG37" s="34"/>
      <c r="AH37" s="34"/>
      <c r="AI37" s="34"/>
      <c r="AJ37" s="20"/>
      <c r="AK37" s="113"/>
      <c r="AL37" s="34"/>
      <c r="AM37" s="34"/>
      <c r="AN37" s="20"/>
      <c r="AO37" s="82"/>
    </row>
    <row r="38" ht="12.75" hidden="1" customHeight="1">
      <c r="A38" s="41"/>
      <c r="B38" s="100"/>
      <c r="C38" s="112"/>
      <c r="D38" s="34"/>
      <c r="E38" s="34"/>
      <c r="F38" s="20"/>
      <c r="G38" s="10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20"/>
      <c r="T38" s="10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20"/>
      <c r="AF38" s="104"/>
      <c r="AG38" s="34"/>
      <c r="AH38" s="34"/>
      <c r="AI38" s="34"/>
      <c r="AJ38" s="20"/>
      <c r="AK38" s="113"/>
      <c r="AL38" s="34"/>
      <c r="AM38" s="34"/>
      <c r="AN38" s="20"/>
      <c r="AO38" s="82"/>
    </row>
    <row r="39" ht="12.75" hidden="1" customHeight="1">
      <c r="A39" s="41"/>
      <c r="B39" s="100"/>
      <c r="C39" s="112"/>
      <c r="D39" s="34"/>
      <c r="E39" s="34"/>
      <c r="F39" s="20"/>
      <c r="G39" s="10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20"/>
      <c r="T39" s="10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20"/>
      <c r="AF39" s="104"/>
      <c r="AG39" s="34"/>
      <c r="AH39" s="34"/>
      <c r="AI39" s="34"/>
      <c r="AJ39" s="20"/>
      <c r="AK39" s="113"/>
      <c r="AL39" s="34"/>
      <c r="AM39" s="34"/>
      <c r="AN39" s="20"/>
      <c r="AO39" s="82"/>
    </row>
    <row r="40" ht="12.75" hidden="1" customHeight="1">
      <c r="A40" s="41"/>
      <c r="B40" s="100"/>
      <c r="C40" s="112"/>
      <c r="D40" s="34"/>
      <c r="E40" s="34"/>
      <c r="F40" s="20"/>
      <c r="G40" s="10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20"/>
      <c r="T40" s="10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20"/>
      <c r="AF40" s="104"/>
      <c r="AG40" s="34"/>
      <c r="AH40" s="34"/>
      <c r="AI40" s="34"/>
      <c r="AJ40" s="20"/>
      <c r="AK40" s="113"/>
      <c r="AL40" s="34"/>
      <c r="AM40" s="34"/>
      <c r="AN40" s="20"/>
      <c r="AO40" s="82"/>
    </row>
    <row r="41" ht="12.75" hidden="1" customHeight="1">
      <c r="A41" s="41"/>
      <c r="B41" s="100"/>
      <c r="C41" s="112"/>
      <c r="D41" s="34"/>
      <c r="E41" s="34"/>
      <c r="F41" s="20"/>
      <c r="G41" s="10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20"/>
      <c r="T41" s="10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20"/>
      <c r="AF41" s="104"/>
      <c r="AG41" s="34"/>
      <c r="AH41" s="34"/>
      <c r="AI41" s="34"/>
      <c r="AJ41" s="20"/>
      <c r="AK41" s="113"/>
      <c r="AL41" s="34"/>
      <c r="AM41" s="34"/>
      <c r="AN41" s="20"/>
      <c r="AO41" s="82"/>
    </row>
    <row r="42" ht="12.75" hidden="1" customHeight="1">
      <c r="A42" s="41"/>
      <c r="B42" s="60"/>
      <c r="C42" s="112"/>
      <c r="D42" s="34"/>
      <c r="E42" s="34"/>
      <c r="F42" s="20"/>
      <c r="G42" s="110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20"/>
      <c r="T42" s="110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20"/>
      <c r="AF42" s="114"/>
      <c r="AG42" s="34"/>
      <c r="AH42" s="34"/>
      <c r="AI42" s="34"/>
      <c r="AJ42" s="20"/>
      <c r="AK42" s="115">
        <v>0.0</v>
      </c>
      <c r="AL42" s="34"/>
      <c r="AM42" s="34"/>
      <c r="AN42" s="20"/>
      <c r="AO42" s="82"/>
    </row>
    <row r="43" ht="12.75" customHeight="1">
      <c r="A43" s="41"/>
      <c r="B43" s="60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116" t="s">
        <v>14</v>
      </c>
      <c r="AG43" s="46"/>
      <c r="AH43" s="46"/>
      <c r="AI43" s="46"/>
      <c r="AJ43" s="47"/>
      <c r="AK43" s="117">
        <f>SUM(AK18:AN31)</f>
        <v>1161879.31</v>
      </c>
      <c r="AL43" s="34"/>
      <c r="AM43" s="34"/>
      <c r="AN43" s="20"/>
      <c r="AO43" s="82"/>
    </row>
    <row r="44" ht="12.75" customHeight="1">
      <c r="A44" s="41"/>
      <c r="B44" s="118"/>
      <c r="C44" s="41"/>
      <c r="D44" s="41"/>
      <c r="E44" s="41"/>
      <c r="F44" s="41"/>
      <c r="G44" s="119"/>
      <c r="H44" s="119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82"/>
    </row>
    <row r="45" ht="12.75" customHeight="1">
      <c r="A45" s="41"/>
      <c r="B45" s="100"/>
      <c r="C45" s="95" t="s">
        <v>59</v>
      </c>
      <c r="D45" s="120"/>
      <c r="E45" s="120"/>
      <c r="F45" s="120"/>
      <c r="G45" s="121"/>
      <c r="H45" s="121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41"/>
      <c r="V45" s="122" t="s">
        <v>60</v>
      </c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82"/>
    </row>
    <row r="46" ht="12.75" customHeight="1">
      <c r="A46" s="41"/>
      <c r="B46" s="100"/>
      <c r="C46" s="101" t="s">
        <v>61</v>
      </c>
      <c r="D46" s="34"/>
      <c r="E46" s="34"/>
      <c r="F46" s="20"/>
      <c r="G46" s="101" t="s">
        <v>62</v>
      </c>
      <c r="H46" s="34"/>
      <c r="I46" s="34"/>
      <c r="J46" s="34"/>
      <c r="K46" s="34"/>
      <c r="L46" s="20"/>
      <c r="M46" s="101" t="s">
        <v>63</v>
      </c>
      <c r="N46" s="34"/>
      <c r="O46" s="34"/>
      <c r="P46" s="20"/>
      <c r="Q46" s="101" t="s">
        <v>56</v>
      </c>
      <c r="R46" s="34"/>
      <c r="S46" s="34"/>
      <c r="T46" s="20"/>
      <c r="U46" s="41"/>
      <c r="V46" s="101" t="s">
        <v>10</v>
      </c>
      <c r="W46" s="34"/>
      <c r="X46" s="34"/>
      <c r="Y46" s="34"/>
      <c r="Z46" s="34"/>
      <c r="AA46" s="34"/>
      <c r="AB46" s="34"/>
      <c r="AC46" s="34"/>
      <c r="AD46" s="20"/>
      <c r="AE46" s="41"/>
      <c r="AF46" s="101" t="s">
        <v>11</v>
      </c>
      <c r="AG46" s="34"/>
      <c r="AH46" s="34"/>
      <c r="AI46" s="34"/>
      <c r="AJ46" s="34"/>
      <c r="AK46" s="34"/>
      <c r="AL46" s="34"/>
      <c r="AM46" s="34"/>
      <c r="AN46" s="20"/>
      <c r="AO46" s="82"/>
    </row>
    <row r="47" ht="12.75" customHeight="1">
      <c r="A47" s="41"/>
      <c r="B47" s="100"/>
      <c r="C47" s="112"/>
      <c r="D47" s="34"/>
      <c r="E47" s="34"/>
      <c r="F47" s="20"/>
      <c r="G47" s="110"/>
      <c r="H47" s="34"/>
      <c r="I47" s="34"/>
      <c r="J47" s="34"/>
      <c r="K47" s="34"/>
      <c r="L47" s="20"/>
      <c r="M47" s="115"/>
      <c r="N47" s="34"/>
      <c r="O47" s="34"/>
      <c r="P47" s="20"/>
      <c r="Q47" s="113"/>
      <c r="R47" s="34"/>
      <c r="S47" s="34"/>
      <c r="T47" s="20"/>
      <c r="U47" s="41"/>
      <c r="V47" s="101" t="s">
        <v>64</v>
      </c>
      <c r="W47" s="34"/>
      <c r="X47" s="20"/>
      <c r="Y47" s="101" t="s">
        <v>65</v>
      </c>
      <c r="Z47" s="20"/>
      <c r="AA47" s="101" t="s">
        <v>14</v>
      </c>
      <c r="AB47" s="34"/>
      <c r="AC47" s="34"/>
      <c r="AD47" s="20"/>
      <c r="AE47" s="41"/>
      <c r="AF47" s="101" t="s">
        <v>64</v>
      </c>
      <c r="AG47" s="34"/>
      <c r="AH47" s="20"/>
      <c r="AI47" s="101" t="s">
        <v>65</v>
      </c>
      <c r="AJ47" s="20"/>
      <c r="AK47" s="101" t="s">
        <v>14</v>
      </c>
      <c r="AL47" s="34"/>
      <c r="AM47" s="34"/>
      <c r="AN47" s="20"/>
      <c r="AO47" s="82"/>
    </row>
    <row r="48" ht="12.75" customHeight="1">
      <c r="A48" s="41"/>
      <c r="B48" s="100"/>
      <c r="C48" s="112"/>
      <c r="D48" s="34"/>
      <c r="E48" s="34"/>
      <c r="F48" s="20"/>
      <c r="G48" s="110"/>
      <c r="H48" s="34"/>
      <c r="I48" s="34"/>
      <c r="J48" s="34"/>
      <c r="K48" s="34"/>
      <c r="L48" s="20"/>
      <c r="M48" s="115"/>
      <c r="N48" s="34"/>
      <c r="O48" s="34"/>
      <c r="P48" s="20"/>
      <c r="Q48" s="113"/>
      <c r="R48" s="34"/>
      <c r="S48" s="34"/>
      <c r="T48" s="20"/>
      <c r="U48" s="41"/>
      <c r="V48" s="113">
        <v>100000.0</v>
      </c>
      <c r="W48" s="34"/>
      <c r="X48" s="20"/>
      <c r="Y48" s="123">
        <v>0.0</v>
      </c>
      <c r="Z48" s="20"/>
      <c r="AA48" s="113">
        <f t="shared" ref="AA48:AA54" si="1">V48*Y48</f>
        <v>0</v>
      </c>
      <c r="AB48" s="34"/>
      <c r="AC48" s="34"/>
      <c r="AD48" s="20"/>
      <c r="AE48" s="41"/>
      <c r="AF48" s="113">
        <v>1000.0</v>
      </c>
      <c r="AG48" s="34"/>
      <c r="AH48" s="20"/>
      <c r="AI48" s="123">
        <v>0.0</v>
      </c>
      <c r="AJ48" s="20"/>
      <c r="AK48" s="115">
        <f t="shared" ref="AK48:AK52" si="2">AI48*AF48</f>
        <v>0</v>
      </c>
      <c r="AL48" s="34"/>
      <c r="AM48" s="34"/>
      <c r="AN48" s="20"/>
      <c r="AO48" s="82"/>
    </row>
    <row r="49" ht="12.75" customHeight="1">
      <c r="A49" s="41"/>
      <c r="B49" s="100"/>
      <c r="C49" s="112"/>
      <c r="D49" s="34"/>
      <c r="E49" s="34"/>
      <c r="F49" s="20"/>
      <c r="G49" s="110"/>
      <c r="H49" s="34"/>
      <c r="I49" s="34"/>
      <c r="J49" s="34"/>
      <c r="K49" s="34"/>
      <c r="L49" s="20"/>
      <c r="M49" s="115"/>
      <c r="N49" s="34"/>
      <c r="O49" s="34"/>
      <c r="P49" s="20"/>
      <c r="Q49" s="113"/>
      <c r="R49" s="34"/>
      <c r="S49" s="34"/>
      <c r="T49" s="20"/>
      <c r="U49" s="41"/>
      <c r="V49" s="113">
        <v>50000.0</v>
      </c>
      <c r="W49" s="34"/>
      <c r="X49" s="20"/>
      <c r="Y49" s="123">
        <v>3.0</v>
      </c>
      <c r="Z49" s="20"/>
      <c r="AA49" s="113">
        <f t="shared" si="1"/>
        <v>150000</v>
      </c>
      <c r="AB49" s="34"/>
      <c r="AC49" s="34"/>
      <c r="AD49" s="20"/>
      <c r="AE49" s="41"/>
      <c r="AF49" s="113">
        <v>500.0</v>
      </c>
      <c r="AG49" s="34"/>
      <c r="AH49" s="20"/>
      <c r="AI49" s="123">
        <v>0.0</v>
      </c>
      <c r="AJ49" s="20"/>
      <c r="AK49" s="115">
        <f t="shared" si="2"/>
        <v>0</v>
      </c>
      <c r="AL49" s="34"/>
      <c r="AM49" s="34"/>
      <c r="AN49" s="20"/>
      <c r="AO49" s="82"/>
    </row>
    <row r="50" ht="12.75" customHeight="1">
      <c r="A50" s="41"/>
      <c r="B50" s="100"/>
      <c r="C50" s="112"/>
      <c r="D50" s="34"/>
      <c r="E50" s="34"/>
      <c r="F50" s="20"/>
      <c r="G50" s="110"/>
      <c r="H50" s="34"/>
      <c r="I50" s="34"/>
      <c r="J50" s="34"/>
      <c r="K50" s="34"/>
      <c r="L50" s="20"/>
      <c r="M50" s="115"/>
      <c r="N50" s="34"/>
      <c r="O50" s="34"/>
      <c r="P50" s="20"/>
      <c r="Q50" s="113"/>
      <c r="R50" s="34"/>
      <c r="S50" s="34"/>
      <c r="T50" s="20"/>
      <c r="U50" s="41"/>
      <c r="V50" s="113">
        <v>20000.0</v>
      </c>
      <c r="W50" s="34"/>
      <c r="X50" s="20"/>
      <c r="Y50" s="104">
        <v>0.0</v>
      </c>
      <c r="Z50" s="20"/>
      <c r="AA50" s="113">
        <f t="shared" si="1"/>
        <v>0</v>
      </c>
      <c r="AB50" s="34"/>
      <c r="AC50" s="34"/>
      <c r="AD50" s="20"/>
      <c r="AE50" s="41"/>
      <c r="AF50" s="113">
        <v>200.0</v>
      </c>
      <c r="AG50" s="34"/>
      <c r="AH50" s="20"/>
      <c r="AI50" s="123">
        <v>0.0</v>
      </c>
      <c r="AJ50" s="20"/>
      <c r="AK50" s="115">
        <f t="shared" si="2"/>
        <v>0</v>
      </c>
      <c r="AL50" s="34"/>
      <c r="AM50" s="34"/>
      <c r="AN50" s="20"/>
      <c r="AO50" s="82"/>
    </row>
    <row r="51" ht="12.75" customHeight="1">
      <c r="A51" s="41"/>
      <c r="B51" s="100"/>
      <c r="C51" s="112"/>
      <c r="D51" s="34"/>
      <c r="E51" s="34"/>
      <c r="F51" s="20"/>
      <c r="G51" s="110"/>
      <c r="H51" s="34"/>
      <c r="I51" s="34"/>
      <c r="J51" s="34"/>
      <c r="K51" s="34"/>
      <c r="L51" s="20"/>
      <c r="M51" s="115"/>
      <c r="N51" s="34"/>
      <c r="O51" s="34"/>
      <c r="P51" s="20"/>
      <c r="Q51" s="113"/>
      <c r="R51" s="34"/>
      <c r="S51" s="34"/>
      <c r="T51" s="20"/>
      <c r="U51" s="41"/>
      <c r="V51" s="113">
        <v>10000.0</v>
      </c>
      <c r="W51" s="34"/>
      <c r="X51" s="20"/>
      <c r="Y51" s="123">
        <v>0.0</v>
      </c>
      <c r="Z51" s="20"/>
      <c r="AA51" s="113">
        <f t="shared" si="1"/>
        <v>0</v>
      </c>
      <c r="AB51" s="34"/>
      <c r="AC51" s="34"/>
      <c r="AD51" s="20"/>
      <c r="AE51" s="41"/>
      <c r="AF51" s="113">
        <v>100.0</v>
      </c>
      <c r="AG51" s="34"/>
      <c r="AH51" s="20"/>
      <c r="AI51" s="123">
        <v>0.0</v>
      </c>
      <c r="AJ51" s="20"/>
      <c r="AK51" s="115">
        <f t="shared" si="2"/>
        <v>0</v>
      </c>
      <c r="AL51" s="34"/>
      <c r="AM51" s="34"/>
      <c r="AN51" s="20"/>
      <c r="AO51" s="82"/>
    </row>
    <row r="52" ht="12.75" customHeight="1">
      <c r="A52" s="41"/>
      <c r="B52" s="100"/>
      <c r="C52" s="112"/>
      <c r="D52" s="34"/>
      <c r="E52" s="34"/>
      <c r="F52" s="20"/>
      <c r="G52" s="110"/>
      <c r="H52" s="34"/>
      <c r="I52" s="34"/>
      <c r="J52" s="34"/>
      <c r="K52" s="34"/>
      <c r="L52" s="20"/>
      <c r="M52" s="115"/>
      <c r="N52" s="34"/>
      <c r="O52" s="34"/>
      <c r="P52" s="20"/>
      <c r="Q52" s="113"/>
      <c r="R52" s="34"/>
      <c r="S52" s="34"/>
      <c r="T52" s="20"/>
      <c r="U52" s="41"/>
      <c r="V52" s="113">
        <v>5000.0</v>
      </c>
      <c r="W52" s="34"/>
      <c r="X52" s="20"/>
      <c r="Y52" s="123">
        <v>0.0</v>
      </c>
      <c r="Z52" s="20"/>
      <c r="AA52" s="113">
        <f t="shared" si="1"/>
        <v>0</v>
      </c>
      <c r="AB52" s="34"/>
      <c r="AC52" s="34"/>
      <c r="AD52" s="20"/>
      <c r="AE52" s="41"/>
      <c r="AF52" s="113">
        <v>50.0</v>
      </c>
      <c r="AG52" s="34"/>
      <c r="AH52" s="20"/>
      <c r="AI52" s="104">
        <v>0.0</v>
      </c>
      <c r="AJ52" s="20"/>
      <c r="AK52" s="115">
        <f t="shared" si="2"/>
        <v>0</v>
      </c>
      <c r="AL52" s="34"/>
      <c r="AM52" s="34"/>
      <c r="AN52" s="20"/>
      <c r="AO52" s="82"/>
    </row>
    <row r="53" ht="12.75" customHeight="1">
      <c r="A53" s="41"/>
      <c r="B53" s="100"/>
      <c r="C53" s="112"/>
      <c r="D53" s="34"/>
      <c r="E53" s="34"/>
      <c r="F53" s="20"/>
      <c r="G53" s="110"/>
      <c r="H53" s="34"/>
      <c r="I53" s="34"/>
      <c r="J53" s="34"/>
      <c r="K53" s="34"/>
      <c r="L53" s="20"/>
      <c r="M53" s="115"/>
      <c r="N53" s="34"/>
      <c r="O53" s="34"/>
      <c r="P53" s="20"/>
      <c r="Q53" s="113"/>
      <c r="R53" s="34"/>
      <c r="S53" s="34"/>
      <c r="T53" s="20"/>
      <c r="U53" s="41"/>
      <c r="V53" s="113">
        <v>2000.0</v>
      </c>
      <c r="W53" s="34"/>
      <c r="X53" s="20"/>
      <c r="Y53" s="123">
        <v>0.0</v>
      </c>
      <c r="Z53" s="20"/>
      <c r="AA53" s="113">
        <f t="shared" si="1"/>
        <v>0</v>
      </c>
      <c r="AB53" s="34"/>
      <c r="AC53" s="34"/>
      <c r="AD53" s="20"/>
      <c r="AE53" s="41"/>
      <c r="AF53" s="113" t="s">
        <v>66</v>
      </c>
      <c r="AG53" s="34"/>
      <c r="AH53" s="20"/>
      <c r="AI53" s="104"/>
      <c r="AJ53" s="20"/>
      <c r="AK53" s="115">
        <v>6501.0</v>
      </c>
      <c r="AL53" s="34"/>
      <c r="AM53" s="34"/>
      <c r="AN53" s="20"/>
      <c r="AO53" s="82"/>
    </row>
    <row r="54" ht="12.75" customHeight="1">
      <c r="A54" s="41"/>
      <c r="B54" s="100"/>
      <c r="C54" s="112"/>
      <c r="D54" s="34"/>
      <c r="E54" s="34"/>
      <c r="F54" s="20"/>
      <c r="G54" s="110"/>
      <c r="H54" s="34"/>
      <c r="I54" s="34"/>
      <c r="J54" s="34"/>
      <c r="K54" s="34"/>
      <c r="L54" s="20"/>
      <c r="M54" s="115"/>
      <c r="N54" s="34"/>
      <c r="O54" s="34"/>
      <c r="P54" s="20"/>
      <c r="Q54" s="113"/>
      <c r="R54" s="34"/>
      <c r="S54" s="34"/>
      <c r="T54" s="20"/>
      <c r="U54" s="41"/>
      <c r="V54" s="113">
        <v>1000.0</v>
      </c>
      <c r="W54" s="34"/>
      <c r="X54" s="20"/>
      <c r="Y54" s="101">
        <v>0.0</v>
      </c>
      <c r="Z54" s="20"/>
      <c r="AA54" s="113">
        <f t="shared" si="1"/>
        <v>0</v>
      </c>
      <c r="AB54" s="34"/>
      <c r="AC54" s="34"/>
      <c r="AD54" s="20"/>
      <c r="AE54" s="41"/>
      <c r="AF54" s="116" t="s">
        <v>16</v>
      </c>
      <c r="AG54" s="46"/>
      <c r="AH54" s="46"/>
      <c r="AI54" s="46"/>
      <c r="AJ54" s="46"/>
      <c r="AK54" s="124">
        <f>SUM(AK48:AN53)</f>
        <v>6501</v>
      </c>
      <c r="AL54" s="34"/>
      <c r="AM54" s="34"/>
      <c r="AN54" s="20"/>
      <c r="AO54" s="82"/>
    </row>
    <row r="55" ht="12.75" customHeight="1">
      <c r="A55" s="41"/>
      <c r="B55" s="100"/>
      <c r="C55" s="112"/>
      <c r="D55" s="34"/>
      <c r="E55" s="34"/>
      <c r="F55" s="20"/>
      <c r="G55" s="110"/>
      <c r="H55" s="34"/>
      <c r="I55" s="34"/>
      <c r="J55" s="34"/>
      <c r="K55" s="34"/>
      <c r="L55" s="20"/>
      <c r="M55" s="115"/>
      <c r="N55" s="34"/>
      <c r="O55" s="34"/>
      <c r="P55" s="20"/>
      <c r="Q55" s="113"/>
      <c r="R55" s="34"/>
      <c r="S55" s="34"/>
      <c r="T55" s="20"/>
      <c r="U55" s="41"/>
      <c r="V55" s="41"/>
      <c r="W55" s="41"/>
      <c r="X55" s="41"/>
      <c r="Y55" s="125" t="s">
        <v>16</v>
      </c>
      <c r="Z55" s="46"/>
      <c r="AA55" s="113">
        <f>AA48+AA49+AA50+AA51+AA52+AA53+AA54</f>
        <v>150000</v>
      </c>
      <c r="AB55" s="34"/>
      <c r="AC55" s="34"/>
      <c r="AD55" s="20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82"/>
    </row>
    <row r="56" ht="12.75" customHeight="1">
      <c r="A56" s="41"/>
      <c r="B56" s="60"/>
      <c r="C56" s="112"/>
      <c r="D56" s="34"/>
      <c r="E56" s="34"/>
      <c r="F56" s="20"/>
      <c r="G56" s="110"/>
      <c r="H56" s="34"/>
      <c r="I56" s="34"/>
      <c r="J56" s="34"/>
      <c r="K56" s="34"/>
      <c r="L56" s="20"/>
      <c r="M56" s="115"/>
      <c r="N56" s="34"/>
      <c r="O56" s="34"/>
      <c r="P56" s="20"/>
      <c r="Q56" s="113"/>
      <c r="R56" s="34"/>
      <c r="S56" s="34"/>
      <c r="T56" s="20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82"/>
    </row>
    <row r="57" ht="12.75" customHeight="1">
      <c r="A57" s="41"/>
      <c r="B57" s="60"/>
      <c r="C57" s="112"/>
      <c r="D57" s="34"/>
      <c r="E57" s="34"/>
      <c r="F57" s="20"/>
      <c r="G57" s="110"/>
      <c r="H57" s="34"/>
      <c r="I57" s="34"/>
      <c r="J57" s="34"/>
      <c r="K57" s="34"/>
      <c r="L57" s="20"/>
      <c r="M57" s="115"/>
      <c r="N57" s="34"/>
      <c r="O57" s="34"/>
      <c r="P57" s="20"/>
      <c r="Q57" s="113"/>
      <c r="R57" s="34"/>
      <c r="S57" s="34"/>
      <c r="T57" s="20"/>
      <c r="U57" s="41"/>
      <c r="V57" s="40" t="s">
        <v>19</v>
      </c>
      <c r="W57" s="41"/>
      <c r="X57" s="41"/>
      <c r="Y57" s="89">
        <f>AI14-H13</f>
        <v>18380.31</v>
      </c>
      <c r="Z57" s="41"/>
      <c r="AA57" s="40" t="s">
        <v>67</v>
      </c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82"/>
    </row>
    <row r="58" ht="12.75" customHeight="1">
      <c r="A58" s="41"/>
      <c r="B58" s="60"/>
      <c r="C58" s="112"/>
      <c r="D58" s="34"/>
      <c r="E58" s="34"/>
      <c r="F58" s="20"/>
      <c r="G58" s="110"/>
      <c r="H58" s="34"/>
      <c r="I58" s="34"/>
      <c r="J58" s="34"/>
      <c r="K58" s="34"/>
      <c r="L58" s="20"/>
      <c r="M58" s="115"/>
      <c r="N58" s="34"/>
      <c r="O58" s="34"/>
      <c r="P58" s="20"/>
      <c r="Q58" s="113"/>
      <c r="R58" s="34"/>
      <c r="S58" s="34"/>
      <c r="T58" s="20"/>
      <c r="U58" s="41"/>
      <c r="V58" s="40"/>
      <c r="W58" s="41"/>
      <c r="X58" s="41"/>
      <c r="Y58" s="89"/>
      <c r="Z58" s="41"/>
      <c r="AA58" s="126"/>
      <c r="AN58" s="41"/>
      <c r="AO58" s="82"/>
    </row>
    <row r="59" ht="12.75" customHeight="1">
      <c r="A59" s="41"/>
      <c r="B59" s="60"/>
      <c r="C59" s="112"/>
      <c r="D59" s="34"/>
      <c r="E59" s="34"/>
      <c r="F59" s="20"/>
      <c r="G59" s="110"/>
      <c r="H59" s="34"/>
      <c r="I59" s="34"/>
      <c r="J59" s="34"/>
      <c r="K59" s="34"/>
      <c r="L59" s="20"/>
      <c r="M59" s="115"/>
      <c r="N59" s="34"/>
      <c r="O59" s="34"/>
      <c r="P59" s="20"/>
      <c r="Q59" s="113"/>
      <c r="R59" s="34"/>
      <c r="S59" s="34"/>
      <c r="T59" s="20"/>
      <c r="U59" s="41"/>
      <c r="V59" s="40"/>
      <c r="W59" s="41"/>
      <c r="X59" s="40"/>
      <c r="Y59" s="89"/>
      <c r="Z59" s="41"/>
      <c r="AN59" s="41"/>
      <c r="AO59" s="82"/>
    </row>
    <row r="60" ht="12.75" customHeight="1">
      <c r="A60" s="41"/>
      <c r="B60" s="6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116" t="s">
        <v>14</v>
      </c>
      <c r="N60" s="46"/>
      <c r="O60" s="46"/>
      <c r="P60" s="47"/>
      <c r="Q60" s="127">
        <f>SUM(Q47:Q59)</f>
        <v>0</v>
      </c>
      <c r="R60" s="34"/>
      <c r="S60" s="34"/>
      <c r="T60" s="20"/>
      <c r="U60" s="41"/>
      <c r="V60" s="41"/>
      <c r="W60" s="41"/>
      <c r="X60" s="41"/>
      <c r="Y60" s="128"/>
      <c r="Z60" s="41"/>
      <c r="AN60" s="41"/>
      <c r="AO60" s="82"/>
    </row>
    <row r="61" ht="12.75" customHeight="1">
      <c r="A61" s="41"/>
      <c r="B61" s="87"/>
      <c r="C61" s="126"/>
      <c r="D61" s="126"/>
      <c r="E61" s="126"/>
      <c r="F61" s="126"/>
      <c r="G61" s="129"/>
      <c r="H61" s="129"/>
      <c r="I61" s="126"/>
      <c r="J61" s="126"/>
      <c r="K61" s="126"/>
      <c r="L61" s="126"/>
      <c r="M61" s="126"/>
      <c r="N61" s="126"/>
      <c r="O61" s="126"/>
      <c r="P61" s="126"/>
      <c r="Q61" s="126"/>
      <c r="R61" s="41"/>
      <c r="S61" s="41"/>
      <c r="T61" s="41"/>
      <c r="U61" s="41"/>
      <c r="V61" s="41" t="s">
        <v>36</v>
      </c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82"/>
    </row>
    <row r="62" ht="12.75" customHeight="1">
      <c r="A62" s="41"/>
      <c r="B62" s="94"/>
      <c r="C62" s="126" t="s">
        <v>68</v>
      </c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82"/>
    </row>
    <row r="63" ht="12.75" customHeight="1">
      <c r="A63" s="41"/>
      <c r="B63" s="94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82"/>
    </row>
    <row r="64" ht="12.75" customHeight="1">
      <c r="A64" s="41"/>
      <c r="B64" s="60"/>
      <c r="C64" s="13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41"/>
      <c r="S64" s="41"/>
      <c r="T64" s="41"/>
      <c r="U64" s="41"/>
      <c r="V64" s="41"/>
      <c r="W64" s="41"/>
      <c r="X64" s="41"/>
      <c r="Y64" s="41"/>
      <c r="Z64" s="13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82"/>
    </row>
    <row r="65" ht="12.75" customHeight="1">
      <c r="A65" s="41"/>
      <c r="B65" s="60"/>
      <c r="C65" s="40" t="s">
        <v>20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0" t="s">
        <v>21</v>
      </c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82"/>
    </row>
    <row r="66" ht="12.75" customHeight="1">
      <c r="A66" s="41"/>
      <c r="B66" s="60"/>
      <c r="C66" s="41" t="s">
        <v>22</v>
      </c>
      <c r="D66" s="41"/>
      <c r="E66" s="41"/>
      <c r="F66" s="130" t="s">
        <v>23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41"/>
      <c r="S66" s="41"/>
      <c r="T66" s="41"/>
      <c r="U66" s="41"/>
      <c r="V66" s="41"/>
      <c r="W66" s="41"/>
      <c r="X66" s="41"/>
      <c r="Y66" s="41"/>
      <c r="Z66" s="41" t="s">
        <v>22</v>
      </c>
      <c r="AA66" s="41"/>
      <c r="AB66" s="41"/>
      <c r="AC66" s="130" t="s">
        <v>69</v>
      </c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82"/>
    </row>
    <row r="67" ht="12.75" customHeight="1">
      <c r="A67" s="41"/>
      <c r="B67" s="60"/>
      <c r="C67" s="41" t="s">
        <v>25</v>
      </c>
      <c r="D67" s="41"/>
      <c r="E67" s="41"/>
      <c r="F67" s="130" t="s">
        <v>26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41"/>
      <c r="S67" s="41"/>
      <c r="T67" s="41"/>
      <c r="U67" s="41"/>
      <c r="V67" s="41"/>
      <c r="W67" s="41"/>
      <c r="X67" s="41"/>
      <c r="Y67" s="41"/>
      <c r="Z67" s="41" t="s">
        <v>25</v>
      </c>
      <c r="AA67" s="41"/>
      <c r="AB67" s="41"/>
      <c r="AC67" s="132" t="s">
        <v>70</v>
      </c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82"/>
    </row>
    <row r="68" ht="12.75" customHeight="1">
      <c r="A68" s="41"/>
      <c r="B68" s="60"/>
      <c r="C68" s="41"/>
      <c r="D68" s="41"/>
      <c r="E68" s="41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82"/>
    </row>
    <row r="69" ht="12.75" customHeight="1">
      <c r="A69" s="41"/>
      <c r="B69" s="60"/>
      <c r="C69" s="41"/>
      <c r="D69" s="41"/>
      <c r="E69" s="41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82"/>
    </row>
    <row r="70" ht="12.75" customHeight="1">
      <c r="A70" s="41"/>
      <c r="B70" s="60"/>
      <c r="C70" s="133"/>
      <c r="D70" s="133"/>
      <c r="E70" s="133"/>
      <c r="F70" s="133"/>
      <c r="G70" s="134"/>
      <c r="H70" s="134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82"/>
    </row>
    <row r="71" ht="12.75" customHeight="1">
      <c r="A71" s="41"/>
      <c r="B71" s="94"/>
      <c r="C71" s="135"/>
      <c r="D71" s="135"/>
      <c r="E71" s="135"/>
      <c r="F71" s="135"/>
      <c r="G71" s="135"/>
      <c r="H71" s="135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136"/>
      <c r="AO71" s="82"/>
    </row>
    <row r="72" ht="12.75" customHeight="1">
      <c r="A72" s="41"/>
      <c r="B72" s="60"/>
      <c r="C72" s="95" t="s">
        <v>71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82"/>
    </row>
    <row r="73" ht="12.75" customHeight="1">
      <c r="A73" s="41"/>
      <c r="B73" s="6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82"/>
    </row>
    <row r="74" ht="15.75" customHeight="1">
      <c r="A74" s="41"/>
      <c r="B74" s="60"/>
      <c r="C74" s="137" t="s">
        <v>72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20"/>
      <c r="AO74" s="82"/>
    </row>
    <row r="75" ht="12.75" customHeight="1">
      <c r="A75" s="41"/>
      <c r="B75" s="60"/>
      <c r="C75" s="138" t="s">
        <v>73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20"/>
      <c r="AO75" s="82"/>
    </row>
    <row r="76" ht="12.75" customHeight="1">
      <c r="A76" s="41"/>
      <c r="B76" s="60"/>
      <c r="C76" s="139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20"/>
      <c r="AO76" s="82"/>
    </row>
    <row r="77" ht="12.75" customHeight="1">
      <c r="A77" s="41"/>
      <c r="B77" s="60"/>
      <c r="C77" s="140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20"/>
      <c r="AO77" s="82"/>
    </row>
    <row r="78" ht="12.75" customHeight="1">
      <c r="A78" s="41"/>
      <c r="B78" s="60"/>
      <c r="C78" s="10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20"/>
      <c r="AO78" s="82"/>
    </row>
    <row r="79" ht="12.75" customHeight="1">
      <c r="A79" s="41"/>
      <c r="B79" s="70"/>
      <c r="C79" s="71"/>
      <c r="D79" s="71"/>
      <c r="E79" s="71"/>
      <c r="F79" s="141"/>
      <c r="G79" s="141"/>
      <c r="H79" s="14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142"/>
    </row>
    <row r="80" ht="12.75" customHeight="1">
      <c r="A80" s="41"/>
      <c r="B80" s="41"/>
      <c r="C80" s="41"/>
      <c r="D80" s="41"/>
      <c r="E80" s="41"/>
      <c r="F80" s="126"/>
      <c r="G80" s="126"/>
      <c r="H80" s="126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0"/>
      <c r="AG80" s="41"/>
      <c r="AH80" s="41"/>
      <c r="AI80" s="41"/>
      <c r="AJ80" s="41"/>
      <c r="AK80" s="41"/>
      <c r="AL80" s="41"/>
      <c r="AM80" s="41"/>
      <c r="AN80" s="41"/>
      <c r="AO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</row>
  </sheetData>
  <mergeCells count="267">
    <mergeCell ref="G41:S41"/>
    <mergeCell ref="G42:S42"/>
    <mergeCell ref="C40:F40"/>
    <mergeCell ref="C41:F41"/>
    <mergeCell ref="C42:F42"/>
    <mergeCell ref="C46:F46"/>
    <mergeCell ref="G46:L46"/>
    <mergeCell ref="M46:P46"/>
    <mergeCell ref="Q46:T46"/>
    <mergeCell ref="Q54:T54"/>
    <mergeCell ref="Q55:T55"/>
    <mergeCell ref="Q56:T56"/>
    <mergeCell ref="Q57:T57"/>
    <mergeCell ref="Q58:T58"/>
    <mergeCell ref="Q47:T47"/>
    <mergeCell ref="Q48:T48"/>
    <mergeCell ref="Q49:T49"/>
    <mergeCell ref="Q50:T50"/>
    <mergeCell ref="Q51:T51"/>
    <mergeCell ref="Q52:T52"/>
    <mergeCell ref="Q53:T53"/>
    <mergeCell ref="G58:L58"/>
    <mergeCell ref="M58:P58"/>
    <mergeCell ref="C56:F56"/>
    <mergeCell ref="G56:L56"/>
    <mergeCell ref="M56:P56"/>
    <mergeCell ref="C57:F57"/>
    <mergeCell ref="G57:L57"/>
    <mergeCell ref="M57:P57"/>
    <mergeCell ref="C58:F58"/>
    <mergeCell ref="C19:F19"/>
    <mergeCell ref="C20:F20"/>
    <mergeCell ref="G20:S20"/>
    <mergeCell ref="C21:F21"/>
    <mergeCell ref="G21:S21"/>
    <mergeCell ref="C22:F22"/>
    <mergeCell ref="G22:S22"/>
    <mergeCell ref="C23:F23"/>
    <mergeCell ref="G23:S23"/>
    <mergeCell ref="C24:F24"/>
    <mergeCell ref="G24:S24"/>
    <mergeCell ref="C25:F25"/>
    <mergeCell ref="G25:S25"/>
    <mergeCell ref="G26:S26"/>
    <mergeCell ref="C26:F26"/>
    <mergeCell ref="C27:F27"/>
    <mergeCell ref="C28:F28"/>
    <mergeCell ref="C29:F29"/>
    <mergeCell ref="C30:F30"/>
    <mergeCell ref="C31:F31"/>
    <mergeCell ref="C32:F32"/>
    <mergeCell ref="G27:S27"/>
    <mergeCell ref="G28:S28"/>
    <mergeCell ref="G29:S29"/>
    <mergeCell ref="G30:S30"/>
    <mergeCell ref="G31:S31"/>
    <mergeCell ref="G32:S32"/>
    <mergeCell ref="G33:S33"/>
    <mergeCell ref="C33:F33"/>
    <mergeCell ref="C34:F34"/>
    <mergeCell ref="C35:F35"/>
    <mergeCell ref="C36:F36"/>
    <mergeCell ref="C37:F37"/>
    <mergeCell ref="C38:F38"/>
    <mergeCell ref="C39:F39"/>
    <mergeCell ref="G34:S34"/>
    <mergeCell ref="G35:S35"/>
    <mergeCell ref="G36:S36"/>
    <mergeCell ref="G37:S37"/>
    <mergeCell ref="G38:S38"/>
    <mergeCell ref="G39:S39"/>
    <mergeCell ref="G40:S40"/>
    <mergeCell ref="C64:Q64"/>
    <mergeCell ref="F66:Q66"/>
    <mergeCell ref="F67:Q67"/>
    <mergeCell ref="AI10:AN10"/>
    <mergeCell ref="AI11:AN11"/>
    <mergeCell ref="AI9:AO9"/>
    <mergeCell ref="AI12:AN12"/>
    <mergeCell ref="AI14:AN14"/>
    <mergeCell ref="M3:AH5"/>
    <mergeCell ref="AI3:AO5"/>
    <mergeCell ref="M6:AH7"/>
    <mergeCell ref="AI6:AO7"/>
    <mergeCell ref="H10:Q10"/>
    <mergeCell ref="H11:Q11"/>
    <mergeCell ref="H12:Q12"/>
    <mergeCell ref="H13:Q13"/>
    <mergeCell ref="AI13:AN13"/>
    <mergeCell ref="C17:F17"/>
    <mergeCell ref="G17:S17"/>
    <mergeCell ref="T17:AE17"/>
    <mergeCell ref="AF17:AJ17"/>
    <mergeCell ref="AK17:AN17"/>
    <mergeCell ref="C18:F18"/>
    <mergeCell ref="G18:S18"/>
    <mergeCell ref="T18:AE18"/>
    <mergeCell ref="AF18:AI18"/>
    <mergeCell ref="AK18:AN18"/>
    <mergeCell ref="G19:S19"/>
    <mergeCell ref="AK19:AN19"/>
    <mergeCell ref="T19:AE19"/>
    <mergeCell ref="AF19:AI19"/>
    <mergeCell ref="T20:AE20"/>
    <mergeCell ref="AF20:AI20"/>
    <mergeCell ref="AK20:AN20"/>
    <mergeCell ref="AF21:AI21"/>
    <mergeCell ref="AK21:AN21"/>
    <mergeCell ref="T21:AE21"/>
    <mergeCell ref="T22:AE22"/>
    <mergeCell ref="AF22:AI22"/>
    <mergeCell ref="AK22:AN22"/>
    <mergeCell ref="T23:AE23"/>
    <mergeCell ref="AF23:AI23"/>
    <mergeCell ref="AK23:AN23"/>
    <mergeCell ref="T24:AE24"/>
    <mergeCell ref="AF24:AI24"/>
    <mergeCell ref="AK24:AN24"/>
    <mergeCell ref="T25:AE25"/>
    <mergeCell ref="AF25:AI25"/>
    <mergeCell ref="T26:AE26"/>
    <mergeCell ref="AF26:AI26"/>
    <mergeCell ref="T27:AE27"/>
    <mergeCell ref="AF27:AI27"/>
    <mergeCell ref="T28:AE28"/>
    <mergeCell ref="AF28:AI28"/>
    <mergeCell ref="T29:AE29"/>
    <mergeCell ref="AF29:AI29"/>
    <mergeCell ref="AF30:AJ30"/>
    <mergeCell ref="AK32:AN32"/>
    <mergeCell ref="AK33:AN33"/>
    <mergeCell ref="AK25:AN25"/>
    <mergeCell ref="AK26:AN26"/>
    <mergeCell ref="AK27:AN27"/>
    <mergeCell ref="AK28:AN28"/>
    <mergeCell ref="AK29:AN29"/>
    <mergeCell ref="AK30:AN30"/>
    <mergeCell ref="AK31:AN31"/>
    <mergeCell ref="T30:AE30"/>
    <mergeCell ref="T31:AE31"/>
    <mergeCell ref="AF31:AJ31"/>
    <mergeCell ref="T32:AE32"/>
    <mergeCell ref="AF32:AJ32"/>
    <mergeCell ref="T33:AE33"/>
    <mergeCell ref="AF33:AJ33"/>
    <mergeCell ref="AF36:AJ36"/>
    <mergeCell ref="AK36:AN36"/>
    <mergeCell ref="T34:AE34"/>
    <mergeCell ref="AF34:AJ34"/>
    <mergeCell ref="AK34:AN34"/>
    <mergeCell ref="T35:AE35"/>
    <mergeCell ref="AF35:AJ35"/>
    <mergeCell ref="AK35:AN35"/>
    <mergeCell ref="T36:AE36"/>
    <mergeCell ref="G49:L49"/>
    <mergeCell ref="M49:P49"/>
    <mergeCell ref="C47:F47"/>
    <mergeCell ref="G47:L47"/>
    <mergeCell ref="M47:P47"/>
    <mergeCell ref="C48:F48"/>
    <mergeCell ref="G48:L48"/>
    <mergeCell ref="M48:P48"/>
    <mergeCell ref="C49:F49"/>
    <mergeCell ref="AF52:AH52"/>
    <mergeCell ref="AI52:AJ52"/>
    <mergeCell ref="AF53:AH53"/>
    <mergeCell ref="AI53:AJ53"/>
    <mergeCell ref="AK53:AN53"/>
    <mergeCell ref="AF54:AJ54"/>
    <mergeCell ref="AK54:AN54"/>
    <mergeCell ref="V51:X51"/>
    <mergeCell ref="Y51:Z51"/>
    <mergeCell ref="AA51:AD51"/>
    <mergeCell ref="AF51:AH51"/>
    <mergeCell ref="AI51:AJ51"/>
    <mergeCell ref="AK51:AN51"/>
    <mergeCell ref="V52:X52"/>
    <mergeCell ref="AK52:AN52"/>
    <mergeCell ref="Y52:Z52"/>
    <mergeCell ref="AA52:AD52"/>
    <mergeCell ref="V53:X53"/>
    <mergeCell ref="Y53:Z53"/>
    <mergeCell ref="AA53:AD53"/>
    <mergeCell ref="V54:X54"/>
    <mergeCell ref="AA54:AD54"/>
    <mergeCell ref="C74:AN74"/>
    <mergeCell ref="C75:AN75"/>
    <mergeCell ref="C76:AN76"/>
    <mergeCell ref="C77:AN77"/>
    <mergeCell ref="C78:AN78"/>
    <mergeCell ref="Y54:Z54"/>
    <mergeCell ref="Y55:Z55"/>
    <mergeCell ref="AA55:AD55"/>
    <mergeCell ref="AA58:AM60"/>
    <mergeCell ref="Z64:AN64"/>
    <mergeCell ref="AC66:AN66"/>
    <mergeCell ref="AC67:AN67"/>
    <mergeCell ref="AF39:AJ39"/>
    <mergeCell ref="AK39:AN39"/>
    <mergeCell ref="T37:AE37"/>
    <mergeCell ref="AF37:AJ37"/>
    <mergeCell ref="AK37:AN37"/>
    <mergeCell ref="T38:AE38"/>
    <mergeCell ref="AF38:AJ38"/>
    <mergeCell ref="AK38:AN38"/>
    <mergeCell ref="T39:AE39"/>
    <mergeCell ref="T40:AE40"/>
    <mergeCell ref="AF40:AJ40"/>
    <mergeCell ref="AK40:AN40"/>
    <mergeCell ref="T41:AE41"/>
    <mergeCell ref="AF41:AJ41"/>
    <mergeCell ref="AK41:AN41"/>
    <mergeCell ref="T42:AE42"/>
    <mergeCell ref="AF47:AH47"/>
    <mergeCell ref="AI47:AJ47"/>
    <mergeCell ref="AF48:AH48"/>
    <mergeCell ref="AI48:AJ48"/>
    <mergeCell ref="AK48:AN48"/>
    <mergeCell ref="AF49:AH49"/>
    <mergeCell ref="AI49:AJ49"/>
    <mergeCell ref="AK49:AN49"/>
    <mergeCell ref="AF42:AJ42"/>
    <mergeCell ref="AK42:AN42"/>
    <mergeCell ref="AF43:AJ43"/>
    <mergeCell ref="AK43:AN43"/>
    <mergeCell ref="V46:AD46"/>
    <mergeCell ref="AF46:AN46"/>
    <mergeCell ref="V47:X47"/>
    <mergeCell ref="AK47:AN47"/>
    <mergeCell ref="V49:X49"/>
    <mergeCell ref="V50:X50"/>
    <mergeCell ref="Y50:Z50"/>
    <mergeCell ref="AA50:AD50"/>
    <mergeCell ref="AF50:AH50"/>
    <mergeCell ref="AI50:AJ50"/>
    <mergeCell ref="AK50:AN50"/>
    <mergeCell ref="Y47:Z47"/>
    <mergeCell ref="AA47:AD47"/>
    <mergeCell ref="V48:X48"/>
    <mergeCell ref="Y48:Z48"/>
    <mergeCell ref="AA48:AD48"/>
    <mergeCell ref="Y49:Z49"/>
    <mergeCell ref="AA49:AD49"/>
    <mergeCell ref="G52:L52"/>
    <mergeCell ref="M52:P52"/>
    <mergeCell ref="C50:F50"/>
    <mergeCell ref="G50:L50"/>
    <mergeCell ref="M50:P50"/>
    <mergeCell ref="C51:F51"/>
    <mergeCell ref="G51:L51"/>
    <mergeCell ref="M51:P51"/>
    <mergeCell ref="C52:F52"/>
    <mergeCell ref="G55:L55"/>
    <mergeCell ref="M55:P55"/>
    <mergeCell ref="C59:F59"/>
    <mergeCell ref="G59:L59"/>
    <mergeCell ref="M59:P59"/>
    <mergeCell ref="Q59:T59"/>
    <mergeCell ref="M60:P60"/>
    <mergeCell ref="Q60:T60"/>
    <mergeCell ref="C53:F53"/>
    <mergeCell ref="G53:L53"/>
    <mergeCell ref="M53:P53"/>
    <mergeCell ref="C54:F54"/>
    <mergeCell ref="G54:L54"/>
    <mergeCell ref="M54:P54"/>
    <mergeCell ref="C55:F55"/>
  </mergeCells>
  <printOptions horizontalCentered="1" verticalCentered="1"/>
  <pageMargins bottom="0.75" footer="0.0" header="0.0" left="0.25" right="0.25" top="0.75"/>
  <pageSetup scale="77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1.0"/>
    <col customWidth="1" min="9" max="9" width="2.25"/>
    <col customWidth="1" min="10" max="26" width="11.0"/>
  </cols>
  <sheetData>
    <row r="1" ht="12.75" customHeight="1"/>
    <row r="2" ht="12.75" customHeight="1"/>
    <row r="3" ht="12.75" customHeight="1">
      <c r="J3" s="143"/>
      <c r="K3" s="143"/>
    </row>
    <row r="4" ht="12.75" customHeight="1">
      <c r="J4" s="143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68" width="11.0"/>
  </cols>
  <sheetData>
    <row r="1" ht="12.75" customHeight="1"/>
    <row r="2" ht="12.75" customHeight="1">
      <c r="A2" s="144" t="s">
        <v>74</v>
      </c>
      <c r="B2" s="144" t="s">
        <v>75</v>
      </c>
      <c r="C2" s="144" t="s">
        <v>76</v>
      </c>
      <c r="D2" s="144" t="s">
        <v>77</v>
      </c>
      <c r="E2" s="144" t="s">
        <v>14</v>
      </c>
      <c r="F2" s="144" t="s">
        <v>78</v>
      </c>
      <c r="G2" s="144" t="s">
        <v>79</v>
      </c>
      <c r="H2" s="144" t="s">
        <v>80</v>
      </c>
      <c r="I2" s="144" t="s">
        <v>81</v>
      </c>
      <c r="J2" s="144" t="s">
        <v>82</v>
      </c>
      <c r="K2" s="144" t="s">
        <v>83</v>
      </c>
      <c r="L2" s="144" t="s">
        <v>84</v>
      </c>
      <c r="M2" s="144" t="s">
        <v>85</v>
      </c>
      <c r="N2" s="144" t="s">
        <v>86</v>
      </c>
      <c r="O2" s="144" t="s">
        <v>87</v>
      </c>
      <c r="P2" s="144" t="s">
        <v>88</v>
      </c>
      <c r="Q2" s="144" t="s">
        <v>89</v>
      </c>
      <c r="R2" s="144" t="s">
        <v>90</v>
      </c>
      <c r="S2" s="144" t="s">
        <v>91</v>
      </c>
      <c r="T2" s="144" t="s">
        <v>92</v>
      </c>
      <c r="U2" s="144" t="s">
        <v>93</v>
      </c>
      <c r="V2" s="144" t="s">
        <v>94</v>
      </c>
      <c r="W2" s="144" t="s">
        <v>95</v>
      </c>
      <c r="X2" s="144" t="s">
        <v>96</v>
      </c>
      <c r="Y2" s="144" t="s">
        <v>97</v>
      </c>
      <c r="Z2" s="144" t="s">
        <v>98</v>
      </c>
      <c r="AA2" s="144" t="s">
        <v>99</v>
      </c>
      <c r="AB2" s="144" t="s">
        <v>100</v>
      </c>
      <c r="AC2" s="144" t="s">
        <v>101</v>
      </c>
      <c r="AD2" s="144" t="s">
        <v>102</v>
      </c>
      <c r="AE2" s="144" t="s">
        <v>103</v>
      </c>
      <c r="AF2" s="144" t="s">
        <v>104</v>
      </c>
      <c r="AG2" s="144" t="s">
        <v>105</v>
      </c>
      <c r="AH2" s="144" t="s">
        <v>106</v>
      </c>
      <c r="AI2" s="144" t="s">
        <v>107</v>
      </c>
      <c r="AJ2" s="144" t="s">
        <v>108</v>
      </c>
      <c r="AK2" s="144" t="s">
        <v>109</v>
      </c>
      <c r="AL2" s="144" t="s">
        <v>110</v>
      </c>
      <c r="AM2" s="144" t="s">
        <v>111</v>
      </c>
      <c r="AN2" s="144" t="s">
        <v>112</v>
      </c>
      <c r="AO2" s="144" t="s">
        <v>113</v>
      </c>
      <c r="AP2" s="144" t="s">
        <v>114</v>
      </c>
      <c r="AQ2" s="144" t="s">
        <v>115</v>
      </c>
      <c r="AR2" s="144" t="s">
        <v>116</v>
      </c>
      <c r="AS2" s="144" t="s">
        <v>117</v>
      </c>
      <c r="AT2" s="144" t="s">
        <v>118</v>
      </c>
      <c r="AU2" s="144" t="s">
        <v>119</v>
      </c>
      <c r="AV2" s="144" t="s">
        <v>120</v>
      </c>
      <c r="AW2" s="144" t="s">
        <v>121</v>
      </c>
      <c r="AX2" s="144" t="s">
        <v>122</v>
      </c>
      <c r="AY2" s="144" t="s">
        <v>123</v>
      </c>
      <c r="AZ2" s="144" t="s">
        <v>124</v>
      </c>
      <c r="BA2" s="144" t="s">
        <v>125</v>
      </c>
      <c r="BB2" s="144" t="s">
        <v>126</v>
      </c>
      <c r="BC2" s="144" t="s">
        <v>127</v>
      </c>
      <c r="BD2" s="144" t="s">
        <v>128</v>
      </c>
      <c r="BE2" s="144" t="s">
        <v>129</v>
      </c>
      <c r="BF2" s="144" t="s">
        <v>130</v>
      </c>
      <c r="BG2" s="144" t="s">
        <v>131</v>
      </c>
      <c r="BH2" s="144" t="s">
        <v>132</v>
      </c>
      <c r="BI2" s="144" t="s">
        <v>133</v>
      </c>
      <c r="BJ2" s="144" t="s">
        <v>134</v>
      </c>
      <c r="BK2" s="144" t="s">
        <v>135</v>
      </c>
      <c r="BL2" s="144" t="s">
        <v>136</v>
      </c>
      <c r="BM2" s="144" t="s">
        <v>137</v>
      </c>
      <c r="BN2" s="144" t="s">
        <v>138</v>
      </c>
      <c r="BO2" s="144" t="s">
        <v>139</v>
      </c>
      <c r="BP2" s="144" t="s">
        <v>140</v>
      </c>
    </row>
    <row r="3" ht="12.75" customHeight="1">
      <c r="A3" s="144" t="s">
        <v>141</v>
      </c>
      <c r="B3" s="144" t="s">
        <v>142</v>
      </c>
      <c r="C3" s="144">
        <v>1.0</v>
      </c>
      <c r="F3" s="144" t="s">
        <v>143</v>
      </c>
      <c r="H3" s="144">
        <v>6.1354517E7</v>
      </c>
      <c r="I3" s="144" t="s">
        <v>144</v>
      </c>
      <c r="K3" s="144" t="s">
        <v>145</v>
      </c>
      <c r="L3" s="144" t="s">
        <v>146</v>
      </c>
      <c r="M3" s="144" t="s">
        <v>147</v>
      </c>
      <c r="N3" s="144" t="s">
        <v>148</v>
      </c>
      <c r="O3" s="144" t="s">
        <v>149</v>
      </c>
      <c r="P3" s="144" t="s">
        <v>150</v>
      </c>
      <c r="Q3" s="144" t="s">
        <v>151</v>
      </c>
      <c r="R3" s="144" t="s">
        <v>152</v>
      </c>
      <c r="T3" s="144">
        <v>0.0</v>
      </c>
      <c r="Y3" s="144">
        <v>0.0</v>
      </c>
      <c r="Z3" s="144">
        <v>0.0</v>
      </c>
      <c r="AA3" s="144">
        <v>0.0</v>
      </c>
      <c r="AC3" s="144">
        <v>0.0</v>
      </c>
      <c r="AD3" s="144">
        <v>0.0</v>
      </c>
      <c r="AE3" s="144">
        <v>0.0</v>
      </c>
      <c r="AI3" s="144">
        <v>0.0</v>
      </c>
      <c r="AJ3" s="144">
        <v>0.0</v>
      </c>
      <c r="AO3" s="144">
        <v>0.0</v>
      </c>
      <c r="AR3" s="144" t="s">
        <v>153</v>
      </c>
      <c r="AT3" s="144">
        <v>0.0</v>
      </c>
      <c r="BB3" s="144">
        <v>0.0</v>
      </c>
      <c r="BN3" s="144" t="s">
        <v>154</v>
      </c>
    </row>
    <row r="4" ht="12.75" customHeight="1">
      <c r="A4" s="144" t="s">
        <v>155</v>
      </c>
      <c r="B4" s="144" t="s">
        <v>156</v>
      </c>
      <c r="C4" s="144">
        <v>1.0</v>
      </c>
      <c r="F4" s="144" t="s">
        <v>143</v>
      </c>
      <c r="H4" s="144">
        <v>6.1354517E7</v>
      </c>
      <c r="I4" s="144" t="s">
        <v>144</v>
      </c>
      <c r="K4" s="144" t="s">
        <v>145</v>
      </c>
      <c r="L4" s="144" t="s">
        <v>146</v>
      </c>
      <c r="M4" s="144" t="s">
        <v>147</v>
      </c>
      <c r="N4" s="144" t="s">
        <v>148</v>
      </c>
      <c r="O4" s="144" t="s">
        <v>149</v>
      </c>
      <c r="P4" s="144" t="s">
        <v>150</v>
      </c>
      <c r="Q4" s="144" t="s">
        <v>151</v>
      </c>
      <c r="R4" s="144" t="s">
        <v>152</v>
      </c>
      <c r="T4" s="144">
        <v>0.0</v>
      </c>
      <c r="Y4" s="144">
        <v>0.0</v>
      </c>
      <c r="Z4" s="144">
        <v>0.0</v>
      </c>
      <c r="AA4" s="144">
        <v>0.0</v>
      </c>
      <c r="AC4" s="144">
        <v>0.0</v>
      </c>
      <c r="AD4" s="144">
        <v>0.0</v>
      </c>
      <c r="AE4" s="144">
        <v>0.0</v>
      </c>
      <c r="AI4" s="144">
        <v>0.0</v>
      </c>
      <c r="AJ4" s="144">
        <v>0.0</v>
      </c>
      <c r="AO4" s="144">
        <v>0.0</v>
      </c>
      <c r="AR4" s="144" t="s">
        <v>153</v>
      </c>
      <c r="AT4" s="144">
        <v>0.0</v>
      </c>
      <c r="BB4" s="144">
        <v>0.0</v>
      </c>
      <c r="BN4" s="144" t="s">
        <v>154</v>
      </c>
    </row>
    <row r="5" ht="12.75" customHeight="1">
      <c r="A5" s="144" t="s">
        <v>157</v>
      </c>
      <c r="B5" s="144" t="s">
        <v>158</v>
      </c>
      <c r="C5" s="144">
        <v>1.0</v>
      </c>
      <c r="F5" s="144" t="s">
        <v>143</v>
      </c>
      <c r="H5" s="144">
        <v>6.1354517E7</v>
      </c>
      <c r="I5" s="144" t="s">
        <v>144</v>
      </c>
      <c r="K5" s="144" t="s">
        <v>145</v>
      </c>
      <c r="L5" s="144" t="s">
        <v>146</v>
      </c>
      <c r="M5" s="144" t="s">
        <v>147</v>
      </c>
      <c r="N5" s="144" t="s">
        <v>148</v>
      </c>
      <c r="O5" s="144" t="s">
        <v>149</v>
      </c>
      <c r="P5" s="144" t="s">
        <v>150</v>
      </c>
      <c r="Q5" s="144" t="s">
        <v>151</v>
      </c>
      <c r="R5" s="144" t="s">
        <v>152</v>
      </c>
      <c r="T5" s="144">
        <v>0.0</v>
      </c>
      <c r="Y5" s="144">
        <v>0.0</v>
      </c>
      <c r="Z5" s="144">
        <v>0.0</v>
      </c>
      <c r="AA5" s="144">
        <v>0.0</v>
      </c>
      <c r="AC5" s="144">
        <v>0.0</v>
      </c>
      <c r="AD5" s="144">
        <v>0.0</v>
      </c>
      <c r="AE5" s="144">
        <v>0.0</v>
      </c>
      <c r="AI5" s="144">
        <v>0.0</v>
      </c>
      <c r="AJ5" s="144">
        <v>0.0</v>
      </c>
      <c r="AO5" s="144">
        <v>0.0</v>
      </c>
      <c r="AR5" s="144" t="s">
        <v>153</v>
      </c>
      <c r="AT5" s="144">
        <v>0.0</v>
      </c>
      <c r="BB5" s="144">
        <v>0.0</v>
      </c>
      <c r="BN5" s="144" t="s">
        <v>154</v>
      </c>
    </row>
    <row r="6" ht="12.75" customHeight="1">
      <c r="A6" s="144" t="s">
        <v>159</v>
      </c>
      <c r="B6" s="144" t="s">
        <v>160</v>
      </c>
      <c r="C6" s="144">
        <v>1.0</v>
      </c>
      <c r="F6" s="144" t="s">
        <v>143</v>
      </c>
      <c r="H6" s="144">
        <v>6.1354517E7</v>
      </c>
      <c r="I6" s="144" t="s">
        <v>144</v>
      </c>
      <c r="K6" s="144" t="s">
        <v>145</v>
      </c>
      <c r="L6" s="144" t="s">
        <v>146</v>
      </c>
      <c r="M6" s="144" t="s">
        <v>147</v>
      </c>
      <c r="N6" s="144" t="s">
        <v>148</v>
      </c>
      <c r="O6" s="144" t="s">
        <v>149</v>
      </c>
      <c r="P6" s="144" t="s">
        <v>150</v>
      </c>
      <c r="Q6" s="144" t="s">
        <v>151</v>
      </c>
      <c r="R6" s="144" t="s">
        <v>152</v>
      </c>
      <c r="T6" s="144">
        <v>0.0</v>
      </c>
      <c r="Y6" s="144">
        <v>0.0</v>
      </c>
      <c r="Z6" s="144">
        <v>0.0</v>
      </c>
      <c r="AA6" s="144">
        <v>0.0</v>
      </c>
      <c r="AC6" s="144">
        <v>0.0</v>
      </c>
      <c r="AD6" s="144">
        <v>0.0</v>
      </c>
      <c r="AE6" s="144">
        <v>0.0</v>
      </c>
      <c r="AI6" s="144">
        <v>0.0</v>
      </c>
      <c r="AJ6" s="144">
        <v>0.0</v>
      </c>
      <c r="AO6" s="144">
        <v>0.0</v>
      </c>
      <c r="AR6" s="144" t="s">
        <v>153</v>
      </c>
      <c r="AT6" s="144">
        <v>0.0</v>
      </c>
      <c r="BB6" s="144">
        <v>0.0</v>
      </c>
      <c r="BN6" s="144" t="s">
        <v>154</v>
      </c>
    </row>
    <row r="7" ht="12.75" customHeight="1">
      <c r="A7" s="144" t="s">
        <v>161</v>
      </c>
      <c r="B7" s="144" t="s">
        <v>162</v>
      </c>
      <c r="C7" s="144">
        <v>1.0</v>
      </c>
      <c r="F7" s="144" t="s">
        <v>143</v>
      </c>
      <c r="H7" s="144">
        <v>6.1354517E7</v>
      </c>
      <c r="I7" s="144" t="s">
        <v>144</v>
      </c>
      <c r="K7" s="144" t="s">
        <v>145</v>
      </c>
      <c r="L7" s="144" t="s">
        <v>146</v>
      </c>
      <c r="M7" s="144" t="s">
        <v>147</v>
      </c>
      <c r="N7" s="144" t="s">
        <v>148</v>
      </c>
      <c r="O7" s="144" t="s">
        <v>149</v>
      </c>
      <c r="P7" s="144" t="s">
        <v>150</v>
      </c>
      <c r="Q7" s="144" t="s">
        <v>151</v>
      </c>
      <c r="R7" s="144" t="s">
        <v>152</v>
      </c>
      <c r="T7" s="144">
        <v>0.0</v>
      </c>
      <c r="Y7" s="144">
        <v>0.0</v>
      </c>
      <c r="Z7" s="144">
        <v>0.0</v>
      </c>
      <c r="AA7" s="144">
        <v>0.0</v>
      </c>
      <c r="AC7" s="144">
        <v>0.0</v>
      </c>
      <c r="AD7" s="144">
        <v>0.0</v>
      </c>
      <c r="AE7" s="144">
        <v>0.0</v>
      </c>
      <c r="AI7" s="144">
        <v>0.0</v>
      </c>
      <c r="AJ7" s="144">
        <v>0.0</v>
      </c>
      <c r="AO7" s="144">
        <v>0.0</v>
      </c>
      <c r="AR7" s="144" t="s">
        <v>153</v>
      </c>
      <c r="AT7" s="144">
        <v>0.0</v>
      </c>
      <c r="BB7" s="144">
        <v>0.0</v>
      </c>
      <c r="BN7" s="144" t="s">
        <v>154</v>
      </c>
    </row>
    <row r="8" ht="12.75" customHeight="1">
      <c r="A8" s="144" t="s">
        <v>163</v>
      </c>
      <c r="B8" s="144" t="s">
        <v>164</v>
      </c>
      <c r="C8" s="144">
        <v>1.0</v>
      </c>
      <c r="D8" s="144" t="s">
        <v>165</v>
      </c>
      <c r="E8" s="145">
        <v>1858.06</v>
      </c>
      <c r="F8" s="144" t="s">
        <v>143</v>
      </c>
      <c r="H8" s="144">
        <v>6.1354517E7</v>
      </c>
      <c r="I8" s="144" t="s">
        <v>144</v>
      </c>
      <c r="K8" s="144" t="s">
        <v>145</v>
      </c>
      <c r="L8" s="144" t="s">
        <v>146</v>
      </c>
      <c r="M8" s="144" t="s">
        <v>147</v>
      </c>
      <c r="N8" s="144" t="s">
        <v>148</v>
      </c>
      <c r="O8" s="144" t="s">
        <v>149</v>
      </c>
      <c r="P8" s="144" t="s">
        <v>150</v>
      </c>
      <c r="Q8" s="144" t="s">
        <v>151</v>
      </c>
      <c r="R8" s="144" t="s">
        <v>152</v>
      </c>
      <c r="T8" s="144">
        <v>0.0</v>
      </c>
      <c r="Y8" s="144">
        <v>0.0</v>
      </c>
      <c r="Z8" s="144">
        <v>0.0</v>
      </c>
      <c r="AA8" s="144">
        <v>0.0</v>
      </c>
      <c r="AC8" s="144">
        <v>0.0</v>
      </c>
      <c r="AD8" s="144">
        <v>0.0</v>
      </c>
      <c r="AE8" s="144">
        <v>0.0</v>
      </c>
      <c r="AI8" s="144">
        <v>0.0</v>
      </c>
      <c r="AJ8" s="144">
        <v>0.0</v>
      </c>
      <c r="AO8" s="144">
        <v>0.0</v>
      </c>
      <c r="AR8" s="144" t="s">
        <v>153</v>
      </c>
      <c r="AT8" s="144">
        <v>0.0</v>
      </c>
      <c r="BB8" s="144">
        <v>0.0</v>
      </c>
      <c r="BN8" s="144" t="s">
        <v>154</v>
      </c>
    </row>
    <row r="9" ht="12.75" customHeight="1">
      <c r="R9" s="144" t="s">
        <v>152</v>
      </c>
      <c r="T9" s="144">
        <v>0.0</v>
      </c>
      <c r="Y9" s="144">
        <v>0.0</v>
      </c>
      <c r="Z9" s="144">
        <v>0.0</v>
      </c>
      <c r="AA9" s="144">
        <v>0.0</v>
      </c>
      <c r="AC9" s="144">
        <v>0.0</v>
      </c>
      <c r="AD9" s="144">
        <v>0.0</v>
      </c>
      <c r="AE9" s="144">
        <v>0.0</v>
      </c>
      <c r="AI9" s="144">
        <v>0.0</v>
      </c>
      <c r="AJ9" s="144">
        <v>0.0</v>
      </c>
      <c r="AO9" s="144">
        <v>0.0</v>
      </c>
      <c r="AR9" s="144" t="s">
        <v>153</v>
      </c>
      <c r="AT9" s="144">
        <v>0.0</v>
      </c>
      <c r="BB9" s="144">
        <v>0.0</v>
      </c>
      <c r="BN9" s="144" t="s">
        <v>154</v>
      </c>
    </row>
    <row r="10" ht="12.75" customHeight="1"/>
    <row r="11" ht="12.75" customHeight="1"/>
    <row r="12" ht="12.75" customHeight="1">
      <c r="A12" s="144" t="s">
        <v>74</v>
      </c>
      <c r="B12" s="144" t="s">
        <v>75</v>
      </c>
      <c r="C12" s="144" t="s">
        <v>78</v>
      </c>
      <c r="D12" s="144" t="s">
        <v>166</v>
      </c>
      <c r="E12" s="144" t="s">
        <v>167</v>
      </c>
      <c r="F12" s="144" t="s">
        <v>168</v>
      </c>
      <c r="G12" s="144" t="s">
        <v>169</v>
      </c>
      <c r="H12" s="144" t="s">
        <v>170</v>
      </c>
      <c r="I12" s="144" t="s">
        <v>171</v>
      </c>
      <c r="J12" s="144" t="s">
        <v>172</v>
      </c>
      <c r="K12" s="144" t="s">
        <v>14</v>
      </c>
      <c r="L12" s="144" t="s">
        <v>173</v>
      </c>
      <c r="M12" s="144" t="s">
        <v>174</v>
      </c>
      <c r="N12" s="144" t="s">
        <v>87</v>
      </c>
      <c r="O12" s="144" t="s">
        <v>88</v>
      </c>
      <c r="P12" s="144" t="s">
        <v>89</v>
      </c>
      <c r="Q12" s="144" t="s">
        <v>83</v>
      </c>
      <c r="R12" s="144" t="s">
        <v>175</v>
      </c>
    </row>
    <row r="13" ht="12.75" customHeight="1">
      <c r="A13" s="144" t="s">
        <v>141</v>
      </c>
      <c r="B13" s="144" t="s">
        <v>142</v>
      </c>
      <c r="C13" s="144" t="s">
        <v>143</v>
      </c>
      <c r="D13" s="144">
        <v>1.0</v>
      </c>
      <c r="E13" s="144">
        <v>1.0</v>
      </c>
      <c r="G13" s="144">
        <v>0.0</v>
      </c>
      <c r="I13" s="144">
        <v>100.0</v>
      </c>
      <c r="J13" s="145">
        <v>3885.03</v>
      </c>
      <c r="K13" s="145">
        <v>3885.03</v>
      </c>
      <c r="Q13" s="144" t="s">
        <v>145</v>
      </c>
    </row>
    <row r="14" ht="12.75" customHeight="1">
      <c r="A14" s="144" t="s">
        <v>155</v>
      </c>
      <c r="B14" s="144" t="s">
        <v>156</v>
      </c>
      <c r="C14" s="144" t="s">
        <v>143</v>
      </c>
      <c r="D14" s="144">
        <v>1.0</v>
      </c>
      <c r="E14" s="144">
        <v>1.0</v>
      </c>
      <c r="G14" s="144">
        <v>0.0</v>
      </c>
      <c r="I14" s="144">
        <v>100.0</v>
      </c>
      <c r="J14" s="145">
        <v>641.88</v>
      </c>
      <c r="K14" s="145">
        <v>641.88</v>
      </c>
      <c r="Q14" s="144" t="s">
        <v>145</v>
      </c>
    </row>
    <row r="15" ht="12.75" customHeight="1">
      <c r="A15" s="144" t="s">
        <v>157</v>
      </c>
      <c r="B15" s="144" t="s">
        <v>158</v>
      </c>
      <c r="C15" s="144" t="s">
        <v>143</v>
      </c>
      <c r="D15" s="144">
        <v>1.0</v>
      </c>
      <c r="E15" s="144">
        <v>1.0</v>
      </c>
      <c r="G15" s="144">
        <v>0.0</v>
      </c>
      <c r="I15" s="144">
        <v>100.0</v>
      </c>
      <c r="J15" s="145">
        <v>6993.06</v>
      </c>
      <c r="K15" s="145">
        <v>6993.06</v>
      </c>
      <c r="Q15" s="144" t="s">
        <v>145</v>
      </c>
    </row>
    <row r="16" ht="12.75" customHeight="1">
      <c r="A16" s="144" t="s">
        <v>159</v>
      </c>
      <c r="B16" s="144" t="s">
        <v>160</v>
      </c>
      <c r="C16" s="144" t="s">
        <v>143</v>
      </c>
      <c r="D16" s="144">
        <v>1.0</v>
      </c>
      <c r="E16" s="144">
        <v>1.0</v>
      </c>
      <c r="G16" s="144">
        <v>0.0</v>
      </c>
      <c r="I16" s="144">
        <v>100.0</v>
      </c>
      <c r="J16" s="145">
        <v>4357.99</v>
      </c>
      <c r="K16" s="145">
        <v>4357.99</v>
      </c>
      <c r="Q16" s="144" t="s">
        <v>145</v>
      </c>
    </row>
    <row r="17" ht="12.75" customHeight="1">
      <c r="A17" s="144" t="s">
        <v>161</v>
      </c>
      <c r="B17" s="144" t="s">
        <v>162</v>
      </c>
      <c r="C17" s="144" t="s">
        <v>143</v>
      </c>
      <c r="D17" s="144">
        <v>1.0</v>
      </c>
      <c r="E17" s="144">
        <v>1.0</v>
      </c>
      <c r="G17" s="144">
        <v>0.0</v>
      </c>
      <c r="I17" s="144">
        <v>100.0</v>
      </c>
      <c r="J17" s="145">
        <v>236.48</v>
      </c>
      <c r="K17" s="145">
        <v>236.48</v>
      </c>
      <c r="Q17" s="144" t="s">
        <v>145</v>
      </c>
    </row>
    <row r="18" ht="12.75" customHeight="1">
      <c r="A18" s="144" t="s">
        <v>163</v>
      </c>
      <c r="B18" s="144" t="s">
        <v>164</v>
      </c>
      <c r="C18" s="144" t="s">
        <v>143</v>
      </c>
      <c r="D18" s="144">
        <v>1.0</v>
      </c>
      <c r="E18" s="144">
        <v>1.0</v>
      </c>
      <c r="G18" s="144">
        <v>0.0</v>
      </c>
      <c r="I18" s="144">
        <v>100.0</v>
      </c>
      <c r="Q18" s="144" t="s">
        <v>145</v>
      </c>
    </row>
    <row r="19" ht="12.75" customHeight="1">
      <c r="D19" s="144">
        <v>0.0</v>
      </c>
      <c r="E19" s="144">
        <v>0.0</v>
      </c>
      <c r="G19" s="144">
        <v>0.0</v>
      </c>
      <c r="I19" s="144">
        <v>0.0</v>
      </c>
      <c r="L19" s="144">
        <v>549036.0</v>
      </c>
    </row>
    <row r="20" ht="12.75" customHeight="1">
      <c r="L20" s="144">
        <v>1330.0</v>
      </c>
    </row>
    <row r="21" ht="12.75" customHeight="1"/>
    <row r="22" ht="12.75" customHeight="1"/>
    <row r="23" ht="12.75" customHeight="1">
      <c r="L23" s="92"/>
      <c r="M23" s="34"/>
      <c r="N23" s="34"/>
      <c r="O23" s="34"/>
      <c r="P23" s="34"/>
      <c r="Q23" s="85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L23:Q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2003-05-03T15:48:00Z</dcterms:created>
  <dc:creator>ELIZABETH FRANCO LIZCANO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9A500069E03041279556723D0CAAE950_13</vt:lpwstr>
  </property>
  <property fmtid="{D5CDD505-2E9C-101B-9397-08002B2CF9AE}" pid="3" name="KSOProductBuildVer">
    <vt:lpwstr>3082-12.2.0.21546</vt:lpwstr>
  </property>
</Properties>
</file>